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450" yWindow="0" windowWidth="18750" windowHeight="11925" tabRatio="637"/>
  </bookViews>
  <sheets>
    <sheet name="申請書類リスト" sheetId="4" r:id="rId1"/>
    <sheet name="チェックシート" sheetId="42" r:id="rId2"/>
    <sheet name="様式第１　交付申請書 " sheetId="25" r:id="rId3"/>
    <sheet name="１.申請者の詳細" sheetId="6" r:id="rId4"/>
    <sheet name="２．全体概要" sheetId="1" r:id="rId5"/>
    <sheet name="３．補助事業概要図" sheetId="9" r:id="rId6"/>
    <sheet name="４．住戸一覧" sheetId="30" r:id="rId7"/>
    <sheet name="５．設備タイプ別設備仕様書　" sheetId="39" r:id="rId8"/>
    <sheet name="６．専有部に設置する蓄電システム仕様確認及び補助金額算出表" sheetId="22" r:id="rId9"/>
    <sheet name="７．エネルギー計測計画図" sheetId="17" r:id="rId10"/>
    <sheet name="８．.事業実施工程" sheetId="27" r:id="rId11"/>
    <sheet name="９．.事業予定_１０．補助事業実施体制" sheetId="24" r:id="rId12"/>
    <sheet name="１１．概略予算書（まとめ）" sheetId="20" r:id="rId13"/>
    <sheet name="１２．概略予算明細書（全体）" sheetId="12" r:id="rId14"/>
    <sheet name="１２．概略予算明細書（１年目）" sheetId="36" r:id="rId15"/>
    <sheet name="１２．概略予算明細書（２年目）" sheetId="37" r:id="rId16"/>
    <sheet name="１２．概略予算明細書（３年目）" sheetId="38" r:id="rId17"/>
    <sheet name="date1" sheetId="29" state="hidden" r:id="rId18"/>
  </sheets>
  <externalReferences>
    <externalReference r:id="rId19"/>
  </externalReferences>
  <definedNames>
    <definedName name="_xlnm._FilterDatabase" localSheetId="17" hidden="1">date1!$H$12:$H$22</definedName>
    <definedName name="Ａ．居室シーリングライト" localSheetId="14">#REF!</definedName>
    <definedName name="Ａ．居室シーリングライト" localSheetId="15">#REF!</definedName>
    <definedName name="Ａ．居室シーリングライト" localSheetId="16">#REF!</definedName>
    <definedName name="Ａ．居室シーリングライト" localSheetId="6">#REF!</definedName>
    <definedName name="Ａ．居室シーリングライト" localSheetId="10">#REF!</definedName>
    <definedName name="Ａ．居室シーリングライト" localSheetId="11">#REF!</definedName>
    <definedName name="Ａ．居室シーリングライト" localSheetId="1">#REF!</definedName>
    <definedName name="Ａ．居室シーリングライト">#REF!</definedName>
    <definedName name="Ｂ．ダウンライト" localSheetId="14">#REF!</definedName>
    <definedName name="Ｂ．ダウンライト" localSheetId="15">#REF!</definedName>
    <definedName name="Ｂ．ダウンライト" localSheetId="16">#REF!</definedName>
    <definedName name="Ｂ．ダウンライト" localSheetId="6">#REF!</definedName>
    <definedName name="Ｂ．ダウンライト" localSheetId="10">#REF!</definedName>
    <definedName name="Ｂ．ダウンライト" localSheetId="11">#REF!</definedName>
    <definedName name="Ｂ．ダウンライト" localSheetId="1">#REF!</definedName>
    <definedName name="Ｂ．ダウンライト">#REF!</definedName>
    <definedName name="Ｃ．ペンダント" localSheetId="14">#REF!</definedName>
    <definedName name="Ｃ．ペンダント" localSheetId="15">#REF!</definedName>
    <definedName name="Ｃ．ペンダント" localSheetId="16">#REF!</definedName>
    <definedName name="Ｃ．ペンダント" localSheetId="6">#REF!</definedName>
    <definedName name="Ｃ．ペンダント" localSheetId="10">#REF!</definedName>
    <definedName name="Ｃ．ペンダント" localSheetId="11">#REF!</definedName>
    <definedName name="Ｃ．ペンダント" localSheetId="1">#REF!</definedName>
    <definedName name="Ｃ．ペンダント">#REF!</definedName>
    <definedName name="Ｄ．室内用スポットライト" localSheetId="14">#REF!</definedName>
    <definedName name="Ｄ．室内用スポットライト" localSheetId="15">#REF!</definedName>
    <definedName name="Ｄ．室内用スポットライト" localSheetId="16">#REF!</definedName>
    <definedName name="Ｄ．室内用スポットライト" localSheetId="6">#REF!</definedName>
    <definedName name="Ｄ．室内用スポットライト" localSheetId="10">#REF!</definedName>
    <definedName name="Ｄ．室内用スポットライト" localSheetId="11">#REF!</definedName>
    <definedName name="Ｄ．室内用スポットライト">#REF!</definedName>
    <definedName name="Ｅ．ブラケット" localSheetId="14">#REF!</definedName>
    <definedName name="Ｅ．ブラケット" localSheetId="15">#REF!</definedName>
    <definedName name="Ｅ．ブラケット" localSheetId="16">#REF!</definedName>
    <definedName name="Ｅ．ブラケット" localSheetId="6">#REF!</definedName>
    <definedName name="Ｅ．ブラケット" localSheetId="10">#REF!</definedName>
    <definedName name="Ｅ．ブラケット" localSheetId="11">#REF!</definedName>
    <definedName name="Ｅ．ブラケット">#REF!</definedName>
    <definedName name="Ｆ．非居室のシーリングライト" localSheetId="14">#REF!</definedName>
    <definedName name="Ｆ．非居室のシーリングライト" localSheetId="15">#REF!</definedName>
    <definedName name="Ｆ．非居室のシーリングライト" localSheetId="16">#REF!</definedName>
    <definedName name="Ｆ．非居室のシーリングライト" localSheetId="6">#REF!</definedName>
    <definedName name="Ｆ．非居室のシーリングライト" localSheetId="10">#REF!</definedName>
    <definedName name="Ｆ．非居室のシーリングライト" localSheetId="11">#REF!</definedName>
    <definedName name="Ｆ．非居室のシーリングライト">#REF!</definedName>
    <definedName name="Ｇ．足元灯" localSheetId="14">#REF!</definedName>
    <definedName name="Ｇ．足元灯" localSheetId="15">#REF!</definedName>
    <definedName name="Ｇ．足元灯" localSheetId="16">#REF!</definedName>
    <definedName name="Ｇ．足元灯" localSheetId="6">#REF!</definedName>
    <definedName name="Ｇ．足元灯" localSheetId="10">#REF!</definedName>
    <definedName name="Ｇ．足元灯" localSheetId="11">#REF!</definedName>
    <definedName name="Ｇ．足元灯">#REF!</definedName>
    <definedName name="_xlnm.Print_Area" localSheetId="3">'１.申請者の詳細'!$B$3:$AJ$44</definedName>
    <definedName name="_xlnm.Print_Area" localSheetId="12">'１１．概略予算書（まとめ）'!$B$7:$AC$56</definedName>
    <definedName name="_xlnm.Print_Area" localSheetId="14">'１２．概略予算明細書（１年目）'!$B$9:$O$635</definedName>
    <definedName name="_xlnm.Print_Area" localSheetId="15">'１２．概略予算明細書（２年目）'!$B$9:$O$635</definedName>
    <definedName name="_xlnm.Print_Area" localSheetId="16">'１２．概略予算明細書（３年目）'!$B$9:$O$635</definedName>
    <definedName name="_xlnm.Print_Area" localSheetId="13">'１２．概略予算明細書（全体）'!$B$9:$O$635</definedName>
    <definedName name="_xlnm.Print_Area" localSheetId="4">'２．全体概要'!$B$3:$AZ$126</definedName>
    <definedName name="_xlnm.Print_Area" localSheetId="5">'３．補助事業概要図'!$B$3:$BW$34</definedName>
    <definedName name="_xlnm.Print_Area" localSheetId="6">'４．住戸一覧'!$B$3:$AJ$111</definedName>
    <definedName name="_xlnm.Print_Area" localSheetId="7">'５．設備タイプ別設備仕様書　'!$B$3:$AR$59</definedName>
    <definedName name="_xlnm.Print_Area" localSheetId="8">'６．専有部に設置する蓄電システム仕様確認及び補助金額算出表'!$B$3:$X$98</definedName>
    <definedName name="_xlnm.Print_Area" localSheetId="9">'７．エネルギー計測計画図'!$B$3:$AJ$53</definedName>
    <definedName name="_xlnm.Print_Area" localSheetId="10">'８．.事業実施工程'!$B$4:$BW$35</definedName>
    <definedName name="_xlnm.Print_Area" localSheetId="11">'９．.事業予定_１０．補助事業実施体制'!$B$3:$AJ$47</definedName>
    <definedName name="_xlnm.Print_Area" localSheetId="1">チェックシート!$B$2:$J$87</definedName>
    <definedName name="_xlnm.Print_Area" localSheetId="0">申請書類リスト!$B$3:$G$34</definedName>
    <definedName name="_xlnm.Print_Area" localSheetId="2">'様式第１　交付申請書 '!$B$3:$AR$238</definedName>
    <definedName name="_xlnm.Print_Titles" localSheetId="12">'１１．概略予算書（まとめ）'!$8:$9</definedName>
    <definedName name="_xlnm.Print_Titles" localSheetId="14">'１２．概略予算明細書（１年目）'!$B:$O,'１２．概略予算明細書（１年目）'!$11:$13</definedName>
    <definedName name="_xlnm.Print_Titles" localSheetId="15">'１２．概略予算明細書（２年目）'!$B:$O,'１２．概略予算明細書（２年目）'!$11:$13</definedName>
    <definedName name="_xlnm.Print_Titles" localSheetId="16">'１２．概略予算明細書（３年目）'!$B:$O,'１２．概略予算明細書（３年目）'!$11:$13</definedName>
    <definedName name="_xlnm.Print_Titles" localSheetId="13">'１２．概略予算明細書（全体）'!$B:$O,'１２．概略予算明細書（全体）'!$11:$13</definedName>
    <definedName name="_xlnm.Print_Titles" localSheetId="6">'４．住戸一覧'!$3:$6</definedName>
    <definedName name="WEBプログラム" localSheetId="14">#REF!</definedName>
    <definedName name="WEBプログラム" localSheetId="15">#REF!</definedName>
    <definedName name="WEBプログラム" localSheetId="16">#REF!</definedName>
    <definedName name="WEBプログラム" localSheetId="6">#REF!</definedName>
    <definedName name="WEBプログラム" localSheetId="8">'[1]様式第１　交付申請書'!$AF$57</definedName>
    <definedName name="WEBプログラム" localSheetId="10">#REF!</definedName>
    <definedName name="WEBプログラム" localSheetId="11">#REF!</definedName>
    <definedName name="WEBプログラム" localSheetId="1">#REF!</definedName>
    <definedName name="WEBプログラム">#REF!</definedName>
    <definedName name="スポットライト" localSheetId="14">#REF!</definedName>
    <definedName name="スポットライト" localSheetId="15">#REF!</definedName>
    <definedName name="スポットライト" localSheetId="16">#REF!</definedName>
    <definedName name="スポットライト" localSheetId="6">#REF!</definedName>
    <definedName name="スポットライト" localSheetId="10">#REF!</definedName>
    <definedName name="スポットライト" localSheetId="11">#REF!</definedName>
    <definedName name="スポットライト" localSheetId="1">#REF!</definedName>
    <definedName name="スポットライト">#REF!</definedName>
    <definedName name="ダウンライト" localSheetId="14">#REF!</definedName>
    <definedName name="ダウンライト" localSheetId="15">#REF!</definedName>
    <definedName name="ダウンライト" localSheetId="16">#REF!</definedName>
    <definedName name="ダウンライト" localSheetId="6">#REF!</definedName>
    <definedName name="ダウンライト" localSheetId="10">#REF!</definedName>
    <definedName name="ダウンライト" localSheetId="11">#REF!</definedName>
    <definedName name="ダウンライト" localSheetId="1">#REF!</definedName>
    <definedName name="ダウンライト">#REF!</definedName>
    <definedName name="フットライト" localSheetId="14">#REF!</definedName>
    <definedName name="フットライト" localSheetId="15">#REF!</definedName>
    <definedName name="フットライト" localSheetId="16">#REF!</definedName>
    <definedName name="フットライト" localSheetId="6">#REF!</definedName>
    <definedName name="フットライト" localSheetId="10">#REF!</definedName>
    <definedName name="フットライト" localSheetId="11">#REF!</definedName>
    <definedName name="フットライト">#REF!</definedName>
    <definedName name="ブラケット" localSheetId="14">#REF!</definedName>
    <definedName name="ブラケット" localSheetId="15">#REF!</definedName>
    <definedName name="ブラケット" localSheetId="16">#REF!</definedName>
    <definedName name="ブラケット" localSheetId="6">#REF!</definedName>
    <definedName name="ブラケット" localSheetId="10">#REF!</definedName>
    <definedName name="ブラケット" localSheetId="11">#REF!</definedName>
    <definedName name="ブラケット">#REF!</definedName>
    <definedName name="ペンダント" localSheetId="14">#REF!</definedName>
    <definedName name="ペンダント" localSheetId="15">#REF!</definedName>
    <definedName name="ペンダント" localSheetId="16">#REF!</definedName>
    <definedName name="ペンダント" localSheetId="6">#REF!</definedName>
    <definedName name="ペンダント" localSheetId="10">#REF!</definedName>
    <definedName name="ペンダント" localSheetId="11">#REF!</definedName>
    <definedName name="ペンダント">#REF!</definedName>
    <definedName name="開始月" localSheetId="14">#REF!</definedName>
    <definedName name="開始月" localSheetId="15">#REF!</definedName>
    <definedName name="開始月" localSheetId="16">#REF!</definedName>
    <definedName name="開始月" localSheetId="6">#REF!</definedName>
    <definedName name="開始月" localSheetId="8">#REF!</definedName>
    <definedName name="開始月" localSheetId="10">#REF!</definedName>
    <definedName name="開始月" localSheetId="11">#REF!</definedName>
    <definedName name="開始月">#REF!</definedName>
    <definedName name="開始日" localSheetId="14">#REF!</definedName>
    <definedName name="開始日" localSheetId="15">#REF!</definedName>
    <definedName name="開始日" localSheetId="16">#REF!</definedName>
    <definedName name="開始日" localSheetId="6">#REF!</definedName>
    <definedName name="開始日" localSheetId="8">#REF!</definedName>
    <definedName name="開始日" localSheetId="10">#REF!</definedName>
    <definedName name="開始日" localSheetId="11">#REF!</definedName>
    <definedName name="開始日">#REF!</definedName>
    <definedName name="開始年" localSheetId="14">#REF!</definedName>
    <definedName name="開始年" localSheetId="15">#REF!</definedName>
    <definedName name="開始年" localSheetId="16">#REF!</definedName>
    <definedName name="開始年" localSheetId="6">#REF!</definedName>
    <definedName name="開始年" localSheetId="8">#REF!</definedName>
    <definedName name="開始年" localSheetId="10">#REF!</definedName>
    <definedName name="開始年" localSheetId="11">#REF!</definedName>
    <definedName name="開始年">#REF!</definedName>
    <definedName name="居室シーリングライト" localSheetId="14">#REF!</definedName>
    <definedName name="居室シーリングライト" localSheetId="15">#REF!</definedName>
    <definedName name="居室シーリングライト" localSheetId="16">#REF!</definedName>
    <definedName name="居室シーリングライト" localSheetId="6">#REF!</definedName>
    <definedName name="居室シーリングライト" localSheetId="10">#REF!</definedName>
    <definedName name="居室シーリングライト" localSheetId="11">#REF!</definedName>
    <definedName name="居室シーリングライト">#REF!</definedName>
    <definedName name="照明器具" localSheetId="14">#REF!</definedName>
    <definedName name="照明器具" localSheetId="15">#REF!</definedName>
    <definedName name="照明器具" localSheetId="16">#REF!</definedName>
    <definedName name="照明器具" localSheetId="6">#REF!</definedName>
    <definedName name="照明器具" localSheetId="10">#REF!</definedName>
    <definedName name="照明器具" localSheetId="11">#REF!</definedName>
    <definedName name="照明器具">#REF!</definedName>
    <definedName name="締切月" localSheetId="14">#REF!</definedName>
    <definedName name="締切月" localSheetId="15">#REF!</definedName>
    <definedName name="締切月" localSheetId="16">#REF!</definedName>
    <definedName name="締切月" localSheetId="6">#REF!</definedName>
    <definedName name="締切月" localSheetId="8">#REF!</definedName>
    <definedName name="締切月" localSheetId="10">#REF!</definedName>
    <definedName name="締切月" localSheetId="11">#REF!</definedName>
    <definedName name="締切月">#REF!</definedName>
    <definedName name="締切日" localSheetId="14">#REF!</definedName>
    <definedName name="締切日" localSheetId="15">#REF!</definedName>
    <definedName name="締切日" localSheetId="16">#REF!</definedName>
    <definedName name="締切日" localSheetId="6">#REF!</definedName>
    <definedName name="締切日" localSheetId="8">#REF!</definedName>
    <definedName name="締切日" localSheetId="10">#REF!</definedName>
    <definedName name="締切日" localSheetId="11">#REF!</definedName>
    <definedName name="締切日">#REF!</definedName>
    <definedName name="締切年" localSheetId="14">#REF!</definedName>
    <definedName name="締切年" localSheetId="15">#REF!</definedName>
    <definedName name="締切年" localSheetId="16">#REF!</definedName>
    <definedName name="締切年" localSheetId="6">#REF!</definedName>
    <definedName name="締切年" localSheetId="8">#REF!</definedName>
    <definedName name="締切年" localSheetId="10">#REF!</definedName>
    <definedName name="締切年" localSheetId="11">#REF!</definedName>
    <definedName name="締切年">#REF!</definedName>
  </definedNames>
  <calcPr calcId="145621"/>
</workbook>
</file>

<file path=xl/calcChain.xml><?xml version="1.0" encoding="utf-8"?>
<calcChain xmlns="http://schemas.openxmlformats.org/spreadsheetml/2006/main">
  <c r="F238" i="25" l="1"/>
  <c r="F235" i="25"/>
  <c r="I19" i="25"/>
  <c r="X32" i="20" l="1"/>
  <c r="X20" i="20"/>
  <c r="X18" i="20"/>
  <c r="X30" i="20"/>
  <c r="X17" i="20"/>
  <c r="X16" i="20"/>
  <c r="X15" i="20"/>
  <c r="X14" i="20"/>
  <c r="X13" i="20"/>
  <c r="X12" i="20"/>
  <c r="X24" i="20"/>
  <c r="N20" i="20"/>
  <c r="S20" i="20"/>
  <c r="L634" i="12" l="1"/>
  <c r="J634" i="12"/>
  <c r="L633" i="12"/>
  <c r="J633" i="12"/>
  <c r="L599" i="12"/>
  <c r="J599" i="12"/>
  <c r="L598" i="12"/>
  <c r="J598" i="12"/>
  <c r="L564" i="12"/>
  <c r="J564" i="12"/>
  <c r="L563" i="12"/>
  <c r="J563" i="12"/>
  <c r="L529" i="12"/>
  <c r="J529" i="12"/>
  <c r="L528" i="12"/>
  <c r="J528" i="12"/>
  <c r="L494" i="12"/>
  <c r="J494" i="12"/>
  <c r="L493" i="12"/>
  <c r="J493" i="12"/>
  <c r="L459" i="12"/>
  <c r="J459" i="12"/>
  <c r="L458" i="12"/>
  <c r="J458" i="12"/>
  <c r="L424" i="12"/>
  <c r="J424" i="12"/>
  <c r="L423" i="12"/>
  <c r="J423" i="12"/>
  <c r="L389" i="12"/>
  <c r="J389" i="12"/>
  <c r="L388" i="12"/>
  <c r="J388" i="12"/>
  <c r="L354" i="12"/>
  <c r="J354" i="12"/>
  <c r="L353" i="12"/>
  <c r="J353" i="12"/>
  <c r="L319" i="12"/>
  <c r="J319" i="12"/>
  <c r="L318" i="12"/>
  <c r="J318" i="12"/>
  <c r="L284" i="12"/>
  <c r="J284" i="12"/>
  <c r="L283" i="12"/>
  <c r="J283" i="12"/>
  <c r="L250" i="12"/>
  <c r="J250" i="12"/>
  <c r="L249" i="12"/>
  <c r="J249" i="12"/>
  <c r="L216" i="12"/>
  <c r="J216" i="12"/>
  <c r="L215" i="12"/>
  <c r="J215" i="12"/>
  <c r="L182" i="12"/>
  <c r="J182" i="12"/>
  <c r="L181" i="12"/>
  <c r="J181" i="12"/>
  <c r="L138" i="12"/>
  <c r="J138" i="12"/>
  <c r="L137" i="12"/>
  <c r="J137" i="12"/>
  <c r="N93" i="12"/>
  <c r="L93" i="12"/>
  <c r="J93" i="12"/>
  <c r="N84" i="12"/>
  <c r="L84" i="12"/>
  <c r="J84" i="12"/>
  <c r="N83" i="12"/>
  <c r="L83" i="12"/>
  <c r="J83" i="12"/>
  <c r="N59" i="12"/>
  <c r="L59" i="12"/>
  <c r="J59" i="12"/>
  <c r="N58" i="12"/>
  <c r="L58" i="12"/>
  <c r="J58" i="12"/>
  <c r="N36" i="12"/>
  <c r="L36" i="12"/>
  <c r="J36" i="12"/>
  <c r="N35" i="12"/>
  <c r="L35" i="12"/>
  <c r="J35" i="12"/>
  <c r="L634" i="36"/>
  <c r="J634" i="36"/>
  <c r="L633" i="36"/>
  <c r="J633" i="36"/>
  <c r="L599" i="36"/>
  <c r="J599" i="36"/>
  <c r="L598" i="36"/>
  <c r="J598" i="36"/>
  <c r="L564" i="36"/>
  <c r="J564" i="36"/>
  <c r="L563" i="36"/>
  <c r="J563" i="36"/>
  <c r="L529" i="36"/>
  <c r="J529" i="36"/>
  <c r="L528" i="36"/>
  <c r="J528" i="36"/>
  <c r="L494" i="36"/>
  <c r="J494" i="36"/>
  <c r="L493" i="36"/>
  <c r="J493" i="36"/>
  <c r="L459" i="36"/>
  <c r="J459" i="36"/>
  <c r="L458" i="36"/>
  <c r="J458" i="36"/>
  <c r="L424" i="36"/>
  <c r="J424" i="36"/>
  <c r="L423" i="36"/>
  <c r="J423" i="36"/>
  <c r="L389" i="36"/>
  <c r="J389" i="36"/>
  <c r="L388" i="36"/>
  <c r="J388" i="36"/>
  <c r="L354" i="36"/>
  <c r="J354" i="36"/>
  <c r="L353" i="36"/>
  <c r="J353" i="36"/>
  <c r="L319" i="36"/>
  <c r="J319" i="36"/>
  <c r="L318" i="36"/>
  <c r="J318" i="36"/>
  <c r="L284" i="36"/>
  <c r="J284" i="36"/>
  <c r="L283" i="36"/>
  <c r="J283" i="36"/>
  <c r="L250" i="36"/>
  <c r="J250" i="36"/>
  <c r="L249" i="36"/>
  <c r="J249" i="36"/>
  <c r="L216" i="36"/>
  <c r="J216" i="36"/>
  <c r="L215" i="36"/>
  <c r="J215" i="36"/>
  <c r="L182" i="36"/>
  <c r="J182" i="36"/>
  <c r="L181" i="36"/>
  <c r="J181" i="36"/>
  <c r="L138" i="36"/>
  <c r="J138" i="36"/>
  <c r="L137" i="36"/>
  <c r="J137" i="36"/>
  <c r="N93" i="36"/>
  <c r="L93" i="36"/>
  <c r="J93" i="36"/>
  <c r="N84" i="36"/>
  <c r="L84" i="36"/>
  <c r="J84" i="36"/>
  <c r="N83" i="36"/>
  <c r="L83" i="36"/>
  <c r="J83" i="36"/>
  <c r="N59" i="36"/>
  <c r="L59" i="36"/>
  <c r="J59" i="36"/>
  <c r="N58" i="36"/>
  <c r="L58" i="36"/>
  <c r="J58" i="36"/>
  <c r="N36" i="36"/>
  <c r="L36" i="36"/>
  <c r="J36" i="36"/>
  <c r="N35" i="36"/>
  <c r="L35" i="36"/>
  <c r="J35" i="36"/>
  <c r="L634" i="38"/>
  <c r="J634" i="38"/>
  <c r="L633" i="38"/>
  <c r="J633" i="38"/>
  <c r="L599" i="38"/>
  <c r="J599" i="38"/>
  <c r="L598" i="38"/>
  <c r="J598" i="38"/>
  <c r="L564" i="38"/>
  <c r="J564" i="38"/>
  <c r="L563" i="38"/>
  <c r="J563" i="38"/>
  <c r="J528" i="38"/>
  <c r="L529" i="38"/>
  <c r="J529" i="38"/>
  <c r="L528" i="38"/>
  <c r="L494" i="38"/>
  <c r="J494" i="38"/>
  <c r="L493" i="38"/>
  <c r="J493" i="38"/>
  <c r="L459" i="38"/>
  <c r="J459" i="38"/>
  <c r="L458" i="38"/>
  <c r="J458" i="38"/>
  <c r="J423" i="38"/>
  <c r="L424" i="38"/>
  <c r="J424" i="38"/>
  <c r="L423" i="38"/>
  <c r="L389" i="38"/>
  <c r="J389" i="38"/>
  <c r="L388" i="38"/>
  <c r="J388" i="38"/>
  <c r="L354" i="38"/>
  <c r="J354" i="38"/>
  <c r="L353" i="38"/>
  <c r="J353" i="38"/>
  <c r="L319" i="38"/>
  <c r="J319" i="38"/>
  <c r="L318" i="38"/>
  <c r="J318" i="38"/>
  <c r="L284" i="38"/>
  <c r="J284" i="38"/>
  <c r="L283" i="38"/>
  <c r="J283" i="38"/>
  <c r="L250" i="38"/>
  <c r="J250" i="38"/>
  <c r="L249" i="38"/>
  <c r="J249" i="38"/>
  <c r="L216" i="38"/>
  <c r="J216" i="38"/>
  <c r="L215" i="38"/>
  <c r="J215" i="38"/>
  <c r="L182" i="38"/>
  <c r="J182" i="38"/>
  <c r="L181" i="38"/>
  <c r="J181" i="38"/>
  <c r="L138" i="38"/>
  <c r="J138" i="38"/>
  <c r="L137" i="38"/>
  <c r="J137" i="38"/>
  <c r="N93" i="38"/>
  <c r="L93" i="38"/>
  <c r="J93" i="38"/>
  <c r="N84" i="38"/>
  <c r="L84" i="38"/>
  <c r="J84" i="38"/>
  <c r="N83" i="38"/>
  <c r="L83" i="38"/>
  <c r="J83" i="38"/>
  <c r="N59" i="38"/>
  <c r="L59" i="38"/>
  <c r="J59" i="38"/>
  <c r="N58" i="38"/>
  <c r="L58" i="38"/>
  <c r="J58" i="38"/>
  <c r="N36" i="38"/>
  <c r="L36" i="38"/>
  <c r="J36" i="38"/>
  <c r="N35" i="38"/>
  <c r="L35" i="38"/>
  <c r="J35" i="38"/>
  <c r="L634" i="37"/>
  <c r="J634" i="37"/>
  <c r="L633" i="37"/>
  <c r="J633" i="37"/>
  <c r="L599" i="37"/>
  <c r="J599" i="37"/>
  <c r="L598" i="37"/>
  <c r="J598" i="37"/>
  <c r="L564" i="37"/>
  <c r="J564" i="37"/>
  <c r="L563" i="37"/>
  <c r="J563" i="37"/>
  <c r="L529" i="37"/>
  <c r="J529" i="37"/>
  <c r="L528" i="37"/>
  <c r="J528" i="37"/>
  <c r="L494" i="37"/>
  <c r="J494" i="37"/>
  <c r="L493" i="37"/>
  <c r="J493" i="37"/>
  <c r="L459" i="37"/>
  <c r="J459" i="37"/>
  <c r="L458" i="37"/>
  <c r="J458" i="37"/>
  <c r="L424" i="37"/>
  <c r="J424" i="37"/>
  <c r="L423" i="37"/>
  <c r="J423" i="37"/>
  <c r="J388" i="37"/>
  <c r="L389" i="37"/>
  <c r="J389" i="37"/>
  <c r="L388" i="37"/>
  <c r="L354" i="37"/>
  <c r="J354" i="37"/>
  <c r="L353" i="37"/>
  <c r="J353" i="37"/>
  <c r="L319" i="37"/>
  <c r="J319" i="37"/>
  <c r="L318" i="37"/>
  <c r="J318" i="37"/>
  <c r="L284" i="37"/>
  <c r="J284" i="37"/>
  <c r="L283" i="37"/>
  <c r="J283" i="37"/>
  <c r="L250" i="37"/>
  <c r="J250" i="37"/>
  <c r="L249" i="37"/>
  <c r="J249" i="37"/>
  <c r="J215" i="37"/>
  <c r="L216" i="37"/>
  <c r="J216" i="37"/>
  <c r="L215" i="37"/>
  <c r="L182" i="37"/>
  <c r="J182" i="37"/>
  <c r="L181" i="37"/>
  <c r="J181" i="37"/>
  <c r="L138" i="37"/>
  <c r="J138" i="37"/>
  <c r="L137" i="37"/>
  <c r="J137" i="37"/>
  <c r="N93" i="37"/>
  <c r="L93" i="37"/>
  <c r="J93" i="37"/>
  <c r="N84" i="37"/>
  <c r="L84" i="37"/>
  <c r="J84" i="37"/>
  <c r="N83" i="37"/>
  <c r="L83" i="37"/>
  <c r="J83" i="37"/>
  <c r="N59" i="37"/>
  <c r="L59" i="37"/>
  <c r="J59" i="37"/>
  <c r="N58" i="37"/>
  <c r="L58" i="37"/>
  <c r="J58" i="37"/>
  <c r="N36" i="37"/>
  <c r="N35" i="37"/>
  <c r="L36" i="37"/>
  <c r="L35" i="37"/>
  <c r="J36" i="37"/>
  <c r="J35" i="37"/>
  <c r="J86" i="38" l="1"/>
  <c r="J38" i="37"/>
  <c r="J61" i="37"/>
  <c r="I25" i="25"/>
  <c r="AI19" i="39" l="1"/>
  <c r="AQ19" i="39"/>
  <c r="AB25" i="24" l="1"/>
  <c r="L25" i="24"/>
  <c r="B18" i="36" l="1"/>
  <c r="AV16" i="1" l="1"/>
  <c r="AE11" i="1"/>
  <c r="I11" i="1"/>
  <c r="AG36" i="39" l="1"/>
  <c r="AJ31" i="39"/>
  <c r="AJ30" i="39"/>
  <c r="AJ29" i="39"/>
  <c r="AO25" i="39"/>
  <c r="AO24" i="39"/>
  <c r="AO23" i="39"/>
  <c r="AQ18" i="39"/>
  <c r="AI18" i="39"/>
  <c r="E80" i="38" l="1"/>
  <c r="C80" i="38"/>
  <c r="B80" i="38"/>
  <c r="E79" i="38"/>
  <c r="C79" i="38"/>
  <c r="B79" i="38"/>
  <c r="E78" i="38"/>
  <c r="C78" i="38"/>
  <c r="B78" i="38"/>
  <c r="E77" i="38"/>
  <c r="C77" i="38"/>
  <c r="B77" i="38"/>
  <c r="E76" i="38"/>
  <c r="C76" i="38"/>
  <c r="B76" i="38"/>
  <c r="E75" i="38"/>
  <c r="C75" i="38"/>
  <c r="B75" i="38"/>
  <c r="E74" i="38"/>
  <c r="C74" i="38"/>
  <c r="B74" i="38"/>
  <c r="E73" i="38"/>
  <c r="C73" i="38"/>
  <c r="B73" i="38"/>
  <c r="E72" i="38"/>
  <c r="C72" i="38"/>
  <c r="B72" i="38"/>
  <c r="E71" i="38"/>
  <c r="C71" i="38"/>
  <c r="B71" i="38"/>
  <c r="E70" i="38"/>
  <c r="C70" i="38"/>
  <c r="B70" i="38"/>
  <c r="E69" i="38"/>
  <c r="C69" i="38"/>
  <c r="B69" i="38"/>
  <c r="E68" i="38"/>
  <c r="C68" i="38"/>
  <c r="B68" i="38"/>
  <c r="E67" i="38"/>
  <c r="C67" i="38"/>
  <c r="B67" i="38"/>
  <c r="E66" i="38"/>
  <c r="C66" i="38"/>
  <c r="B66" i="38"/>
  <c r="E55" i="38"/>
  <c r="C55" i="38"/>
  <c r="B55" i="38"/>
  <c r="E54" i="38"/>
  <c r="C54" i="38"/>
  <c r="B54" i="38"/>
  <c r="E53" i="38"/>
  <c r="C53" i="38"/>
  <c r="B53" i="38"/>
  <c r="E52" i="38"/>
  <c r="C52" i="38"/>
  <c r="B52" i="38"/>
  <c r="E51" i="38"/>
  <c r="C51" i="38"/>
  <c r="B51" i="38"/>
  <c r="E50" i="38"/>
  <c r="C50" i="38"/>
  <c r="B50" i="38"/>
  <c r="E49" i="38"/>
  <c r="C49" i="38"/>
  <c r="B49" i="38"/>
  <c r="E48" i="38"/>
  <c r="C48" i="38"/>
  <c r="B48" i="38"/>
  <c r="E47" i="38"/>
  <c r="C47" i="38"/>
  <c r="B47" i="38"/>
  <c r="E46" i="38"/>
  <c r="C46" i="38"/>
  <c r="B46" i="38"/>
  <c r="E45" i="38"/>
  <c r="C45" i="38"/>
  <c r="B45" i="38"/>
  <c r="E44" i="38"/>
  <c r="C44" i="38"/>
  <c r="B44" i="38"/>
  <c r="E43" i="38"/>
  <c r="C43" i="38"/>
  <c r="B43" i="38"/>
  <c r="E42" i="38"/>
  <c r="C42" i="38"/>
  <c r="B42" i="38"/>
  <c r="E41" i="38"/>
  <c r="C41" i="38"/>
  <c r="B41" i="38"/>
  <c r="E32" i="38"/>
  <c r="C32" i="38"/>
  <c r="B32" i="38"/>
  <c r="E31" i="38"/>
  <c r="C31" i="38"/>
  <c r="B31" i="38"/>
  <c r="E30" i="38"/>
  <c r="C30" i="38"/>
  <c r="B30" i="38"/>
  <c r="E29" i="38"/>
  <c r="C29" i="38"/>
  <c r="B29" i="38"/>
  <c r="E28" i="38"/>
  <c r="C28" i="38"/>
  <c r="B28" i="38"/>
  <c r="E27" i="38"/>
  <c r="C27" i="38"/>
  <c r="B27" i="38"/>
  <c r="E26" i="38"/>
  <c r="C26" i="38"/>
  <c r="B26" i="38"/>
  <c r="E25" i="38"/>
  <c r="C25" i="38"/>
  <c r="B25" i="38"/>
  <c r="E24" i="38"/>
  <c r="C24" i="38"/>
  <c r="B24" i="38"/>
  <c r="E23" i="38"/>
  <c r="C23" i="38"/>
  <c r="B23" i="38"/>
  <c r="E22" i="38"/>
  <c r="C22" i="38"/>
  <c r="B22" i="38"/>
  <c r="E21" i="38"/>
  <c r="C21" i="38"/>
  <c r="B21" i="38"/>
  <c r="E20" i="38"/>
  <c r="C20" i="38"/>
  <c r="B20" i="38"/>
  <c r="E19" i="38"/>
  <c r="C19" i="38"/>
  <c r="B19" i="38"/>
  <c r="E18" i="38"/>
  <c r="C18" i="38"/>
  <c r="B18" i="38"/>
  <c r="E80" i="37"/>
  <c r="C80" i="37"/>
  <c r="B80" i="37"/>
  <c r="E79" i="37"/>
  <c r="C79" i="37"/>
  <c r="B79" i="37"/>
  <c r="E78" i="37"/>
  <c r="C78" i="37"/>
  <c r="B78" i="37"/>
  <c r="E77" i="37"/>
  <c r="C77" i="37"/>
  <c r="B77" i="37"/>
  <c r="E76" i="37"/>
  <c r="C76" i="37"/>
  <c r="B76" i="37"/>
  <c r="E75" i="37"/>
  <c r="C75" i="37"/>
  <c r="B75" i="37"/>
  <c r="E74" i="37"/>
  <c r="C74" i="37"/>
  <c r="B74" i="37"/>
  <c r="E73" i="37"/>
  <c r="C73" i="37"/>
  <c r="B73" i="37"/>
  <c r="E72" i="37"/>
  <c r="C72" i="37"/>
  <c r="B72" i="37"/>
  <c r="E71" i="37"/>
  <c r="C71" i="37"/>
  <c r="B71" i="37"/>
  <c r="E70" i="37"/>
  <c r="C70" i="37"/>
  <c r="B70" i="37"/>
  <c r="E69" i="37"/>
  <c r="C69" i="37"/>
  <c r="B69" i="37"/>
  <c r="E68" i="37"/>
  <c r="C68" i="37"/>
  <c r="B68" i="37"/>
  <c r="E67" i="37"/>
  <c r="C67" i="37"/>
  <c r="B67" i="37"/>
  <c r="E66" i="37"/>
  <c r="C66" i="37"/>
  <c r="B66" i="37"/>
  <c r="E55" i="37"/>
  <c r="C55" i="37"/>
  <c r="B55" i="37"/>
  <c r="E54" i="37"/>
  <c r="C54" i="37"/>
  <c r="B54" i="37"/>
  <c r="E53" i="37"/>
  <c r="C53" i="37"/>
  <c r="B53" i="37"/>
  <c r="E52" i="37"/>
  <c r="C52" i="37"/>
  <c r="B52" i="37"/>
  <c r="E51" i="37"/>
  <c r="C51" i="37"/>
  <c r="B51" i="37"/>
  <c r="E50" i="37"/>
  <c r="C50" i="37"/>
  <c r="B50" i="37"/>
  <c r="E49" i="37"/>
  <c r="C49" i="37"/>
  <c r="B49" i="37"/>
  <c r="E48" i="37"/>
  <c r="C48" i="37"/>
  <c r="B48" i="37"/>
  <c r="E47" i="37"/>
  <c r="C47" i="37"/>
  <c r="B47" i="37"/>
  <c r="E46" i="37"/>
  <c r="C46" i="37"/>
  <c r="B46" i="37"/>
  <c r="E45" i="37"/>
  <c r="C45" i="37"/>
  <c r="B45" i="37"/>
  <c r="E44" i="37"/>
  <c r="C44" i="37"/>
  <c r="B44" i="37"/>
  <c r="E43" i="37"/>
  <c r="C43" i="37"/>
  <c r="B43" i="37"/>
  <c r="E42" i="37"/>
  <c r="C42" i="37"/>
  <c r="B42" i="37"/>
  <c r="E41" i="37"/>
  <c r="C41" i="37"/>
  <c r="B41" i="37"/>
  <c r="E32" i="37"/>
  <c r="C32" i="37"/>
  <c r="B32" i="37"/>
  <c r="E31" i="37"/>
  <c r="C31" i="37"/>
  <c r="B31" i="37"/>
  <c r="E30" i="37"/>
  <c r="C30" i="37"/>
  <c r="B30" i="37"/>
  <c r="E29" i="37"/>
  <c r="C29" i="37"/>
  <c r="B29" i="37"/>
  <c r="E28" i="37"/>
  <c r="C28" i="37"/>
  <c r="B28" i="37"/>
  <c r="E27" i="37"/>
  <c r="C27" i="37"/>
  <c r="B27" i="37"/>
  <c r="E26" i="37"/>
  <c r="C26" i="37"/>
  <c r="B26" i="37"/>
  <c r="E25" i="37"/>
  <c r="C25" i="37"/>
  <c r="B25" i="37"/>
  <c r="E24" i="37"/>
  <c r="C24" i="37"/>
  <c r="B24" i="37"/>
  <c r="E23" i="37"/>
  <c r="C23" i="37"/>
  <c r="B23" i="37"/>
  <c r="E22" i="37"/>
  <c r="C22" i="37"/>
  <c r="B22" i="37"/>
  <c r="E21" i="37"/>
  <c r="C21" i="37"/>
  <c r="B21" i="37"/>
  <c r="E20" i="37"/>
  <c r="C20" i="37"/>
  <c r="B20" i="37"/>
  <c r="E19" i="37"/>
  <c r="C19" i="37"/>
  <c r="B19" i="37"/>
  <c r="E18" i="37"/>
  <c r="C18" i="37"/>
  <c r="B18" i="37"/>
  <c r="E80" i="36"/>
  <c r="C80" i="36"/>
  <c r="B80" i="36"/>
  <c r="E79" i="36"/>
  <c r="C79" i="36"/>
  <c r="B79" i="36"/>
  <c r="E78" i="36"/>
  <c r="C78" i="36"/>
  <c r="B78" i="36"/>
  <c r="E77" i="36"/>
  <c r="C77" i="36"/>
  <c r="B77" i="36"/>
  <c r="E76" i="36"/>
  <c r="C76" i="36"/>
  <c r="B76" i="36"/>
  <c r="E75" i="36"/>
  <c r="C75" i="36"/>
  <c r="B75" i="36"/>
  <c r="E74" i="36"/>
  <c r="C74" i="36"/>
  <c r="B74" i="36"/>
  <c r="E73" i="36"/>
  <c r="C73" i="36"/>
  <c r="B73" i="36"/>
  <c r="E72" i="36"/>
  <c r="C72" i="36"/>
  <c r="B72" i="36"/>
  <c r="E71" i="36"/>
  <c r="C71" i="36"/>
  <c r="B71" i="36"/>
  <c r="E70" i="36"/>
  <c r="C70" i="36"/>
  <c r="B70" i="36"/>
  <c r="E69" i="36"/>
  <c r="C69" i="36"/>
  <c r="B69" i="36"/>
  <c r="E68" i="36"/>
  <c r="C68" i="36"/>
  <c r="B68" i="36"/>
  <c r="E67" i="36"/>
  <c r="C67" i="36"/>
  <c r="B67" i="36"/>
  <c r="E66" i="36"/>
  <c r="C66" i="36"/>
  <c r="B66" i="36"/>
  <c r="E55" i="36"/>
  <c r="C55" i="36"/>
  <c r="B55" i="36"/>
  <c r="E54" i="36"/>
  <c r="C54" i="36"/>
  <c r="B54" i="36"/>
  <c r="E53" i="36"/>
  <c r="C53" i="36"/>
  <c r="B53" i="36"/>
  <c r="E52" i="36"/>
  <c r="C52" i="36"/>
  <c r="B52" i="36"/>
  <c r="E51" i="36"/>
  <c r="C51" i="36"/>
  <c r="B51" i="36"/>
  <c r="E50" i="36"/>
  <c r="C50" i="36"/>
  <c r="B50" i="36"/>
  <c r="E49" i="36"/>
  <c r="C49" i="36"/>
  <c r="B49" i="36"/>
  <c r="E48" i="36"/>
  <c r="C48" i="36"/>
  <c r="B48" i="36"/>
  <c r="E47" i="36"/>
  <c r="C47" i="36"/>
  <c r="B47" i="36"/>
  <c r="E46" i="36"/>
  <c r="C46" i="36"/>
  <c r="B46" i="36"/>
  <c r="E45" i="36"/>
  <c r="C45" i="36"/>
  <c r="B45" i="36"/>
  <c r="E44" i="36"/>
  <c r="C44" i="36"/>
  <c r="B44" i="36"/>
  <c r="E43" i="36"/>
  <c r="C43" i="36"/>
  <c r="B43" i="36"/>
  <c r="E42" i="36"/>
  <c r="C42" i="36"/>
  <c r="B42" i="36"/>
  <c r="E41" i="36"/>
  <c r="C41" i="36"/>
  <c r="B41" i="36"/>
  <c r="E32" i="36"/>
  <c r="C32" i="36"/>
  <c r="B32" i="36"/>
  <c r="E31" i="36"/>
  <c r="C31" i="36"/>
  <c r="B31" i="36"/>
  <c r="E30" i="36"/>
  <c r="C30" i="36"/>
  <c r="B30" i="36"/>
  <c r="E29" i="36"/>
  <c r="C29" i="36"/>
  <c r="B29" i="36"/>
  <c r="E28" i="36"/>
  <c r="C28" i="36"/>
  <c r="B28" i="36"/>
  <c r="E27" i="36"/>
  <c r="C27" i="36"/>
  <c r="B27" i="36"/>
  <c r="E26" i="36"/>
  <c r="C26" i="36"/>
  <c r="B26" i="36"/>
  <c r="E25" i="36"/>
  <c r="C25" i="36"/>
  <c r="B25" i="36"/>
  <c r="E24" i="36"/>
  <c r="C24" i="36"/>
  <c r="B24" i="36"/>
  <c r="E23" i="36"/>
  <c r="C23" i="36"/>
  <c r="B23" i="36"/>
  <c r="E22" i="36"/>
  <c r="C22" i="36"/>
  <c r="B22" i="36"/>
  <c r="E21" i="36"/>
  <c r="C21" i="36"/>
  <c r="B21" i="36"/>
  <c r="E20" i="36"/>
  <c r="C20" i="36"/>
  <c r="B20" i="36"/>
  <c r="E19" i="36"/>
  <c r="C19" i="36"/>
  <c r="B19" i="36"/>
  <c r="E18" i="36"/>
  <c r="C18" i="36"/>
  <c r="AO18" i="1"/>
  <c r="T24" i="1" l="1"/>
  <c r="AL25" i="1" s="1"/>
  <c r="M632" i="38"/>
  <c r="L632" i="38"/>
  <c r="J632" i="38"/>
  <c r="N632" i="38" s="1"/>
  <c r="M631" i="38"/>
  <c r="L631" i="38"/>
  <c r="J631" i="38"/>
  <c r="M630" i="38"/>
  <c r="L630" i="38"/>
  <c r="N630" i="38" s="1"/>
  <c r="J630" i="38"/>
  <c r="M629" i="38"/>
  <c r="L629" i="38"/>
  <c r="J629" i="38"/>
  <c r="N629" i="38" s="1"/>
  <c r="M628" i="38"/>
  <c r="L628" i="38"/>
  <c r="N628" i="38" s="1"/>
  <c r="J628" i="38"/>
  <c r="M627" i="38"/>
  <c r="L627" i="38"/>
  <c r="J627" i="38"/>
  <c r="N627" i="38" s="1"/>
  <c r="M626" i="38"/>
  <c r="L626" i="38"/>
  <c r="J626" i="38"/>
  <c r="M625" i="38"/>
  <c r="L625" i="38"/>
  <c r="J625" i="38"/>
  <c r="M624" i="38"/>
  <c r="L624" i="38"/>
  <c r="J624" i="38"/>
  <c r="N624" i="38" s="1"/>
  <c r="M623" i="38"/>
  <c r="L623" i="38"/>
  <c r="J623" i="38"/>
  <c r="M622" i="38"/>
  <c r="L622" i="38"/>
  <c r="J622" i="38"/>
  <c r="M621" i="38"/>
  <c r="L621" i="38"/>
  <c r="J621" i="38"/>
  <c r="M620" i="38"/>
  <c r="L620" i="38"/>
  <c r="J620" i="38"/>
  <c r="M619" i="38"/>
  <c r="L619" i="38"/>
  <c r="J619" i="38"/>
  <c r="N619" i="38" s="1"/>
  <c r="M618" i="38"/>
  <c r="L618" i="38"/>
  <c r="J618" i="38"/>
  <c r="M617" i="38"/>
  <c r="L617" i="38"/>
  <c r="J617" i="38"/>
  <c r="N617" i="38" s="1"/>
  <c r="M616" i="38"/>
  <c r="L616" i="38"/>
  <c r="J616" i="38"/>
  <c r="M615" i="38"/>
  <c r="L615" i="38"/>
  <c r="J615" i="38"/>
  <c r="M614" i="38"/>
  <c r="L614" i="38"/>
  <c r="J614" i="38"/>
  <c r="M613" i="38"/>
  <c r="L613" i="38"/>
  <c r="J613" i="38"/>
  <c r="M612" i="38"/>
  <c r="L612" i="38"/>
  <c r="J612" i="38"/>
  <c r="M611" i="38"/>
  <c r="L611" i="38"/>
  <c r="J611" i="38"/>
  <c r="N611" i="38" s="1"/>
  <c r="M610" i="38"/>
  <c r="L610" i="38"/>
  <c r="J610" i="38"/>
  <c r="M609" i="38"/>
  <c r="L609" i="38"/>
  <c r="J609" i="38"/>
  <c r="M608" i="38"/>
  <c r="L608" i="38"/>
  <c r="N608" i="38" s="1"/>
  <c r="J608" i="38"/>
  <c r="M607" i="38"/>
  <c r="L607" i="38"/>
  <c r="J607" i="38"/>
  <c r="M606" i="38"/>
  <c r="L606" i="38"/>
  <c r="J606" i="38"/>
  <c r="M605" i="38"/>
  <c r="L605" i="38"/>
  <c r="J605" i="38"/>
  <c r="M604" i="38"/>
  <c r="L604" i="38"/>
  <c r="J604" i="38"/>
  <c r="M603" i="38"/>
  <c r="L603" i="38"/>
  <c r="J603" i="38"/>
  <c r="N603" i="38" s="1"/>
  <c r="M602" i="38"/>
  <c r="L602" i="38"/>
  <c r="J602" i="38"/>
  <c r="M597" i="38"/>
  <c r="L597" i="38"/>
  <c r="L54" i="38" s="1"/>
  <c r="J597" i="38"/>
  <c r="M596" i="38"/>
  <c r="L596" i="38"/>
  <c r="J596" i="38"/>
  <c r="M595" i="38"/>
  <c r="L595" i="38"/>
  <c r="N595" i="38" s="1"/>
  <c r="J595" i="38"/>
  <c r="M594" i="38"/>
  <c r="L594" i="38"/>
  <c r="J594" i="38"/>
  <c r="M593" i="38"/>
  <c r="L593" i="38"/>
  <c r="J593" i="38"/>
  <c r="M592" i="38"/>
  <c r="L592" i="38"/>
  <c r="J592" i="38"/>
  <c r="M591" i="38"/>
  <c r="L591" i="38"/>
  <c r="J591" i="38"/>
  <c r="M590" i="38"/>
  <c r="L590" i="38"/>
  <c r="J590" i="38"/>
  <c r="N590" i="38" s="1"/>
  <c r="M589" i="38"/>
  <c r="L589" i="38"/>
  <c r="J589" i="38"/>
  <c r="M588" i="38"/>
  <c r="L588" i="38"/>
  <c r="J588" i="38"/>
  <c r="M587" i="38"/>
  <c r="L587" i="38"/>
  <c r="N587" i="38" s="1"/>
  <c r="J587" i="38"/>
  <c r="M586" i="38"/>
  <c r="L586" i="38"/>
  <c r="J586" i="38"/>
  <c r="M585" i="38"/>
  <c r="L585" i="38"/>
  <c r="J585" i="38"/>
  <c r="N585" i="38" s="1"/>
  <c r="M584" i="38"/>
  <c r="L584" i="38"/>
  <c r="J584" i="38"/>
  <c r="M583" i="38"/>
  <c r="L583" i="38"/>
  <c r="J583" i="38"/>
  <c r="N583" i="38" s="1"/>
  <c r="M582" i="38"/>
  <c r="L582" i="38"/>
  <c r="J582" i="38"/>
  <c r="M581" i="38"/>
  <c r="L581" i="38"/>
  <c r="J581" i="38"/>
  <c r="M580" i="38"/>
  <c r="L580" i="38"/>
  <c r="J580" i="38"/>
  <c r="M579" i="38"/>
  <c r="L579" i="38"/>
  <c r="N579" i="38" s="1"/>
  <c r="J579" i="38"/>
  <c r="M578" i="38"/>
  <c r="L578" i="38"/>
  <c r="J578" i="38"/>
  <c r="N577" i="38"/>
  <c r="M577" i="38"/>
  <c r="L577" i="38"/>
  <c r="J577" i="38"/>
  <c r="M576" i="38"/>
  <c r="L576" i="38"/>
  <c r="J576" i="38"/>
  <c r="M575" i="38"/>
  <c r="L575" i="38"/>
  <c r="N575" i="38" s="1"/>
  <c r="J575" i="38"/>
  <c r="M574" i="38"/>
  <c r="L574" i="38"/>
  <c r="J574" i="38"/>
  <c r="N574" i="38" s="1"/>
  <c r="M573" i="38"/>
  <c r="L573" i="38"/>
  <c r="J573" i="38"/>
  <c r="M572" i="38"/>
  <c r="L572" i="38"/>
  <c r="J572" i="38"/>
  <c r="M571" i="38"/>
  <c r="L571" i="38"/>
  <c r="J571" i="38"/>
  <c r="M570" i="38"/>
  <c r="L570" i="38"/>
  <c r="J570" i="38"/>
  <c r="M569" i="38"/>
  <c r="L569" i="38"/>
  <c r="J569" i="38"/>
  <c r="N569" i="38" s="1"/>
  <c r="M568" i="38"/>
  <c r="L568" i="38"/>
  <c r="J568" i="38"/>
  <c r="M567" i="38"/>
  <c r="L567" i="38"/>
  <c r="J567" i="38"/>
  <c r="J53" i="38"/>
  <c r="M562" i="38"/>
  <c r="L562" i="38"/>
  <c r="N562" i="38" s="1"/>
  <c r="J562" i="38"/>
  <c r="M561" i="38"/>
  <c r="L561" i="38"/>
  <c r="J561" i="38"/>
  <c r="N561" i="38" s="1"/>
  <c r="M560" i="38"/>
  <c r="L560" i="38"/>
  <c r="J560" i="38"/>
  <c r="M559" i="38"/>
  <c r="L559" i="38"/>
  <c r="J559" i="38"/>
  <c r="M558" i="38"/>
  <c r="L558" i="38"/>
  <c r="J558" i="38"/>
  <c r="N558" i="38" s="1"/>
  <c r="M557" i="38"/>
  <c r="L557" i="38"/>
  <c r="J557" i="38"/>
  <c r="M556" i="38"/>
  <c r="L556" i="38"/>
  <c r="J556" i="38"/>
  <c r="M555" i="38"/>
  <c r="L555" i="38"/>
  <c r="J555" i="38"/>
  <c r="M554" i="38"/>
  <c r="L554" i="38"/>
  <c r="N554" i="38" s="1"/>
  <c r="J554" i="38"/>
  <c r="M553" i="38"/>
  <c r="L553" i="38"/>
  <c r="J553" i="38"/>
  <c r="M552" i="38"/>
  <c r="L552" i="38"/>
  <c r="J552" i="38"/>
  <c r="M551" i="38"/>
  <c r="L551" i="38"/>
  <c r="J551" i="38"/>
  <c r="M550" i="38"/>
  <c r="L550" i="38"/>
  <c r="J550" i="38"/>
  <c r="M549" i="38"/>
  <c r="L549" i="38"/>
  <c r="J549" i="38"/>
  <c r="M548" i="38"/>
  <c r="L548" i="38"/>
  <c r="J548" i="38"/>
  <c r="M547" i="38"/>
  <c r="L547" i="38"/>
  <c r="J547" i="38"/>
  <c r="M546" i="38"/>
  <c r="L546" i="38"/>
  <c r="J546" i="38"/>
  <c r="M545" i="38"/>
  <c r="L545" i="38"/>
  <c r="J545" i="38"/>
  <c r="N545" i="38" s="1"/>
  <c r="M544" i="38"/>
  <c r="L544" i="38"/>
  <c r="N544" i="38" s="1"/>
  <c r="J544" i="38"/>
  <c r="M543" i="38"/>
  <c r="L543" i="38"/>
  <c r="J543" i="38"/>
  <c r="M542" i="38"/>
  <c r="L542" i="38"/>
  <c r="J542" i="38"/>
  <c r="M541" i="38"/>
  <c r="L541" i="38"/>
  <c r="J541" i="38"/>
  <c r="M540" i="38"/>
  <c r="L540" i="38"/>
  <c r="J540" i="38"/>
  <c r="N540" i="38" s="1"/>
  <c r="M539" i="38"/>
  <c r="L539" i="38"/>
  <c r="J539" i="38"/>
  <c r="M538" i="38"/>
  <c r="L538" i="38"/>
  <c r="J538" i="38"/>
  <c r="M537" i="38"/>
  <c r="L537" i="38"/>
  <c r="J537" i="38"/>
  <c r="M536" i="38"/>
  <c r="L536" i="38"/>
  <c r="J536" i="38"/>
  <c r="M535" i="38"/>
  <c r="L535" i="38"/>
  <c r="J535" i="38"/>
  <c r="N535" i="38" s="1"/>
  <c r="M534" i="38"/>
  <c r="L534" i="38"/>
  <c r="J534" i="38"/>
  <c r="M533" i="38"/>
  <c r="L533" i="38"/>
  <c r="J533" i="38"/>
  <c r="M532" i="38"/>
  <c r="L532" i="38"/>
  <c r="L30" i="38" s="1"/>
  <c r="J532" i="38"/>
  <c r="M527" i="38"/>
  <c r="L527" i="38"/>
  <c r="J527" i="38"/>
  <c r="M526" i="38"/>
  <c r="L526" i="38"/>
  <c r="J526" i="38"/>
  <c r="M525" i="38"/>
  <c r="L525" i="38"/>
  <c r="J525" i="38"/>
  <c r="M524" i="38"/>
  <c r="L524" i="38"/>
  <c r="J524" i="38"/>
  <c r="N524" i="38" s="1"/>
  <c r="M523" i="38"/>
  <c r="L523" i="38"/>
  <c r="J523" i="38"/>
  <c r="M522" i="38"/>
  <c r="L522" i="38"/>
  <c r="J522" i="38"/>
  <c r="M521" i="38"/>
  <c r="L521" i="38"/>
  <c r="N521" i="38" s="1"/>
  <c r="J521" i="38"/>
  <c r="M520" i="38"/>
  <c r="L520" i="38"/>
  <c r="J520" i="38"/>
  <c r="M519" i="38"/>
  <c r="L519" i="38"/>
  <c r="J519" i="38"/>
  <c r="M518" i="38"/>
  <c r="L518" i="38"/>
  <c r="J518" i="38"/>
  <c r="N518" i="38" s="1"/>
  <c r="M517" i="38"/>
  <c r="L517" i="38"/>
  <c r="J517" i="38"/>
  <c r="M516" i="38"/>
  <c r="L516" i="38"/>
  <c r="J516" i="38"/>
  <c r="M515" i="38"/>
  <c r="L515" i="38"/>
  <c r="J515" i="38"/>
  <c r="M514" i="38"/>
  <c r="L514" i="38"/>
  <c r="J514" i="38"/>
  <c r="M513" i="38"/>
  <c r="L513" i="38"/>
  <c r="J513" i="38"/>
  <c r="M512" i="38"/>
  <c r="L512" i="38"/>
  <c r="J512" i="38"/>
  <c r="M511" i="38"/>
  <c r="L511" i="38"/>
  <c r="N511" i="38" s="1"/>
  <c r="J511" i="38"/>
  <c r="M510" i="38"/>
  <c r="L510" i="38"/>
  <c r="J510" i="38"/>
  <c r="M509" i="38"/>
  <c r="L509" i="38"/>
  <c r="J509" i="38"/>
  <c r="M508" i="38"/>
  <c r="L508" i="38"/>
  <c r="J508" i="38"/>
  <c r="M507" i="38"/>
  <c r="L507" i="38"/>
  <c r="J507" i="38"/>
  <c r="M506" i="38"/>
  <c r="L506" i="38"/>
  <c r="J506" i="38"/>
  <c r="M505" i="38"/>
  <c r="L505" i="38"/>
  <c r="N505" i="38" s="1"/>
  <c r="J505" i="38"/>
  <c r="M504" i="38"/>
  <c r="L504" i="38"/>
  <c r="J504" i="38"/>
  <c r="M503" i="38"/>
  <c r="L503" i="38"/>
  <c r="J503" i="38"/>
  <c r="M502" i="38"/>
  <c r="L502" i="38"/>
  <c r="J502" i="38"/>
  <c r="M501" i="38"/>
  <c r="L501" i="38"/>
  <c r="N501" i="38" s="1"/>
  <c r="J501" i="38"/>
  <c r="M500" i="38"/>
  <c r="L500" i="38"/>
  <c r="J500" i="38"/>
  <c r="M499" i="38"/>
  <c r="L499" i="38"/>
  <c r="J499" i="38"/>
  <c r="M498" i="38"/>
  <c r="L498" i="38"/>
  <c r="L52" i="38" s="1"/>
  <c r="J498" i="38"/>
  <c r="M497" i="38"/>
  <c r="L497" i="38"/>
  <c r="J497" i="38"/>
  <c r="J29" i="38" s="1"/>
  <c r="M492" i="38"/>
  <c r="L492" i="38"/>
  <c r="J492" i="38"/>
  <c r="N492" i="38" s="1"/>
  <c r="M491" i="38"/>
  <c r="L491" i="38"/>
  <c r="J491" i="38"/>
  <c r="M490" i="38"/>
  <c r="L490" i="38"/>
  <c r="J490" i="38"/>
  <c r="M489" i="38"/>
  <c r="L489" i="38"/>
  <c r="J489" i="38"/>
  <c r="N488" i="38"/>
  <c r="M488" i="38"/>
  <c r="L488" i="38"/>
  <c r="J488" i="38"/>
  <c r="M487" i="38"/>
  <c r="L487" i="38"/>
  <c r="J487" i="38"/>
  <c r="M486" i="38"/>
  <c r="L486" i="38"/>
  <c r="J486" i="38"/>
  <c r="M485" i="38"/>
  <c r="L485" i="38"/>
  <c r="J485" i="38"/>
  <c r="N485" i="38" s="1"/>
  <c r="M484" i="38"/>
  <c r="L484" i="38"/>
  <c r="J484" i="38"/>
  <c r="N484" i="38" s="1"/>
  <c r="M483" i="38"/>
  <c r="L483" i="38"/>
  <c r="J483" i="38"/>
  <c r="M482" i="38"/>
  <c r="L482" i="38"/>
  <c r="J482" i="38"/>
  <c r="M481" i="38"/>
  <c r="L481" i="38"/>
  <c r="J481" i="38"/>
  <c r="M480" i="38"/>
  <c r="L480" i="38"/>
  <c r="N480" i="38" s="1"/>
  <c r="J480" i="38"/>
  <c r="M479" i="38"/>
  <c r="L479" i="38"/>
  <c r="J479" i="38"/>
  <c r="N479" i="38" s="1"/>
  <c r="N478" i="38"/>
  <c r="M478" i="38"/>
  <c r="L478" i="38"/>
  <c r="J478" i="38"/>
  <c r="M477" i="38"/>
  <c r="L477" i="38"/>
  <c r="J477" i="38"/>
  <c r="M476" i="38"/>
  <c r="L476" i="38"/>
  <c r="N476" i="38" s="1"/>
  <c r="J476" i="38"/>
  <c r="M475" i="38"/>
  <c r="L475" i="38"/>
  <c r="J475" i="38"/>
  <c r="N475" i="38" s="1"/>
  <c r="M474" i="38"/>
  <c r="L474" i="38"/>
  <c r="J474" i="38"/>
  <c r="M473" i="38"/>
  <c r="L473" i="38"/>
  <c r="J473" i="38"/>
  <c r="M472" i="38"/>
  <c r="L472" i="38"/>
  <c r="J472" i="38"/>
  <c r="M471" i="38"/>
  <c r="L471" i="38"/>
  <c r="J471" i="38"/>
  <c r="M470" i="38"/>
  <c r="L470" i="38"/>
  <c r="J470" i="38"/>
  <c r="M469" i="38"/>
  <c r="L469" i="38"/>
  <c r="J469" i="38"/>
  <c r="N469" i="38" s="1"/>
  <c r="M468" i="38"/>
  <c r="L468" i="38"/>
  <c r="J468" i="38"/>
  <c r="M467" i="38"/>
  <c r="L467" i="38"/>
  <c r="J467" i="38"/>
  <c r="M466" i="38"/>
  <c r="L466" i="38"/>
  <c r="N466" i="38" s="1"/>
  <c r="J466" i="38"/>
  <c r="M465" i="38"/>
  <c r="L465" i="38"/>
  <c r="J465" i="38"/>
  <c r="M464" i="38"/>
  <c r="L464" i="38"/>
  <c r="J464" i="38"/>
  <c r="M463" i="38"/>
  <c r="L463" i="38"/>
  <c r="L51" i="38" s="1"/>
  <c r="J463" i="38"/>
  <c r="N463" i="38" s="1"/>
  <c r="M462" i="38"/>
  <c r="L462" i="38"/>
  <c r="J462" i="38"/>
  <c r="M457" i="38"/>
  <c r="L457" i="38"/>
  <c r="J457" i="38"/>
  <c r="M456" i="38"/>
  <c r="L456" i="38"/>
  <c r="J456" i="38"/>
  <c r="M455" i="38"/>
  <c r="L455" i="38"/>
  <c r="J455" i="38"/>
  <c r="M454" i="38"/>
  <c r="L454" i="38"/>
  <c r="J454" i="38"/>
  <c r="M453" i="38"/>
  <c r="L453" i="38"/>
  <c r="J453" i="38"/>
  <c r="N453" i="38" s="1"/>
  <c r="M452" i="38"/>
  <c r="L452" i="38"/>
  <c r="J452" i="38"/>
  <c r="M451" i="38"/>
  <c r="L451" i="38"/>
  <c r="J451" i="38"/>
  <c r="N451" i="38" s="1"/>
  <c r="M450" i="38"/>
  <c r="L450" i="38"/>
  <c r="J450" i="38"/>
  <c r="M449" i="38"/>
  <c r="L449" i="38"/>
  <c r="J449" i="38"/>
  <c r="M448" i="38"/>
  <c r="L448" i="38"/>
  <c r="J448" i="38"/>
  <c r="M447" i="38"/>
  <c r="L447" i="38"/>
  <c r="N447" i="38" s="1"/>
  <c r="J447" i="38"/>
  <c r="M446" i="38"/>
  <c r="L446" i="38"/>
  <c r="J446" i="38"/>
  <c r="M445" i="38"/>
  <c r="L445" i="38"/>
  <c r="J445" i="38"/>
  <c r="N445" i="38" s="1"/>
  <c r="M444" i="38"/>
  <c r="L444" i="38"/>
  <c r="J444" i="38"/>
  <c r="M443" i="38"/>
  <c r="L443" i="38"/>
  <c r="J443" i="38"/>
  <c r="N443" i="38" s="1"/>
  <c r="M442" i="38"/>
  <c r="L442" i="38"/>
  <c r="J442" i="38"/>
  <c r="M441" i="38"/>
  <c r="L441" i="38"/>
  <c r="J441" i="38"/>
  <c r="M440" i="38"/>
  <c r="L440" i="38"/>
  <c r="J440" i="38"/>
  <c r="M439" i="38"/>
  <c r="L439" i="38"/>
  <c r="J439" i="38"/>
  <c r="M438" i="38"/>
  <c r="L438" i="38"/>
  <c r="J438" i="38"/>
  <c r="M437" i="38"/>
  <c r="L437" i="38"/>
  <c r="J437" i="38"/>
  <c r="N437" i="38" s="1"/>
  <c r="M436" i="38"/>
  <c r="L436" i="38"/>
  <c r="J436" i="38"/>
  <c r="M435" i="38"/>
  <c r="L435" i="38"/>
  <c r="N435" i="38" s="1"/>
  <c r="J435" i="38"/>
  <c r="M434" i="38"/>
  <c r="L434" i="38"/>
  <c r="J434" i="38"/>
  <c r="M433" i="38"/>
  <c r="L433" i="38"/>
  <c r="J433" i="38"/>
  <c r="N433" i="38" s="1"/>
  <c r="M432" i="38"/>
  <c r="L432" i="38"/>
  <c r="J432" i="38"/>
  <c r="M431" i="38"/>
  <c r="L431" i="38"/>
  <c r="J431" i="38"/>
  <c r="N431" i="38" s="1"/>
  <c r="M430" i="38"/>
  <c r="L430" i="38"/>
  <c r="J430" i="38"/>
  <c r="M429" i="38"/>
  <c r="L429" i="38"/>
  <c r="J429" i="38"/>
  <c r="N429" i="38" s="1"/>
  <c r="M428" i="38"/>
  <c r="L428" i="38"/>
  <c r="L50" i="38" s="1"/>
  <c r="J428" i="38"/>
  <c r="M427" i="38"/>
  <c r="L427" i="38"/>
  <c r="N427" i="38" s="1"/>
  <c r="J427" i="38"/>
  <c r="L49" i="38"/>
  <c r="M422" i="38"/>
  <c r="L422" i="38"/>
  <c r="J422" i="38"/>
  <c r="N422" i="38" s="1"/>
  <c r="M421" i="38"/>
  <c r="L421" i="38"/>
  <c r="J421" i="38"/>
  <c r="M420" i="38"/>
  <c r="L420" i="38"/>
  <c r="J420" i="38"/>
  <c r="N420" i="38" s="1"/>
  <c r="M419" i="38"/>
  <c r="L419" i="38"/>
  <c r="J419" i="38"/>
  <c r="M418" i="38"/>
  <c r="L418" i="38"/>
  <c r="N418" i="38" s="1"/>
  <c r="J418" i="38"/>
  <c r="M417" i="38"/>
  <c r="L417" i="38"/>
  <c r="J417" i="38"/>
  <c r="N417" i="38" s="1"/>
  <c r="M416" i="38"/>
  <c r="L416" i="38"/>
  <c r="N416" i="38" s="1"/>
  <c r="J416" i="38"/>
  <c r="M415" i="38"/>
  <c r="L415" i="38"/>
  <c r="J415" i="38"/>
  <c r="M414" i="38"/>
  <c r="L414" i="38"/>
  <c r="N414" i="38" s="1"/>
  <c r="J414" i="38"/>
  <c r="M413" i="38"/>
  <c r="L413" i="38"/>
  <c r="J413" i="38"/>
  <c r="M412" i="38"/>
  <c r="L412" i="38"/>
  <c r="J412" i="38"/>
  <c r="N412" i="38" s="1"/>
  <c r="M411" i="38"/>
  <c r="L411" i="38"/>
  <c r="J411" i="38"/>
  <c r="N411" i="38" s="1"/>
  <c r="M410" i="38"/>
  <c r="L410" i="38"/>
  <c r="J410" i="38"/>
  <c r="N410" i="38" s="1"/>
  <c r="M409" i="38"/>
  <c r="L409" i="38"/>
  <c r="J409" i="38"/>
  <c r="M408" i="38"/>
  <c r="L408" i="38"/>
  <c r="J408" i="38"/>
  <c r="M407" i="38"/>
  <c r="L407" i="38"/>
  <c r="J407" i="38"/>
  <c r="M406" i="38"/>
  <c r="L406" i="38"/>
  <c r="J406" i="38"/>
  <c r="N406" i="38" s="1"/>
  <c r="M405" i="38"/>
  <c r="L405" i="38"/>
  <c r="J405" i="38"/>
  <c r="M404" i="38"/>
  <c r="L404" i="38"/>
  <c r="J404" i="38"/>
  <c r="N404" i="38" s="1"/>
  <c r="M403" i="38"/>
  <c r="L403" i="38"/>
  <c r="J403" i="38"/>
  <c r="M402" i="38"/>
  <c r="L402" i="38"/>
  <c r="J402" i="38"/>
  <c r="N402" i="38" s="1"/>
  <c r="M401" i="38"/>
  <c r="L401" i="38"/>
  <c r="J401" i="38"/>
  <c r="M400" i="38"/>
  <c r="L400" i="38"/>
  <c r="J400" i="38"/>
  <c r="N400" i="38" s="1"/>
  <c r="M399" i="38"/>
  <c r="L399" i="38"/>
  <c r="J399" i="38"/>
  <c r="M398" i="38"/>
  <c r="L398" i="38"/>
  <c r="N398" i="38" s="1"/>
  <c r="J398" i="38"/>
  <c r="M397" i="38"/>
  <c r="L397" i="38"/>
  <c r="J397" i="38"/>
  <c r="N397" i="38" s="1"/>
  <c r="M396" i="38"/>
  <c r="L396" i="38"/>
  <c r="J396" i="38"/>
  <c r="M395" i="38"/>
  <c r="L395" i="38"/>
  <c r="J395" i="38"/>
  <c r="N395" i="38" s="1"/>
  <c r="M394" i="38"/>
  <c r="L394" i="38"/>
  <c r="J394" i="38"/>
  <c r="M393" i="38"/>
  <c r="L393" i="38"/>
  <c r="J393" i="38"/>
  <c r="M392" i="38"/>
  <c r="L392" i="38"/>
  <c r="J392" i="38"/>
  <c r="M387" i="38"/>
  <c r="L387" i="38"/>
  <c r="J387" i="38"/>
  <c r="N387" i="38" s="1"/>
  <c r="M386" i="38"/>
  <c r="L386" i="38"/>
  <c r="J386" i="38"/>
  <c r="M385" i="38"/>
  <c r="L385" i="38"/>
  <c r="N385" i="38" s="1"/>
  <c r="J385" i="38"/>
  <c r="M384" i="38"/>
  <c r="L384" i="38"/>
  <c r="J384" i="38"/>
  <c r="M383" i="38"/>
  <c r="L383" i="38"/>
  <c r="J383" i="38"/>
  <c r="M382" i="38"/>
  <c r="L382" i="38"/>
  <c r="J382" i="38"/>
  <c r="M381" i="38"/>
  <c r="L381" i="38"/>
  <c r="J381" i="38"/>
  <c r="M380" i="38"/>
  <c r="L380" i="38"/>
  <c r="J380" i="38"/>
  <c r="M379" i="38"/>
  <c r="L379" i="38"/>
  <c r="J379" i="38"/>
  <c r="N379" i="38" s="1"/>
  <c r="M378" i="38"/>
  <c r="L378" i="38"/>
  <c r="J378" i="38"/>
  <c r="M377" i="38"/>
  <c r="L377" i="38"/>
  <c r="J377" i="38"/>
  <c r="M376" i="38"/>
  <c r="L376" i="38"/>
  <c r="J376" i="38"/>
  <c r="M375" i="38"/>
  <c r="L375" i="38"/>
  <c r="J375" i="38"/>
  <c r="M374" i="38"/>
  <c r="L374" i="38"/>
  <c r="J374" i="38"/>
  <c r="M373" i="38"/>
  <c r="L373" i="38"/>
  <c r="J373" i="38"/>
  <c r="M372" i="38"/>
  <c r="L372" i="38"/>
  <c r="J372" i="38"/>
  <c r="M371" i="38"/>
  <c r="L371" i="38"/>
  <c r="J371" i="38"/>
  <c r="N371" i="38" s="1"/>
  <c r="M370" i="38"/>
  <c r="L370" i="38"/>
  <c r="J370" i="38"/>
  <c r="M369" i="38"/>
  <c r="L369" i="38"/>
  <c r="N369" i="38" s="1"/>
  <c r="J369" i="38"/>
  <c r="M368" i="38"/>
  <c r="L368" i="38"/>
  <c r="J368" i="38"/>
  <c r="M367" i="38"/>
  <c r="L367" i="38"/>
  <c r="N367" i="38" s="1"/>
  <c r="J367" i="38"/>
  <c r="M366" i="38"/>
  <c r="L366" i="38"/>
  <c r="J366" i="38"/>
  <c r="N366" i="38" s="1"/>
  <c r="M365" i="38"/>
  <c r="L365" i="38"/>
  <c r="N365" i="38" s="1"/>
  <c r="J365" i="38"/>
  <c r="M364" i="38"/>
  <c r="L364" i="38"/>
  <c r="J364" i="38"/>
  <c r="N364" i="38" s="1"/>
  <c r="M363" i="38"/>
  <c r="L363" i="38"/>
  <c r="J363" i="38"/>
  <c r="M362" i="38"/>
  <c r="L362" i="38"/>
  <c r="J362" i="38"/>
  <c r="M361" i="38"/>
  <c r="L361" i="38"/>
  <c r="J361" i="38"/>
  <c r="N361" i="38" s="1"/>
  <c r="M360" i="38"/>
  <c r="L360" i="38"/>
  <c r="J360" i="38"/>
  <c r="M359" i="38"/>
  <c r="L359" i="38"/>
  <c r="J359" i="38"/>
  <c r="M358" i="38"/>
  <c r="L358" i="38"/>
  <c r="L48" i="38" s="1"/>
  <c r="J358" i="38"/>
  <c r="J48" i="38" s="1"/>
  <c r="M357" i="38"/>
  <c r="L357" i="38"/>
  <c r="L25" i="38" s="1"/>
  <c r="J357" i="38"/>
  <c r="M352" i="38"/>
  <c r="L352" i="38"/>
  <c r="J352" i="38"/>
  <c r="N352" i="38" s="1"/>
  <c r="M351" i="38"/>
  <c r="L351" i="38"/>
  <c r="J351" i="38"/>
  <c r="M350" i="38"/>
  <c r="L350" i="38"/>
  <c r="N350" i="38" s="1"/>
  <c r="J350" i="38"/>
  <c r="M349" i="38"/>
  <c r="L349" i="38"/>
  <c r="J349" i="38"/>
  <c r="M348" i="38"/>
  <c r="L348" i="38"/>
  <c r="N348" i="38" s="1"/>
  <c r="J348" i="38"/>
  <c r="M347" i="38"/>
  <c r="L347" i="38"/>
  <c r="J347" i="38"/>
  <c r="N347" i="38" s="1"/>
  <c r="M346" i="38"/>
  <c r="L346" i="38"/>
  <c r="J346" i="38"/>
  <c r="M345" i="38"/>
  <c r="L345" i="38"/>
  <c r="J345" i="38"/>
  <c r="N345" i="38" s="1"/>
  <c r="M344" i="38"/>
  <c r="L344" i="38"/>
  <c r="J344" i="38"/>
  <c r="M343" i="38"/>
  <c r="L343" i="38"/>
  <c r="J343" i="38"/>
  <c r="M342" i="38"/>
  <c r="L342" i="38"/>
  <c r="J342" i="38"/>
  <c r="M341" i="38"/>
  <c r="L341" i="38"/>
  <c r="J341" i="38"/>
  <c r="M340" i="38"/>
  <c r="L340" i="38"/>
  <c r="J340" i="38"/>
  <c r="M339" i="38"/>
  <c r="L339" i="38"/>
  <c r="J339" i="38"/>
  <c r="M338" i="38"/>
  <c r="L338" i="38"/>
  <c r="J338" i="38"/>
  <c r="M337" i="38"/>
  <c r="L337" i="38"/>
  <c r="J337" i="38"/>
  <c r="N337" i="38" s="1"/>
  <c r="M336" i="38"/>
  <c r="L336" i="38"/>
  <c r="J336" i="38"/>
  <c r="M335" i="38"/>
  <c r="L335" i="38"/>
  <c r="J335" i="38"/>
  <c r="N334" i="38"/>
  <c r="M334" i="38"/>
  <c r="L334" i="38"/>
  <c r="J334" i="38"/>
  <c r="M333" i="38"/>
  <c r="L333" i="38"/>
  <c r="J333" i="38"/>
  <c r="M332" i="38"/>
  <c r="L332" i="38"/>
  <c r="J332" i="38"/>
  <c r="N332" i="38" s="1"/>
  <c r="M331" i="38"/>
  <c r="L331" i="38"/>
  <c r="J331" i="38"/>
  <c r="M330" i="38"/>
  <c r="L330" i="38"/>
  <c r="N330" i="38" s="1"/>
  <c r="J330" i="38"/>
  <c r="M329" i="38"/>
  <c r="L329" i="38"/>
  <c r="J329" i="38"/>
  <c r="N329" i="38" s="1"/>
  <c r="M328" i="38"/>
  <c r="L328" i="38"/>
  <c r="N328" i="38" s="1"/>
  <c r="J328" i="38"/>
  <c r="M327" i="38"/>
  <c r="L327" i="38"/>
  <c r="J327" i="38"/>
  <c r="M326" i="38"/>
  <c r="L326" i="38"/>
  <c r="N326" i="38" s="1"/>
  <c r="J326" i="38"/>
  <c r="M325" i="38"/>
  <c r="L325" i="38"/>
  <c r="J325" i="38"/>
  <c r="M324" i="38"/>
  <c r="L324" i="38"/>
  <c r="J324" i="38"/>
  <c r="N324" i="38" s="1"/>
  <c r="M323" i="38"/>
  <c r="L323" i="38"/>
  <c r="L47" i="38" s="1"/>
  <c r="J323" i="38"/>
  <c r="M322" i="38"/>
  <c r="L322" i="38"/>
  <c r="J322" i="38"/>
  <c r="J24" i="38" s="1"/>
  <c r="M317" i="38"/>
  <c r="L317" i="38"/>
  <c r="J317" i="38"/>
  <c r="N317" i="38" s="1"/>
  <c r="M316" i="38"/>
  <c r="L316" i="38"/>
  <c r="J316" i="38"/>
  <c r="M315" i="38"/>
  <c r="L315" i="38"/>
  <c r="J315" i="38"/>
  <c r="N315" i="38" s="1"/>
  <c r="M314" i="38"/>
  <c r="L314" i="38"/>
  <c r="J314" i="38"/>
  <c r="N313" i="38"/>
  <c r="M313" i="38"/>
  <c r="L313" i="38"/>
  <c r="J313" i="38"/>
  <c r="M312" i="38"/>
  <c r="L312" i="38"/>
  <c r="J312" i="38"/>
  <c r="M311" i="38"/>
  <c r="L311" i="38"/>
  <c r="J311" i="38"/>
  <c r="M310" i="38"/>
  <c r="L310" i="38"/>
  <c r="J310" i="38"/>
  <c r="M309" i="38"/>
  <c r="L309" i="38"/>
  <c r="N309" i="38" s="1"/>
  <c r="J309" i="38"/>
  <c r="M308" i="38"/>
  <c r="L308" i="38"/>
  <c r="J308" i="38"/>
  <c r="M307" i="38"/>
  <c r="L307" i="38"/>
  <c r="N307" i="38" s="1"/>
  <c r="J307" i="38"/>
  <c r="M306" i="38"/>
  <c r="L306" i="38"/>
  <c r="J306" i="38"/>
  <c r="M305" i="38"/>
  <c r="L305" i="38"/>
  <c r="N305" i="38" s="1"/>
  <c r="J305" i="38"/>
  <c r="M304" i="38"/>
  <c r="L304" i="38"/>
  <c r="J304" i="38"/>
  <c r="M303" i="38"/>
  <c r="L303" i="38"/>
  <c r="J303" i="38"/>
  <c r="M302" i="38"/>
  <c r="L302" i="38"/>
  <c r="J302" i="38"/>
  <c r="M301" i="38"/>
  <c r="L301" i="38"/>
  <c r="J301" i="38"/>
  <c r="M300" i="38"/>
  <c r="L300" i="38"/>
  <c r="J300" i="38"/>
  <c r="N300" i="38" s="1"/>
  <c r="M299" i="38"/>
  <c r="L299" i="38"/>
  <c r="J299" i="38"/>
  <c r="N299" i="38" s="1"/>
  <c r="M298" i="38"/>
  <c r="L298" i="38"/>
  <c r="J298" i="38"/>
  <c r="M297" i="38"/>
  <c r="L297" i="38"/>
  <c r="N297" i="38" s="1"/>
  <c r="J297" i="38"/>
  <c r="M296" i="38"/>
  <c r="L296" i="38"/>
  <c r="J296" i="38"/>
  <c r="M295" i="38"/>
  <c r="L295" i="38"/>
  <c r="J295" i="38"/>
  <c r="N295" i="38" s="1"/>
  <c r="M294" i="38"/>
  <c r="L294" i="38"/>
  <c r="J294" i="38"/>
  <c r="N293" i="38"/>
  <c r="M293" i="38"/>
  <c r="L293" i="38"/>
  <c r="J293" i="38"/>
  <c r="M292" i="38"/>
  <c r="L292" i="38"/>
  <c r="J292" i="38"/>
  <c r="N292" i="38" s="1"/>
  <c r="N291" i="38"/>
  <c r="M291" i="38"/>
  <c r="L291" i="38"/>
  <c r="J291" i="38"/>
  <c r="M290" i="38"/>
  <c r="L290" i="38"/>
  <c r="J290" i="38"/>
  <c r="M289" i="38"/>
  <c r="L289" i="38"/>
  <c r="N289" i="38" s="1"/>
  <c r="J289" i="38"/>
  <c r="M288" i="38"/>
  <c r="L288" i="38"/>
  <c r="J288" i="38"/>
  <c r="M287" i="38"/>
  <c r="L287" i="38"/>
  <c r="J287" i="38"/>
  <c r="M282" i="38"/>
  <c r="L282" i="38"/>
  <c r="J282" i="38"/>
  <c r="N282" i="38" s="1"/>
  <c r="M281" i="38"/>
  <c r="L281" i="38"/>
  <c r="J281" i="38"/>
  <c r="M280" i="38"/>
  <c r="L280" i="38"/>
  <c r="J280" i="38"/>
  <c r="N280" i="38" s="1"/>
  <c r="M279" i="38"/>
  <c r="L279" i="38"/>
  <c r="J279" i="38"/>
  <c r="M278" i="38"/>
  <c r="L278" i="38"/>
  <c r="N278" i="38" s="1"/>
  <c r="J278" i="38"/>
  <c r="M277" i="38"/>
  <c r="L277" i="38"/>
  <c r="J277" i="38"/>
  <c r="M276" i="38"/>
  <c r="L276" i="38"/>
  <c r="J276" i="38"/>
  <c r="N276" i="38" s="1"/>
  <c r="M275" i="38"/>
  <c r="L275" i="38"/>
  <c r="J275" i="38"/>
  <c r="M274" i="38"/>
  <c r="L274" i="38"/>
  <c r="N274" i="38" s="1"/>
  <c r="J274" i="38"/>
  <c r="M273" i="38"/>
  <c r="L273" i="38"/>
  <c r="J273" i="38"/>
  <c r="M272" i="38"/>
  <c r="L272" i="38"/>
  <c r="N272" i="38" s="1"/>
  <c r="J272" i="38"/>
  <c r="M271" i="38"/>
  <c r="L271" i="38"/>
  <c r="J271" i="38"/>
  <c r="N271" i="38" s="1"/>
  <c r="M270" i="38"/>
  <c r="L270" i="38"/>
  <c r="N270" i="38" s="1"/>
  <c r="J270" i="38"/>
  <c r="M269" i="38"/>
  <c r="L269" i="38"/>
  <c r="J269" i="38"/>
  <c r="M268" i="38"/>
  <c r="L268" i="38"/>
  <c r="J268" i="38"/>
  <c r="M267" i="38"/>
  <c r="L267" i="38"/>
  <c r="J267" i="38"/>
  <c r="M266" i="38"/>
  <c r="L266" i="38"/>
  <c r="J266" i="38"/>
  <c r="M265" i="38"/>
  <c r="L265" i="38"/>
  <c r="J265" i="38"/>
  <c r="M264" i="38"/>
  <c r="L264" i="38"/>
  <c r="N264" i="38" s="1"/>
  <c r="J264" i="38"/>
  <c r="M263" i="38"/>
  <c r="L263" i="38"/>
  <c r="J263" i="38"/>
  <c r="N263" i="38" s="1"/>
  <c r="M262" i="38"/>
  <c r="L262" i="38"/>
  <c r="J262" i="38"/>
  <c r="M261" i="38"/>
  <c r="L261" i="38"/>
  <c r="J261" i="38"/>
  <c r="M260" i="38"/>
  <c r="L260" i="38"/>
  <c r="N260" i="38" s="1"/>
  <c r="J260" i="38"/>
  <c r="M259" i="38"/>
  <c r="L259" i="38"/>
  <c r="J259" i="38"/>
  <c r="M258" i="38"/>
  <c r="L258" i="38"/>
  <c r="J258" i="38"/>
  <c r="M257" i="38"/>
  <c r="L257" i="38"/>
  <c r="J257" i="38"/>
  <c r="N257" i="38" s="1"/>
  <c r="M256" i="38"/>
  <c r="L256" i="38"/>
  <c r="J256" i="38"/>
  <c r="M255" i="38"/>
  <c r="L255" i="38"/>
  <c r="J255" i="38"/>
  <c r="N254" i="38"/>
  <c r="M254" i="38"/>
  <c r="L254" i="38"/>
  <c r="J254" i="38"/>
  <c r="M253" i="38"/>
  <c r="L253" i="38"/>
  <c r="J253" i="38"/>
  <c r="M248" i="38"/>
  <c r="L248" i="38"/>
  <c r="J248" i="38"/>
  <c r="M247" i="38"/>
  <c r="L247" i="38"/>
  <c r="N247" i="38" s="1"/>
  <c r="J247" i="38"/>
  <c r="M246" i="38"/>
  <c r="L246" i="38"/>
  <c r="J246" i="38"/>
  <c r="M245" i="38"/>
  <c r="L245" i="38"/>
  <c r="N245" i="38" s="1"/>
  <c r="J245" i="38"/>
  <c r="M244" i="38"/>
  <c r="L244" i="38"/>
  <c r="J244" i="38"/>
  <c r="N244" i="38" s="1"/>
  <c r="M243" i="38"/>
  <c r="L243" i="38"/>
  <c r="J243" i="38"/>
  <c r="M242" i="38"/>
  <c r="L242" i="38"/>
  <c r="J242" i="38"/>
  <c r="M241" i="38"/>
  <c r="L241" i="38"/>
  <c r="J241" i="38"/>
  <c r="M240" i="38"/>
  <c r="L240" i="38"/>
  <c r="J240" i="38"/>
  <c r="N240" i="38" s="1"/>
  <c r="M239" i="38"/>
  <c r="L239" i="38"/>
  <c r="J239" i="38"/>
  <c r="M238" i="38"/>
  <c r="L238" i="38"/>
  <c r="J238" i="38"/>
  <c r="M237" i="38"/>
  <c r="L237" i="38"/>
  <c r="J237" i="38"/>
  <c r="M236" i="38"/>
  <c r="L236" i="38"/>
  <c r="J236" i="38"/>
  <c r="M235" i="38"/>
  <c r="L235" i="38"/>
  <c r="J235" i="38"/>
  <c r="M234" i="38"/>
  <c r="L234" i="38"/>
  <c r="J234" i="38"/>
  <c r="N234" i="38" s="1"/>
  <c r="M233" i="38"/>
  <c r="L233" i="38"/>
  <c r="J233" i="38"/>
  <c r="M232" i="38"/>
  <c r="L232" i="38"/>
  <c r="J232" i="38"/>
  <c r="M231" i="38"/>
  <c r="L231" i="38"/>
  <c r="J231" i="38"/>
  <c r="M230" i="38"/>
  <c r="L230" i="38"/>
  <c r="J230" i="38"/>
  <c r="M229" i="38"/>
  <c r="L229" i="38"/>
  <c r="J229" i="38"/>
  <c r="M228" i="38"/>
  <c r="L228" i="38"/>
  <c r="J228" i="38"/>
  <c r="N228" i="38" s="1"/>
  <c r="M227" i="38"/>
  <c r="L227" i="38"/>
  <c r="J227" i="38"/>
  <c r="M226" i="38"/>
  <c r="L226" i="38"/>
  <c r="J226" i="38"/>
  <c r="N226" i="38" s="1"/>
  <c r="N225" i="38"/>
  <c r="M225" i="38"/>
  <c r="L225" i="38"/>
  <c r="J225" i="38"/>
  <c r="M224" i="38"/>
  <c r="L224" i="38"/>
  <c r="J224" i="38"/>
  <c r="N224" i="38" s="1"/>
  <c r="N223" i="38"/>
  <c r="M223" i="38"/>
  <c r="L223" i="38"/>
  <c r="J223" i="38"/>
  <c r="M222" i="38"/>
  <c r="L222" i="38"/>
  <c r="J222" i="38"/>
  <c r="M221" i="38"/>
  <c r="L221" i="38"/>
  <c r="J221" i="38"/>
  <c r="M220" i="38"/>
  <c r="L220" i="38"/>
  <c r="J220" i="38"/>
  <c r="M219" i="38"/>
  <c r="L219" i="38"/>
  <c r="J219" i="38"/>
  <c r="M214" i="38"/>
  <c r="L214" i="38"/>
  <c r="J214" i="38"/>
  <c r="M213" i="38"/>
  <c r="L213" i="38"/>
  <c r="J213" i="38"/>
  <c r="M212" i="38"/>
  <c r="L212" i="38"/>
  <c r="J212" i="38"/>
  <c r="M211" i="38"/>
  <c r="L211" i="38"/>
  <c r="J211" i="38"/>
  <c r="N211" i="38" s="1"/>
  <c r="N210" i="38"/>
  <c r="M210" i="38"/>
  <c r="L210" i="38"/>
  <c r="J210" i="38"/>
  <c r="M209" i="38"/>
  <c r="L209" i="38"/>
  <c r="J209" i="38"/>
  <c r="M208" i="38"/>
  <c r="L208" i="38"/>
  <c r="N208" i="38" s="1"/>
  <c r="J208" i="38"/>
  <c r="M207" i="38"/>
  <c r="L207" i="38"/>
  <c r="J207" i="38"/>
  <c r="M206" i="38"/>
  <c r="L206" i="38"/>
  <c r="J206" i="38"/>
  <c r="M205" i="38"/>
  <c r="L205" i="38"/>
  <c r="J205" i="38"/>
  <c r="M204" i="38"/>
  <c r="L204" i="38"/>
  <c r="J204" i="38"/>
  <c r="M203" i="38"/>
  <c r="L203" i="38"/>
  <c r="J203" i="38"/>
  <c r="M202" i="38"/>
  <c r="L202" i="38"/>
  <c r="J202" i="38"/>
  <c r="M201" i="38"/>
  <c r="L201" i="38"/>
  <c r="J201" i="38"/>
  <c r="N200" i="38"/>
  <c r="M200" i="38"/>
  <c r="L200" i="38"/>
  <c r="J200" i="38"/>
  <c r="M199" i="38"/>
  <c r="L199" i="38"/>
  <c r="J199" i="38"/>
  <c r="M198" i="38"/>
  <c r="L198" i="38"/>
  <c r="N198" i="38" s="1"/>
  <c r="J198" i="38"/>
  <c r="M197" i="38"/>
  <c r="L197" i="38"/>
  <c r="J197" i="38"/>
  <c r="N197" i="38" s="1"/>
  <c r="M196" i="38"/>
  <c r="L196" i="38"/>
  <c r="N196" i="38" s="1"/>
  <c r="J196" i="38"/>
  <c r="M195" i="38"/>
  <c r="L195" i="38"/>
  <c r="J195" i="38"/>
  <c r="M194" i="38"/>
  <c r="L194" i="38"/>
  <c r="N194" i="38" s="1"/>
  <c r="J194" i="38"/>
  <c r="M193" i="38"/>
  <c r="L193" i="38"/>
  <c r="J193" i="38"/>
  <c r="N193" i="38" s="1"/>
  <c r="M192" i="38"/>
  <c r="L192" i="38"/>
  <c r="N192" i="38" s="1"/>
  <c r="J192" i="38"/>
  <c r="M191" i="38"/>
  <c r="L191" i="38"/>
  <c r="J191" i="38"/>
  <c r="M190" i="38"/>
  <c r="L190" i="38"/>
  <c r="N190" i="38" s="1"/>
  <c r="J190" i="38"/>
  <c r="M189" i="38"/>
  <c r="L189" i="38"/>
  <c r="J189" i="38"/>
  <c r="N189" i="38" s="1"/>
  <c r="M188" i="38"/>
  <c r="L188" i="38"/>
  <c r="N188" i="38" s="1"/>
  <c r="J188" i="38"/>
  <c r="M187" i="38"/>
  <c r="L187" i="38"/>
  <c r="J187" i="38"/>
  <c r="N187" i="38" s="1"/>
  <c r="N186" i="38"/>
  <c r="M186" i="38"/>
  <c r="L186" i="38"/>
  <c r="J186" i="38"/>
  <c r="M185" i="38"/>
  <c r="L185" i="38"/>
  <c r="J185" i="38"/>
  <c r="M180" i="38"/>
  <c r="L180" i="38"/>
  <c r="J180" i="38"/>
  <c r="N180" i="38" s="1"/>
  <c r="M179" i="38"/>
  <c r="L179" i="38"/>
  <c r="N179" i="38" s="1"/>
  <c r="J179" i="38"/>
  <c r="M178" i="38"/>
  <c r="L178" i="38"/>
  <c r="J178" i="38"/>
  <c r="M177" i="38"/>
  <c r="L177" i="38"/>
  <c r="N177" i="38" s="1"/>
  <c r="J177" i="38"/>
  <c r="M176" i="38"/>
  <c r="L176" i="38"/>
  <c r="J176" i="38"/>
  <c r="M175" i="38"/>
  <c r="L175" i="38"/>
  <c r="J175" i="38"/>
  <c r="N175" i="38" s="1"/>
  <c r="M174" i="38"/>
  <c r="L174" i="38"/>
  <c r="J174" i="38"/>
  <c r="M173" i="38"/>
  <c r="L173" i="38"/>
  <c r="J173" i="38"/>
  <c r="N173" i="38" s="1"/>
  <c r="M172" i="38"/>
  <c r="L172" i="38"/>
  <c r="J172" i="38"/>
  <c r="M171" i="38"/>
  <c r="L171" i="38"/>
  <c r="J171" i="38"/>
  <c r="N171" i="38" s="1"/>
  <c r="M170" i="38"/>
  <c r="L170" i="38"/>
  <c r="J170" i="38"/>
  <c r="M169" i="38"/>
  <c r="L169" i="38"/>
  <c r="N169" i="38" s="1"/>
  <c r="J169" i="38"/>
  <c r="M168" i="38"/>
  <c r="L168" i="38"/>
  <c r="J168" i="38"/>
  <c r="N168" i="38" s="1"/>
  <c r="M167" i="38"/>
  <c r="L167" i="38"/>
  <c r="J167" i="38"/>
  <c r="M166" i="38"/>
  <c r="L166" i="38"/>
  <c r="J166" i="38"/>
  <c r="N166" i="38" s="1"/>
  <c r="M165" i="38"/>
  <c r="L165" i="38"/>
  <c r="N165" i="38" s="1"/>
  <c r="J165" i="38"/>
  <c r="M164" i="38"/>
  <c r="L164" i="38"/>
  <c r="J164" i="38"/>
  <c r="N164" i="38" s="1"/>
  <c r="N163" i="38"/>
  <c r="M163" i="38"/>
  <c r="L163" i="38"/>
  <c r="J163" i="38"/>
  <c r="M162" i="38"/>
  <c r="L162" i="38"/>
  <c r="J162" i="38"/>
  <c r="N162" i="38" s="1"/>
  <c r="M161" i="38"/>
  <c r="L161" i="38"/>
  <c r="N161" i="38" s="1"/>
  <c r="J161" i="38"/>
  <c r="M160" i="38"/>
  <c r="L160" i="38"/>
  <c r="J160" i="38"/>
  <c r="N160" i="38" s="1"/>
  <c r="M159" i="38"/>
  <c r="L159" i="38"/>
  <c r="J159" i="38"/>
  <c r="N159" i="38" s="1"/>
  <c r="M158" i="38"/>
  <c r="L158" i="38"/>
  <c r="J158" i="38"/>
  <c r="M157" i="38"/>
  <c r="L157" i="38"/>
  <c r="J157" i="38"/>
  <c r="M156" i="38"/>
  <c r="L156" i="38"/>
  <c r="J156" i="38"/>
  <c r="N156" i="38" s="1"/>
  <c r="M155" i="38"/>
  <c r="L155" i="38"/>
  <c r="J155" i="38"/>
  <c r="M154" i="38"/>
  <c r="L154" i="38"/>
  <c r="J154" i="38"/>
  <c r="N153" i="38"/>
  <c r="M153" i="38"/>
  <c r="L153" i="38"/>
  <c r="J153" i="38"/>
  <c r="M152" i="38"/>
  <c r="L152" i="38"/>
  <c r="J152" i="38"/>
  <c r="M151" i="38"/>
  <c r="L151" i="38"/>
  <c r="J151" i="38"/>
  <c r="N151" i="38" s="1"/>
  <c r="M150" i="38"/>
  <c r="L150" i="38"/>
  <c r="J150" i="38"/>
  <c r="M149" i="38"/>
  <c r="L149" i="38"/>
  <c r="N149" i="38" s="1"/>
  <c r="J149" i="38"/>
  <c r="M148" i="38"/>
  <c r="L148" i="38"/>
  <c r="J148" i="38"/>
  <c r="N148" i="38" s="1"/>
  <c r="M147" i="38"/>
  <c r="L147" i="38"/>
  <c r="N147" i="38" s="1"/>
  <c r="J147" i="38"/>
  <c r="M146" i="38"/>
  <c r="L146" i="38"/>
  <c r="J146" i="38"/>
  <c r="M145" i="38"/>
  <c r="L145" i="38"/>
  <c r="N145" i="38" s="1"/>
  <c r="J145" i="38"/>
  <c r="M144" i="38"/>
  <c r="L144" i="38"/>
  <c r="J144" i="38"/>
  <c r="N144" i="38" s="1"/>
  <c r="M143" i="38"/>
  <c r="L143" i="38"/>
  <c r="J143" i="38"/>
  <c r="N143" i="38" s="1"/>
  <c r="M142" i="38"/>
  <c r="L142" i="38"/>
  <c r="L42" i="38" s="1"/>
  <c r="J142" i="38"/>
  <c r="M141" i="38"/>
  <c r="L141" i="38"/>
  <c r="J141" i="38"/>
  <c r="N141" i="38" s="1"/>
  <c r="M136" i="38"/>
  <c r="L136" i="38"/>
  <c r="J136" i="38"/>
  <c r="N136" i="38" s="1"/>
  <c r="M135" i="38"/>
  <c r="L135" i="38"/>
  <c r="J135" i="38"/>
  <c r="M134" i="38"/>
  <c r="L134" i="38"/>
  <c r="J134" i="38"/>
  <c r="N134" i="38" s="1"/>
  <c r="M133" i="38"/>
  <c r="L133" i="38"/>
  <c r="J133" i="38"/>
  <c r="N133" i="38" s="1"/>
  <c r="M132" i="38"/>
  <c r="L132" i="38"/>
  <c r="J132" i="38"/>
  <c r="N132" i="38" s="1"/>
  <c r="M131" i="38"/>
  <c r="L131" i="38"/>
  <c r="J131" i="38"/>
  <c r="M130" i="38"/>
  <c r="L130" i="38"/>
  <c r="N130" i="38" s="1"/>
  <c r="J130" i="38"/>
  <c r="M129" i="38"/>
  <c r="L129" i="38"/>
  <c r="J129" i="38"/>
  <c r="N129" i="38" s="1"/>
  <c r="M128" i="38"/>
  <c r="L128" i="38"/>
  <c r="J128" i="38"/>
  <c r="N128" i="38" s="1"/>
  <c r="M127" i="38"/>
  <c r="L127" i="38"/>
  <c r="J127" i="38"/>
  <c r="N127" i="38" s="1"/>
  <c r="M126" i="38"/>
  <c r="L126" i="38"/>
  <c r="N126" i="38" s="1"/>
  <c r="J126" i="38"/>
  <c r="M125" i="38"/>
  <c r="L125" i="38"/>
  <c r="J125" i="38"/>
  <c r="M124" i="38"/>
  <c r="L124" i="38"/>
  <c r="N124" i="38" s="1"/>
  <c r="J124" i="38"/>
  <c r="M123" i="38"/>
  <c r="L123" i="38"/>
  <c r="J123" i="38"/>
  <c r="N123" i="38" s="1"/>
  <c r="M122" i="38"/>
  <c r="L122" i="38"/>
  <c r="N122" i="38" s="1"/>
  <c r="J122" i="38"/>
  <c r="M121" i="38"/>
  <c r="L121" i="38"/>
  <c r="J121" i="38"/>
  <c r="N121" i="38" s="1"/>
  <c r="M120" i="38"/>
  <c r="L120" i="38"/>
  <c r="J120" i="38"/>
  <c r="M119" i="38"/>
  <c r="L119" i="38"/>
  <c r="J119" i="38"/>
  <c r="M118" i="38"/>
  <c r="L118" i="38"/>
  <c r="J118" i="38"/>
  <c r="N118" i="38" s="1"/>
  <c r="M117" i="38"/>
  <c r="L117" i="38"/>
  <c r="J117" i="38"/>
  <c r="N117" i="38" s="1"/>
  <c r="M116" i="38"/>
  <c r="L116" i="38"/>
  <c r="J116" i="38"/>
  <c r="M115" i="38"/>
  <c r="L115" i="38"/>
  <c r="J115" i="38"/>
  <c r="M114" i="38"/>
  <c r="L114" i="38"/>
  <c r="N114" i="38" s="1"/>
  <c r="J114" i="38"/>
  <c r="M113" i="38"/>
  <c r="L113" i="38"/>
  <c r="J113" i="38"/>
  <c r="N113" i="38" s="1"/>
  <c r="M112" i="38"/>
  <c r="L112" i="38"/>
  <c r="J112" i="38"/>
  <c r="N112" i="38" s="1"/>
  <c r="M111" i="38"/>
  <c r="L111" i="38"/>
  <c r="J111" i="38"/>
  <c r="M110" i="38"/>
  <c r="L110" i="38"/>
  <c r="N110" i="38" s="1"/>
  <c r="J110" i="38"/>
  <c r="M109" i="38"/>
  <c r="L109" i="38"/>
  <c r="J109" i="38"/>
  <c r="N109" i="38" s="1"/>
  <c r="M108" i="38"/>
  <c r="L108" i="38"/>
  <c r="N108" i="38" s="1"/>
  <c r="J108" i="38"/>
  <c r="M107" i="38"/>
  <c r="L107" i="38"/>
  <c r="J107" i="38"/>
  <c r="M106" i="38"/>
  <c r="L106" i="38"/>
  <c r="N106" i="38" s="1"/>
  <c r="J106" i="38"/>
  <c r="M105" i="38"/>
  <c r="L105" i="38"/>
  <c r="J105" i="38"/>
  <c r="M104" i="38"/>
  <c r="L104" i="38"/>
  <c r="J104" i="38"/>
  <c r="N104" i="38" s="1"/>
  <c r="M103" i="38"/>
  <c r="L103" i="38"/>
  <c r="J103" i="38"/>
  <c r="M102" i="38"/>
  <c r="L102" i="38"/>
  <c r="J102" i="38"/>
  <c r="N102" i="38" s="1"/>
  <c r="M101" i="38"/>
  <c r="L101" i="38"/>
  <c r="J101" i="38"/>
  <c r="M100" i="38"/>
  <c r="L100" i="38"/>
  <c r="J100" i="38"/>
  <c r="N100" i="38" s="1"/>
  <c r="M99" i="38"/>
  <c r="L99" i="38"/>
  <c r="J99" i="38"/>
  <c r="M98" i="38"/>
  <c r="L98" i="38"/>
  <c r="J98" i="38"/>
  <c r="M97" i="38"/>
  <c r="L97" i="38"/>
  <c r="J97" i="38"/>
  <c r="M92" i="38"/>
  <c r="L92" i="38"/>
  <c r="J92" i="38"/>
  <c r="M91" i="38"/>
  <c r="L91" i="38"/>
  <c r="J91" i="38"/>
  <c r="N91" i="38" s="1"/>
  <c r="M90" i="38"/>
  <c r="L90" i="38"/>
  <c r="J90" i="38"/>
  <c r="M89" i="38"/>
  <c r="L89" i="38"/>
  <c r="J89" i="38"/>
  <c r="L55" i="38"/>
  <c r="M632" i="37"/>
  <c r="L632" i="37"/>
  <c r="J632" i="37"/>
  <c r="M631" i="37"/>
  <c r="L631" i="37"/>
  <c r="J631" i="37"/>
  <c r="M630" i="37"/>
  <c r="L630" i="37"/>
  <c r="J630" i="37"/>
  <c r="N630" i="37" s="1"/>
  <c r="M629" i="37"/>
  <c r="L629" i="37"/>
  <c r="J629" i="37"/>
  <c r="M628" i="37"/>
  <c r="L628" i="37"/>
  <c r="J628" i="37"/>
  <c r="M627" i="37"/>
  <c r="L627" i="37"/>
  <c r="J627" i="37"/>
  <c r="M626" i="37"/>
  <c r="L626" i="37"/>
  <c r="J626" i="37"/>
  <c r="M625" i="37"/>
  <c r="L625" i="37"/>
  <c r="J625" i="37"/>
  <c r="M624" i="37"/>
  <c r="L624" i="37"/>
  <c r="J624" i="37"/>
  <c r="N624" i="37" s="1"/>
  <c r="M623" i="37"/>
  <c r="L623" i="37"/>
  <c r="J623" i="37"/>
  <c r="M622" i="37"/>
  <c r="L622" i="37"/>
  <c r="J622" i="37"/>
  <c r="N622" i="37" s="1"/>
  <c r="M621" i="37"/>
  <c r="L621" i="37"/>
  <c r="J621" i="37"/>
  <c r="M620" i="37"/>
  <c r="L620" i="37"/>
  <c r="J620" i="37"/>
  <c r="N620" i="37" s="1"/>
  <c r="M619" i="37"/>
  <c r="L619" i="37"/>
  <c r="J619" i="37"/>
  <c r="M618" i="37"/>
  <c r="L618" i="37"/>
  <c r="J618" i="37"/>
  <c r="M617" i="37"/>
  <c r="L617" i="37"/>
  <c r="J617" i="37"/>
  <c r="M616" i="37"/>
  <c r="L616" i="37"/>
  <c r="J616" i="37"/>
  <c r="N616" i="37" s="1"/>
  <c r="M615" i="37"/>
  <c r="L615" i="37"/>
  <c r="J615" i="37"/>
  <c r="M614" i="37"/>
  <c r="L614" i="37"/>
  <c r="J614" i="37"/>
  <c r="N614" i="37" s="1"/>
  <c r="M613" i="37"/>
  <c r="L613" i="37"/>
  <c r="J613" i="37"/>
  <c r="M612" i="37"/>
  <c r="L612" i="37"/>
  <c r="J612" i="37"/>
  <c r="N612" i="37" s="1"/>
  <c r="M611" i="37"/>
  <c r="L611" i="37"/>
  <c r="J611" i="37"/>
  <c r="N611" i="37" s="1"/>
  <c r="M610" i="37"/>
  <c r="L610" i="37"/>
  <c r="J610" i="37"/>
  <c r="N610" i="37" s="1"/>
  <c r="M609" i="37"/>
  <c r="L609" i="37"/>
  <c r="J609" i="37"/>
  <c r="M608" i="37"/>
  <c r="L608" i="37"/>
  <c r="J608" i="37"/>
  <c r="M607" i="37"/>
  <c r="L607" i="37"/>
  <c r="J607" i="37"/>
  <c r="N607" i="37" s="1"/>
  <c r="M606" i="37"/>
  <c r="L606" i="37"/>
  <c r="J606" i="37"/>
  <c r="N606" i="37" s="1"/>
  <c r="M605" i="37"/>
  <c r="L605" i="37"/>
  <c r="J605" i="37"/>
  <c r="M604" i="37"/>
  <c r="L604" i="37"/>
  <c r="J604" i="37"/>
  <c r="N604" i="37" s="1"/>
  <c r="M603" i="37"/>
  <c r="L603" i="37"/>
  <c r="L55" i="37" s="1"/>
  <c r="J603" i="37"/>
  <c r="M602" i="37"/>
  <c r="L602" i="37"/>
  <c r="J602" i="37"/>
  <c r="N602" i="37" s="1"/>
  <c r="M597" i="37"/>
  <c r="L597" i="37"/>
  <c r="J597" i="37"/>
  <c r="N597" i="37" s="1"/>
  <c r="M596" i="37"/>
  <c r="L596" i="37"/>
  <c r="J596" i="37"/>
  <c r="M595" i="37"/>
  <c r="L595" i="37"/>
  <c r="J595" i="37"/>
  <c r="M594" i="37"/>
  <c r="L594" i="37"/>
  <c r="J594" i="37"/>
  <c r="M593" i="37"/>
  <c r="L593" i="37"/>
  <c r="J593" i="37"/>
  <c r="M592" i="37"/>
  <c r="L592" i="37"/>
  <c r="J592" i="37"/>
  <c r="M591" i="37"/>
  <c r="L591" i="37"/>
  <c r="J591" i="37"/>
  <c r="N591" i="37" s="1"/>
  <c r="M590" i="37"/>
  <c r="L590" i="37"/>
  <c r="J590" i="37"/>
  <c r="M589" i="37"/>
  <c r="L589" i="37"/>
  <c r="J589" i="37"/>
  <c r="M588" i="37"/>
  <c r="L588" i="37"/>
  <c r="J588" i="37"/>
  <c r="M587" i="37"/>
  <c r="L587" i="37"/>
  <c r="J587" i="37"/>
  <c r="M586" i="37"/>
  <c r="L586" i="37"/>
  <c r="J586" i="37"/>
  <c r="M585" i="37"/>
  <c r="L585" i="37"/>
  <c r="J585" i="37"/>
  <c r="M584" i="37"/>
  <c r="L584" i="37"/>
  <c r="J584" i="37"/>
  <c r="M583" i="37"/>
  <c r="L583" i="37"/>
  <c r="J583" i="37"/>
  <c r="N583" i="37" s="1"/>
  <c r="M582" i="37"/>
  <c r="L582" i="37"/>
  <c r="J582" i="37"/>
  <c r="M581" i="37"/>
  <c r="L581" i="37"/>
  <c r="J581" i="37"/>
  <c r="M580" i="37"/>
  <c r="L580" i="37"/>
  <c r="J580" i="37"/>
  <c r="N580" i="37" s="1"/>
  <c r="M579" i="37"/>
  <c r="L579" i="37"/>
  <c r="J579" i="37"/>
  <c r="M578" i="37"/>
  <c r="L578" i="37"/>
  <c r="J578" i="37"/>
  <c r="M577" i="37"/>
  <c r="L577" i="37"/>
  <c r="N577" i="37" s="1"/>
  <c r="J577" i="37"/>
  <c r="M576" i="37"/>
  <c r="L576" i="37"/>
  <c r="J576" i="37"/>
  <c r="N576" i="37" s="1"/>
  <c r="M575" i="37"/>
  <c r="L575" i="37"/>
  <c r="J575" i="37"/>
  <c r="M574" i="37"/>
  <c r="L574" i="37"/>
  <c r="J574" i="37"/>
  <c r="M573" i="37"/>
  <c r="L573" i="37"/>
  <c r="J573" i="37"/>
  <c r="M572" i="37"/>
  <c r="L572" i="37"/>
  <c r="J572" i="37"/>
  <c r="M571" i="37"/>
  <c r="L571" i="37"/>
  <c r="J571" i="37"/>
  <c r="M570" i="37"/>
  <c r="L570" i="37"/>
  <c r="J570" i="37"/>
  <c r="N570" i="37" s="1"/>
  <c r="M569" i="37"/>
  <c r="L569" i="37"/>
  <c r="J569" i="37"/>
  <c r="M568" i="37"/>
  <c r="L568" i="37"/>
  <c r="L54" i="37" s="1"/>
  <c r="J568" i="37"/>
  <c r="N568" i="37" s="1"/>
  <c r="M567" i="37"/>
  <c r="L567" i="37"/>
  <c r="N567" i="37" s="1"/>
  <c r="J567" i="37"/>
  <c r="M562" i="37"/>
  <c r="L562" i="37"/>
  <c r="J562" i="37"/>
  <c r="M561" i="37"/>
  <c r="L561" i="37"/>
  <c r="J561" i="37"/>
  <c r="M560" i="37"/>
  <c r="L560" i="37"/>
  <c r="J560" i="37"/>
  <c r="N560" i="37" s="1"/>
  <c r="M559" i="37"/>
  <c r="L559" i="37"/>
  <c r="J559" i="37"/>
  <c r="M558" i="37"/>
  <c r="L558" i="37"/>
  <c r="J558" i="37"/>
  <c r="M557" i="37"/>
  <c r="L557" i="37"/>
  <c r="J557" i="37"/>
  <c r="N557" i="37" s="1"/>
  <c r="M556" i="37"/>
  <c r="L556" i="37"/>
  <c r="N556" i="37" s="1"/>
  <c r="J556" i="37"/>
  <c r="M555" i="37"/>
  <c r="L555" i="37"/>
  <c r="J555" i="37"/>
  <c r="M554" i="37"/>
  <c r="L554" i="37"/>
  <c r="N554" i="37" s="1"/>
  <c r="J554" i="37"/>
  <c r="M553" i="37"/>
  <c r="L553" i="37"/>
  <c r="J553" i="37"/>
  <c r="M552" i="37"/>
  <c r="L552" i="37"/>
  <c r="J552" i="37"/>
  <c r="M551" i="37"/>
  <c r="L551" i="37"/>
  <c r="J551" i="37"/>
  <c r="M550" i="37"/>
  <c r="L550" i="37"/>
  <c r="J550" i="37"/>
  <c r="N550" i="37" s="1"/>
  <c r="M549" i="37"/>
  <c r="L549" i="37"/>
  <c r="J549" i="37"/>
  <c r="M548" i="37"/>
  <c r="L548" i="37"/>
  <c r="J548" i="37"/>
  <c r="M547" i="37"/>
  <c r="L547" i="37"/>
  <c r="J547" i="37"/>
  <c r="N546" i="37"/>
  <c r="M546" i="37"/>
  <c r="L546" i="37"/>
  <c r="J546" i="37"/>
  <c r="M545" i="37"/>
  <c r="L545" i="37"/>
  <c r="J545" i="37"/>
  <c r="N545" i="37" s="1"/>
  <c r="M544" i="37"/>
  <c r="L544" i="37"/>
  <c r="J544" i="37"/>
  <c r="M543" i="37"/>
  <c r="L543" i="37"/>
  <c r="J543" i="37"/>
  <c r="M542" i="37"/>
  <c r="L542" i="37"/>
  <c r="J542" i="37"/>
  <c r="N542" i="37" s="1"/>
  <c r="M541" i="37"/>
  <c r="L541" i="37"/>
  <c r="J541" i="37"/>
  <c r="M540" i="37"/>
  <c r="L540" i="37"/>
  <c r="J540" i="37"/>
  <c r="M539" i="37"/>
  <c r="L539" i="37"/>
  <c r="J539" i="37"/>
  <c r="M538" i="37"/>
  <c r="L538" i="37"/>
  <c r="J538" i="37"/>
  <c r="M537" i="37"/>
  <c r="L537" i="37"/>
  <c r="J537" i="37"/>
  <c r="N537" i="37" s="1"/>
  <c r="M536" i="37"/>
  <c r="L536" i="37"/>
  <c r="J536" i="37"/>
  <c r="M535" i="37"/>
  <c r="L535" i="37"/>
  <c r="J535" i="37"/>
  <c r="M534" i="37"/>
  <c r="L534" i="37"/>
  <c r="J534" i="37"/>
  <c r="M533" i="37"/>
  <c r="L533" i="37"/>
  <c r="L53" i="37" s="1"/>
  <c r="J533" i="37"/>
  <c r="M532" i="37"/>
  <c r="L532" i="37"/>
  <c r="J532" i="37"/>
  <c r="L52" i="37"/>
  <c r="M527" i="37"/>
  <c r="L527" i="37"/>
  <c r="J527" i="37"/>
  <c r="M526" i="37"/>
  <c r="L526" i="37"/>
  <c r="J526" i="37"/>
  <c r="N526" i="37" s="1"/>
  <c r="M525" i="37"/>
  <c r="L525" i="37"/>
  <c r="J525" i="37"/>
  <c r="M524" i="37"/>
  <c r="L524" i="37"/>
  <c r="J524" i="37"/>
  <c r="M523" i="37"/>
  <c r="L523" i="37"/>
  <c r="J523" i="37"/>
  <c r="M522" i="37"/>
  <c r="L522" i="37"/>
  <c r="J522" i="37"/>
  <c r="M521" i="37"/>
  <c r="L521" i="37"/>
  <c r="J521" i="37"/>
  <c r="N521" i="37" s="1"/>
  <c r="M520" i="37"/>
  <c r="L520" i="37"/>
  <c r="J520" i="37"/>
  <c r="M519" i="37"/>
  <c r="L519" i="37"/>
  <c r="J519" i="37"/>
  <c r="M518" i="37"/>
  <c r="L518" i="37"/>
  <c r="J518" i="37"/>
  <c r="M517" i="37"/>
  <c r="L517" i="37"/>
  <c r="J517" i="37"/>
  <c r="M516" i="37"/>
  <c r="L516" i="37"/>
  <c r="J516" i="37"/>
  <c r="M515" i="37"/>
  <c r="L515" i="37"/>
  <c r="J515" i="37"/>
  <c r="N515" i="37" s="1"/>
  <c r="M514" i="37"/>
  <c r="L514" i="37"/>
  <c r="J514" i="37"/>
  <c r="M513" i="37"/>
  <c r="L513" i="37"/>
  <c r="J513" i="37"/>
  <c r="M512" i="37"/>
  <c r="L512" i="37"/>
  <c r="J512" i="37"/>
  <c r="M511" i="37"/>
  <c r="L511" i="37"/>
  <c r="J511" i="37"/>
  <c r="M510" i="37"/>
  <c r="L510" i="37"/>
  <c r="J510" i="37"/>
  <c r="M509" i="37"/>
  <c r="L509" i="37"/>
  <c r="J509" i="37"/>
  <c r="M508" i="37"/>
  <c r="L508" i="37"/>
  <c r="J508" i="37"/>
  <c r="M507" i="37"/>
  <c r="L507" i="37"/>
  <c r="J507" i="37"/>
  <c r="N507" i="37" s="1"/>
  <c r="M506" i="37"/>
  <c r="L506" i="37"/>
  <c r="J506" i="37"/>
  <c r="M505" i="37"/>
  <c r="L505" i="37"/>
  <c r="J505" i="37"/>
  <c r="M504" i="37"/>
  <c r="L504" i="37"/>
  <c r="J504" i="37"/>
  <c r="M503" i="37"/>
  <c r="L503" i="37"/>
  <c r="J503" i="37"/>
  <c r="M502" i="37"/>
  <c r="L502" i="37"/>
  <c r="J502" i="37"/>
  <c r="N502" i="37" s="1"/>
  <c r="N501" i="37"/>
  <c r="M501" i="37"/>
  <c r="L501" i="37"/>
  <c r="J501" i="37"/>
  <c r="M500" i="37"/>
  <c r="L500" i="37"/>
  <c r="J500" i="37"/>
  <c r="M499" i="37"/>
  <c r="L499" i="37"/>
  <c r="J499" i="37"/>
  <c r="M498" i="37"/>
  <c r="L498" i="37"/>
  <c r="J498" i="37"/>
  <c r="M497" i="37"/>
  <c r="L497" i="37"/>
  <c r="J497" i="37"/>
  <c r="M492" i="37"/>
  <c r="L492" i="37"/>
  <c r="L51" i="37" s="1"/>
  <c r="J492" i="37"/>
  <c r="M491" i="37"/>
  <c r="L491" i="37"/>
  <c r="J491" i="37"/>
  <c r="N491" i="37" s="1"/>
  <c r="M490" i="37"/>
  <c r="L490" i="37"/>
  <c r="J490" i="37"/>
  <c r="N490" i="37" s="1"/>
  <c r="M489" i="37"/>
  <c r="L489" i="37"/>
  <c r="J489" i="37"/>
  <c r="M488" i="37"/>
  <c r="L488" i="37"/>
  <c r="J488" i="37"/>
  <c r="M487" i="37"/>
  <c r="L487" i="37"/>
  <c r="J487" i="37"/>
  <c r="N487" i="37" s="1"/>
  <c r="M486" i="37"/>
  <c r="L486" i="37"/>
  <c r="J486" i="37"/>
  <c r="N486" i="37" s="1"/>
  <c r="M485" i="37"/>
  <c r="L485" i="37"/>
  <c r="J485" i="37"/>
  <c r="M484" i="37"/>
  <c r="L484" i="37"/>
  <c r="J484" i="37"/>
  <c r="M483" i="37"/>
  <c r="L483" i="37"/>
  <c r="J483" i="37"/>
  <c r="M482" i="37"/>
  <c r="L482" i="37"/>
  <c r="J482" i="37"/>
  <c r="M481" i="37"/>
  <c r="L481" i="37"/>
  <c r="J481" i="37"/>
  <c r="M480" i="37"/>
  <c r="L480" i="37"/>
  <c r="J480" i="37"/>
  <c r="M479" i="37"/>
  <c r="L479" i="37"/>
  <c r="J479" i="37"/>
  <c r="N479" i="37" s="1"/>
  <c r="M478" i="37"/>
  <c r="L478" i="37"/>
  <c r="J478" i="37"/>
  <c r="M477" i="37"/>
  <c r="L477" i="37"/>
  <c r="J477" i="37"/>
  <c r="M476" i="37"/>
  <c r="L476" i="37"/>
  <c r="J476" i="37"/>
  <c r="M475" i="37"/>
  <c r="L475" i="37"/>
  <c r="J475" i="37"/>
  <c r="N475" i="37" s="1"/>
  <c r="M474" i="37"/>
  <c r="L474" i="37"/>
  <c r="J474" i="37"/>
  <c r="M473" i="37"/>
  <c r="L473" i="37"/>
  <c r="J473" i="37"/>
  <c r="M472" i="37"/>
  <c r="L472" i="37"/>
  <c r="J472" i="37"/>
  <c r="M471" i="37"/>
  <c r="L471" i="37"/>
  <c r="J471" i="37"/>
  <c r="M470" i="37"/>
  <c r="L470" i="37"/>
  <c r="J470" i="37"/>
  <c r="M469" i="37"/>
  <c r="L469" i="37"/>
  <c r="J469" i="37"/>
  <c r="M468" i="37"/>
  <c r="L468" i="37"/>
  <c r="J468" i="37"/>
  <c r="M467" i="37"/>
  <c r="L467" i="37"/>
  <c r="J467" i="37"/>
  <c r="M466" i="37"/>
  <c r="L466" i="37"/>
  <c r="J466" i="37"/>
  <c r="N466" i="37" s="1"/>
  <c r="M465" i="37"/>
  <c r="L465" i="37"/>
  <c r="J465" i="37"/>
  <c r="M464" i="37"/>
  <c r="L464" i="37"/>
  <c r="J464" i="37"/>
  <c r="M463" i="37"/>
  <c r="L463" i="37"/>
  <c r="J463" i="37"/>
  <c r="N463" i="37" s="1"/>
  <c r="M462" i="37"/>
  <c r="L462" i="37"/>
  <c r="J462" i="37"/>
  <c r="J50" i="37"/>
  <c r="L27" i="37"/>
  <c r="M457" i="37"/>
  <c r="L457" i="37"/>
  <c r="J457" i="37"/>
  <c r="N457" i="37" s="1"/>
  <c r="M456" i="37"/>
  <c r="L456" i="37"/>
  <c r="J456" i="37"/>
  <c r="M455" i="37"/>
  <c r="L455" i="37"/>
  <c r="N455" i="37" s="1"/>
  <c r="J455" i="37"/>
  <c r="M454" i="37"/>
  <c r="L454" i="37"/>
  <c r="J454" i="37"/>
  <c r="N454" i="37" s="1"/>
  <c r="M453" i="37"/>
  <c r="L453" i="37"/>
  <c r="J453" i="37"/>
  <c r="N453" i="37" s="1"/>
  <c r="M452" i="37"/>
  <c r="L452" i="37"/>
  <c r="J452" i="37"/>
  <c r="N452" i="37" s="1"/>
  <c r="M451" i="37"/>
  <c r="L451" i="37"/>
  <c r="J451" i="37"/>
  <c r="M450" i="37"/>
  <c r="L450" i="37"/>
  <c r="J450" i="37"/>
  <c r="M449" i="37"/>
  <c r="L449" i="37"/>
  <c r="J449" i="37"/>
  <c r="N449" i="37" s="1"/>
  <c r="M448" i="37"/>
  <c r="L448" i="37"/>
  <c r="J448" i="37"/>
  <c r="M447" i="37"/>
  <c r="L447" i="37"/>
  <c r="J447" i="37"/>
  <c r="M446" i="37"/>
  <c r="L446" i="37"/>
  <c r="J446" i="37"/>
  <c r="M445" i="37"/>
  <c r="L445" i="37"/>
  <c r="J445" i="37"/>
  <c r="M444" i="37"/>
  <c r="L444" i="37"/>
  <c r="J444" i="37"/>
  <c r="M443" i="37"/>
  <c r="L443" i="37"/>
  <c r="J443" i="37"/>
  <c r="M442" i="37"/>
  <c r="L442" i="37"/>
  <c r="J442" i="37"/>
  <c r="M441" i="37"/>
  <c r="L441" i="37"/>
  <c r="J441" i="37"/>
  <c r="N441" i="37" s="1"/>
  <c r="M440" i="37"/>
  <c r="L440" i="37"/>
  <c r="J440" i="37"/>
  <c r="M439" i="37"/>
  <c r="L439" i="37"/>
  <c r="J439" i="37"/>
  <c r="M438" i="37"/>
  <c r="L438" i="37"/>
  <c r="J438" i="37"/>
  <c r="N438" i="37" s="1"/>
  <c r="M437" i="37"/>
  <c r="L437" i="37"/>
  <c r="N437" i="37" s="1"/>
  <c r="J437" i="37"/>
  <c r="M436" i="37"/>
  <c r="L436" i="37"/>
  <c r="J436" i="37"/>
  <c r="M435" i="37"/>
  <c r="L435" i="37"/>
  <c r="J435" i="37"/>
  <c r="M434" i="37"/>
  <c r="L434" i="37"/>
  <c r="J434" i="37"/>
  <c r="N434" i="37" s="1"/>
  <c r="M433" i="37"/>
  <c r="L433" i="37"/>
  <c r="J433" i="37"/>
  <c r="M432" i="37"/>
  <c r="L432" i="37"/>
  <c r="J432" i="37"/>
  <c r="M431" i="37"/>
  <c r="L431" i="37"/>
  <c r="J431" i="37"/>
  <c r="M430" i="37"/>
  <c r="L430" i="37"/>
  <c r="J430" i="37"/>
  <c r="M429" i="37"/>
  <c r="L429" i="37"/>
  <c r="J429" i="37"/>
  <c r="M428" i="37"/>
  <c r="L428" i="37"/>
  <c r="L50" i="37" s="1"/>
  <c r="J428" i="37"/>
  <c r="M427" i="37"/>
  <c r="L427" i="37"/>
  <c r="J427" i="37"/>
  <c r="M422" i="37"/>
  <c r="L422" i="37"/>
  <c r="J422" i="37"/>
  <c r="N422" i="37" s="1"/>
  <c r="M421" i="37"/>
  <c r="L421" i="37"/>
  <c r="J421" i="37"/>
  <c r="M420" i="37"/>
  <c r="L420" i="37"/>
  <c r="J420" i="37"/>
  <c r="M419" i="37"/>
  <c r="L419" i="37"/>
  <c r="J419" i="37"/>
  <c r="M418" i="37"/>
  <c r="L418" i="37"/>
  <c r="N418" i="37" s="1"/>
  <c r="J418" i="37"/>
  <c r="M417" i="37"/>
  <c r="L417" i="37"/>
  <c r="J417" i="37"/>
  <c r="N417" i="37" s="1"/>
  <c r="M416" i="37"/>
  <c r="L416" i="37"/>
  <c r="J416" i="37"/>
  <c r="M415" i="37"/>
  <c r="L415" i="37"/>
  <c r="J415" i="37"/>
  <c r="N415" i="37" s="1"/>
  <c r="M414" i="37"/>
  <c r="L414" i="37"/>
  <c r="J414" i="37"/>
  <c r="M413" i="37"/>
  <c r="L413" i="37"/>
  <c r="J413" i="37"/>
  <c r="M412" i="37"/>
  <c r="L412" i="37"/>
  <c r="J412" i="37"/>
  <c r="M411" i="37"/>
  <c r="L411" i="37"/>
  <c r="J411" i="37"/>
  <c r="M410" i="37"/>
  <c r="L410" i="37"/>
  <c r="J410" i="37"/>
  <c r="M409" i="37"/>
  <c r="L409" i="37"/>
  <c r="J409" i="37"/>
  <c r="M408" i="37"/>
  <c r="L408" i="37"/>
  <c r="J408" i="37"/>
  <c r="M407" i="37"/>
  <c r="L407" i="37"/>
  <c r="J407" i="37"/>
  <c r="N407" i="37" s="1"/>
  <c r="M406" i="37"/>
  <c r="L406" i="37"/>
  <c r="N406" i="37" s="1"/>
  <c r="J406" i="37"/>
  <c r="M405" i="37"/>
  <c r="L405" i="37"/>
  <c r="J405" i="37"/>
  <c r="M404" i="37"/>
  <c r="L404" i="37"/>
  <c r="J404" i="37"/>
  <c r="M403" i="37"/>
  <c r="L403" i="37"/>
  <c r="J403" i="37"/>
  <c r="M402" i="37"/>
  <c r="L402" i="37"/>
  <c r="J402" i="37"/>
  <c r="M401" i="37"/>
  <c r="L401" i="37"/>
  <c r="J401" i="37"/>
  <c r="M400" i="37"/>
  <c r="L400" i="37"/>
  <c r="J400" i="37"/>
  <c r="M399" i="37"/>
  <c r="L399" i="37"/>
  <c r="J399" i="37"/>
  <c r="M398" i="37"/>
  <c r="L398" i="37"/>
  <c r="J398" i="37"/>
  <c r="N398" i="37" s="1"/>
  <c r="M397" i="37"/>
  <c r="L397" i="37"/>
  <c r="J397" i="37"/>
  <c r="M396" i="37"/>
  <c r="L396" i="37"/>
  <c r="J396" i="37"/>
  <c r="M395" i="37"/>
  <c r="L395" i="37"/>
  <c r="J395" i="37"/>
  <c r="M394" i="37"/>
  <c r="L394" i="37"/>
  <c r="J394" i="37"/>
  <c r="N394" i="37" s="1"/>
  <c r="M393" i="37"/>
  <c r="L393" i="37"/>
  <c r="L49" i="37" s="1"/>
  <c r="J393" i="37"/>
  <c r="M392" i="37"/>
  <c r="L392" i="37"/>
  <c r="J392" i="37"/>
  <c r="L25" i="37"/>
  <c r="M387" i="37"/>
  <c r="L387" i="37"/>
  <c r="J387" i="37"/>
  <c r="N387" i="37" s="1"/>
  <c r="M386" i="37"/>
  <c r="L386" i="37"/>
  <c r="J386" i="37"/>
  <c r="M385" i="37"/>
  <c r="L385" i="37"/>
  <c r="J385" i="37"/>
  <c r="M384" i="37"/>
  <c r="L384" i="37"/>
  <c r="J384" i="37"/>
  <c r="M383" i="37"/>
  <c r="L383" i="37"/>
  <c r="J383" i="37"/>
  <c r="M382" i="37"/>
  <c r="L382" i="37"/>
  <c r="J382" i="37"/>
  <c r="N382" i="37" s="1"/>
  <c r="M381" i="37"/>
  <c r="L381" i="37"/>
  <c r="J381" i="37"/>
  <c r="M380" i="37"/>
  <c r="L380" i="37"/>
  <c r="J380" i="37"/>
  <c r="M379" i="37"/>
  <c r="L379" i="37"/>
  <c r="J379" i="37"/>
  <c r="M378" i="37"/>
  <c r="L378" i="37"/>
  <c r="J378" i="37"/>
  <c r="M377" i="37"/>
  <c r="L377" i="37"/>
  <c r="J377" i="37"/>
  <c r="M376" i="37"/>
  <c r="L376" i="37"/>
  <c r="J376" i="37"/>
  <c r="M375" i="37"/>
  <c r="L375" i="37"/>
  <c r="J375" i="37"/>
  <c r="N375" i="37" s="1"/>
  <c r="M374" i="37"/>
  <c r="L374" i="37"/>
  <c r="J374" i="37"/>
  <c r="M373" i="37"/>
  <c r="L373" i="37"/>
  <c r="J373" i="37"/>
  <c r="M372" i="37"/>
  <c r="L372" i="37"/>
  <c r="J372" i="37"/>
  <c r="M371" i="37"/>
  <c r="L371" i="37"/>
  <c r="N371" i="37" s="1"/>
  <c r="J371" i="37"/>
  <c r="M370" i="37"/>
  <c r="L370" i="37"/>
  <c r="J370" i="37"/>
  <c r="N370" i="37" s="1"/>
  <c r="M369" i="37"/>
  <c r="L369" i="37"/>
  <c r="J369" i="37"/>
  <c r="M368" i="37"/>
  <c r="L368" i="37"/>
  <c r="J368" i="37"/>
  <c r="M367" i="37"/>
  <c r="L367" i="37"/>
  <c r="J367" i="37"/>
  <c r="M366" i="37"/>
  <c r="L366" i="37"/>
  <c r="J366" i="37"/>
  <c r="N366" i="37" s="1"/>
  <c r="M365" i="37"/>
  <c r="L365" i="37"/>
  <c r="J365" i="37"/>
  <c r="M364" i="37"/>
  <c r="L364" i="37"/>
  <c r="J364" i="37"/>
  <c r="M363" i="37"/>
  <c r="L363" i="37"/>
  <c r="J363" i="37"/>
  <c r="M362" i="37"/>
  <c r="L362" i="37"/>
  <c r="J362" i="37"/>
  <c r="M361" i="37"/>
  <c r="L361" i="37"/>
  <c r="J361" i="37"/>
  <c r="N361" i="37" s="1"/>
  <c r="M360" i="37"/>
  <c r="L360" i="37"/>
  <c r="J360" i="37"/>
  <c r="M359" i="37"/>
  <c r="L359" i="37"/>
  <c r="J359" i="37"/>
  <c r="M358" i="37"/>
  <c r="L358" i="37"/>
  <c r="L48" i="37" s="1"/>
  <c r="J358" i="37"/>
  <c r="M357" i="37"/>
  <c r="L357" i="37"/>
  <c r="J357" i="37"/>
  <c r="J24" i="37"/>
  <c r="M352" i="37"/>
  <c r="L352" i="37"/>
  <c r="J352" i="37"/>
  <c r="M351" i="37"/>
  <c r="L351" i="37"/>
  <c r="J351" i="37"/>
  <c r="N351" i="37" s="1"/>
  <c r="M350" i="37"/>
  <c r="L350" i="37"/>
  <c r="J350" i="37"/>
  <c r="M349" i="37"/>
  <c r="L349" i="37"/>
  <c r="J349" i="37"/>
  <c r="M348" i="37"/>
  <c r="L348" i="37"/>
  <c r="J348" i="37"/>
  <c r="M347" i="37"/>
  <c r="L347" i="37"/>
  <c r="J347" i="37"/>
  <c r="M346" i="37"/>
  <c r="L346" i="37"/>
  <c r="J346" i="37"/>
  <c r="M345" i="37"/>
  <c r="L345" i="37"/>
  <c r="J345" i="37"/>
  <c r="M344" i="37"/>
  <c r="L344" i="37"/>
  <c r="J344" i="37"/>
  <c r="M343" i="37"/>
  <c r="L343" i="37"/>
  <c r="J343" i="37"/>
  <c r="N343" i="37" s="1"/>
  <c r="M342" i="37"/>
  <c r="L342" i="37"/>
  <c r="J342" i="37"/>
  <c r="M341" i="37"/>
  <c r="L341" i="37"/>
  <c r="J341" i="37"/>
  <c r="M340" i="37"/>
  <c r="L340" i="37"/>
  <c r="J340" i="37"/>
  <c r="M339" i="37"/>
  <c r="L339" i="37"/>
  <c r="J339" i="37"/>
  <c r="M338" i="37"/>
  <c r="L338" i="37"/>
  <c r="J338" i="37"/>
  <c r="N338" i="37" s="1"/>
  <c r="M337" i="37"/>
  <c r="L337" i="37"/>
  <c r="J337" i="37"/>
  <c r="N337" i="37" s="1"/>
  <c r="M336" i="37"/>
  <c r="L336" i="37"/>
  <c r="J336" i="37"/>
  <c r="M335" i="37"/>
  <c r="L335" i="37"/>
  <c r="J335" i="37"/>
  <c r="M334" i="37"/>
  <c r="L334" i="37"/>
  <c r="J334" i="37"/>
  <c r="M333" i="37"/>
  <c r="L333" i="37"/>
  <c r="J333" i="37"/>
  <c r="M332" i="37"/>
  <c r="L332" i="37"/>
  <c r="J332" i="37"/>
  <c r="M331" i="37"/>
  <c r="L331" i="37"/>
  <c r="J331" i="37"/>
  <c r="M330" i="37"/>
  <c r="L330" i="37"/>
  <c r="J330" i="37"/>
  <c r="M329" i="37"/>
  <c r="L329" i="37"/>
  <c r="J329" i="37"/>
  <c r="N329" i="37" s="1"/>
  <c r="M328" i="37"/>
  <c r="L328" i="37"/>
  <c r="J328" i="37"/>
  <c r="M327" i="37"/>
  <c r="L327" i="37"/>
  <c r="J327" i="37"/>
  <c r="N327" i="37" s="1"/>
  <c r="M326" i="37"/>
  <c r="L326" i="37"/>
  <c r="J326" i="37"/>
  <c r="M325" i="37"/>
  <c r="L325" i="37"/>
  <c r="J325" i="37"/>
  <c r="M324" i="37"/>
  <c r="L324" i="37"/>
  <c r="J324" i="37"/>
  <c r="M323" i="37"/>
  <c r="L323" i="37"/>
  <c r="L47" i="37" s="1"/>
  <c r="J323" i="37"/>
  <c r="M322" i="37"/>
  <c r="L322" i="37"/>
  <c r="L24" i="37" s="1"/>
  <c r="J322" i="37"/>
  <c r="L46" i="37"/>
  <c r="M317" i="37"/>
  <c r="L317" i="37"/>
  <c r="J317" i="37"/>
  <c r="M316" i="37"/>
  <c r="L316" i="37"/>
  <c r="J316" i="37"/>
  <c r="M315" i="37"/>
  <c r="L315" i="37"/>
  <c r="J315" i="37"/>
  <c r="M314" i="37"/>
  <c r="L314" i="37"/>
  <c r="J314" i="37"/>
  <c r="M313" i="37"/>
  <c r="L313" i="37"/>
  <c r="J313" i="37"/>
  <c r="M312" i="37"/>
  <c r="L312" i="37"/>
  <c r="J312" i="37"/>
  <c r="M311" i="37"/>
  <c r="L311" i="37"/>
  <c r="N311" i="37" s="1"/>
  <c r="J311" i="37"/>
  <c r="M310" i="37"/>
  <c r="L310" i="37"/>
  <c r="J310" i="37"/>
  <c r="M309" i="37"/>
  <c r="L309" i="37"/>
  <c r="J309" i="37"/>
  <c r="M308" i="37"/>
  <c r="L308" i="37"/>
  <c r="J308" i="37"/>
  <c r="M307" i="37"/>
  <c r="L307" i="37"/>
  <c r="J307" i="37"/>
  <c r="M306" i="37"/>
  <c r="L306" i="37"/>
  <c r="J306" i="37"/>
  <c r="M305" i="37"/>
  <c r="L305" i="37"/>
  <c r="J305" i="37"/>
  <c r="M304" i="37"/>
  <c r="L304" i="37"/>
  <c r="J304" i="37"/>
  <c r="M303" i="37"/>
  <c r="L303" i="37"/>
  <c r="J303" i="37"/>
  <c r="N303" i="37" s="1"/>
  <c r="M302" i="37"/>
  <c r="L302" i="37"/>
  <c r="J302" i="37"/>
  <c r="N302" i="37" s="1"/>
  <c r="M301" i="37"/>
  <c r="L301" i="37"/>
  <c r="J301" i="37"/>
  <c r="M300" i="37"/>
  <c r="L300" i="37"/>
  <c r="J300" i="37"/>
  <c r="M299" i="37"/>
  <c r="L299" i="37"/>
  <c r="J299" i="37"/>
  <c r="N299" i="37" s="1"/>
  <c r="M298" i="37"/>
  <c r="L298" i="37"/>
  <c r="J298" i="37"/>
  <c r="M297" i="37"/>
  <c r="L297" i="37"/>
  <c r="J297" i="37"/>
  <c r="M296" i="37"/>
  <c r="L296" i="37"/>
  <c r="J296" i="37"/>
  <c r="M295" i="37"/>
  <c r="L295" i="37"/>
  <c r="J295" i="37"/>
  <c r="N295" i="37" s="1"/>
  <c r="M294" i="37"/>
  <c r="L294" i="37"/>
  <c r="J294" i="37"/>
  <c r="N294" i="37" s="1"/>
  <c r="M293" i="37"/>
  <c r="L293" i="37"/>
  <c r="J293" i="37"/>
  <c r="M292" i="37"/>
  <c r="L292" i="37"/>
  <c r="J292" i="37"/>
  <c r="M291" i="37"/>
  <c r="L291" i="37"/>
  <c r="J291" i="37"/>
  <c r="M290" i="37"/>
  <c r="L290" i="37"/>
  <c r="J290" i="37"/>
  <c r="M289" i="37"/>
  <c r="L289" i="37"/>
  <c r="J289" i="37"/>
  <c r="M288" i="37"/>
  <c r="L288" i="37"/>
  <c r="J288" i="37"/>
  <c r="M287" i="37"/>
  <c r="L287" i="37"/>
  <c r="J287" i="37"/>
  <c r="M282" i="37"/>
  <c r="L282" i="37"/>
  <c r="J282" i="37"/>
  <c r="M281" i="37"/>
  <c r="L281" i="37"/>
  <c r="J281" i="37"/>
  <c r="M280" i="37"/>
  <c r="L280" i="37"/>
  <c r="J280" i="37"/>
  <c r="N280" i="37" s="1"/>
  <c r="M279" i="37"/>
  <c r="L279" i="37"/>
  <c r="J279" i="37"/>
  <c r="M278" i="37"/>
  <c r="L278" i="37"/>
  <c r="J278" i="37"/>
  <c r="M277" i="37"/>
  <c r="L277" i="37"/>
  <c r="J277" i="37"/>
  <c r="M276" i="37"/>
  <c r="L276" i="37"/>
  <c r="J276" i="37"/>
  <c r="N276" i="37" s="1"/>
  <c r="M275" i="37"/>
  <c r="L275" i="37"/>
  <c r="J275" i="37"/>
  <c r="M274" i="37"/>
  <c r="L274" i="37"/>
  <c r="J274" i="37"/>
  <c r="M273" i="37"/>
  <c r="L273" i="37"/>
  <c r="J273" i="37"/>
  <c r="M272" i="37"/>
  <c r="L272" i="37"/>
  <c r="J272" i="37"/>
  <c r="M271" i="37"/>
  <c r="L271" i="37"/>
  <c r="J271" i="37"/>
  <c r="M270" i="37"/>
  <c r="L270" i="37"/>
  <c r="N270" i="37" s="1"/>
  <c r="J270" i="37"/>
  <c r="M269" i="37"/>
  <c r="L269" i="37"/>
  <c r="J269" i="37"/>
  <c r="M268" i="37"/>
  <c r="L268" i="37"/>
  <c r="J268" i="37"/>
  <c r="N268" i="37" s="1"/>
  <c r="M267" i="37"/>
  <c r="L267" i="37"/>
  <c r="J267" i="37"/>
  <c r="N267" i="37" s="1"/>
  <c r="M266" i="37"/>
  <c r="L266" i="37"/>
  <c r="J266" i="37"/>
  <c r="M265" i="37"/>
  <c r="L265" i="37"/>
  <c r="J265" i="37"/>
  <c r="M264" i="37"/>
  <c r="L264" i="37"/>
  <c r="J264" i="37"/>
  <c r="N264" i="37" s="1"/>
  <c r="M263" i="37"/>
  <c r="L263" i="37"/>
  <c r="J263" i="37"/>
  <c r="M262" i="37"/>
  <c r="L262" i="37"/>
  <c r="J262" i="37"/>
  <c r="M261" i="37"/>
  <c r="L261" i="37"/>
  <c r="J261" i="37"/>
  <c r="M260" i="37"/>
  <c r="L260" i="37"/>
  <c r="J260" i="37"/>
  <c r="N260" i="37" s="1"/>
  <c r="M259" i="37"/>
  <c r="L259" i="37"/>
  <c r="J259" i="37"/>
  <c r="N259" i="37" s="1"/>
  <c r="M258" i="37"/>
  <c r="L258" i="37"/>
  <c r="J258" i="37"/>
  <c r="M257" i="37"/>
  <c r="L257" i="37"/>
  <c r="J257" i="37"/>
  <c r="M256" i="37"/>
  <c r="L256" i="37"/>
  <c r="J256" i="37"/>
  <c r="M255" i="37"/>
  <c r="L255" i="37"/>
  <c r="J255" i="37"/>
  <c r="M254" i="37"/>
  <c r="L254" i="37"/>
  <c r="J254" i="37"/>
  <c r="M253" i="37"/>
  <c r="L253" i="37"/>
  <c r="L22" i="37" s="1"/>
  <c r="J253" i="37"/>
  <c r="M248" i="37"/>
  <c r="L248" i="37"/>
  <c r="J248" i="37"/>
  <c r="N248" i="37" s="1"/>
  <c r="M247" i="37"/>
  <c r="L247" i="37"/>
  <c r="J247" i="37"/>
  <c r="M246" i="37"/>
  <c r="L246" i="37"/>
  <c r="J246" i="37"/>
  <c r="M245" i="37"/>
  <c r="L245" i="37"/>
  <c r="J245" i="37"/>
  <c r="M244" i="37"/>
  <c r="L244" i="37"/>
  <c r="J244" i="37"/>
  <c r="N244" i="37" s="1"/>
  <c r="M243" i="37"/>
  <c r="L243" i="37"/>
  <c r="J243" i="37"/>
  <c r="M242" i="37"/>
  <c r="L242" i="37"/>
  <c r="J242" i="37"/>
  <c r="M241" i="37"/>
  <c r="L241" i="37"/>
  <c r="N241" i="37" s="1"/>
  <c r="J241" i="37"/>
  <c r="M240" i="37"/>
  <c r="L240" i="37"/>
  <c r="J240" i="37"/>
  <c r="M239" i="37"/>
  <c r="L239" i="37"/>
  <c r="J239" i="37"/>
  <c r="M238" i="37"/>
  <c r="L238" i="37"/>
  <c r="J238" i="37"/>
  <c r="M237" i="37"/>
  <c r="L237" i="37"/>
  <c r="J237" i="37"/>
  <c r="M236" i="37"/>
  <c r="L236" i="37"/>
  <c r="J236" i="37"/>
  <c r="M235" i="37"/>
  <c r="L235" i="37"/>
  <c r="J235" i="37"/>
  <c r="M234" i="37"/>
  <c r="L234" i="37"/>
  <c r="J234" i="37"/>
  <c r="M233" i="37"/>
  <c r="L233" i="37"/>
  <c r="J233" i="37"/>
  <c r="M232" i="37"/>
  <c r="L232" i="37"/>
  <c r="J232" i="37"/>
  <c r="N232" i="37" s="1"/>
  <c r="M231" i="37"/>
  <c r="L231" i="37"/>
  <c r="J231" i="37"/>
  <c r="M230" i="37"/>
  <c r="L230" i="37"/>
  <c r="J230" i="37"/>
  <c r="M229" i="37"/>
  <c r="L229" i="37"/>
  <c r="J229" i="37"/>
  <c r="N229" i="37" s="1"/>
  <c r="M228" i="37"/>
  <c r="L228" i="37"/>
  <c r="J228" i="37"/>
  <c r="M227" i="37"/>
  <c r="L227" i="37"/>
  <c r="J227" i="37"/>
  <c r="M226" i="37"/>
  <c r="L226" i="37"/>
  <c r="J226" i="37"/>
  <c r="M225" i="37"/>
  <c r="L225" i="37"/>
  <c r="J225" i="37"/>
  <c r="M224" i="37"/>
  <c r="L224" i="37"/>
  <c r="J224" i="37"/>
  <c r="N224" i="37" s="1"/>
  <c r="N223" i="37"/>
  <c r="M223" i="37"/>
  <c r="L223" i="37"/>
  <c r="J223" i="37"/>
  <c r="M222" i="37"/>
  <c r="L222" i="37"/>
  <c r="J222" i="37"/>
  <c r="N222" i="37" s="1"/>
  <c r="M221" i="37"/>
  <c r="L221" i="37"/>
  <c r="N221" i="37" s="1"/>
  <c r="J221" i="37"/>
  <c r="M220" i="37"/>
  <c r="L220" i="37"/>
  <c r="L44" i="37" s="1"/>
  <c r="J220" i="37"/>
  <c r="M219" i="37"/>
  <c r="L219" i="37"/>
  <c r="J219" i="37"/>
  <c r="J43" i="37"/>
  <c r="M214" i="37"/>
  <c r="L214" i="37"/>
  <c r="J214" i="37"/>
  <c r="N214" i="37" s="1"/>
  <c r="M213" i="37"/>
  <c r="L213" i="37"/>
  <c r="J213" i="37"/>
  <c r="M212" i="37"/>
  <c r="L212" i="37"/>
  <c r="N212" i="37" s="1"/>
  <c r="J212" i="37"/>
  <c r="M211" i="37"/>
  <c r="L211" i="37"/>
  <c r="J211" i="37"/>
  <c r="N211" i="37" s="1"/>
  <c r="M210" i="37"/>
  <c r="L210" i="37"/>
  <c r="J210" i="37"/>
  <c r="M209" i="37"/>
  <c r="L209" i="37"/>
  <c r="J209" i="37"/>
  <c r="M208" i="37"/>
  <c r="L208" i="37"/>
  <c r="J208" i="37"/>
  <c r="M207" i="37"/>
  <c r="L207" i="37"/>
  <c r="J207" i="37"/>
  <c r="M206" i="37"/>
  <c r="L206" i="37"/>
  <c r="J206" i="37"/>
  <c r="N206" i="37" s="1"/>
  <c r="M205" i="37"/>
  <c r="L205" i="37"/>
  <c r="J205" i="37"/>
  <c r="M204" i="37"/>
  <c r="L204" i="37"/>
  <c r="J204" i="37"/>
  <c r="M203" i="37"/>
  <c r="L203" i="37"/>
  <c r="J203" i="37"/>
  <c r="N203" i="37" s="1"/>
  <c r="M202" i="37"/>
  <c r="L202" i="37"/>
  <c r="J202" i="37"/>
  <c r="M201" i="37"/>
  <c r="L201" i="37"/>
  <c r="J201" i="37"/>
  <c r="M200" i="37"/>
  <c r="L200" i="37"/>
  <c r="N200" i="37" s="1"/>
  <c r="J200" i="37"/>
  <c r="M199" i="37"/>
  <c r="L199" i="37"/>
  <c r="J199" i="37"/>
  <c r="M198" i="37"/>
  <c r="L198" i="37"/>
  <c r="J198" i="37"/>
  <c r="M197" i="37"/>
  <c r="L197" i="37"/>
  <c r="J197" i="37"/>
  <c r="M196" i="37"/>
  <c r="L196" i="37"/>
  <c r="J196" i="37"/>
  <c r="M195" i="37"/>
  <c r="L195" i="37"/>
  <c r="J195" i="37"/>
  <c r="N195" i="37" s="1"/>
  <c r="M194" i="37"/>
  <c r="L194" i="37"/>
  <c r="J194" i="37"/>
  <c r="M193" i="37"/>
  <c r="L193" i="37"/>
  <c r="J193" i="37"/>
  <c r="M192" i="37"/>
  <c r="L192" i="37"/>
  <c r="J192" i="37"/>
  <c r="M191" i="37"/>
  <c r="L191" i="37"/>
  <c r="J191" i="37"/>
  <c r="M190" i="37"/>
  <c r="L190" i="37"/>
  <c r="J190" i="37"/>
  <c r="M189" i="37"/>
  <c r="L189" i="37"/>
  <c r="J189" i="37"/>
  <c r="M188" i="37"/>
  <c r="L188" i="37"/>
  <c r="J188" i="37"/>
  <c r="N188" i="37" s="1"/>
  <c r="M187" i="37"/>
  <c r="L187" i="37"/>
  <c r="J187" i="37"/>
  <c r="N187" i="37" s="1"/>
  <c r="M186" i="37"/>
  <c r="L186" i="37"/>
  <c r="N186" i="37" s="1"/>
  <c r="J186" i="37"/>
  <c r="M185" i="37"/>
  <c r="L185" i="37"/>
  <c r="J185" i="37"/>
  <c r="J20" i="37" s="1"/>
  <c r="L19" i="37"/>
  <c r="M180" i="37"/>
  <c r="L180" i="37"/>
  <c r="J180" i="37"/>
  <c r="N180" i="37" s="1"/>
  <c r="M179" i="37"/>
  <c r="L179" i="37"/>
  <c r="J179" i="37"/>
  <c r="N179" i="37" s="1"/>
  <c r="M178" i="37"/>
  <c r="L178" i="37"/>
  <c r="J178" i="37"/>
  <c r="M177" i="37"/>
  <c r="L177" i="37"/>
  <c r="J177" i="37"/>
  <c r="M176" i="37"/>
  <c r="L176" i="37"/>
  <c r="J176" i="37"/>
  <c r="M175" i="37"/>
  <c r="L175" i="37"/>
  <c r="J175" i="37"/>
  <c r="M174" i="37"/>
  <c r="L174" i="37"/>
  <c r="J174" i="37"/>
  <c r="M173" i="37"/>
  <c r="L173" i="37"/>
  <c r="J173" i="37"/>
  <c r="M172" i="37"/>
  <c r="L172" i="37"/>
  <c r="J172" i="37"/>
  <c r="N172" i="37" s="1"/>
  <c r="M171" i="37"/>
  <c r="L171" i="37"/>
  <c r="N171" i="37" s="1"/>
  <c r="J171" i="37"/>
  <c r="M170" i="37"/>
  <c r="L170" i="37"/>
  <c r="J170" i="37"/>
  <c r="M169" i="37"/>
  <c r="L169" i="37"/>
  <c r="J169" i="37"/>
  <c r="M168" i="37"/>
  <c r="L168" i="37"/>
  <c r="J168" i="37"/>
  <c r="M167" i="37"/>
  <c r="L167" i="37"/>
  <c r="J167" i="37"/>
  <c r="M166" i="37"/>
  <c r="L166" i="37"/>
  <c r="J166" i="37"/>
  <c r="M165" i="37"/>
  <c r="L165" i="37"/>
  <c r="J165" i="37"/>
  <c r="M164" i="37"/>
  <c r="L164" i="37"/>
  <c r="J164" i="37"/>
  <c r="M163" i="37"/>
  <c r="L163" i="37"/>
  <c r="J163" i="37"/>
  <c r="N163" i="37" s="1"/>
  <c r="M162" i="37"/>
  <c r="L162" i="37"/>
  <c r="J162" i="37"/>
  <c r="M161" i="37"/>
  <c r="L161" i="37"/>
  <c r="J161" i="37"/>
  <c r="M160" i="37"/>
  <c r="L160" i="37"/>
  <c r="J160" i="37"/>
  <c r="M159" i="37"/>
  <c r="L159" i="37"/>
  <c r="J159" i="37"/>
  <c r="N159" i="37" s="1"/>
  <c r="M158" i="37"/>
  <c r="L158" i="37"/>
  <c r="J158" i="37"/>
  <c r="M157" i="37"/>
  <c r="L157" i="37"/>
  <c r="J157" i="37"/>
  <c r="M156" i="37"/>
  <c r="L156" i="37"/>
  <c r="J156" i="37"/>
  <c r="M155" i="37"/>
  <c r="L155" i="37"/>
  <c r="J155" i="37"/>
  <c r="N155" i="37" s="1"/>
  <c r="M154" i="37"/>
  <c r="L154" i="37"/>
  <c r="J154" i="37"/>
  <c r="M153" i="37"/>
  <c r="L153" i="37"/>
  <c r="J153" i="37"/>
  <c r="M152" i="37"/>
  <c r="L152" i="37"/>
  <c r="J152" i="37"/>
  <c r="M151" i="37"/>
  <c r="L151" i="37"/>
  <c r="J151" i="37"/>
  <c r="M150" i="37"/>
  <c r="L150" i="37"/>
  <c r="J150" i="37"/>
  <c r="M149" i="37"/>
  <c r="L149" i="37"/>
  <c r="J149" i="37"/>
  <c r="M148" i="37"/>
  <c r="L148" i="37"/>
  <c r="J148" i="37"/>
  <c r="N148" i="37" s="1"/>
  <c r="M147" i="37"/>
  <c r="L147" i="37"/>
  <c r="J147" i="37"/>
  <c r="N147" i="37" s="1"/>
  <c r="M146" i="37"/>
  <c r="L146" i="37"/>
  <c r="J146" i="37"/>
  <c r="M145" i="37"/>
  <c r="L145" i="37"/>
  <c r="J145" i="37"/>
  <c r="M144" i="37"/>
  <c r="L144" i="37"/>
  <c r="J144" i="37"/>
  <c r="M143" i="37"/>
  <c r="L143" i="37"/>
  <c r="J143" i="37"/>
  <c r="N143" i="37" s="1"/>
  <c r="M142" i="37"/>
  <c r="L142" i="37"/>
  <c r="L42" i="37" s="1"/>
  <c r="J142" i="37"/>
  <c r="M141" i="37"/>
  <c r="L141" i="37"/>
  <c r="J141" i="37"/>
  <c r="L41" i="37"/>
  <c r="M136" i="37"/>
  <c r="L136" i="37"/>
  <c r="J136" i="37"/>
  <c r="M135" i="37"/>
  <c r="L135" i="37"/>
  <c r="J135" i="37"/>
  <c r="N135" i="37" s="1"/>
  <c r="M134" i="37"/>
  <c r="L134" i="37"/>
  <c r="J134" i="37"/>
  <c r="M133" i="37"/>
  <c r="L133" i="37"/>
  <c r="J133" i="37"/>
  <c r="M132" i="37"/>
  <c r="L132" i="37"/>
  <c r="J132" i="37"/>
  <c r="M131" i="37"/>
  <c r="L131" i="37"/>
  <c r="J131" i="37"/>
  <c r="N131" i="37" s="1"/>
  <c r="M130" i="37"/>
  <c r="L130" i="37"/>
  <c r="J130" i="37"/>
  <c r="M129" i="37"/>
  <c r="L129" i="37"/>
  <c r="J129" i="37"/>
  <c r="M128" i="37"/>
  <c r="L128" i="37"/>
  <c r="N128" i="37" s="1"/>
  <c r="J128" i="37"/>
  <c r="M127" i="37"/>
  <c r="L127" i="37"/>
  <c r="J127" i="37"/>
  <c r="N127" i="37" s="1"/>
  <c r="M126" i="37"/>
  <c r="L126" i="37"/>
  <c r="J126" i="37"/>
  <c r="M125" i="37"/>
  <c r="L125" i="37"/>
  <c r="J125" i="37"/>
  <c r="M124" i="37"/>
  <c r="L124" i="37"/>
  <c r="J124" i="37"/>
  <c r="M123" i="37"/>
  <c r="L123" i="37"/>
  <c r="J123" i="37"/>
  <c r="M122" i="37"/>
  <c r="L122" i="37"/>
  <c r="J122" i="37"/>
  <c r="M121" i="37"/>
  <c r="L121" i="37"/>
  <c r="J121" i="37"/>
  <c r="M120" i="37"/>
  <c r="L120" i="37"/>
  <c r="J120" i="37"/>
  <c r="M119" i="37"/>
  <c r="L119" i="37"/>
  <c r="J119" i="37"/>
  <c r="N119" i="37" s="1"/>
  <c r="M118" i="37"/>
  <c r="L118" i="37"/>
  <c r="J118" i="37"/>
  <c r="N118" i="37" s="1"/>
  <c r="M117" i="37"/>
  <c r="L117" i="37"/>
  <c r="J117" i="37"/>
  <c r="M116" i="37"/>
  <c r="L116" i="37"/>
  <c r="J116" i="37"/>
  <c r="M115" i="37"/>
  <c r="L115" i="37"/>
  <c r="J115" i="37"/>
  <c r="M114" i="37"/>
  <c r="L114" i="37"/>
  <c r="J114" i="37"/>
  <c r="M113" i="37"/>
  <c r="L113" i="37"/>
  <c r="J113" i="37"/>
  <c r="M112" i="37"/>
  <c r="L112" i="37"/>
  <c r="J112" i="37"/>
  <c r="N112" i="37" s="1"/>
  <c r="M111" i="37"/>
  <c r="L111" i="37"/>
  <c r="J111" i="37"/>
  <c r="N111" i="37" s="1"/>
  <c r="M110" i="37"/>
  <c r="L110" i="37"/>
  <c r="N110" i="37" s="1"/>
  <c r="J110" i="37"/>
  <c r="M109" i="37"/>
  <c r="L109" i="37"/>
  <c r="J109" i="37"/>
  <c r="M108" i="37"/>
  <c r="L108" i="37"/>
  <c r="J108" i="37"/>
  <c r="M107" i="37"/>
  <c r="L107" i="37"/>
  <c r="J107" i="37"/>
  <c r="M106" i="37"/>
  <c r="L106" i="37"/>
  <c r="J106" i="37"/>
  <c r="M105" i="37"/>
  <c r="L105" i="37"/>
  <c r="J105" i="37"/>
  <c r="M104" i="37"/>
  <c r="L104" i="37"/>
  <c r="J104" i="37"/>
  <c r="N104" i="37" s="1"/>
  <c r="M103" i="37"/>
  <c r="L103" i="37"/>
  <c r="J103" i="37"/>
  <c r="N103" i="37" s="1"/>
  <c r="M102" i="37"/>
  <c r="L102" i="37"/>
  <c r="J102" i="37"/>
  <c r="M101" i="37"/>
  <c r="L101" i="37"/>
  <c r="J101" i="37"/>
  <c r="M100" i="37"/>
  <c r="L100" i="37"/>
  <c r="J100" i="37"/>
  <c r="M99" i="37"/>
  <c r="L99" i="37"/>
  <c r="J99" i="37"/>
  <c r="M98" i="37"/>
  <c r="L98" i="37"/>
  <c r="J98" i="37"/>
  <c r="M97" i="37"/>
  <c r="L97" i="37"/>
  <c r="J97" i="37"/>
  <c r="M92" i="37"/>
  <c r="L92" i="37"/>
  <c r="J92" i="37"/>
  <c r="M91" i="37"/>
  <c r="L91" i="37"/>
  <c r="J91" i="37"/>
  <c r="M90" i="37"/>
  <c r="L90" i="37"/>
  <c r="J90" i="37"/>
  <c r="M89" i="37"/>
  <c r="L89" i="37"/>
  <c r="J89" i="37"/>
  <c r="J32" i="37"/>
  <c r="L30" i="37"/>
  <c r="L29" i="37"/>
  <c r="L18" i="37"/>
  <c r="L32" i="36"/>
  <c r="M632" i="36"/>
  <c r="L632" i="36"/>
  <c r="J632" i="36"/>
  <c r="M631" i="36"/>
  <c r="L631" i="36"/>
  <c r="J631" i="36"/>
  <c r="N631" i="36" s="1"/>
  <c r="M630" i="36"/>
  <c r="L630" i="36"/>
  <c r="J630" i="36"/>
  <c r="M629" i="36"/>
  <c r="L629" i="36"/>
  <c r="J629" i="36"/>
  <c r="M628" i="36"/>
  <c r="L628" i="36"/>
  <c r="J628" i="36"/>
  <c r="N628" i="36" s="1"/>
  <c r="M627" i="36"/>
  <c r="L627" i="36"/>
  <c r="J627" i="36"/>
  <c r="M626" i="36"/>
  <c r="L626" i="36"/>
  <c r="N626" i="36" s="1"/>
  <c r="J626" i="36"/>
  <c r="M625" i="36"/>
  <c r="L625" i="36"/>
  <c r="J625" i="36"/>
  <c r="M624" i="36"/>
  <c r="L624" i="36"/>
  <c r="N624" i="36" s="1"/>
  <c r="J624" i="36"/>
  <c r="M623" i="36"/>
  <c r="L623" i="36"/>
  <c r="J623" i="36"/>
  <c r="N623" i="36" s="1"/>
  <c r="M622" i="36"/>
  <c r="L622" i="36"/>
  <c r="J622" i="36"/>
  <c r="M621" i="36"/>
  <c r="L621" i="36"/>
  <c r="J621" i="36"/>
  <c r="N621" i="36" s="1"/>
  <c r="M620" i="36"/>
  <c r="L620" i="36"/>
  <c r="J620" i="36"/>
  <c r="M619" i="36"/>
  <c r="L619" i="36"/>
  <c r="J619" i="36"/>
  <c r="M618" i="36"/>
  <c r="L618" i="36"/>
  <c r="J618" i="36"/>
  <c r="M617" i="36"/>
  <c r="L617" i="36"/>
  <c r="J617" i="36"/>
  <c r="M616" i="36"/>
  <c r="L616" i="36"/>
  <c r="J616" i="36"/>
  <c r="M615" i="36"/>
  <c r="L615" i="36"/>
  <c r="J615" i="36"/>
  <c r="N615" i="36" s="1"/>
  <c r="M614" i="36"/>
  <c r="L614" i="36"/>
  <c r="J614" i="36"/>
  <c r="M613" i="36"/>
  <c r="L613" i="36"/>
  <c r="J613" i="36"/>
  <c r="N613" i="36" s="1"/>
  <c r="M612" i="36"/>
  <c r="L612" i="36"/>
  <c r="J612" i="36"/>
  <c r="M611" i="36"/>
  <c r="L611" i="36"/>
  <c r="J611" i="36"/>
  <c r="M610" i="36"/>
  <c r="L610" i="36"/>
  <c r="N610" i="36" s="1"/>
  <c r="J610" i="36"/>
  <c r="M609" i="36"/>
  <c r="L609" i="36"/>
  <c r="J609" i="36"/>
  <c r="N609" i="36" s="1"/>
  <c r="M608" i="36"/>
  <c r="L608" i="36"/>
  <c r="J608" i="36"/>
  <c r="M607" i="36"/>
  <c r="L607" i="36"/>
  <c r="J607" i="36"/>
  <c r="N607" i="36" s="1"/>
  <c r="M606" i="36"/>
  <c r="L606" i="36"/>
  <c r="J606" i="36"/>
  <c r="M605" i="36"/>
  <c r="L605" i="36"/>
  <c r="J605" i="36"/>
  <c r="N605" i="36" s="1"/>
  <c r="M604" i="36"/>
  <c r="L604" i="36"/>
  <c r="J604" i="36"/>
  <c r="M603" i="36"/>
  <c r="L603" i="36"/>
  <c r="J603" i="36"/>
  <c r="M602" i="36"/>
  <c r="L602" i="36"/>
  <c r="J602" i="36"/>
  <c r="J32" i="36" s="1"/>
  <c r="L54" i="36"/>
  <c r="M597" i="36"/>
  <c r="L597" i="36"/>
  <c r="J597" i="36"/>
  <c r="N597" i="36" s="1"/>
  <c r="M596" i="36"/>
  <c r="L596" i="36"/>
  <c r="J596" i="36"/>
  <c r="M595" i="36"/>
  <c r="L595" i="36"/>
  <c r="N595" i="36" s="1"/>
  <c r="J595" i="36"/>
  <c r="M594" i="36"/>
  <c r="L594" i="36"/>
  <c r="J594" i="36"/>
  <c r="N593" i="36"/>
  <c r="M593" i="36"/>
  <c r="L593" i="36"/>
  <c r="J593" i="36"/>
  <c r="M592" i="36"/>
  <c r="L592" i="36"/>
  <c r="J592" i="36"/>
  <c r="M591" i="36"/>
  <c r="L591" i="36"/>
  <c r="J591" i="36"/>
  <c r="M590" i="36"/>
  <c r="L590" i="36"/>
  <c r="J590" i="36"/>
  <c r="M589" i="36"/>
  <c r="L589" i="36"/>
  <c r="J589" i="36"/>
  <c r="N589" i="36" s="1"/>
  <c r="M588" i="36"/>
  <c r="L588" i="36"/>
  <c r="J588" i="36"/>
  <c r="M587" i="36"/>
  <c r="L587" i="36"/>
  <c r="J587" i="36"/>
  <c r="N587" i="36" s="1"/>
  <c r="M586" i="36"/>
  <c r="L586" i="36"/>
  <c r="J586" i="36"/>
  <c r="M585" i="36"/>
  <c r="L585" i="36"/>
  <c r="J585" i="36"/>
  <c r="N585" i="36" s="1"/>
  <c r="M584" i="36"/>
  <c r="L584" i="36"/>
  <c r="J584" i="36"/>
  <c r="M583" i="36"/>
  <c r="L583" i="36"/>
  <c r="J583" i="36"/>
  <c r="M582" i="36"/>
  <c r="L582" i="36"/>
  <c r="J582" i="36"/>
  <c r="M581" i="36"/>
  <c r="L581" i="36"/>
  <c r="J581" i="36"/>
  <c r="N581" i="36" s="1"/>
  <c r="M580" i="36"/>
  <c r="L580" i="36"/>
  <c r="J580" i="36"/>
  <c r="M579" i="36"/>
  <c r="L579" i="36"/>
  <c r="J579" i="36"/>
  <c r="N579" i="36" s="1"/>
  <c r="M578" i="36"/>
  <c r="L578" i="36"/>
  <c r="J578" i="36"/>
  <c r="M577" i="36"/>
  <c r="L577" i="36"/>
  <c r="J577" i="36"/>
  <c r="N577" i="36" s="1"/>
  <c r="M576" i="36"/>
  <c r="L576" i="36"/>
  <c r="J576" i="36"/>
  <c r="M575" i="36"/>
  <c r="L575" i="36"/>
  <c r="J575" i="36"/>
  <c r="M574" i="36"/>
  <c r="L574" i="36"/>
  <c r="J574" i="36"/>
  <c r="M573" i="36"/>
  <c r="L573" i="36"/>
  <c r="J573" i="36"/>
  <c r="N573" i="36" s="1"/>
  <c r="M572" i="36"/>
  <c r="L572" i="36"/>
  <c r="J572" i="36"/>
  <c r="M571" i="36"/>
  <c r="L571" i="36"/>
  <c r="N571" i="36" s="1"/>
  <c r="J571" i="36"/>
  <c r="M570" i="36"/>
  <c r="L570" i="36"/>
  <c r="J570" i="36"/>
  <c r="M569" i="36"/>
  <c r="L569" i="36"/>
  <c r="J569" i="36"/>
  <c r="M568" i="36"/>
  <c r="L568" i="36"/>
  <c r="J568" i="36"/>
  <c r="M567" i="36"/>
  <c r="L567" i="36"/>
  <c r="J567" i="36"/>
  <c r="J30" i="36"/>
  <c r="M562" i="36"/>
  <c r="L562" i="36"/>
  <c r="J562" i="36"/>
  <c r="N562" i="36" s="1"/>
  <c r="M561" i="36"/>
  <c r="L561" i="36"/>
  <c r="J561" i="36"/>
  <c r="M560" i="36"/>
  <c r="L560" i="36"/>
  <c r="N560" i="36" s="1"/>
  <c r="J560" i="36"/>
  <c r="M559" i="36"/>
  <c r="L559" i="36"/>
  <c r="J559" i="36"/>
  <c r="M558" i="36"/>
  <c r="L558" i="36"/>
  <c r="N558" i="36" s="1"/>
  <c r="J558" i="36"/>
  <c r="M557" i="36"/>
  <c r="L557" i="36"/>
  <c r="J557" i="36"/>
  <c r="M556" i="36"/>
  <c r="L556" i="36"/>
  <c r="J556" i="36"/>
  <c r="M555" i="36"/>
  <c r="L555" i="36"/>
  <c r="J555" i="36"/>
  <c r="N555" i="36" s="1"/>
  <c r="M554" i="36"/>
  <c r="L554" i="36"/>
  <c r="J554" i="36"/>
  <c r="N554" i="36" s="1"/>
  <c r="M553" i="36"/>
  <c r="L553" i="36"/>
  <c r="J553" i="36"/>
  <c r="M552" i="36"/>
  <c r="L552" i="36"/>
  <c r="J552" i="36"/>
  <c r="M551" i="36"/>
  <c r="L551" i="36"/>
  <c r="J551" i="36"/>
  <c r="M550" i="36"/>
  <c r="L550" i="36"/>
  <c r="J550" i="36"/>
  <c r="M549" i="36"/>
  <c r="L549" i="36"/>
  <c r="J549" i="36"/>
  <c r="M548" i="36"/>
  <c r="L548" i="36"/>
  <c r="J548" i="36"/>
  <c r="M547" i="36"/>
  <c r="L547" i="36"/>
  <c r="J547" i="36"/>
  <c r="N547" i="36" s="1"/>
  <c r="M546" i="36"/>
  <c r="L546" i="36"/>
  <c r="J546" i="36"/>
  <c r="N546" i="36" s="1"/>
  <c r="M545" i="36"/>
  <c r="L545" i="36"/>
  <c r="J545" i="36"/>
  <c r="M544" i="36"/>
  <c r="L544" i="36"/>
  <c r="J544" i="36"/>
  <c r="N544" i="36" s="1"/>
  <c r="M543" i="36"/>
  <c r="L543" i="36"/>
  <c r="J543" i="36"/>
  <c r="M542" i="36"/>
  <c r="L542" i="36"/>
  <c r="N542" i="36" s="1"/>
  <c r="J542" i="36"/>
  <c r="M541" i="36"/>
  <c r="L541" i="36"/>
  <c r="J541" i="36"/>
  <c r="M540" i="36"/>
  <c r="L540" i="36"/>
  <c r="J540" i="36"/>
  <c r="N540" i="36" s="1"/>
  <c r="M539" i="36"/>
  <c r="L539" i="36"/>
  <c r="J539" i="36"/>
  <c r="N539" i="36" s="1"/>
  <c r="N538" i="36"/>
  <c r="M538" i="36"/>
  <c r="L538" i="36"/>
  <c r="J538" i="36"/>
  <c r="M537" i="36"/>
  <c r="L537" i="36"/>
  <c r="J537" i="36"/>
  <c r="M536" i="36"/>
  <c r="L536" i="36"/>
  <c r="J536" i="36"/>
  <c r="M535" i="36"/>
  <c r="L535" i="36"/>
  <c r="J535" i="36"/>
  <c r="M534" i="36"/>
  <c r="L534" i="36"/>
  <c r="J534" i="36"/>
  <c r="M533" i="36"/>
  <c r="L533" i="36"/>
  <c r="L53" i="36" s="1"/>
  <c r="J533" i="36"/>
  <c r="N533" i="36" s="1"/>
  <c r="M532" i="36"/>
  <c r="L532" i="36"/>
  <c r="J532" i="36"/>
  <c r="M527" i="36"/>
  <c r="L527" i="36"/>
  <c r="J527" i="36"/>
  <c r="M526" i="36"/>
  <c r="L526" i="36"/>
  <c r="J526" i="36"/>
  <c r="M525" i="36"/>
  <c r="L525" i="36"/>
  <c r="J525" i="36"/>
  <c r="M524" i="36"/>
  <c r="L524" i="36"/>
  <c r="J524" i="36"/>
  <c r="M523" i="36"/>
  <c r="L523" i="36"/>
  <c r="N523" i="36" s="1"/>
  <c r="J523" i="36"/>
  <c r="M522" i="36"/>
  <c r="L522" i="36"/>
  <c r="J522" i="36"/>
  <c r="M521" i="36"/>
  <c r="L521" i="36"/>
  <c r="J521" i="36"/>
  <c r="M520" i="36"/>
  <c r="L520" i="36"/>
  <c r="J520" i="36"/>
  <c r="M519" i="36"/>
  <c r="L519" i="36"/>
  <c r="J519" i="36"/>
  <c r="M518" i="36"/>
  <c r="L518" i="36"/>
  <c r="J518" i="36"/>
  <c r="M517" i="36"/>
  <c r="L517" i="36"/>
  <c r="J517" i="36"/>
  <c r="M516" i="36"/>
  <c r="L516" i="36"/>
  <c r="J516" i="36"/>
  <c r="N516" i="36" s="1"/>
  <c r="M515" i="36"/>
  <c r="L515" i="36"/>
  <c r="J515" i="36"/>
  <c r="N515" i="36" s="1"/>
  <c r="M514" i="36"/>
  <c r="L514" i="36"/>
  <c r="J514" i="36"/>
  <c r="M513" i="36"/>
  <c r="L513" i="36"/>
  <c r="N513" i="36" s="1"/>
  <c r="J513" i="36"/>
  <c r="M512" i="36"/>
  <c r="L512" i="36"/>
  <c r="J512" i="36"/>
  <c r="M511" i="36"/>
  <c r="L511" i="36"/>
  <c r="J511" i="36"/>
  <c r="M510" i="36"/>
  <c r="L510" i="36"/>
  <c r="J510" i="36"/>
  <c r="M509" i="36"/>
  <c r="L509" i="36"/>
  <c r="J509" i="36"/>
  <c r="M508" i="36"/>
  <c r="L508" i="36"/>
  <c r="J508" i="36"/>
  <c r="M507" i="36"/>
  <c r="L507" i="36"/>
  <c r="J507" i="36"/>
  <c r="N507" i="36" s="1"/>
  <c r="M506" i="36"/>
  <c r="L506" i="36"/>
  <c r="J506" i="36"/>
  <c r="M505" i="36"/>
  <c r="L505" i="36"/>
  <c r="J505" i="36"/>
  <c r="M504" i="36"/>
  <c r="L504" i="36"/>
  <c r="J504" i="36"/>
  <c r="M503" i="36"/>
  <c r="L503" i="36"/>
  <c r="J503" i="36"/>
  <c r="M502" i="36"/>
  <c r="L502" i="36"/>
  <c r="J502" i="36"/>
  <c r="M501" i="36"/>
  <c r="L501" i="36"/>
  <c r="J501" i="36"/>
  <c r="M500" i="36"/>
  <c r="L500" i="36"/>
  <c r="J500" i="36"/>
  <c r="M499" i="36"/>
  <c r="L499" i="36"/>
  <c r="J499" i="36"/>
  <c r="N499" i="36" s="1"/>
  <c r="M498" i="36"/>
  <c r="L498" i="36"/>
  <c r="L52" i="36" s="1"/>
  <c r="J498" i="36"/>
  <c r="N497" i="36"/>
  <c r="M497" i="36"/>
  <c r="L497" i="36"/>
  <c r="J497" i="36"/>
  <c r="L28" i="36"/>
  <c r="J28" i="36"/>
  <c r="M492" i="36"/>
  <c r="L492" i="36"/>
  <c r="N492" i="36" s="1"/>
  <c r="J492" i="36"/>
  <c r="M491" i="36"/>
  <c r="L491" i="36"/>
  <c r="J491" i="36"/>
  <c r="M490" i="36"/>
  <c r="L490" i="36"/>
  <c r="J490" i="36"/>
  <c r="M489" i="36"/>
  <c r="L489" i="36"/>
  <c r="J489" i="36"/>
  <c r="N489" i="36" s="1"/>
  <c r="M488" i="36"/>
  <c r="L488" i="36"/>
  <c r="J488" i="36"/>
  <c r="M487" i="36"/>
  <c r="L487" i="36"/>
  <c r="J487" i="36"/>
  <c r="M486" i="36"/>
  <c r="L486" i="36"/>
  <c r="J486" i="36"/>
  <c r="M485" i="36"/>
  <c r="L485" i="36"/>
  <c r="J485" i="36"/>
  <c r="M484" i="36"/>
  <c r="L484" i="36"/>
  <c r="J484" i="36"/>
  <c r="M483" i="36"/>
  <c r="L483" i="36"/>
  <c r="J483" i="36"/>
  <c r="M482" i="36"/>
  <c r="L482" i="36"/>
  <c r="J482" i="36"/>
  <c r="M481" i="36"/>
  <c r="L481" i="36"/>
  <c r="J481" i="36"/>
  <c r="N481" i="36" s="1"/>
  <c r="M480" i="36"/>
  <c r="L480" i="36"/>
  <c r="J480" i="36"/>
  <c r="M479" i="36"/>
  <c r="L479" i="36"/>
  <c r="J479" i="36"/>
  <c r="M478" i="36"/>
  <c r="L478" i="36"/>
  <c r="J478" i="36"/>
  <c r="N478" i="36" s="1"/>
  <c r="M477" i="36"/>
  <c r="L477" i="36"/>
  <c r="J477" i="36"/>
  <c r="M476" i="36"/>
  <c r="L476" i="36"/>
  <c r="N476" i="36" s="1"/>
  <c r="J476" i="36"/>
  <c r="M475" i="36"/>
  <c r="L475" i="36"/>
  <c r="J475" i="36"/>
  <c r="M474" i="36"/>
  <c r="L474" i="36"/>
  <c r="J474" i="36"/>
  <c r="N474" i="36" s="1"/>
  <c r="M473" i="36"/>
  <c r="L473" i="36"/>
  <c r="J473" i="36"/>
  <c r="N473" i="36" s="1"/>
  <c r="N472" i="36"/>
  <c r="M472" i="36"/>
  <c r="L472" i="36"/>
  <c r="J472" i="36"/>
  <c r="M471" i="36"/>
  <c r="L471" i="36"/>
  <c r="J471" i="36"/>
  <c r="M470" i="36"/>
  <c r="L470" i="36"/>
  <c r="J470" i="36"/>
  <c r="M469" i="36"/>
  <c r="L469" i="36"/>
  <c r="J469" i="36"/>
  <c r="M468" i="36"/>
  <c r="L468" i="36"/>
  <c r="J468" i="36"/>
  <c r="M467" i="36"/>
  <c r="L467" i="36"/>
  <c r="J467" i="36"/>
  <c r="M466" i="36"/>
  <c r="L466" i="36"/>
  <c r="J466" i="36"/>
  <c r="M465" i="36"/>
  <c r="L465" i="36"/>
  <c r="J465" i="36"/>
  <c r="N465" i="36" s="1"/>
  <c r="M464" i="36"/>
  <c r="L464" i="36"/>
  <c r="J464" i="36"/>
  <c r="M463" i="36"/>
  <c r="L463" i="36"/>
  <c r="J463" i="36"/>
  <c r="N462" i="36"/>
  <c r="M462" i="36"/>
  <c r="L462" i="36"/>
  <c r="J462" i="36"/>
  <c r="M457" i="36"/>
  <c r="L457" i="36"/>
  <c r="N457" i="36" s="1"/>
  <c r="J457" i="36"/>
  <c r="M456" i="36"/>
  <c r="L456" i="36"/>
  <c r="J456" i="36"/>
  <c r="M455" i="36"/>
  <c r="L455" i="36"/>
  <c r="N455" i="36" s="1"/>
  <c r="J455" i="36"/>
  <c r="M454" i="36"/>
  <c r="L454" i="36"/>
  <c r="J454" i="36"/>
  <c r="M453" i="36"/>
  <c r="L453" i="36"/>
  <c r="J453" i="36"/>
  <c r="M452" i="36"/>
  <c r="L452" i="36"/>
  <c r="J452" i="36"/>
  <c r="M451" i="36"/>
  <c r="L451" i="36"/>
  <c r="J451" i="36"/>
  <c r="M450" i="36"/>
  <c r="L450" i="36"/>
  <c r="J450" i="36"/>
  <c r="N450" i="36" s="1"/>
  <c r="M449" i="36"/>
  <c r="L449" i="36"/>
  <c r="J449" i="36"/>
  <c r="M448" i="36"/>
  <c r="L448" i="36"/>
  <c r="J448" i="36"/>
  <c r="M447" i="36"/>
  <c r="L447" i="36"/>
  <c r="N447" i="36" s="1"/>
  <c r="J447" i="36"/>
  <c r="M446" i="36"/>
  <c r="L446" i="36"/>
  <c r="J446" i="36"/>
  <c r="M445" i="36"/>
  <c r="L445" i="36"/>
  <c r="J445" i="36"/>
  <c r="M444" i="36"/>
  <c r="L444" i="36"/>
  <c r="J444" i="36"/>
  <c r="N443" i="36"/>
  <c r="M443" i="36"/>
  <c r="L443" i="36"/>
  <c r="J443" i="36"/>
  <c r="M442" i="36"/>
  <c r="L442" i="36"/>
  <c r="J442" i="36"/>
  <c r="N442" i="36" s="1"/>
  <c r="N441" i="36"/>
  <c r="M441" i="36"/>
  <c r="L441" i="36"/>
  <c r="J441" i="36"/>
  <c r="M440" i="36"/>
  <c r="L440" i="36"/>
  <c r="J440" i="36"/>
  <c r="M439" i="36"/>
  <c r="L439" i="36"/>
  <c r="N439" i="36" s="1"/>
  <c r="J439" i="36"/>
  <c r="M438" i="36"/>
  <c r="L438" i="36"/>
  <c r="J438" i="36"/>
  <c r="M437" i="36"/>
  <c r="L437" i="36"/>
  <c r="J437" i="36"/>
  <c r="N437" i="36" s="1"/>
  <c r="M436" i="36"/>
  <c r="L436" i="36"/>
  <c r="J436" i="36"/>
  <c r="M435" i="36"/>
  <c r="L435" i="36"/>
  <c r="J435" i="36"/>
  <c r="M434" i="36"/>
  <c r="L434" i="36"/>
  <c r="J434" i="36"/>
  <c r="N434" i="36" s="1"/>
  <c r="M433" i="36"/>
  <c r="L433" i="36"/>
  <c r="J433" i="36"/>
  <c r="M432" i="36"/>
  <c r="L432" i="36"/>
  <c r="J432" i="36"/>
  <c r="M431" i="36"/>
  <c r="L431" i="36"/>
  <c r="N431" i="36" s="1"/>
  <c r="J431" i="36"/>
  <c r="M430" i="36"/>
  <c r="L430" i="36"/>
  <c r="J430" i="36"/>
  <c r="M429" i="36"/>
  <c r="L429" i="36"/>
  <c r="J429" i="36"/>
  <c r="N429" i="36" s="1"/>
  <c r="M428" i="36"/>
  <c r="L428" i="36"/>
  <c r="L50" i="36" s="1"/>
  <c r="J428" i="36"/>
  <c r="J50" i="36" s="1"/>
  <c r="N427" i="36"/>
  <c r="M427" i="36"/>
  <c r="L427" i="36"/>
  <c r="J427" i="36"/>
  <c r="M422" i="36"/>
  <c r="L422" i="36"/>
  <c r="N422" i="36" s="1"/>
  <c r="J422" i="36"/>
  <c r="M421" i="36"/>
  <c r="L421" i="36"/>
  <c r="J421" i="36"/>
  <c r="M420" i="36"/>
  <c r="L420" i="36"/>
  <c r="N420" i="36" s="1"/>
  <c r="J420" i="36"/>
  <c r="M419" i="36"/>
  <c r="L419" i="36"/>
  <c r="J419" i="36"/>
  <c r="M418" i="36"/>
  <c r="L418" i="36"/>
  <c r="J418" i="36"/>
  <c r="M417" i="36"/>
  <c r="L417" i="36"/>
  <c r="J417" i="36"/>
  <c r="M416" i="36"/>
  <c r="L416" i="36"/>
  <c r="J416" i="36"/>
  <c r="N416" i="36" s="1"/>
  <c r="M415" i="36"/>
  <c r="L415" i="36"/>
  <c r="J415" i="36"/>
  <c r="M414" i="36"/>
  <c r="L414" i="36"/>
  <c r="J414" i="36"/>
  <c r="M413" i="36"/>
  <c r="L413" i="36"/>
  <c r="J413" i="36"/>
  <c r="M412" i="36"/>
  <c r="L412" i="36"/>
  <c r="N412" i="36" s="1"/>
  <c r="J412" i="36"/>
  <c r="M411" i="36"/>
  <c r="L411" i="36"/>
  <c r="J411" i="36"/>
  <c r="N411" i="36" s="1"/>
  <c r="M410" i="36"/>
  <c r="L410" i="36"/>
  <c r="J410" i="36"/>
  <c r="M409" i="36"/>
  <c r="L409" i="36"/>
  <c r="J409" i="36"/>
  <c r="N409" i="36" s="1"/>
  <c r="M408" i="36"/>
  <c r="L408" i="36"/>
  <c r="N408" i="36" s="1"/>
  <c r="J408" i="36"/>
  <c r="M407" i="36"/>
  <c r="L407" i="36"/>
  <c r="J407" i="36"/>
  <c r="M406" i="36"/>
  <c r="L406" i="36"/>
  <c r="N406" i="36" s="1"/>
  <c r="J406" i="36"/>
  <c r="M405" i="36"/>
  <c r="L405" i="36"/>
  <c r="J405" i="36"/>
  <c r="M404" i="36"/>
  <c r="L404" i="36"/>
  <c r="N404" i="36" s="1"/>
  <c r="J404" i="36"/>
  <c r="M403" i="36"/>
  <c r="L403" i="36"/>
  <c r="J403" i="36"/>
  <c r="M402" i="36"/>
  <c r="L402" i="36"/>
  <c r="J402" i="36"/>
  <c r="M401" i="36"/>
  <c r="L401" i="36"/>
  <c r="J401" i="36"/>
  <c r="M400" i="36"/>
  <c r="L400" i="36"/>
  <c r="J400" i="36"/>
  <c r="M399" i="36"/>
  <c r="L399" i="36"/>
  <c r="J399" i="36"/>
  <c r="N399" i="36" s="1"/>
  <c r="M398" i="36"/>
  <c r="L398" i="36"/>
  <c r="J398" i="36"/>
  <c r="N398" i="36" s="1"/>
  <c r="M397" i="36"/>
  <c r="L397" i="36"/>
  <c r="J397" i="36"/>
  <c r="M396" i="36"/>
  <c r="L396" i="36"/>
  <c r="N396" i="36" s="1"/>
  <c r="J396" i="36"/>
  <c r="M395" i="36"/>
  <c r="L395" i="36"/>
  <c r="J395" i="36"/>
  <c r="N395" i="36" s="1"/>
  <c r="M394" i="36"/>
  <c r="L394" i="36"/>
  <c r="J394" i="36"/>
  <c r="M393" i="36"/>
  <c r="L393" i="36"/>
  <c r="L49" i="36" s="1"/>
  <c r="J393" i="36"/>
  <c r="N392" i="36"/>
  <c r="M392" i="36"/>
  <c r="L392" i="36"/>
  <c r="J392" i="36"/>
  <c r="L25" i="36"/>
  <c r="N387" i="36"/>
  <c r="M387" i="36"/>
  <c r="L387" i="36"/>
  <c r="J387" i="36"/>
  <c r="M386" i="36"/>
  <c r="L386" i="36"/>
  <c r="J386" i="36"/>
  <c r="M385" i="36"/>
  <c r="L385" i="36"/>
  <c r="N385" i="36" s="1"/>
  <c r="J385" i="36"/>
  <c r="M384" i="36"/>
  <c r="L384" i="36"/>
  <c r="J384" i="36"/>
  <c r="M383" i="36"/>
  <c r="L383" i="36"/>
  <c r="N383" i="36" s="1"/>
  <c r="J383" i="36"/>
  <c r="M382" i="36"/>
  <c r="L382" i="36"/>
  <c r="J382" i="36"/>
  <c r="M381" i="36"/>
  <c r="L381" i="36"/>
  <c r="J381" i="36"/>
  <c r="M380" i="36"/>
  <c r="L380" i="36"/>
  <c r="J380" i="36"/>
  <c r="N380" i="36" s="1"/>
  <c r="M379" i="36"/>
  <c r="L379" i="36"/>
  <c r="J379" i="36"/>
  <c r="M378" i="36"/>
  <c r="L378" i="36"/>
  <c r="J378" i="36"/>
  <c r="M377" i="36"/>
  <c r="L377" i="36"/>
  <c r="N377" i="36" s="1"/>
  <c r="J377" i="36"/>
  <c r="M376" i="36"/>
  <c r="L376" i="36"/>
  <c r="J376" i="36"/>
  <c r="M375" i="36"/>
  <c r="L375" i="36"/>
  <c r="N375" i="36" s="1"/>
  <c r="J375" i="36"/>
  <c r="M374" i="36"/>
  <c r="L374" i="36"/>
  <c r="J374" i="36"/>
  <c r="M373" i="36"/>
  <c r="L373" i="36"/>
  <c r="N373" i="36" s="1"/>
  <c r="J373" i="36"/>
  <c r="M372" i="36"/>
  <c r="L372" i="36"/>
  <c r="J372" i="36"/>
  <c r="M371" i="36"/>
  <c r="L371" i="36"/>
  <c r="J371" i="36"/>
  <c r="M370" i="36"/>
  <c r="L370" i="36"/>
  <c r="J370" i="36"/>
  <c r="M369" i="36"/>
  <c r="L369" i="36"/>
  <c r="J369" i="36"/>
  <c r="M368" i="36"/>
  <c r="L368" i="36"/>
  <c r="J368" i="36"/>
  <c r="M367" i="36"/>
  <c r="L367" i="36"/>
  <c r="J367" i="36"/>
  <c r="N367" i="36" s="1"/>
  <c r="M366" i="36"/>
  <c r="L366" i="36"/>
  <c r="J366" i="36"/>
  <c r="M365" i="36"/>
  <c r="L365" i="36"/>
  <c r="J365" i="36"/>
  <c r="M364" i="36"/>
  <c r="L364" i="36"/>
  <c r="J364" i="36"/>
  <c r="N364" i="36" s="1"/>
  <c r="M363" i="36"/>
  <c r="L363" i="36"/>
  <c r="J363" i="36"/>
  <c r="M362" i="36"/>
  <c r="L362" i="36"/>
  <c r="J362" i="36"/>
  <c r="M361" i="36"/>
  <c r="L361" i="36"/>
  <c r="N361" i="36" s="1"/>
  <c r="J361" i="36"/>
  <c r="M360" i="36"/>
  <c r="L360" i="36"/>
  <c r="J360" i="36"/>
  <c r="M359" i="36"/>
  <c r="L359" i="36"/>
  <c r="J359" i="36"/>
  <c r="M358" i="36"/>
  <c r="L358" i="36"/>
  <c r="L48" i="36" s="1"/>
  <c r="J358" i="36"/>
  <c r="M357" i="36"/>
  <c r="L357" i="36"/>
  <c r="N357" i="36" s="1"/>
  <c r="J357" i="36"/>
  <c r="J47" i="36"/>
  <c r="M352" i="36"/>
  <c r="L352" i="36"/>
  <c r="N352" i="36" s="1"/>
  <c r="J352" i="36"/>
  <c r="M351" i="36"/>
  <c r="L351" i="36"/>
  <c r="J351" i="36"/>
  <c r="M350" i="36"/>
  <c r="L350" i="36"/>
  <c r="J350" i="36"/>
  <c r="M349" i="36"/>
  <c r="L349" i="36"/>
  <c r="J349" i="36"/>
  <c r="M348" i="36"/>
  <c r="L348" i="36"/>
  <c r="J348" i="36"/>
  <c r="M347" i="36"/>
  <c r="L347" i="36"/>
  <c r="J347" i="36"/>
  <c r="M346" i="36"/>
  <c r="L346" i="36"/>
  <c r="N346" i="36" s="1"/>
  <c r="J346" i="36"/>
  <c r="M345" i="36"/>
  <c r="L345" i="36"/>
  <c r="J345" i="36"/>
  <c r="M344" i="36"/>
  <c r="L344" i="36"/>
  <c r="J344" i="36"/>
  <c r="N344" i="36" s="1"/>
  <c r="M343" i="36"/>
  <c r="L343" i="36"/>
  <c r="J343" i="36"/>
  <c r="M342" i="36"/>
  <c r="L342" i="36"/>
  <c r="J342" i="36"/>
  <c r="M341" i="36"/>
  <c r="L341" i="36"/>
  <c r="J341" i="36"/>
  <c r="M340" i="36"/>
  <c r="L340" i="36"/>
  <c r="J340" i="36"/>
  <c r="N340" i="36" s="1"/>
  <c r="M339" i="36"/>
  <c r="L339" i="36"/>
  <c r="J339" i="36"/>
  <c r="M338" i="36"/>
  <c r="L338" i="36"/>
  <c r="J338" i="36"/>
  <c r="N338" i="36" s="1"/>
  <c r="M337" i="36"/>
  <c r="L337" i="36"/>
  <c r="J337" i="36"/>
  <c r="M336" i="36"/>
  <c r="L336" i="36"/>
  <c r="N336" i="36" s="1"/>
  <c r="J336" i="36"/>
  <c r="M335" i="36"/>
  <c r="L335" i="36"/>
  <c r="J335" i="36"/>
  <c r="M334" i="36"/>
  <c r="L334" i="36"/>
  <c r="J334" i="36"/>
  <c r="M333" i="36"/>
  <c r="L333" i="36"/>
  <c r="J333" i="36"/>
  <c r="M332" i="36"/>
  <c r="L332" i="36"/>
  <c r="J332" i="36"/>
  <c r="M331" i="36"/>
  <c r="L331" i="36"/>
  <c r="J331" i="36"/>
  <c r="M330" i="36"/>
  <c r="L330" i="36"/>
  <c r="J330" i="36"/>
  <c r="N330" i="36" s="1"/>
  <c r="M329" i="36"/>
  <c r="L329" i="36"/>
  <c r="J329" i="36"/>
  <c r="M328" i="36"/>
  <c r="L328" i="36"/>
  <c r="J328" i="36"/>
  <c r="N328" i="36" s="1"/>
  <c r="M327" i="36"/>
  <c r="L327" i="36"/>
  <c r="J327" i="36"/>
  <c r="M326" i="36"/>
  <c r="L326" i="36"/>
  <c r="J326" i="36"/>
  <c r="M325" i="36"/>
  <c r="L325" i="36"/>
  <c r="J325" i="36"/>
  <c r="M324" i="36"/>
  <c r="L324" i="36"/>
  <c r="J324" i="36"/>
  <c r="M323" i="36"/>
  <c r="L323" i="36"/>
  <c r="L47" i="36" s="1"/>
  <c r="J323" i="36"/>
  <c r="M322" i="36"/>
  <c r="L322" i="36"/>
  <c r="J322" i="36"/>
  <c r="N322" i="36" s="1"/>
  <c r="M317" i="36"/>
  <c r="L317" i="36"/>
  <c r="N317" i="36" s="1"/>
  <c r="J317" i="36"/>
  <c r="M316" i="36"/>
  <c r="L316" i="36"/>
  <c r="J316" i="36"/>
  <c r="M315" i="36"/>
  <c r="L315" i="36"/>
  <c r="N315" i="36" s="1"/>
  <c r="J315" i="36"/>
  <c r="M314" i="36"/>
  <c r="L314" i="36"/>
  <c r="J314" i="36"/>
  <c r="M313" i="36"/>
  <c r="L313" i="36"/>
  <c r="J313" i="36"/>
  <c r="M312" i="36"/>
  <c r="L312" i="36"/>
  <c r="J312" i="36"/>
  <c r="N312" i="36" s="1"/>
  <c r="M311" i="36"/>
  <c r="L311" i="36"/>
  <c r="N311" i="36" s="1"/>
  <c r="J311" i="36"/>
  <c r="M310" i="36"/>
  <c r="L310" i="36"/>
  <c r="J310" i="36"/>
  <c r="M309" i="36"/>
  <c r="L309" i="36"/>
  <c r="N309" i="36" s="1"/>
  <c r="J309" i="36"/>
  <c r="M308" i="36"/>
  <c r="L308" i="36"/>
  <c r="J308" i="36"/>
  <c r="M307" i="36"/>
  <c r="L307" i="36"/>
  <c r="N307" i="36" s="1"/>
  <c r="J307" i="36"/>
  <c r="M306" i="36"/>
  <c r="L306" i="36"/>
  <c r="J306" i="36"/>
  <c r="M305" i="36"/>
  <c r="L305" i="36"/>
  <c r="J305" i="36"/>
  <c r="M304" i="36"/>
  <c r="L304" i="36"/>
  <c r="J304" i="36"/>
  <c r="N304" i="36" s="1"/>
  <c r="M303" i="36"/>
  <c r="L303" i="36"/>
  <c r="N303" i="36" s="1"/>
  <c r="J303" i="36"/>
  <c r="M302" i="36"/>
  <c r="L302" i="36"/>
  <c r="J302" i="36"/>
  <c r="M301" i="36"/>
  <c r="L301" i="36"/>
  <c r="N301" i="36" s="1"/>
  <c r="J301" i="36"/>
  <c r="M300" i="36"/>
  <c r="L300" i="36"/>
  <c r="J300" i="36"/>
  <c r="M299" i="36"/>
  <c r="L299" i="36"/>
  <c r="N299" i="36" s="1"/>
  <c r="J299" i="36"/>
  <c r="M298" i="36"/>
  <c r="L298" i="36"/>
  <c r="J298" i="36"/>
  <c r="M297" i="36"/>
  <c r="L297" i="36"/>
  <c r="J297" i="36"/>
  <c r="M296" i="36"/>
  <c r="L296" i="36"/>
  <c r="J296" i="36"/>
  <c r="N296" i="36" s="1"/>
  <c r="M295" i="36"/>
  <c r="L295" i="36"/>
  <c r="N295" i="36" s="1"/>
  <c r="J295" i="36"/>
  <c r="M294" i="36"/>
  <c r="L294" i="36"/>
  <c r="J294" i="36"/>
  <c r="M293" i="36"/>
  <c r="L293" i="36"/>
  <c r="N293" i="36" s="1"/>
  <c r="J293" i="36"/>
  <c r="M292" i="36"/>
  <c r="L292" i="36"/>
  <c r="J292" i="36"/>
  <c r="M291" i="36"/>
  <c r="L291" i="36"/>
  <c r="N291" i="36" s="1"/>
  <c r="J291" i="36"/>
  <c r="M290" i="36"/>
  <c r="L290" i="36"/>
  <c r="J290" i="36"/>
  <c r="M289" i="36"/>
  <c r="L289" i="36"/>
  <c r="J289" i="36"/>
  <c r="M288" i="36"/>
  <c r="L288" i="36"/>
  <c r="L46" i="36" s="1"/>
  <c r="J288" i="36"/>
  <c r="M287" i="36"/>
  <c r="L287" i="36"/>
  <c r="N287" i="36" s="1"/>
  <c r="J287" i="36"/>
  <c r="L45" i="36"/>
  <c r="M282" i="36"/>
  <c r="L282" i="36"/>
  <c r="J282" i="36"/>
  <c r="N282" i="36" s="1"/>
  <c r="M281" i="36"/>
  <c r="L281" i="36"/>
  <c r="J281" i="36"/>
  <c r="M280" i="36"/>
  <c r="L280" i="36"/>
  <c r="J280" i="36"/>
  <c r="M279" i="36"/>
  <c r="L279" i="36"/>
  <c r="J279" i="36"/>
  <c r="M278" i="36"/>
  <c r="L278" i="36"/>
  <c r="J278" i="36"/>
  <c r="M277" i="36"/>
  <c r="L277" i="36"/>
  <c r="J277" i="36"/>
  <c r="M276" i="36"/>
  <c r="L276" i="36"/>
  <c r="J276" i="36"/>
  <c r="N276" i="36" s="1"/>
  <c r="M275" i="36"/>
  <c r="L275" i="36"/>
  <c r="J275" i="36"/>
  <c r="M274" i="36"/>
  <c r="L274" i="36"/>
  <c r="J274" i="36"/>
  <c r="N274" i="36" s="1"/>
  <c r="M273" i="36"/>
  <c r="L273" i="36"/>
  <c r="J273" i="36"/>
  <c r="M272" i="36"/>
  <c r="L272" i="36"/>
  <c r="J272" i="36"/>
  <c r="M271" i="36"/>
  <c r="L271" i="36"/>
  <c r="J271" i="36"/>
  <c r="M270" i="36"/>
  <c r="L270" i="36"/>
  <c r="J270" i="36"/>
  <c r="M269" i="36"/>
  <c r="L269" i="36"/>
  <c r="J269" i="36"/>
  <c r="M268" i="36"/>
  <c r="L268" i="36"/>
  <c r="J268" i="36"/>
  <c r="N268" i="36" s="1"/>
  <c r="M267" i="36"/>
  <c r="L267" i="36"/>
  <c r="J267" i="36"/>
  <c r="M266" i="36"/>
  <c r="L266" i="36"/>
  <c r="J266" i="36"/>
  <c r="N266" i="36" s="1"/>
  <c r="M265" i="36"/>
  <c r="L265" i="36"/>
  <c r="J265" i="36"/>
  <c r="M264" i="36"/>
  <c r="L264" i="36"/>
  <c r="J264" i="36"/>
  <c r="M263" i="36"/>
  <c r="L263" i="36"/>
  <c r="J263" i="36"/>
  <c r="M262" i="36"/>
  <c r="L262" i="36"/>
  <c r="J262" i="36"/>
  <c r="M261" i="36"/>
  <c r="L261" i="36"/>
  <c r="J261" i="36"/>
  <c r="M260" i="36"/>
  <c r="L260" i="36"/>
  <c r="J260" i="36"/>
  <c r="N260" i="36" s="1"/>
  <c r="M259" i="36"/>
  <c r="L259" i="36"/>
  <c r="J259" i="36"/>
  <c r="M258" i="36"/>
  <c r="L258" i="36"/>
  <c r="J258" i="36"/>
  <c r="N258" i="36" s="1"/>
  <c r="M257" i="36"/>
  <c r="L257" i="36"/>
  <c r="J257" i="36"/>
  <c r="M256" i="36"/>
  <c r="L256" i="36"/>
  <c r="J256" i="36"/>
  <c r="M255" i="36"/>
  <c r="L255" i="36"/>
  <c r="J255" i="36"/>
  <c r="M254" i="36"/>
  <c r="L254" i="36"/>
  <c r="J254" i="36"/>
  <c r="J45" i="36" s="1"/>
  <c r="M253" i="36"/>
  <c r="L253" i="36"/>
  <c r="J253" i="36"/>
  <c r="M248" i="36"/>
  <c r="L248" i="36"/>
  <c r="L44" i="36" s="1"/>
  <c r="J248" i="36"/>
  <c r="M247" i="36"/>
  <c r="L247" i="36"/>
  <c r="J247" i="36"/>
  <c r="M246" i="36"/>
  <c r="L246" i="36"/>
  <c r="J246" i="36"/>
  <c r="M245" i="36"/>
  <c r="L245" i="36"/>
  <c r="J245" i="36"/>
  <c r="M244" i="36"/>
  <c r="L244" i="36"/>
  <c r="J244" i="36"/>
  <c r="M243" i="36"/>
  <c r="L243" i="36"/>
  <c r="J243" i="36"/>
  <c r="N243" i="36" s="1"/>
  <c r="M242" i="36"/>
  <c r="L242" i="36"/>
  <c r="J242" i="36"/>
  <c r="M241" i="36"/>
  <c r="L241" i="36"/>
  <c r="J241" i="36"/>
  <c r="M240" i="36"/>
  <c r="L240" i="36"/>
  <c r="J240" i="36"/>
  <c r="M239" i="36"/>
  <c r="L239" i="36"/>
  <c r="J239" i="36"/>
  <c r="M238" i="36"/>
  <c r="L238" i="36"/>
  <c r="J238" i="36"/>
  <c r="M237" i="36"/>
  <c r="L237" i="36"/>
  <c r="J237" i="36"/>
  <c r="M236" i="36"/>
  <c r="L236" i="36"/>
  <c r="J236" i="36"/>
  <c r="M235" i="36"/>
  <c r="L235" i="36"/>
  <c r="J235" i="36"/>
  <c r="N235" i="36" s="1"/>
  <c r="M234" i="36"/>
  <c r="L234" i="36"/>
  <c r="J234" i="36"/>
  <c r="M233" i="36"/>
  <c r="L233" i="36"/>
  <c r="J233" i="36"/>
  <c r="M232" i="36"/>
  <c r="L232" i="36"/>
  <c r="J232" i="36"/>
  <c r="M231" i="36"/>
  <c r="L231" i="36"/>
  <c r="J231" i="36"/>
  <c r="M230" i="36"/>
  <c r="L230" i="36"/>
  <c r="J230" i="36"/>
  <c r="M229" i="36"/>
  <c r="L229" i="36"/>
  <c r="J229" i="36"/>
  <c r="M228" i="36"/>
  <c r="L228" i="36"/>
  <c r="J228" i="36"/>
  <c r="M227" i="36"/>
  <c r="L227" i="36"/>
  <c r="J227" i="36"/>
  <c r="N227" i="36" s="1"/>
  <c r="M226" i="36"/>
  <c r="L226" i="36"/>
  <c r="J226" i="36"/>
  <c r="M225" i="36"/>
  <c r="L225" i="36"/>
  <c r="J225" i="36"/>
  <c r="M224" i="36"/>
  <c r="L224" i="36"/>
  <c r="J224" i="36"/>
  <c r="M223" i="36"/>
  <c r="L223" i="36"/>
  <c r="J223" i="36"/>
  <c r="M222" i="36"/>
  <c r="L222" i="36"/>
  <c r="J222" i="36"/>
  <c r="M221" i="36"/>
  <c r="L221" i="36"/>
  <c r="J221" i="36"/>
  <c r="M220" i="36"/>
  <c r="L220" i="36"/>
  <c r="J220" i="36"/>
  <c r="M219" i="36"/>
  <c r="L219" i="36"/>
  <c r="J219" i="36"/>
  <c r="L20" i="36"/>
  <c r="M214" i="36"/>
  <c r="L214" i="36"/>
  <c r="J214" i="36"/>
  <c r="M213" i="36"/>
  <c r="L213" i="36"/>
  <c r="J213" i="36"/>
  <c r="M212" i="36"/>
  <c r="L212" i="36"/>
  <c r="J212" i="36"/>
  <c r="M211" i="36"/>
  <c r="L211" i="36"/>
  <c r="J211" i="36"/>
  <c r="N211" i="36" s="1"/>
  <c r="M210" i="36"/>
  <c r="L210" i="36"/>
  <c r="J210" i="36"/>
  <c r="M209" i="36"/>
  <c r="L209" i="36"/>
  <c r="J209" i="36"/>
  <c r="M208" i="36"/>
  <c r="L208" i="36"/>
  <c r="J208" i="36"/>
  <c r="M207" i="36"/>
  <c r="L207" i="36"/>
  <c r="J207" i="36"/>
  <c r="N207" i="36" s="1"/>
  <c r="M206" i="36"/>
  <c r="L206" i="36"/>
  <c r="J206" i="36"/>
  <c r="M205" i="36"/>
  <c r="L205" i="36"/>
  <c r="J205" i="36"/>
  <c r="M204" i="36"/>
  <c r="L204" i="36"/>
  <c r="J204" i="36"/>
  <c r="M203" i="36"/>
  <c r="L203" i="36"/>
  <c r="J203" i="36"/>
  <c r="N203" i="36" s="1"/>
  <c r="M202" i="36"/>
  <c r="L202" i="36"/>
  <c r="J202" i="36"/>
  <c r="M201" i="36"/>
  <c r="L201" i="36"/>
  <c r="J201" i="36"/>
  <c r="M200" i="36"/>
  <c r="L200" i="36"/>
  <c r="J200" i="36"/>
  <c r="M199" i="36"/>
  <c r="L199" i="36"/>
  <c r="J199" i="36"/>
  <c r="N199" i="36" s="1"/>
  <c r="M198" i="36"/>
  <c r="L198" i="36"/>
  <c r="J198" i="36"/>
  <c r="M197" i="36"/>
  <c r="L197" i="36"/>
  <c r="J197" i="36"/>
  <c r="M196" i="36"/>
  <c r="L196" i="36"/>
  <c r="J196" i="36"/>
  <c r="M195" i="36"/>
  <c r="L195" i="36"/>
  <c r="J195" i="36"/>
  <c r="N195" i="36" s="1"/>
  <c r="M194" i="36"/>
  <c r="L194" i="36"/>
  <c r="J194" i="36"/>
  <c r="M193" i="36"/>
  <c r="L193" i="36"/>
  <c r="J193" i="36"/>
  <c r="M192" i="36"/>
  <c r="L192" i="36"/>
  <c r="J192" i="36"/>
  <c r="M191" i="36"/>
  <c r="L191" i="36"/>
  <c r="J191" i="36"/>
  <c r="N191" i="36" s="1"/>
  <c r="M190" i="36"/>
  <c r="L190" i="36"/>
  <c r="J190" i="36"/>
  <c r="M189" i="36"/>
  <c r="L189" i="36"/>
  <c r="J189" i="36"/>
  <c r="M188" i="36"/>
  <c r="L188" i="36"/>
  <c r="J188" i="36"/>
  <c r="M187" i="36"/>
  <c r="L187" i="36"/>
  <c r="J187" i="36"/>
  <c r="N187" i="36" s="1"/>
  <c r="M186" i="36"/>
  <c r="L186" i="36"/>
  <c r="L43" i="36" s="1"/>
  <c r="J186" i="36"/>
  <c r="J43" i="36" s="1"/>
  <c r="M185" i="36"/>
  <c r="L185" i="36"/>
  <c r="J185" i="36"/>
  <c r="J19" i="36"/>
  <c r="M180" i="36"/>
  <c r="L180" i="36"/>
  <c r="J180" i="36"/>
  <c r="N180" i="36" s="1"/>
  <c r="M179" i="36"/>
  <c r="L179" i="36"/>
  <c r="J179" i="36"/>
  <c r="M178" i="36"/>
  <c r="L178" i="36"/>
  <c r="N178" i="36" s="1"/>
  <c r="J178" i="36"/>
  <c r="M177" i="36"/>
  <c r="L177" i="36"/>
  <c r="J177" i="36"/>
  <c r="N177" i="36" s="1"/>
  <c r="M176" i="36"/>
  <c r="L176" i="36"/>
  <c r="J176" i="36"/>
  <c r="M175" i="36"/>
  <c r="L175" i="36"/>
  <c r="J175" i="36"/>
  <c r="N175" i="36" s="1"/>
  <c r="N174" i="36"/>
  <c r="M174" i="36"/>
  <c r="L174" i="36"/>
  <c r="J174" i="36"/>
  <c r="M173" i="36"/>
  <c r="L173" i="36"/>
  <c r="J173" i="36"/>
  <c r="M172" i="36"/>
  <c r="L172" i="36"/>
  <c r="N172" i="36" s="1"/>
  <c r="J172" i="36"/>
  <c r="M171" i="36"/>
  <c r="L171" i="36"/>
  <c r="J171" i="36"/>
  <c r="M170" i="36"/>
  <c r="L170" i="36"/>
  <c r="N170" i="36" s="1"/>
  <c r="J170" i="36"/>
  <c r="M169" i="36"/>
  <c r="L169" i="36"/>
  <c r="J169" i="36"/>
  <c r="N169" i="36" s="1"/>
  <c r="M168" i="36"/>
  <c r="L168" i="36"/>
  <c r="J168" i="36"/>
  <c r="M167" i="36"/>
  <c r="L167" i="36"/>
  <c r="J167" i="36"/>
  <c r="N167" i="36" s="1"/>
  <c r="M166" i="36"/>
  <c r="L166" i="36"/>
  <c r="J166" i="36"/>
  <c r="M165" i="36"/>
  <c r="L165" i="36"/>
  <c r="J165" i="36"/>
  <c r="N165" i="36" s="1"/>
  <c r="M164" i="36"/>
  <c r="L164" i="36"/>
  <c r="J164" i="36"/>
  <c r="M163" i="36"/>
  <c r="L163" i="36"/>
  <c r="J163" i="36"/>
  <c r="M162" i="36"/>
  <c r="L162" i="36"/>
  <c r="N162" i="36" s="1"/>
  <c r="J162" i="36"/>
  <c r="M161" i="36"/>
  <c r="L161" i="36"/>
  <c r="J161" i="36"/>
  <c r="N161" i="36" s="1"/>
  <c r="M160" i="36"/>
  <c r="L160" i="36"/>
  <c r="J160" i="36"/>
  <c r="M159" i="36"/>
  <c r="L159" i="36"/>
  <c r="J159" i="36"/>
  <c r="N159" i="36" s="1"/>
  <c r="N158" i="36"/>
  <c r="M158" i="36"/>
  <c r="L158" i="36"/>
  <c r="J158" i="36"/>
  <c r="M157" i="36"/>
  <c r="L157" i="36"/>
  <c r="J157" i="36"/>
  <c r="N157" i="36" s="1"/>
  <c r="N156" i="36"/>
  <c r="M156" i="36"/>
  <c r="L156" i="36"/>
  <c r="J156" i="36"/>
  <c r="M155" i="36"/>
  <c r="L155" i="36"/>
  <c r="J155" i="36"/>
  <c r="M154" i="36"/>
  <c r="L154" i="36"/>
  <c r="N154" i="36" s="1"/>
  <c r="J154" i="36"/>
  <c r="M153" i="36"/>
  <c r="L153" i="36"/>
  <c r="J153" i="36"/>
  <c r="N153" i="36" s="1"/>
  <c r="M152" i="36"/>
  <c r="L152" i="36"/>
  <c r="J152" i="36"/>
  <c r="N152" i="36" s="1"/>
  <c r="M151" i="36"/>
  <c r="L151" i="36"/>
  <c r="J151" i="36"/>
  <c r="N151" i="36" s="1"/>
  <c r="M150" i="36"/>
  <c r="L150" i="36"/>
  <c r="J150" i="36"/>
  <c r="M149" i="36"/>
  <c r="L149" i="36"/>
  <c r="J149" i="36"/>
  <c r="N149" i="36" s="1"/>
  <c r="M148" i="36"/>
  <c r="L148" i="36"/>
  <c r="J148" i="36"/>
  <c r="M147" i="36"/>
  <c r="L147" i="36"/>
  <c r="J147" i="36"/>
  <c r="M146" i="36"/>
  <c r="L146" i="36"/>
  <c r="N146" i="36" s="1"/>
  <c r="J146" i="36"/>
  <c r="M145" i="36"/>
  <c r="L145" i="36"/>
  <c r="J145" i="36"/>
  <c r="N145" i="36" s="1"/>
  <c r="M144" i="36"/>
  <c r="L144" i="36"/>
  <c r="J144" i="36"/>
  <c r="N144" i="36" s="1"/>
  <c r="M143" i="36"/>
  <c r="L143" i="36"/>
  <c r="J143" i="36"/>
  <c r="N143" i="36" s="1"/>
  <c r="N142" i="36"/>
  <c r="M142" i="36"/>
  <c r="L142" i="36"/>
  <c r="L42" i="36" s="1"/>
  <c r="J142" i="36"/>
  <c r="M141" i="36"/>
  <c r="L141" i="36"/>
  <c r="L19" i="36" s="1"/>
  <c r="J141" i="36"/>
  <c r="M136" i="36"/>
  <c r="L136" i="36"/>
  <c r="J136" i="36"/>
  <c r="M135" i="36"/>
  <c r="L135" i="36"/>
  <c r="N135" i="36" s="1"/>
  <c r="J135" i="36"/>
  <c r="M134" i="36"/>
  <c r="L134" i="36"/>
  <c r="J134" i="36"/>
  <c r="N134" i="36" s="1"/>
  <c r="M133" i="36"/>
  <c r="L133" i="36"/>
  <c r="J133" i="36"/>
  <c r="M132" i="36"/>
  <c r="L132" i="36"/>
  <c r="J132" i="36"/>
  <c r="N132" i="36" s="1"/>
  <c r="M131" i="36"/>
  <c r="L131" i="36"/>
  <c r="J131" i="36"/>
  <c r="N131" i="36" s="1"/>
  <c r="M130" i="36"/>
  <c r="L130" i="36"/>
  <c r="J130" i="36"/>
  <c r="N130" i="36" s="1"/>
  <c r="M129" i="36"/>
  <c r="L129" i="36"/>
  <c r="J129" i="36"/>
  <c r="M128" i="36"/>
  <c r="L128" i="36"/>
  <c r="J128" i="36"/>
  <c r="M127" i="36"/>
  <c r="L127" i="36"/>
  <c r="N127" i="36" s="1"/>
  <c r="J127" i="36"/>
  <c r="M126" i="36"/>
  <c r="L126" i="36"/>
  <c r="J126" i="36"/>
  <c r="N126" i="36" s="1"/>
  <c r="M125" i="36"/>
  <c r="L125" i="36"/>
  <c r="J125" i="36"/>
  <c r="M124" i="36"/>
  <c r="L124" i="36"/>
  <c r="J124" i="36"/>
  <c r="N124" i="36" s="1"/>
  <c r="M123" i="36"/>
  <c r="L123" i="36"/>
  <c r="N123" i="36" s="1"/>
  <c r="J123" i="36"/>
  <c r="M122" i="36"/>
  <c r="L122" i="36"/>
  <c r="J122" i="36"/>
  <c r="M121" i="36"/>
  <c r="L121" i="36"/>
  <c r="N121" i="36" s="1"/>
  <c r="J121" i="36"/>
  <c r="M120" i="36"/>
  <c r="L120" i="36"/>
  <c r="J120" i="36"/>
  <c r="M119" i="36"/>
  <c r="L119" i="36"/>
  <c r="N119" i="36" s="1"/>
  <c r="J119" i="36"/>
  <c r="M118" i="36"/>
  <c r="L118" i="36"/>
  <c r="J118" i="36"/>
  <c r="N118" i="36" s="1"/>
  <c r="M117" i="36"/>
  <c r="L117" i="36"/>
  <c r="J117" i="36"/>
  <c r="M116" i="36"/>
  <c r="L116" i="36"/>
  <c r="J116" i="36"/>
  <c r="N116" i="36" s="1"/>
  <c r="M115" i="36"/>
  <c r="L115" i="36"/>
  <c r="J115" i="36"/>
  <c r="M114" i="36"/>
  <c r="L114" i="36"/>
  <c r="J114" i="36"/>
  <c r="N114" i="36" s="1"/>
  <c r="M113" i="36"/>
  <c r="L113" i="36"/>
  <c r="J113" i="36"/>
  <c r="N113" i="36" s="1"/>
  <c r="M112" i="36"/>
  <c r="L112" i="36"/>
  <c r="J112" i="36"/>
  <c r="M111" i="36"/>
  <c r="L111" i="36"/>
  <c r="N111" i="36" s="1"/>
  <c r="J111" i="36"/>
  <c r="M110" i="36"/>
  <c r="L110" i="36"/>
  <c r="J110" i="36"/>
  <c r="N110" i="36" s="1"/>
  <c r="M109" i="36"/>
  <c r="L109" i="36"/>
  <c r="J109" i="36"/>
  <c r="M108" i="36"/>
  <c r="L108" i="36"/>
  <c r="J108" i="36"/>
  <c r="N108" i="36" s="1"/>
  <c r="N107" i="36"/>
  <c r="M107" i="36"/>
  <c r="L107" i="36"/>
  <c r="J107" i="36"/>
  <c r="M106" i="36"/>
  <c r="L106" i="36"/>
  <c r="J106" i="36"/>
  <c r="M105" i="36"/>
  <c r="L105" i="36"/>
  <c r="N105" i="36" s="1"/>
  <c r="J105" i="36"/>
  <c r="M104" i="36"/>
  <c r="L104" i="36"/>
  <c r="J104" i="36"/>
  <c r="M103" i="36"/>
  <c r="L103" i="36"/>
  <c r="N103" i="36" s="1"/>
  <c r="J103" i="36"/>
  <c r="M102" i="36"/>
  <c r="L102" i="36"/>
  <c r="J102" i="36"/>
  <c r="N102" i="36" s="1"/>
  <c r="M101" i="36"/>
  <c r="L101" i="36"/>
  <c r="J101" i="36"/>
  <c r="M100" i="36"/>
  <c r="L100" i="36"/>
  <c r="J100" i="36"/>
  <c r="N100" i="36" s="1"/>
  <c r="M99" i="36"/>
  <c r="L99" i="36"/>
  <c r="J99" i="36"/>
  <c r="M98" i="36"/>
  <c r="L98" i="36"/>
  <c r="L41" i="36" s="1"/>
  <c r="J98" i="36"/>
  <c r="N98" i="36" s="1"/>
  <c r="M97" i="36"/>
  <c r="L97" i="36"/>
  <c r="J97" i="36"/>
  <c r="M92" i="36"/>
  <c r="L92" i="36"/>
  <c r="N92" i="36" s="1"/>
  <c r="J92" i="36"/>
  <c r="M91" i="36"/>
  <c r="L91" i="36"/>
  <c r="J91" i="36"/>
  <c r="M90" i="36"/>
  <c r="L90" i="36"/>
  <c r="N90" i="36" s="1"/>
  <c r="J90" i="36"/>
  <c r="M89" i="36"/>
  <c r="L89" i="36"/>
  <c r="J89" i="36"/>
  <c r="N89" i="36" s="1"/>
  <c r="L31" i="36"/>
  <c r="J22" i="36"/>
  <c r="J98" i="12"/>
  <c r="L98" i="12"/>
  <c r="M98" i="12"/>
  <c r="J99" i="12"/>
  <c r="L99" i="12"/>
  <c r="M99" i="12"/>
  <c r="J100" i="12"/>
  <c r="L100" i="12"/>
  <c r="M100" i="12"/>
  <c r="J101" i="12"/>
  <c r="L101" i="12"/>
  <c r="M101" i="12"/>
  <c r="N101" i="12"/>
  <c r="J102" i="12"/>
  <c r="L102" i="12"/>
  <c r="M102" i="12"/>
  <c r="J103" i="12"/>
  <c r="L103" i="12"/>
  <c r="M103" i="12"/>
  <c r="N103" i="12"/>
  <c r="J104" i="12"/>
  <c r="L104" i="12"/>
  <c r="M104" i="12"/>
  <c r="J105" i="12"/>
  <c r="L105" i="12"/>
  <c r="M105" i="12"/>
  <c r="N105" i="12"/>
  <c r="J106" i="12"/>
  <c r="L106" i="12"/>
  <c r="M106" i="12"/>
  <c r="J107" i="12"/>
  <c r="L107" i="12"/>
  <c r="M107" i="12"/>
  <c r="J108" i="12"/>
  <c r="L108" i="12"/>
  <c r="M108" i="12"/>
  <c r="J109" i="12"/>
  <c r="L109" i="12"/>
  <c r="N109" i="12" s="1"/>
  <c r="M109" i="12"/>
  <c r="J110" i="12"/>
  <c r="L110" i="12"/>
  <c r="M110" i="12"/>
  <c r="J111" i="12"/>
  <c r="N111" i="12" s="1"/>
  <c r="L111" i="12"/>
  <c r="M111" i="12"/>
  <c r="J112" i="12"/>
  <c r="L112" i="12"/>
  <c r="M112" i="12"/>
  <c r="J113" i="12"/>
  <c r="N113" i="12" s="1"/>
  <c r="L113" i="12"/>
  <c r="M113" i="12"/>
  <c r="J114" i="12"/>
  <c r="L114" i="12"/>
  <c r="M114" i="12"/>
  <c r="J115" i="12"/>
  <c r="L115" i="12"/>
  <c r="M115" i="12"/>
  <c r="J116" i="12"/>
  <c r="N116" i="12" s="1"/>
  <c r="L116" i="12"/>
  <c r="M116" i="12"/>
  <c r="J117" i="12"/>
  <c r="L117" i="12"/>
  <c r="M117" i="12"/>
  <c r="N117" i="12"/>
  <c r="J118" i="12"/>
  <c r="L118" i="12"/>
  <c r="M118" i="12"/>
  <c r="J119" i="12"/>
  <c r="L119" i="12"/>
  <c r="M119" i="12"/>
  <c r="N119" i="12"/>
  <c r="J120" i="12"/>
  <c r="N120" i="12" s="1"/>
  <c r="L120" i="12"/>
  <c r="M120" i="12"/>
  <c r="J121" i="12"/>
  <c r="L121" i="12"/>
  <c r="M121" i="12"/>
  <c r="N121" i="12"/>
  <c r="J122" i="12"/>
  <c r="L122" i="12"/>
  <c r="M122" i="12"/>
  <c r="J123" i="12"/>
  <c r="N123" i="12" s="1"/>
  <c r="L123" i="12"/>
  <c r="M123" i="12"/>
  <c r="J124" i="12"/>
  <c r="L124" i="12"/>
  <c r="M124" i="12"/>
  <c r="J125" i="12"/>
  <c r="L125" i="12"/>
  <c r="N125" i="12" s="1"/>
  <c r="M125" i="12"/>
  <c r="J126" i="12"/>
  <c r="L126" i="12"/>
  <c r="M126" i="12"/>
  <c r="J127" i="12"/>
  <c r="L127" i="12"/>
  <c r="M127" i="12"/>
  <c r="J128" i="12"/>
  <c r="L128" i="12"/>
  <c r="M128" i="12"/>
  <c r="J129" i="12"/>
  <c r="L129" i="12"/>
  <c r="M129" i="12"/>
  <c r="J130" i="12"/>
  <c r="L130" i="12"/>
  <c r="M130" i="12"/>
  <c r="J131" i="12"/>
  <c r="N131" i="12" s="1"/>
  <c r="L131" i="12"/>
  <c r="M131" i="12"/>
  <c r="J132" i="12"/>
  <c r="L132" i="12"/>
  <c r="M132" i="12"/>
  <c r="J133" i="12"/>
  <c r="L133" i="12"/>
  <c r="N133" i="12" s="1"/>
  <c r="M133" i="12"/>
  <c r="J134" i="12"/>
  <c r="L134" i="12"/>
  <c r="M134" i="12"/>
  <c r="J135" i="12"/>
  <c r="L135" i="12"/>
  <c r="M135" i="12"/>
  <c r="J136" i="12"/>
  <c r="L136" i="12"/>
  <c r="M136" i="12"/>
  <c r="B66" i="12"/>
  <c r="C66" i="12"/>
  <c r="E66" i="12"/>
  <c r="B67" i="12"/>
  <c r="C67" i="12"/>
  <c r="E67" i="12"/>
  <c r="B68" i="12"/>
  <c r="C68" i="12"/>
  <c r="E68" i="12"/>
  <c r="B69" i="12"/>
  <c r="C69" i="12"/>
  <c r="E69" i="12"/>
  <c r="B70" i="12"/>
  <c r="C70" i="12"/>
  <c r="E70" i="12"/>
  <c r="B71" i="12"/>
  <c r="C71" i="12"/>
  <c r="E71" i="12"/>
  <c r="B72" i="12"/>
  <c r="C72" i="12"/>
  <c r="E72" i="12"/>
  <c r="B73" i="12"/>
  <c r="C73" i="12"/>
  <c r="E73" i="12"/>
  <c r="B74" i="12"/>
  <c r="C74" i="12"/>
  <c r="E74" i="12"/>
  <c r="B75" i="12"/>
  <c r="C75" i="12"/>
  <c r="E75" i="12"/>
  <c r="B76" i="12"/>
  <c r="C76" i="12"/>
  <c r="E76" i="12"/>
  <c r="B77" i="12"/>
  <c r="C77" i="12"/>
  <c r="E77" i="12"/>
  <c r="B78" i="12"/>
  <c r="C78" i="12"/>
  <c r="E78" i="12"/>
  <c r="B79" i="12"/>
  <c r="C79" i="12"/>
  <c r="E79" i="12"/>
  <c r="B80" i="12"/>
  <c r="C80" i="12"/>
  <c r="E80" i="12"/>
  <c r="B41" i="12"/>
  <c r="C41" i="12"/>
  <c r="E41" i="12"/>
  <c r="B42" i="12"/>
  <c r="C42" i="12"/>
  <c r="E42" i="12"/>
  <c r="B43" i="12"/>
  <c r="C43" i="12"/>
  <c r="E43" i="12"/>
  <c r="B44" i="12"/>
  <c r="C44" i="12"/>
  <c r="E44" i="12"/>
  <c r="B45" i="12"/>
  <c r="C45" i="12"/>
  <c r="E45" i="12"/>
  <c r="B46" i="12"/>
  <c r="C46" i="12"/>
  <c r="E46" i="12"/>
  <c r="B47" i="12"/>
  <c r="C47" i="12"/>
  <c r="E47" i="12"/>
  <c r="B48" i="12"/>
  <c r="C48" i="12"/>
  <c r="E48" i="12"/>
  <c r="B49" i="12"/>
  <c r="C49" i="12"/>
  <c r="E49" i="12"/>
  <c r="B50" i="12"/>
  <c r="C50" i="12"/>
  <c r="E50" i="12"/>
  <c r="B51" i="12"/>
  <c r="C51" i="12"/>
  <c r="E51" i="12"/>
  <c r="B52" i="12"/>
  <c r="C52" i="12"/>
  <c r="E52" i="12"/>
  <c r="B53" i="12"/>
  <c r="C53" i="12"/>
  <c r="E53" i="12"/>
  <c r="B54" i="12"/>
  <c r="C54" i="12"/>
  <c r="E54" i="12"/>
  <c r="B55" i="12"/>
  <c r="C55" i="12"/>
  <c r="E55" i="12"/>
  <c r="B18" i="12"/>
  <c r="C18" i="12"/>
  <c r="E18" i="12"/>
  <c r="B19" i="12"/>
  <c r="C19" i="12"/>
  <c r="E19" i="12"/>
  <c r="B20" i="12"/>
  <c r="C20" i="12"/>
  <c r="E20" i="12"/>
  <c r="B21" i="12"/>
  <c r="C21" i="12"/>
  <c r="E21" i="12"/>
  <c r="B22" i="12"/>
  <c r="C22" i="12"/>
  <c r="E22" i="12"/>
  <c r="B23" i="12"/>
  <c r="C23" i="12"/>
  <c r="E23" i="12"/>
  <c r="B24" i="12"/>
  <c r="C24" i="12"/>
  <c r="E24" i="12"/>
  <c r="B25" i="12"/>
  <c r="C25" i="12"/>
  <c r="E25" i="12"/>
  <c r="B26" i="12"/>
  <c r="C26" i="12"/>
  <c r="E26" i="12"/>
  <c r="B27" i="12"/>
  <c r="C27" i="12"/>
  <c r="E27" i="12"/>
  <c r="B28" i="12"/>
  <c r="C28" i="12"/>
  <c r="E28" i="12"/>
  <c r="B29" i="12"/>
  <c r="C29" i="12"/>
  <c r="E29" i="12"/>
  <c r="B30" i="12"/>
  <c r="C30" i="12"/>
  <c r="E30" i="12"/>
  <c r="B31" i="12"/>
  <c r="C31" i="12"/>
  <c r="E31" i="12"/>
  <c r="B32" i="12"/>
  <c r="C32" i="12"/>
  <c r="E32" i="12"/>
  <c r="N98" i="38" l="1"/>
  <c r="N597" i="38"/>
  <c r="N101" i="38"/>
  <c r="N111" i="38"/>
  <c r="N116" i="38"/>
  <c r="L41" i="38"/>
  <c r="N152" i="38"/>
  <c r="N157" i="38"/>
  <c r="N167" i="38"/>
  <c r="N172" i="38"/>
  <c r="N199" i="38"/>
  <c r="N209" i="38"/>
  <c r="N227" i="38"/>
  <c r="N243" i="38"/>
  <c r="N256" i="38"/>
  <c r="L23" i="38"/>
  <c r="N338" i="38"/>
  <c r="N346" i="38"/>
  <c r="N359" i="38"/>
  <c r="N377" i="38"/>
  <c r="N396" i="38"/>
  <c r="N401" i="38"/>
  <c r="N472" i="38"/>
  <c r="N482" i="38"/>
  <c r="N519" i="38"/>
  <c r="N527" i="38"/>
  <c r="N538" i="38"/>
  <c r="N593" i="38"/>
  <c r="N614" i="38"/>
  <c r="N622" i="38"/>
  <c r="N90" i="38"/>
  <c r="N107" i="38"/>
  <c r="N150" i="38"/>
  <c r="N155" i="38"/>
  <c r="N178" i="38"/>
  <c r="N195" i="38"/>
  <c r="N212" i="38"/>
  <c r="L44" i="38"/>
  <c r="N241" i="38"/>
  <c r="N303" i="38"/>
  <c r="N308" i="38"/>
  <c r="N331" i="38"/>
  <c r="N336" i="38"/>
  <c r="N344" i="38"/>
  <c r="N375" i="38"/>
  <c r="N383" i="38"/>
  <c r="N394" i="38"/>
  <c r="N430" i="38"/>
  <c r="N446" i="38"/>
  <c r="N454" i="38"/>
  <c r="N509" i="38"/>
  <c r="N517" i="38"/>
  <c r="N525" i="38"/>
  <c r="N536" i="38"/>
  <c r="N552" i="38"/>
  <c r="N557" i="38"/>
  <c r="N573" i="38"/>
  <c r="N578" i="38"/>
  <c r="N604" i="38"/>
  <c r="N620" i="38"/>
  <c r="L43" i="38"/>
  <c r="N378" i="38"/>
  <c r="N441" i="38"/>
  <c r="N449" i="38"/>
  <c r="N499" i="38"/>
  <c r="N512" i="38"/>
  <c r="N560" i="38"/>
  <c r="N581" i="38"/>
  <c r="N594" i="38"/>
  <c r="N623" i="38"/>
  <c r="L18" i="38"/>
  <c r="N105" i="38"/>
  <c r="N120" i="38"/>
  <c r="N125" i="38"/>
  <c r="N146" i="38"/>
  <c r="N176" i="38"/>
  <c r="N191" i="38"/>
  <c r="N231" i="38"/>
  <c r="N239" i="38"/>
  <c r="N268" i="38"/>
  <c r="N273" i="38"/>
  <c r="N301" i="38"/>
  <c r="N311" i="38"/>
  <c r="N316" i="38"/>
  <c r="N327" i="38"/>
  <c r="N363" i="38"/>
  <c r="N405" i="38"/>
  <c r="N413" i="38"/>
  <c r="N444" i="38"/>
  <c r="N468" i="38"/>
  <c r="N502" i="38"/>
  <c r="N507" i="38"/>
  <c r="N515" i="38"/>
  <c r="N523" i="38"/>
  <c r="N542" i="38"/>
  <c r="N571" i="38"/>
  <c r="N610" i="38"/>
  <c r="N618" i="38"/>
  <c r="N424" i="38"/>
  <c r="N49" i="38" s="1"/>
  <c r="J49" i="38"/>
  <c r="J51" i="38"/>
  <c r="L32" i="38"/>
  <c r="N99" i="38"/>
  <c r="N115" i="38"/>
  <c r="N131" i="38"/>
  <c r="N154" i="38"/>
  <c r="N170" i="38"/>
  <c r="N203" i="38"/>
  <c r="N235" i="38"/>
  <c r="N255" i="38"/>
  <c r="N262" i="38"/>
  <c r="N279" i="38"/>
  <c r="N298" i="38"/>
  <c r="N314" i="38"/>
  <c r="N380" i="38"/>
  <c r="N399" i="38"/>
  <c r="N421" i="38"/>
  <c r="N428" i="38"/>
  <c r="N448" i="38"/>
  <c r="N486" i="38"/>
  <c r="N491" i="38"/>
  <c r="N513" i="38"/>
  <c r="N546" i="38"/>
  <c r="N567" i="38"/>
  <c r="L600" i="38"/>
  <c r="L79" i="38" s="1"/>
  <c r="N626" i="38"/>
  <c r="J55" i="38"/>
  <c r="N97" i="38"/>
  <c r="N206" i="38"/>
  <c r="N221" i="38"/>
  <c r="N233" i="38"/>
  <c r="N464" i="38"/>
  <c r="L15" i="38"/>
  <c r="N48" i="20" s="1"/>
  <c r="X48" i="20" s="1"/>
  <c r="J41" i="38"/>
  <c r="N204" i="38"/>
  <c r="N219" i="38"/>
  <c r="L21" i="38"/>
  <c r="N266" i="38"/>
  <c r="N287" i="38"/>
  <c r="J355" i="38"/>
  <c r="J72" i="38" s="1"/>
  <c r="N381" i="38"/>
  <c r="J27" i="38"/>
  <c r="N462" i="38"/>
  <c r="N528" i="38"/>
  <c r="N29" i="38" s="1"/>
  <c r="N550" i="38"/>
  <c r="N591" i="38"/>
  <c r="N474" i="38"/>
  <c r="N534" i="38"/>
  <c r="N616" i="38"/>
  <c r="J15" i="38"/>
  <c r="I48" i="20" s="1"/>
  <c r="L217" i="38"/>
  <c r="L68" i="38" s="1"/>
  <c r="N185" i="38"/>
  <c r="N214" i="38"/>
  <c r="N229" i="38"/>
  <c r="L45" i="38"/>
  <c r="N269" i="38"/>
  <c r="N322" i="38"/>
  <c r="N457" i="38"/>
  <c r="L495" i="38"/>
  <c r="L76" i="38" s="1"/>
  <c r="N465" i="38"/>
  <c r="N470" i="38"/>
  <c r="N532" i="38"/>
  <c r="N548" i="38"/>
  <c r="N607" i="38"/>
  <c r="N253" i="38"/>
  <c r="N181" i="38"/>
  <c r="N19" i="38" s="1"/>
  <c r="L425" i="38"/>
  <c r="L74" i="38" s="1"/>
  <c r="N258" i="38"/>
  <c r="L24" i="38"/>
  <c r="L390" i="38"/>
  <c r="L73" i="38" s="1"/>
  <c r="N89" i="38"/>
  <c r="N92" i="38"/>
  <c r="N103" i="38"/>
  <c r="N119" i="38"/>
  <c r="N135" i="38"/>
  <c r="N158" i="38"/>
  <c r="N174" i="38"/>
  <c r="J43" i="38"/>
  <c r="N202" i="38"/>
  <c r="N237" i="38"/>
  <c r="N242" i="38"/>
  <c r="L46" i="38"/>
  <c r="N52" i="20" s="1"/>
  <c r="X52" i="20" s="1"/>
  <c r="N302" i="38"/>
  <c r="N357" i="38"/>
  <c r="J25" i="38"/>
  <c r="N362" i="38"/>
  <c r="N382" i="38"/>
  <c r="N432" i="38"/>
  <c r="N490" i="38"/>
  <c r="N503" i="38"/>
  <c r="N508" i="38"/>
  <c r="N541" i="38"/>
  <c r="N551" i="38"/>
  <c r="N556" i="38"/>
  <c r="N584" i="38"/>
  <c r="N589" i="38"/>
  <c r="N602" i="38"/>
  <c r="J32" i="38"/>
  <c r="N612" i="38"/>
  <c r="N105" i="37"/>
  <c r="N145" i="37"/>
  <c r="N153" i="37"/>
  <c r="N161" i="37"/>
  <c r="N169" i="37"/>
  <c r="N177" i="37"/>
  <c r="N193" i="37"/>
  <c r="N201" i="37"/>
  <c r="N209" i="37"/>
  <c r="N230" i="37"/>
  <c r="N238" i="37"/>
  <c r="N380" i="37"/>
  <c r="N396" i="37"/>
  <c r="N404" i="37"/>
  <c r="N412" i="37"/>
  <c r="N420" i="37"/>
  <c r="N439" i="37"/>
  <c r="N569" i="37"/>
  <c r="N617" i="37"/>
  <c r="N625" i="37"/>
  <c r="N114" i="37"/>
  <c r="N122" i="37"/>
  <c r="N130" i="37"/>
  <c r="N154" i="37"/>
  <c r="N162" i="37"/>
  <c r="N210" i="37"/>
  <c r="N258" i="37"/>
  <c r="N274" i="37"/>
  <c r="N293" i="37"/>
  <c r="N301" i="37"/>
  <c r="N309" i="37"/>
  <c r="N325" i="37"/>
  <c r="N333" i="37"/>
  <c r="N349" i="37"/>
  <c r="N357" i="37"/>
  <c r="N365" i="37"/>
  <c r="N373" i="37"/>
  <c r="N397" i="37"/>
  <c r="N432" i="37"/>
  <c r="N101" i="37"/>
  <c r="N109" i="37"/>
  <c r="N117" i="37"/>
  <c r="N125" i="37"/>
  <c r="N189" i="37"/>
  <c r="N197" i="37"/>
  <c r="N242" i="37"/>
  <c r="N269" i="37"/>
  <c r="N277" i="37"/>
  <c r="N288" i="37"/>
  <c r="N312" i="37"/>
  <c r="N328" i="37"/>
  <c r="N336" i="37"/>
  <c r="N344" i="37"/>
  <c r="N408" i="37"/>
  <c r="N416" i="37"/>
  <c r="N443" i="37"/>
  <c r="N472" i="37"/>
  <c r="N512" i="37"/>
  <c r="N520" i="37"/>
  <c r="N536" i="37"/>
  <c r="N573" i="37"/>
  <c r="N578" i="37"/>
  <c r="N613" i="37"/>
  <c r="N628" i="37"/>
  <c r="N90" i="37"/>
  <c r="N99" i="37"/>
  <c r="N107" i="37"/>
  <c r="N133" i="37"/>
  <c r="N149" i="37"/>
  <c r="N165" i="37"/>
  <c r="N170" i="37"/>
  <c r="N175" i="37"/>
  <c r="N191" i="37"/>
  <c r="N225" i="37"/>
  <c r="N233" i="37"/>
  <c r="N246" i="37"/>
  <c r="N262" i="37"/>
  <c r="N278" i="37"/>
  <c r="N289" i="37"/>
  <c r="N305" i="37"/>
  <c r="N310" i="37"/>
  <c r="N315" i="37"/>
  <c r="N354" i="37"/>
  <c r="N47" i="37" s="1"/>
  <c r="N331" i="37"/>
  <c r="N339" i="37"/>
  <c r="N347" i="37"/>
  <c r="N376" i="37"/>
  <c r="N392" i="37"/>
  <c r="N400" i="37"/>
  <c r="N405" i="37"/>
  <c r="N410" i="37"/>
  <c r="N429" i="37"/>
  <c r="N447" i="37"/>
  <c r="N476" i="37"/>
  <c r="N484" i="37"/>
  <c r="N508" i="37"/>
  <c r="N513" i="37"/>
  <c r="N516" i="37"/>
  <c r="N540" i="37"/>
  <c r="N581" i="37"/>
  <c r="N584" i="37"/>
  <c r="N592" i="37"/>
  <c r="N608" i="37"/>
  <c r="N618" i="37"/>
  <c r="N626" i="37"/>
  <c r="N631" i="37"/>
  <c r="N115" i="37"/>
  <c r="N123" i="37"/>
  <c r="N136" i="37"/>
  <c r="N144" i="37"/>
  <c r="N152" i="37"/>
  <c r="N207" i="37"/>
  <c r="N228" i="37"/>
  <c r="N236" i="37"/>
  <c r="N273" i="37"/>
  <c r="N281" i="37"/>
  <c r="N292" i="37"/>
  <c r="N334" i="37"/>
  <c r="N379" i="37"/>
  <c r="N527" i="37"/>
  <c r="N535" i="37"/>
  <c r="N543" i="37"/>
  <c r="N548" i="37"/>
  <c r="N558" i="37"/>
  <c r="N574" i="37"/>
  <c r="N579" i="37"/>
  <c r="N621" i="37"/>
  <c r="N116" i="37"/>
  <c r="N499" i="37"/>
  <c r="N198" i="37"/>
  <c r="N227" i="37"/>
  <c r="N254" i="37"/>
  <c r="N523" i="37"/>
  <c r="N108" i="37"/>
  <c r="N113" i="37"/>
  <c r="N121" i="37"/>
  <c r="N158" i="37"/>
  <c r="N166" i="37"/>
  <c r="N176" i="37"/>
  <c r="N192" i="37"/>
  <c r="N205" i="37"/>
  <c r="N213" i="37"/>
  <c r="N226" i="37"/>
  <c r="N234" i="37"/>
  <c r="N239" i="37"/>
  <c r="N247" i="37"/>
  <c r="N255" i="37"/>
  <c r="N263" i="37"/>
  <c r="N298" i="37"/>
  <c r="N306" i="37"/>
  <c r="N316" i="37"/>
  <c r="N324" i="37"/>
  <c r="N340" i="37"/>
  <c r="N364" i="37"/>
  <c r="N385" i="37"/>
  <c r="N401" i="37"/>
  <c r="N419" i="37"/>
  <c r="N430" i="37"/>
  <c r="N435" i="37"/>
  <c r="N440" i="37"/>
  <c r="N448" i="37"/>
  <c r="N469" i="37"/>
  <c r="N477" i="37"/>
  <c r="N482" i="37"/>
  <c r="N485" i="37"/>
  <c r="N517" i="37"/>
  <c r="N525" i="37"/>
  <c r="N538" i="37"/>
  <c r="N541" i="37"/>
  <c r="N585" i="37"/>
  <c r="N593" i="37"/>
  <c r="N627" i="37"/>
  <c r="N632" i="37"/>
  <c r="N402" i="37"/>
  <c r="N100" i="37"/>
  <c r="N126" i="37"/>
  <c r="N196" i="37"/>
  <c r="N237" i="37"/>
  <c r="N369" i="37"/>
  <c r="N433" i="37"/>
  <c r="N468" i="37"/>
  <c r="N92" i="37"/>
  <c r="N106" i="37"/>
  <c r="N124" i="37"/>
  <c r="N129" i="37"/>
  <c r="N134" i="37"/>
  <c r="N150" i="37"/>
  <c r="N157" i="37"/>
  <c r="N160" i="37"/>
  <c r="N168" i="37"/>
  <c r="N178" i="37"/>
  <c r="N194" i="37"/>
  <c r="N199" i="37"/>
  <c r="N204" i="37"/>
  <c r="N235" i="37"/>
  <c r="N240" i="37"/>
  <c r="N245" i="37"/>
  <c r="N261" i="37"/>
  <c r="N266" i="37"/>
  <c r="N271" i="37"/>
  <c r="N279" i="37"/>
  <c r="N290" i="37"/>
  <c r="N297" i="37"/>
  <c r="N300" i="37"/>
  <c r="N308" i="37"/>
  <c r="N326" i="37"/>
  <c r="N359" i="37"/>
  <c r="N367" i="37"/>
  <c r="N372" i="37"/>
  <c r="N377" i="37"/>
  <c r="N403" i="37"/>
  <c r="N413" i="37"/>
  <c r="N431" i="37"/>
  <c r="N436" i="37"/>
  <c r="N446" i="37"/>
  <c r="N451" i="37"/>
  <c r="N474" i="37"/>
  <c r="N553" i="37"/>
  <c r="N571" i="37"/>
  <c r="N586" i="37"/>
  <c r="N629" i="37"/>
  <c r="N595" i="37"/>
  <c r="N98" i="37"/>
  <c r="N173" i="37"/>
  <c r="N256" i="37"/>
  <c r="N313" i="37"/>
  <c r="N464" i="37"/>
  <c r="N589" i="37"/>
  <c r="N91" i="37"/>
  <c r="N307" i="37"/>
  <c r="N132" i="37"/>
  <c r="N202" i="37"/>
  <c r="N243" i="37"/>
  <c r="N332" i="37"/>
  <c r="N352" i="37"/>
  <c r="N383" i="37"/>
  <c r="N480" i="37"/>
  <c r="N511" i="37"/>
  <c r="N141" i="37"/>
  <c r="N167" i="37"/>
  <c r="N562" i="37"/>
  <c r="N102" i="37"/>
  <c r="N120" i="37"/>
  <c r="N146" i="37"/>
  <c r="N151" i="37"/>
  <c r="N156" i="37"/>
  <c r="N164" i="37"/>
  <c r="N174" i="37"/>
  <c r="N190" i="37"/>
  <c r="N208" i="37"/>
  <c r="N231" i="37"/>
  <c r="N257" i="37"/>
  <c r="N265" i="37"/>
  <c r="N272" i="37"/>
  <c r="N275" i="37"/>
  <c r="N291" i="37"/>
  <c r="N296" i="37"/>
  <c r="N304" i="37"/>
  <c r="N314" i="37"/>
  <c r="N330" i="37"/>
  <c r="N335" i="37"/>
  <c r="N342" i="37"/>
  <c r="N350" i="37"/>
  <c r="N381" i="37"/>
  <c r="N386" i="37"/>
  <c r="N399" i="37"/>
  <c r="N409" i="37"/>
  <c r="N427" i="37"/>
  <c r="N450" i="37"/>
  <c r="N465" i="37"/>
  <c r="N470" i="37"/>
  <c r="N478" i="37"/>
  <c r="N483" i="37"/>
  <c r="N488" i="37"/>
  <c r="N509" i="37"/>
  <c r="N514" i="37"/>
  <c r="N519" i="37"/>
  <c r="N524" i="37"/>
  <c r="N534" i="37"/>
  <c r="N544" i="37"/>
  <c r="N549" i="37"/>
  <c r="N559" i="37"/>
  <c r="N590" i="37"/>
  <c r="N605" i="37"/>
  <c r="N615" i="37"/>
  <c r="N623" i="37"/>
  <c r="N101" i="36"/>
  <c r="N106" i="36"/>
  <c r="N129" i="36"/>
  <c r="N150" i="36"/>
  <c r="N160" i="36"/>
  <c r="N168" i="36"/>
  <c r="N173" i="36"/>
  <c r="N349" i="36"/>
  <c r="N386" i="36"/>
  <c r="N414" i="36"/>
  <c r="N435" i="36"/>
  <c r="N445" i="36"/>
  <c r="N453" i="36"/>
  <c r="N505" i="36"/>
  <c r="N521" i="36"/>
  <c r="N574" i="36"/>
  <c r="N590" i="36"/>
  <c r="N629" i="36"/>
  <c r="N99" i="36"/>
  <c r="N109" i="36"/>
  <c r="N117" i="36"/>
  <c r="N122" i="36"/>
  <c r="N148" i="36"/>
  <c r="N166" i="36"/>
  <c r="N176" i="36"/>
  <c r="N339" i="36"/>
  <c r="N371" i="36"/>
  <c r="N379" i="36"/>
  <c r="N394" i="36"/>
  <c r="N402" i="36"/>
  <c r="N433" i="36"/>
  <c r="N451" i="36"/>
  <c r="N464" i="36"/>
  <c r="N511" i="36"/>
  <c r="N519" i="36"/>
  <c r="N527" i="36"/>
  <c r="N543" i="36"/>
  <c r="N559" i="36"/>
  <c r="N588" i="36"/>
  <c r="N614" i="36"/>
  <c r="N294" i="36"/>
  <c r="N302" i="36"/>
  <c r="N310" i="36"/>
  <c r="N326" i="36"/>
  <c r="N334" i="36"/>
  <c r="N342" i="36"/>
  <c r="N350" i="36"/>
  <c r="N415" i="36"/>
  <c r="N480" i="36"/>
  <c r="N488" i="36"/>
  <c r="N506" i="36"/>
  <c r="N522" i="36"/>
  <c r="N625" i="36"/>
  <c r="N97" i="36"/>
  <c r="N115" i="36"/>
  <c r="N125" i="36"/>
  <c r="N133" i="36"/>
  <c r="N141" i="36"/>
  <c r="N164" i="36"/>
  <c r="N222" i="36"/>
  <c r="N230" i="36"/>
  <c r="N238" i="36"/>
  <c r="N246" i="36"/>
  <c r="N329" i="36"/>
  <c r="N345" i="36"/>
  <c r="N369" i="36"/>
  <c r="N400" i="36"/>
  <c r="N410" i="36"/>
  <c r="N418" i="36"/>
  <c r="N449" i="36"/>
  <c r="N475" i="36"/>
  <c r="N491" i="36"/>
  <c r="N517" i="36"/>
  <c r="N541" i="36"/>
  <c r="N549" i="36"/>
  <c r="N557" i="36"/>
  <c r="N596" i="36"/>
  <c r="N604" i="36"/>
  <c r="N612" i="36"/>
  <c r="N289" i="36"/>
  <c r="N297" i="36"/>
  <c r="N305" i="36"/>
  <c r="N313" i="36"/>
  <c r="N359" i="36"/>
  <c r="N381" i="36"/>
  <c r="N622" i="36"/>
  <c r="N91" i="36"/>
  <c r="N104" i="36"/>
  <c r="N120" i="36"/>
  <c r="N136" i="36"/>
  <c r="N155" i="36"/>
  <c r="N171" i="36"/>
  <c r="N188" i="36"/>
  <c r="N196" i="36"/>
  <c r="N204" i="36"/>
  <c r="N212" i="36"/>
  <c r="N220" i="36"/>
  <c r="N228" i="36"/>
  <c r="N236" i="36"/>
  <c r="N244" i="36"/>
  <c r="N255" i="36"/>
  <c r="N263" i="36"/>
  <c r="N271" i="36"/>
  <c r="N279" i="36"/>
  <c r="N332" i="36"/>
  <c r="N337" i="36"/>
  <c r="N347" i="36"/>
  <c r="N362" i="36"/>
  <c r="N440" i="36"/>
  <c r="N456" i="36"/>
  <c r="N466" i="36"/>
  <c r="N486" i="36"/>
  <c r="N509" i="36"/>
  <c r="N514" i="36"/>
  <c r="N524" i="36"/>
  <c r="N532" i="36"/>
  <c r="N620" i="36"/>
  <c r="N630" i="36"/>
  <c r="N15" i="36"/>
  <c r="S24" i="20" s="1"/>
  <c r="N194" i="36"/>
  <c r="N202" i="36"/>
  <c r="N210" i="36"/>
  <c r="N253" i="36"/>
  <c r="N261" i="36"/>
  <c r="N269" i="36"/>
  <c r="N277" i="36"/>
  <c r="N365" i="36"/>
  <c r="N370" i="36"/>
  <c r="N401" i="36"/>
  <c r="N417" i="36"/>
  <c r="N510" i="36"/>
  <c r="N575" i="36"/>
  <c r="N580" i="36"/>
  <c r="N591" i="36"/>
  <c r="L15" i="36"/>
  <c r="N24" i="20" s="1"/>
  <c r="N189" i="36"/>
  <c r="N197" i="36"/>
  <c r="N205" i="36"/>
  <c r="N213" i="36"/>
  <c r="N221" i="36"/>
  <c r="N229" i="36"/>
  <c r="N237" i="36"/>
  <c r="N245" i="36"/>
  <c r="N608" i="36"/>
  <c r="N112" i="36"/>
  <c r="N128" i="36"/>
  <c r="N147" i="36"/>
  <c r="N163" i="36"/>
  <c r="N179" i="36"/>
  <c r="N224" i="36"/>
  <c r="N232" i="36"/>
  <c r="N240" i="36"/>
  <c r="N248" i="36"/>
  <c r="N259" i="36"/>
  <c r="N267" i="36"/>
  <c r="N275" i="36"/>
  <c r="N331" i="36"/>
  <c r="N348" i="36"/>
  <c r="N363" i="36"/>
  <c r="N366" i="36"/>
  <c r="N378" i="36"/>
  <c r="N470" i="36"/>
  <c r="N482" i="36"/>
  <c r="N490" i="36"/>
  <c r="N500" i="36"/>
  <c r="N508" i="36"/>
  <c r="N525" i="36"/>
  <c r="N536" i="36"/>
  <c r="N548" i="36"/>
  <c r="N576" i="36"/>
  <c r="N616" i="36"/>
  <c r="N100" i="12"/>
  <c r="N132" i="12"/>
  <c r="N129" i="12"/>
  <c r="N99" i="12"/>
  <c r="N107" i="12"/>
  <c r="N127" i="12"/>
  <c r="N104" i="12"/>
  <c r="N115" i="12"/>
  <c r="N112" i="12"/>
  <c r="N128" i="12"/>
  <c r="N134" i="12"/>
  <c r="N118" i="12"/>
  <c r="N102" i="12"/>
  <c r="N122" i="12"/>
  <c r="N106" i="12"/>
  <c r="N124" i="12"/>
  <c r="N108" i="12"/>
  <c r="N126" i="12"/>
  <c r="N110" i="12"/>
  <c r="N130" i="12"/>
  <c r="N114" i="12"/>
  <c r="J139" i="38"/>
  <c r="L530" i="37"/>
  <c r="L77" i="37" s="1"/>
  <c r="N388" i="37"/>
  <c r="N25" i="37" s="1"/>
  <c r="L390" i="37"/>
  <c r="L73" i="37" s="1"/>
  <c r="J285" i="36"/>
  <c r="J70" i="36" s="1"/>
  <c r="L600" i="36"/>
  <c r="L79" i="36" s="1"/>
  <c r="L320" i="36"/>
  <c r="L71" i="36" s="1"/>
  <c r="N564" i="36"/>
  <c r="N53" i="36" s="1"/>
  <c r="L565" i="36"/>
  <c r="L78" i="36" s="1"/>
  <c r="L425" i="36"/>
  <c r="L74" i="36" s="1"/>
  <c r="L530" i="36"/>
  <c r="L77" i="36" s="1"/>
  <c r="L29" i="36"/>
  <c r="L460" i="36"/>
  <c r="L75" i="36" s="1"/>
  <c r="L27" i="36"/>
  <c r="L217" i="36"/>
  <c r="L68" i="36" s="1"/>
  <c r="L30" i="36"/>
  <c r="N215" i="36"/>
  <c r="N20" i="36" s="1"/>
  <c r="N354" i="36"/>
  <c r="N47" i="36" s="1"/>
  <c r="N216" i="36"/>
  <c r="N43" i="36" s="1"/>
  <c r="N135" i="12"/>
  <c r="N142" i="38"/>
  <c r="L20" i="38"/>
  <c r="N213" i="38"/>
  <c r="N318" i="38"/>
  <c r="N23" i="38" s="1"/>
  <c r="J23" i="38"/>
  <c r="L355" i="38"/>
  <c r="L72" i="38" s="1"/>
  <c r="L183" i="38"/>
  <c r="L67" i="38" s="1"/>
  <c r="L19" i="38"/>
  <c r="J21" i="38"/>
  <c r="L22" i="38"/>
  <c r="N354" i="38"/>
  <c r="N47" i="38" s="1"/>
  <c r="N568" i="38"/>
  <c r="N201" i="38"/>
  <c r="N232" i="38"/>
  <c r="N248" i="38"/>
  <c r="N261" i="38"/>
  <c r="N277" i="38"/>
  <c r="N290" i="38"/>
  <c r="N306" i="38"/>
  <c r="N335" i="38"/>
  <c r="N340" i="38"/>
  <c r="N370" i="38"/>
  <c r="N408" i="38"/>
  <c r="N415" i="38"/>
  <c r="N436" i="38"/>
  <c r="N497" i="38"/>
  <c r="N596" i="38"/>
  <c r="N230" i="38"/>
  <c r="N246" i="38"/>
  <c r="N259" i="38"/>
  <c r="N275" i="38"/>
  <c r="J320" i="38"/>
  <c r="N288" i="38"/>
  <c r="N304" i="38"/>
  <c r="N333" i="38"/>
  <c r="N368" i="38"/>
  <c r="N373" i="38"/>
  <c r="N403" i="38"/>
  <c r="N434" i="38"/>
  <c r="N439" i="38"/>
  <c r="N520" i="38"/>
  <c r="N586" i="38"/>
  <c r="N353" i="38"/>
  <c r="N24" i="38" s="1"/>
  <c r="N563" i="38"/>
  <c r="N30" i="38" s="1"/>
  <c r="J565" i="38"/>
  <c r="J47" i="38"/>
  <c r="N207" i="38"/>
  <c r="N222" i="38"/>
  <c r="N238" i="38"/>
  <c r="N267" i="38"/>
  <c r="N296" i="38"/>
  <c r="N312" i="38"/>
  <c r="N325" i="38"/>
  <c r="N339" i="38"/>
  <c r="N351" i="38"/>
  <c r="N386" i="38"/>
  <c r="N452" i="38"/>
  <c r="N553" i="38"/>
  <c r="N498" i="38"/>
  <c r="N392" i="38"/>
  <c r="J18" i="38"/>
  <c r="J30" i="38"/>
  <c r="N205" i="38"/>
  <c r="N220" i="38"/>
  <c r="N236" i="38"/>
  <c r="J251" i="38"/>
  <c r="N265" i="38"/>
  <c r="N281" i="38"/>
  <c r="N294" i="38"/>
  <c r="N310" i="38"/>
  <c r="N323" i="38"/>
  <c r="N342" i="38"/>
  <c r="N349" i="38"/>
  <c r="N372" i="38"/>
  <c r="N384" i="38"/>
  <c r="N389" i="38"/>
  <c r="N48" i="38" s="1"/>
  <c r="N419" i="38"/>
  <c r="N438" i="38"/>
  <c r="N450" i="38"/>
  <c r="N455" i="38"/>
  <c r="N487" i="38"/>
  <c r="N343" i="38"/>
  <c r="N360" i="38"/>
  <c r="N376" i="38"/>
  <c r="N393" i="38"/>
  <c r="N409" i="38"/>
  <c r="N442" i="38"/>
  <c r="N471" i="38"/>
  <c r="N504" i="38"/>
  <c r="N537" i="38"/>
  <c r="N570" i="38"/>
  <c r="N613" i="38"/>
  <c r="N341" i="38"/>
  <c r="N358" i="38"/>
  <c r="N374" i="38"/>
  <c r="N407" i="38"/>
  <c r="N440" i="38"/>
  <c r="N456" i="38"/>
  <c r="N481" i="38"/>
  <c r="N514" i="38"/>
  <c r="N547" i="38"/>
  <c r="N580" i="38"/>
  <c r="N606" i="38"/>
  <c r="N477" i="38"/>
  <c r="N510" i="38"/>
  <c r="N526" i="38"/>
  <c r="N543" i="38"/>
  <c r="N559" i="38"/>
  <c r="N576" i="38"/>
  <c r="N592" i="38"/>
  <c r="N609" i="38"/>
  <c r="N625" i="38"/>
  <c r="N473" i="38"/>
  <c r="N489" i="38"/>
  <c r="N506" i="38"/>
  <c r="N522" i="38"/>
  <c r="N539" i="38"/>
  <c r="N555" i="38"/>
  <c r="N572" i="38"/>
  <c r="N588" i="38"/>
  <c r="N605" i="38"/>
  <c r="N621" i="38"/>
  <c r="N467" i="38"/>
  <c r="N483" i="38"/>
  <c r="N500" i="38"/>
  <c r="N516" i="38"/>
  <c r="N533" i="38"/>
  <c r="N549" i="38"/>
  <c r="N582" i="38"/>
  <c r="N615" i="38"/>
  <c r="N631" i="38"/>
  <c r="J45" i="37"/>
  <c r="N40" i="20"/>
  <c r="X40" i="20" s="1"/>
  <c r="J19" i="37"/>
  <c r="J183" i="37"/>
  <c r="N181" i="37"/>
  <c r="N19" i="37" s="1"/>
  <c r="L251" i="37"/>
  <c r="L69" i="37" s="1"/>
  <c r="L21" i="37"/>
  <c r="J47" i="37"/>
  <c r="J355" i="37"/>
  <c r="N492" i="37"/>
  <c r="N423" i="37"/>
  <c r="N26" i="37" s="1"/>
  <c r="J26" i="37"/>
  <c r="N282" i="37"/>
  <c r="L45" i="37"/>
  <c r="J15" i="37"/>
  <c r="N89" i="37"/>
  <c r="J41" i="37"/>
  <c r="N138" i="37"/>
  <c r="N41" i="37" s="1"/>
  <c r="J46" i="37"/>
  <c r="N319" i="37"/>
  <c r="N46" i="37" s="1"/>
  <c r="L26" i="37"/>
  <c r="L425" i="37"/>
  <c r="L74" i="37" s="1"/>
  <c r="N528" i="37"/>
  <c r="N29" i="37" s="1"/>
  <c r="J29" i="37"/>
  <c r="L15" i="37"/>
  <c r="N36" i="20" s="1"/>
  <c r="X36" i="20" s="1"/>
  <c r="N182" i="37"/>
  <c r="N42" i="37" s="1"/>
  <c r="J42" i="37"/>
  <c r="N219" i="37"/>
  <c r="N358" i="37"/>
  <c r="J390" i="37"/>
  <c r="L139" i="37"/>
  <c r="L66" i="37" s="1"/>
  <c r="L31" i="37"/>
  <c r="L600" i="37"/>
  <c r="L79" i="37" s="1"/>
  <c r="N633" i="37"/>
  <c r="N32" i="37" s="1"/>
  <c r="J635" i="37"/>
  <c r="L43" i="37"/>
  <c r="N41" i="20" s="1"/>
  <c r="X41" i="20" s="1"/>
  <c r="J44" i="37"/>
  <c r="N250" i="37"/>
  <c r="N44" i="37" s="1"/>
  <c r="N287" i="37"/>
  <c r="N348" i="37"/>
  <c r="N374" i="37"/>
  <c r="N393" i="37"/>
  <c r="J425" i="37"/>
  <c r="N456" i="37"/>
  <c r="N497" i="37"/>
  <c r="N500" i="37"/>
  <c r="N505" i="37"/>
  <c r="N596" i="37"/>
  <c r="J23" i="37"/>
  <c r="J320" i="37"/>
  <c r="N318" i="37"/>
  <c r="N23" i="37" s="1"/>
  <c r="L23" i="37"/>
  <c r="L320" i="37"/>
  <c r="L71" i="37" s="1"/>
  <c r="L355" i="37"/>
  <c r="L72" i="37" s="1"/>
  <c r="L495" i="37"/>
  <c r="L76" i="37" s="1"/>
  <c r="L28" i="37"/>
  <c r="N317" i="37"/>
  <c r="N353" i="37"/>
  <c r="N24" i="37" s="1"/>
  <c r="N459" i="37"/>
  <c r="N50" i="37" s="1"/>
  <c r="N498" i="37"/>
  <c r="J530" i="37"/>
  <c r="L565" i="37"/>
  <c r="L78" i="37" s="1"/>
  <c r="J600" i="37"/>
  <c r="J55" i="37"/>
  <c r="N634" i="37"/>
  <c r="N55" i="37" s="1"/>
  <c r="N462" i="37"/>
  <c r="L20" i="37"/>
  <c r="N458" i="37"/>
  <c r="N27" i="37" s="1"/>
  <c r="J27" i="37"/>
  <c r="J460" i="37"/>
  <c r="L183" i="37"/>
  <c r="L67" i="37" s="1"/>
  <c r="N346" i="37"/>
  <c r="N360" i="37"/>
  <c r="N442" i="37"/>
  <c r="N471" i="37"/>
  <c r="N598" i="37"/>
  <c r="N31" i="37" s="1"/>
  <c r="J31" i="37"/>
  <c r="N587" i="37"/>
  <c r="N594" i="37"/>
  <c r="J217" i="37"/>
  <c r="N215" i="37"/>
  <c r="N20" i="37" s="1"/>
  <c r="J139" i="37"/>
  <c r="N137" i="37"/>
  <c r="N18" i="37" s="1"/>
  <c r="J18" i="37"/>
  <c r="J285" i="37"/>
  <c r="N283" i="37"/>
  <c r="N22" i="37" s="1"/>
  <c r="J22" i="37"/>
  <c r="J25" i="37"/>
  <c r="N322" i="37"/>
  <c r="N341" i="37"/>
  <c r="N363" i="37"/>
  <c r="N414" i="37"/>
  <c r="N421" i="37"/>
  <c r="N445" i="37"/>
  <c r="L460" i="37"/>
  <c r="L75" i="37" s="1"/>
  <c r="N518" i="37"/>
  <c r="N563" i="37"/>
  <c r="N30" i="37" s="1"/>
  <c r="J30" i="37"/>
  <c r="N552" i="37"/>
  <c r="N575" i="37"/>
  <c r="N582" i="37"/>
  <c r="L635" i="37"/>
  <c r="L80" i="37" s="1"/>
  <c r="N97" i="37"/>
  <c r="N142" i="37"/>
  <c r="N185" i="37"/>
  <c r="N220" i="37"/>
  <c r="N253" i="37"/>
  <c r="N323" i="37"/>
  <c r="N345" i="37"/>
  <c r="N362" i="37"/>
  <c r="N378" i="37"/>
  <c r="N395" i="37"/>
  <c r="N411" i="37"/>
  <c r="N428" i="37"/>
  <c r="N444" i="37"/>
  <c r="N504" i="37"/>
  <c r="N533" i="37"/>
  <c r="J565" i="37"/>
  <c r="N547" i="37"/>
  <c r="N561" i="37"/>
  <c r="N609" i="37"/>
  <c r="L32" i="37"/>
  <c r="N368" i="37"/>
  <c r="N384" i="37"/>
  <c r="N467" i="37"/>
  <c r="N481" i="37"/>
  <c r="N503" i="37"/>
  <c r="N510" i="37"/>
  <c r="N551" i="37"/>
  <c r="N532" i="37"/>
  <c r="N473" i="37"/>
  <c r="N489" i="37"/>
  <c r="N506" i="37"/>
  <c r="N522" i="37"/>
  <c r="N539" i="37"/>
  <c r="N555" i="37"/>
  <c r="N572" i="37"/>
  <c r="N588" i="37"/>
  <c r="N603" i="37"/>
  <c r="N619" i="37"/>
  <c r="L23" i="36"/>
  <c r="L285" i="36"/>
  <c r="L70" i="36" s="1"/>
  <c r="L22" i="36"/>
  <c r="N567" i="36"/>
  <c r="J139" i="36"/>
  <c r="N137" i="36"/>
  <c r="N18" i="36" s="1"/>
  <c r="N288" i="36"/>
  <c r="J320" i="36"/>
  <c r="L139" i="36"/>
  <c r="L66" i="36" s="1"/>
  <c r="L18" i="36"/>
  <c r="L183" i="36"/>
  <c r="L67" i="36" s="1"/>
  <c r="L21" i="36"/>
  <c r="L251" i="36"/>
  <c r="L69" i="36" s="1"/>
  <c r="J42" i="36"/>
  <c r="N182" i="36"/>
  <c r="N42" i="36" s="1"/>
  <c r="N138" i="36"/>
  <c r="N41" i="36" s="1"/>
  <c r="J18" i="36"/>
  <c r="N632" i="36"/>
  <c r="J635" i="36"/>
  <c r="N493" i="36"/>
  <c r="N28" i="36" s="1"/>
  <c r="J41" i="36"/>
  <c r="J53" i="36"/>
  <c r="N28" i="20"/>
  <c r="X28" i="20" s="1"/>
  <c r="N186" i="36"/>
  <c r="N192" i="36"/>
  <c r="N200" i="36"/>
  <c r="N208" i="36"/>
  <c r="N225" i="36"/>
  <c r="N233" i="36"/>
  <c r="N241" i="36"/>
  <c r="N256" i="36"/>
  <c r="N264" i="36"/>
  <c r="N272" i="36"/>
  <c r="N280" i="36"/>
  <c r="N292" i="36"/>
  <c r="N300" i="36"/>
  <c r="N308" i="36"/>
  <c r="N316" i="36"/>
  <c r="N323" i="36"/>
  <c r="N333" i="36"/>
  <c r="N436" i="36"/>
  <c r="N452" i="36"/>
  <c r="N459" i="36"/>
  <c r="N50" i="36" s="1"/>
  <c r="N483" i="36"/>
  <c r="N556" i="36"/>
  <c r="L26" i="36"/>
  <c r="N283" i="36"/>
  <c r="N22" i="36" s="1"/>
  <c r="N526" i="36"/>
  <c r="N185" i="36"/>
  <c r="N190" i="36"/>
  <c r="N198" i="36"/>
  <c r="N206" i="36"/>
  <c r="N214" i="36"/>
  <c r="N223" i="36"/>
  <c r="N231" i="36"/>
  <c r="N239" i="36"/>
  <c r="N247" i="36"/>
  <c r="N284" i="36"/>
  <c r="N45" i="36" s="1"/>
  <c r="N262" i="36"/>
  <c r="N270" i="36"/>
  <c r="N278" i="36"/>
  <c r="N290" i="36"/>
  <c r="N298" i="36"/>
  <c r="N306" i="36"/>
  <c r="N314" i="36"/>
  <c r="N393" i="36"/>
  <c r="N534" i="36"/>
  <c r="N606" i="36"/>
  <c r="J15" i="36"/>
  <c r="I24" i="20" s="1"/>
  <c r="J183" i="36"/>
  <c r="N219" i="36"/>
  <c r="J20" i="36"/>
  <c r="N181" i="36"/>
  <c r="N19" i="36" s="1"/>
  <c r="N318" i="36"/>
  <c r="N23" i="36" s="1"/>
  <c r="L390" i="36"/>
  <c r="L73" i="36" s="1"/>
  <c r="J23" i="36"/>
  <c r="N193" i="36"/>
  <c r="N201" i="36"/>
  <c r="N209" i="36"/>
  <c r="J217" i="36"/>
  <c r="N226" i="36"/>
  <c r="N234" i="36"/>
  <c r="N242" i="36"/>
  <c r="N257" i="36"/>
  <c r="N265" i="36"/>
  <c r="N273" i="36"/>
  <c r="N281" i="36"/>
  <c r="N324" i="36"/>
  <c r="N372" i="36"/>
  <c r="N382" i="36"/>
  <c r="N254" i="36"/>
  <c r="N335" i="36"/>
  <c r="N351" i="36"/>
  <c r="N368" i="36"/>
  <c r="N384" i="36"/>
  <c r="N397" i="36"/>
  <c r="N413" i="36"/>
  <c r="N438" i="36"/>
  <c r="N454" i="36"/>
  <c r="N468" i="36"/>
  <c r="N563" i="36"/>
  <c r="N30" i="36" s="1"/>
  <c r="N582" i="36"/>
  <c r="N592" i="36"/>
  <c r="N618" i="36"/>
  <c r="N407" i="36"/>
  <c r="N432" i="36"/>
  <c r="N448" i="36"/>
  <c r="N503" i="36"/>
  <c r="N552" i="36"/>
  <c r="N583" i="36"/>
  <c r="N327" i="36"/>
  <c r="N343" i="36"/>
  <c r="N360" i="36"/>
  <c r="N376" i="36"/>
  <c r="N405" i="36"/>
  <c r="N421" i="36"/>
  <c r="N430" i="36"/>
  <c r="N446" i="36"/>
  <c r="N484" i="36"/>
  <c r="N498" i="36"/>
  <c r="J565" i="36"/>
  <c r="N633" i="36"/>
  <c r="N32" i="36" s="1"/>
  <c r="N325" i="36"/>
  <c r="N341" i="36"/>
  <c r="N358" i="36"/>
  <c r="N374" i="36"/>
  <c r="N403" i="36"/>
  <c r="N419" i="36"/>
  <c r="N444" i="36"/>
  <c r="N467" i="36"/>
  <c r="N477" i="36"/>
  <c r="N501" i="36"/>
  <c r="N550" i="36"/>
  <c r="N569" i="36"/>
  <c r="N463" i="36"/>
  <c r="N479" i="36"/>
  <c r="N512" i="36"/>
  <c r="N545" i="36"/>
  <c r="N561" i="36"/>
  <c r="N578" i="36"/>
  <c r="N594" i="36"/>
  <c r="N611" i="36"/>
  <c r="N627" i="36"/>
  <c r="N428" i="36"/>
  <c r="N572" i="36"/>
  <c r="N602" i="36"/>
  <c r="N471" i="36"/>
  <c r="N487" i="36"/>
  <c r="J495" i="36"/>
  <c r="N504" i="36"/>
  <c r="N520" i="36"/>
  <c r="N537" i="36"/>
  <c r="N553" i="36"/>
  <c r="N570" i="36"/>
  <c r="N586" i="36"/>
  <c r="N603" i="36"/>
  <c r="N619" i="36"/>
  <c r="N469" i="36"/>
  <c r="N485" i="36"/>
  <c r="N502" i="36"/>
  <c r="N518" i="36"/>
  <c r="N535" i="36"/>
  <c r="N551" i="36"/>
  <c r="N568" i="36"/>
  <c r="N584" i="36"/>
  <c r="L55" i="36"/>
  <c r="N617" i="36"/>
  <c r="N136" i="12"/>
  <c r="N98" i="12"/>
  <c r="K54" i="22"/>
  <c r="K16" i="22"/>
  <c r="AR55" i="1"/>
  <c r="AH55" i="1"/>
  <c r="X55" i="1"/>
  <c r="N55" i="1"/>
  <c r="I36" i="20" l="1"/>
  <c r="J63" i="37"/>
  <c r="N634" i="38"/>
  <c r="N55" i="38" s="1"/>
  <c r="J390" i="38"/>
  <c r="N390" i="38" s="1"/>
  <c r="N73" i="38" s="1"/>
  <c r="N388" i="38"/>
  <c r="N25" i="38" s="1"/>
  <c r="L251" i="38"/>
  <c r="L69" i="38" s="1"/>
  <c r="N137" i="38"/>
  <c r="N18" i="38" s="1"/>
  <c r="J460" i="38"/>
  <c r="J75" i="38" s="1"/>
  <c r="L139" i="38"/>
  <c r="L66" i="38" s="1"/>
  <c r="N458" i="38"/>
  <c r="N27" i="38" s="1"/>
  <c r="L26" i="38"/>
  <c r="N216" i="38"/>
  <c r="N43" i="38" s="1"/>
  <c r="N138" i="38"/>
  <c r="N41" i="38" s="1"/>
  <c r="N494" i="38"/>
  <c r="N51" i="38" s="1"/>
  <c r="L285" i="38"/>
  <c r="L70" i="38" s="1"/>
  <c r="N249" i="38"/>
  <c r="N21" i="38" s="1"/>
  <c r="L320" i="38"/>
  <c r="L71" i="38" s="1"/>
  <c r="L31" i="38"/>
  <c r="J183" i="38"/>
  <c r="J67" i="38" s="1"/>
  <c r="L28" i="38"/>
  <c r="J635" i="38"/>
  <c r="J80" i="38" s="1"/>
  <c r="L635" i="38"/>
  <c r="L80" i="38" s="1"/>
  <c r="N15" i="38"/>
  <c r="S48" i="20" s="1"/>
  <c r="N284" i="38"/>
  <c r="N45" i="38" s="1"/>
  <c r="J45" i="38"/>
  <c r="J19" i="38"/>
  <c r="AR48" i="1"/>
  <c r="N633" i="38"/>
  <c r="N32" i="38" s="1"/>
  <c r="N15" i="37"/>
  <c r="S36" i="20" s="1"/>
  <c r="N138" i="12"/>
  <c r="N355" i="38"/>
  <c r="N72" i="38" s="1"/>
  <c r="J66" i="38"/>
  <c r="N38" i="20"/>
  <c r="X38" i="20" s="1"/>
  <c r="N50" i="20"/>
  <c r="X50" i="20" s="1"/>
  <c r="I53" i="20"/>
  <c r="N37" i="20"/>
  <c r="X37" i="20" s="1"/>
  <c r="N25" i="20"/>
  <c r="X25" i="20" s="1"/>
  <c r="N285" i="36"/>
  <c r="N70" i="36" s="1"/>
  <c r="J69" i="38"/>
  <c r="N493" i="38"/>
  <c r="N28" i="38" s="1"/>
  <c r="J495" i="38"/>
  <c r="J28" i="38"/>
  <c r="N564" i="38"/>
  <c r="N53" i="38" s="1"/>
  <c r="L565" i="38"/>
  <c r="L78" i="38" s="1"/>
  <c r="L53" i="38"/>
  <c r="N423" i="38"/>
  <c r="N26" i="38" s="1"/>
  <c r="J425" i="38"/>
  <c r="J26" i="38"/>
  <c r="J73" i="38"/>
  <c r="J78" i="38"/>
  <c r="L29" i="38"/>
  <c r="L530" i="38"/>
  <c r="L77" i="38" s="1"/>
  <c r="N598" i="38"/>
  <c r="N31" i="38" s="1"/>
  <c r="S49" i="20" s="1"/>
  <c r="J31" i="38"/>
  <c r="J600" i="38"/>
  <c r="L460" i="38"/>
  <c r="L75" i="38" s="1"/>
  <c r="L27" i="38"/>
  <c r="N319" i="38"/>
  <c r="N46" i="38" s="1"/>
  <c r="J46" i="38"/>
  <c r="N215" i="38"/>
  <c r="N20" i="38" s="1"/>
  <c r="J217" i="38"/>
  <c r="J20" i="38"/>
  <c r="N283" i="38"/>
  <c r="N22" i="38" s="1"/>
  <c r="J22" i="38"/>
  <c r="J285" i="38"/>
  <c r="N599" i="38"/>
  <c r="N54" i="38" s="1"/>
  <c r="J54" i="38"/>
  <c r="J71" i="38"/>
  <c r="N250" i="38"/>
  <c r="N44" i="38" s="1"/>
  <c r="J44" i="38"/>
  <c r="N529" i="38"/>
  <c r="N52" i="38" s="1"/>
  <c r="J530" i="38"/>
  <c r="J52" i="38"/>
  <c r="N459" i="38"/>
  <c r="N50" i="38" s="1"/>
  <c r="J50" i="38"/>
  <c r="N182" i="38"/>
  <c r="N42" i="38" s="1"/>
  <c r="J42" i="38"/>
  <c r="N425" i="37"/>
  <c r="N74" i="37" s="1"/>
  <c r="J74" i="37"/>
  <c r="N565" i="37"/>
  <c r="N78" i="37" s="1"/>
  <c r="J78" i="37"/>
  <c r="N530" i="37"/>
  <c r="N77" i="37" s="1"/>
  <c r="J77" i="37"/>
  <c r="J48" i="37"/>
  <c r="N389" i="37"/>
  <c r="N48" i="37" s="1"/>
  <c r="J67" i="37"/>
  <c r="N183" i="37"/>
  <c r="N67" i="37" s="1"/>
  <c r="J251" i="37"/>
  <c r="J21" i="37"/>
  <c r="I37" i="20" s="1"/>
  <c r="N249" i="37"/>
  <c r="N21" i="37" s="1"/>
  <c r="S37" i="20" s="1"/>
  <c r="N460" i="37"/>
  <c r="N75" i="37" s="1"/>
  <c r="J75" i="37"/>
  <c r="J68" i="37"/>
  <c r="N599" i="37"/>
  <c r="N54" i="37" s="1"/>
  <c r="J54" i="37"/>
  <c r="L285" i="37"/>
  <c r="L70" i="37" s="1"/>
  <c r="N390" i="37"/>
  <c r="N73" i="37" s="1"/>
  <c r="J73" i="37"/>
  <c r="N424" i="37"/>
  <c r="N49" i="37" s="1"/>
  <c r="J49" i="37"/>
  <c r="N493" i="37"/>
  <c r="N28" i="37" s="1"/>
  <c r="S38" i="20" s="1"/>
  <c r="J495" i="37"/>
  <c r="J28" i="37"/>
  <c r="I38" i="20" s="1"/>
  <c r="J71" i="37"/>
  <c r="N320" i="37"/>
  <c r="N71" i="37" s="1"/>
  <c r="N355" i="37"/>
  <c r="N72" i="37" s="1"/>
  <c r="J72" i="37"/>
  <c r="J52" i="37"/>
  <c r="N529" i="37"/>
  <c r="N52" i="37" s="1"/>
  <c r="L217" i="37"/>
  <c r="L68" i="37" s="1"/>
  <c r="L61" i="37"/>
  <c r="N139" i="37"/>
  <c r="N66" i="37" s="1"/>
  <c r="J66" i="37"/>
  <c r="N284" i="37"/>
  <c r="N45" i="37" s="1"/>
  <c r="J70" i="37"/>
  <c r="J51" i="37"/>
  <c r="N494" i="37"/>
  <c r="N51" i="37" s="1"/>
  <c r="N600" i="37"/>
  <c r="N79" i="37" s="1"/>
  <c r="J79" i="37"/>
  <c r="N216" i="37"/>
  <c r="N43" i="37" s="1"/>
  <c r="N635" i="37"/>
  <c r="N80" i="37" s="1"/>
  <c r="J80" i="37"/>
  <c r="J53" i="37"/>
  <c r="N564" i="37"/>
  <c r="N53" i="37" s="1"/>
  <c r="S40" i="20"/>
  <c r="N139" i="36"/>
  <c r="N66" i="36" s="1"/>
  <c r="J66" i="36"/>
  <c r="J80" i="36"/>
  <c r="N353" i="36"/>
  <c r="N24" i="36" s="1"/>
  <c r="J24" i="36"/>
  <c r="J355" i="36"/>
  <c r="J251" i="36"/>
  <c r="N249" i="36"/>
  <c r="N21" i="36" s="1"/>
  <c r="J21" i="36"/>
  <c r="L635" i="36"/>
  <c r="L80" i="36" s="1"/>
  <c r="N494" i="36"/>
  <c r="N51" i="36" s="1"/>
  <c r="J51" i="36"/>
  <c r="N529" i="36"/>
  <c r="N52" i="36" s="1"/>
  <c r="J52" i="36"/>
  <c r="N599" i="36"/>
  <c r="N54" i="36" s="1"/>
  <c r="J54" i="36"/>
  <c r="N183" i="36"/>
  <c r="N67" i="36" s="1"/>
  <c r="J67" i="36"/>
  <c r="N634" i="36"/>
  <c r="N55" i="36" s="1"/>
  <c r="J55" i="36"/>
  <c r="N320" i="36"/>
  <c r="N71" i="36" s="1"/>
  <c r="J71" i="36"/>
  <c r="N217" i="36"/>
  <c r="N68" i="36" s="1"/>
  <c r="J68" i="36"/>
  <c r="J49" i="36"/>
  <c r="N424" i="36"/>
  <c r="N49" i="36" s="1"/>
  <c r="N458" i="36"/>
  <c r="N27" i="36" s="1"/>
  <c r="J460" i="36"/>
  <c r="J27" i="36"/>
  <c r="N565" i="36"/>
  <c r="N78" i="36" s="1"/>
  <c r="J78" i="36"/>
  <c r="N319" i="36"/>
  <c r="N46" i="36" s="1"/>
  <c r="J46" i="36"/>
  <c r="J76" i="36"/>
  <c r="N423" i="36"/>
  <c r="N26" i="36" s="1"/>
  <c r="J425" i="36"/>
  <c r="J26" i="36"/>
  <c r="I26" i="20" s="1"/>
  <c r="L24" i="36"/>
  <c r="L355" i="36"/>
  <c r="L72" i="36" s="1"/>
  <c r="N388" i="36"/>
  <c r="N25" i="36" s="1"/>
  <c r="J390" i="36"/>
  <c r="J25" i="36"/>
  <c r="N598" i="36"/>
  <c r="N31" i="36" s="1"/>
  <c r="J600" i="36"/>
  <c r="J31" i="36"/>
  <c r="N250" i="36"/>
  <c r="N44" i="36" s="1"/>
  <c r="J44" i="36"/>
  <c r="J48" i="36"/>
  <c r="N389" i="36"/>
  <c r="N48" i="36" s="1"/>
  <c r="N528" i="36"/>
  <c r="N29" i="36" s="1"/>
  <c r="J530" i="36"/>
  <c r="J29" i="36"/>
  <c r="L495" i="36"/>
  <c r="L76" i="36" s="1"/>
  <c r="L51" i="36"/>
  <c r="T14" i="25"/>
  <c r="T13" i="25"/>
  <c r="T12" i="25"/>
  <c r="T11" i="25"/>
  <c r="T10" i="25"/>
  <c r="X9" i="25"/>
  <c r="T9" i="25"/>
  <c r="N251" i="38" l="1"/>
  <c r="N69" i="38" s="1"/>
  <c r="N139" i="38"/>
  <c r="N66" i="38" s="1"/>
  <c r="S53" i="20"/>
  <c r="N635" i="38"/>
  <c r="N80" i="38" s="1"/>
  <c r="N320" i="38"/>
  <c r="N71" i="38" s="1"/>
  <c r="N183" i="38"/>
  <c r="N67" i="38" s="1"/>
  <c r="I40" i="20"/>
  <c r="L38" i="37"/>
  <c r="N39" i="20" s="1"/>
  <c r="X39" i="20" s="1"/>
  <c r="L86" i="37"/>
  <c r="I49" i="20"/>
  <c r="I50" i="20"/>
  <c r="L61" i="38"/>
  <c r="N54" i="20" s="1"/>
  <c r="X54" i="20" s="1"/>
  <c r="N53" i="20"/>
  <c r="X53" i="20" s="1"/>
  <c r="N565" i="38"/>
  <c r="N78" i="38" s="1"/>
  <c r="N42" i="20"/>
  <c r="X42" i="20" s="1"/>
  <c r="N285" i="37"/>
  <c r="N70" i="37" s="1"/>
  <c r="I41" i="20"/>
  <c r="N217" i="37"/>
  <c r="N68" i="37" s="1"/>
  <c r="S41" i="20"/>
  <c r="S29" i="20"/>
  <c r="S26" i="20"/>
  <c r="I29" i="20"/>
  <c r="N635" i="36"/>
  <c r="N80" i="36" s="1"/>
  <c r="I28" i="20"/>
  <c r="L86" i="36"/>
  <c r="L61" i="36"/>
  <c r="N30" i="20" s="1"/>
  <c r="N29" i="20"/>
  <c r="X29" i="20" s="1"/>
  <c r="S28" i="20"/>
  <c r="L38" i="36"/>
  <c r="N27" i="20" s="1"/>
  <c r="N26" i="20"/>
  <c r="X26" i="20" s="1"/>
  <c r="N530" i="38"/>
  <c r="N77" i="38" s="1"/>
  <c r="J77" i="38"/>
  <c r="N285" i="38"/>
  <c r="N70" i="38" s="1"/>
  <c r="J70" i="38"/>
  <c r="N217" i="38"/>
  <c r="N68" i="38" s="1"/>
  <c r="J68" i="38"/>
  <c r="N600" i="38"/>
  <c r="N79" i="38" s="1"/>
  <c r="J79" i="38"/>
  <c r="N425" i="38"/>
  <c r="N74" i="38" s="1"/>
  <c r="J74" i="38"/>
  <c r="N460" i="38"/>
  <c r="N75" i="38" s="1"/>
  <c r="N495" i="38"/>
  <c r="N76" i="38" s="1"/>
  <c r="J76" i="38"/>
  <c r="N38" i="37"/>
  <c r="S39" i="20" s="1"/>
  <c r="N495" i="37"/>
  <c r="N76" i="37" s="1"/>
  <c r="J76" i="37"/>
  <c r="N251" i="37"/>
  <c r="N69" i="37" s="1"/>
  <c r="J69" i="37"/>
  <c r="N600" i="36"/>
  <c r="N79" i="36" s="1"/>
  <c r="J79" i="36"/>
  <c r="N425" i="36"/>
  <c r="N74" i="36" s="1"/>
  <c r="J74" i="36"/>
  <c r="N251" i="36"/>
  <c r="N69" i="36" s="1"/>
  <c r="J69" i="36"/>
  <c r="N460" i="36"/>
  <c r="N75" i="36" s="1"/>
  <c r="J75" i="36"/>
  <c r="N355" i="36"/>
  <c r="N72" i="36" s="1"/>
  <c r="J72" i="36"/>
  <c r="N390" i="36"/>
  <c r="N73" i="36" s="1"/>
  <c r="J73" i="36"/>
  <c r="N495" i="36"/>
  <c r="N76" i="36" s="1"/>
  <c r="N530" i="36"/>
  <c r="N77" i="36" s="1"/>
  <c r="J77" i="36"/>
  <c r="I8" i="1"/>
  <c r="AR5" i="9" s="1"/>
  <c r="I6" i="1"/>
  <c r="L86" i="38" l="1"/>
  <c r="I42" i="20"/>
  <c r="N61" i="37"/>
  <c r="S42" i="20" s="1"/>
  <c r="S44" i="20" s="1"/>
  <c r="L63" i="37"/>
  <c r="N61" i="38"/>
  <c r="S54" i="20" s="1"/>
  <c r="S52" i="20"/>
  <c r="L38" i="38"/>
  <c r="N49" i="20"/>
  <c r="X49" i="20" s="1"/>
  <c r="AR49" i="1" s="1"/>
  <c r="N38" i="38"/>
  <c r="S50" i="20"/>
  <c r="J61" i="38"/>
  <c r="I52" i="20"/>
  <c r="J38" i="38"/>
  <c r="I51" i="20" s="1"/>
  <c r="I39" i="20"/>
  <c r="N44" i="20"/>
  <c r="X44" i="20"/>
  <c r="N86" i="37"/>
  <c r="N61" i="36"/>
  <c r="S30" i="20" s="1"/>
  <c r="X27" i="20"/>
  <c r="N32" i="20"/>
  <c r="J38" i="36"/>
  <c r="I25" i="20"/>
  <c r="L63" i="36"/>
  <c r="J61" i="36"/>
  <c r="I30" i="20" s="1"/>
  <c r="N38" i="36"/>
  <c r="S27" i="20" s="1"/>
  <c r="S25" i="20"/>
  <c r="I5" i="30"/>
  <c r="I5" i="9"/>
  <c r="J86" i="37"/>
  <c r="AG7" i="24"/>
  <c r="L3" i="29" s="1"/>
  <c r="AD7" i="24"/>
  <c r="K3" i="29" s="1"/>
  <c r="I3" i="29"/>
  <c r="AA7" i="24"/>
  <c r="J3" i="29" s="1"/>
  <c r="AG6" i="24"/>
  <c r="L2" i="29" s="1"/>
  <c r="Q6" i="24"/>
  <c r="AD6" i="24"/>
  <c r="K2" i="29" s="1"/>
  <c r="N6" i="24"/>
  <c r="AA6" i="24"/>
  <c r="J2" i="29" s="1"/>
  <c r="K6" i="24"/>
  <c r="I2" i="29"/>
  <c r="L141" i="12"/>
  <c r="L41" i="12"/>
  <c r="J41" i="12"/>
  <c r="I44" i="20" l="1"/>
  <c r="N63" i="37"/>
  <c r="N51" i="20"/>
  <c r="L63" i="38"/>
  <c r="J63" i="38"/>
  <c r="I54" i="20"/>
  <c r="I56" i="20" s="1"/>
  <c r="N63" i="38"/>
  <c r="S51" i="20"/>
  <c r="S56" i="20" s="1"/>
  <c r="N86" i="38"/>
  <c r="N86" i="36"/>
  <c r="J86" i="36"/>
  <c r="S32" i="20"/>
  <c r="J63" i="36"/>
  <c r="I27" i="20"/>
  <c r="I32" i="20" s="1"/>
  <c r="N63" i="36"/>
  <c r="M3" i="29"/>
  <c r="N3" i="29"/>
  <c r="M2" i="29"/>
  <c r="N2" i="29"/>
  <c r="J89" i="12"/>
  <c r="X51" i="20" l="1"/>
  <c r="N56" i="20"/>
  <c r="B2" i="29"/>
  <c r="B3" i="29"/>
  <c r="B4" i="29"/>
  <c r="B5" i="29"/>
  <c r="B6" i="29"/>
  <c r="B7" i="29"/>
  <c r="B8" i="29"/>
  <c r="B9" i="29"/>
  <c r="B10" i="29"/>
  <c r="B11" i="29"/>
  <c r="B12" i="29"/>
  <c r="B13" i="29"/>
  <c r="B14" i="29"/>
  <c r="B15" i="29"/>
  <c r="B16" i="29"/>
  <c r="B17" i="29"/>
  <c r="B18" i="29"/>
  <c r="B19" i="29"/>
  <c r="B20" i="29"/>
  <c r="B21" i="29"/>
  <c r="B22" i="29"/>
  <c r="B23" i="29"/>
  <c r="B24" i="29"/>
  <c r="B25" i="29"/>
  <c r="B26" i="29"/>
  <c r="B27" i="29"/>
  <c r="B28" i="29"/>
  <c r="B29" i="29"/>
  <c r="B30" i="29"/>
  <c r="B31" i="29"/>
  <c r="B32" i="29"/>
  <c r="B33" i="29"/>
  <c r="B34" i="29"/>
  <c r="B35" i="29"/>
  <c r="B36" i="29"/>
  <c r="B37" i="29"/>
  <c r="B38" i="29"/>
  <c r="B39" i="29"/>
  <c r="B40" i="29"/>
  <c r="B41" i="29"/>
  <c r="B42" i="29"/>
  <c r="B43" i="29"/>
  <c r="B44" i="29"/>
  <c r="B45" i="29"/>
  <c r="B46" i="29"/>
  <c r="B47" i="29"/>
  <c r="B1" i="29"/>
  <c r="C1" i="29"/>
  <c r="C2" i="29"/>
  <c r="C3" i="29"/>
  <c r="C4" i="29"/>
  <c r="C5" i="29"/>
  <c r="C6" i="29"/>
  <c r="C7" i="29"/>
  <c r="C8" i="29"/>
  <c r="C9" i="29"/>
  <c r="C10" i="29"/>
  <c r="C11" i="29"/>
  <c r="C12" i="29"/>
  <c r="C13" i="29"/>
  <c r="C14" i="29"/>
  <c r="C15" i="29"/>
  <c r="C16" i="29"/>
  <c r="C17" i="29"/>
  <c r="C18" i="29"/>
  <c r="C19" i="29"/>
  <c r="C20" i="29"/>
  <c r="C21" i="29"/>
  <c r="C22" i="29"/>
  <c r="C23" i="29"/>
  <c r="C24" i="29"/>
  <c r="C25" i="29"/>
  <c r="C26" i="29"/>
  <c r="C27" i="29"/>
  <c r="C28" i="29"/>
  <c r="C29" i="29"/>
  <c r="C30" i="29"/>
  <c r="C31" i="29"/>
  <c r="C32" i="29"/>
  <c r="C33" i="29"/>
  <c r="C34" i="29"/>
  <c r="C35" i="29"/>
  <c r="C36" i="29"/>
  <c r="C37" i="29"/>
  <c r="C38" i="29"/>
  <c r="C39" i="29"/>
  <c r="C40" i="29"/>
  <c r="C41" i="29"/>
  <c r="C42" i="29"/>
  <c r="C43" i="29"/>
  <c r="C44" i="29"/>
  <c r="C45" i="29"/>
  <c r="C46" i="29"/>
  <c r="C47" i="29"/>
  <c r="X56" i="20" l="1"/>
  <c r="AR51" i="1"/>
  <c r="I89" i="22"/>
  <c r="L89" i="22" s="1"/>
  <c r="K86" i="22"/>
  <c r="K80" i="22"/>
  <c r="I57" i="22"/>
  <c r="L57" i="22" s="1"/>
  <c r="K60" i="22" s="1"/>
  <c r="G63" i="22" s="1"/>
  <c r="K65" i="22" s="1"/>
  <c r="K48" i="22"/>
  <c r="K92" i="22" l="1"/>
  <c r="G95" i="22" s="1"/>
  <c r="K97" i="22" s="1"/>
  <c r="I25" i="22"/>
  <c r="L25" i="22" s="1"/>
  <c r="K22" i="22"/>
  <c r="K28" i="22" l="1"/>
  <c r="G31" i="22" s="1"/>
  <c r="K33" i="22" s="1"/>
  <c r="K98" i="25"/>
  <c r="AN175" i="25" l="1"/>
  <c r="AK175" i="25"/>
  <c r="AH175" i="25"/>
  <c r="AH93" i="25"/>
  <c r="AN93" i="25"/>
  <c r="AK93" i="25"/>
  <c r="AR53" i="1" l="1"/>
  <c r="AR52" i="1"/>
  <c r="AR50" i="1"/>
  <c r="AR54" i="1" l="1"/>
  <c r="AR56" i="1" l="1"/>
  <c r="AR57" i="1" s="1"/>
  <c r="M632" i="12"/>
  <c r="L632" i="12"/>
  <c r="J632" i="12"/>
  <c r="M631" i="12"/>
  <c r="L631" i="12"/>
  <c r="J631" i="12"/>
  <c r="M630" i="12"/>
  <c r="L630" i="12"/>
  <c r="J630" i="12"/>
  <c r="M629" i="12"/>
  <c r="L629" i="12"/>
  <c r="J629" i="12"/>
  <c r="M628" i="12"/>
  <c r="L628" i="12"/>
  <c r="J628" i="12"/>
  <c r="N628" i="12" s="1"/>
  <c r="M627" i="12"/>
  <c r="L627" i="12"/>
  <c r="J627" i="12"/>
  <c r="N627" i="12" s="1"/>
  <c r="M626" i="12"/>
  <c r="L626" i="12"/>
  <c r="J626" i="12"/>
  <c r="M625" i="12"/>
  <c r="L625" i="12"/>
  <c r="J625" i="12"/>
  <c r="N625" i="12" s="1"/>
  <c r="M624" i="12"/>
  <c r="L624" i="12"/>
  <c r="J624" i="12"/>
  <c r="M623" i="12"/>
  <c r="L623" i="12"/>
  <c r="J623" i="12"/>
  <c r="M622" i="12"/>
  <c r="L622" i="12"/>
  <c r="J622" i="12"/>
  <c r="M621" i="12"/>
  <c r="L621" i="12"/>
  <c r="J621" i="12"/>
  <c r="M620" i="12"/>
  <c r="L620" i="12"/>
  <c r="J620" i="12"/>
  <c r="N620" i="12" s="1"/>
  <c r="M619" i="12"/>
  <c r="L619" i="12"/>
  <c r="J619" i="12"/>
  <c r="N619" i="12" s="1"/>
  <c r="M618" i="12"/>
  <c r="L618" i="12"/>
  <c r="J618" i="12"/>
  <c r="M617" i="12"/>
  <c r="L617" i="12"/>
  <c r="J617" i="12"/>
  <c r="N617" i="12" s="1"/>
  <c r="M616" i="12"/>
  <c r="L616" i="12"/>
  <c r="J616" i="12"/>
  <c r="M615" i="12"/>
  <c r="L615" i="12"/>
  <c r="J615" i="12"/>
  <c r="M614" i="12"/>
  <c r="L614" i="12"/>
  <c r="J614" i="12"/>
  <c r="M613" i="12"/>
  <c r="L613" i="12"/>
  <c r="J613" i="12"/>
  <c r="M612" i="12"/>
  <c r="L612" i="12"/>
  <c r="J612" i="12"/>
  <c r="N612" i="12" s="1"/>
  <c r="M611" i="12"/>
  <c r="L611" i="12"/>
  <c r="J611" i="12"/>
  <c r="N611" i="12" s="1"/>
  <c r="M610" i="12"/>
  <c r="L610" i="12"/>
  <c r="J610" i="12"/>
  <c r="M609" i="12"/>
  <c r="L609" i="12"/>
  <c r="J609" i="12"/>
  <c r="N609" i="12" s="1"/>
  <c r="M608" i="12"/>
  <c r="L608" i="12"/>
  <c r="J608" i="12"/>
  <c r="M607" i="12"/>
  <c r="L607" i="12"/>
  <c r="J607" i="12"/>
  <c r="M606" i="12"/>
  <c r="L606" i="12"/>
  <c r="J606" i="12"/>
  <c r="M605" i="12"/>
  <c r="L605" i="12"/>
  <c r="J605" i="12"/>
  <c r="M604" i="12"/>
  <c r="L604" i="12"/>
  <c r="J604" i="12"/>
  <c r="N604" i="12" s="1"/>
  <c r="M603" i="12"/>
  <c r="L603" i="12"/>
  <c r="J603" i="12"/>
  <c r="M602" i="12"/>
  <c r="L602" i="12"/>
  <c r="J602" i="12"/>
  <c r="M597" i="12"/>
  <c r="L597" i="12"/>
  <c r="J597" i="12"/>
  <c r="M596" i="12"/>
  <c r="L596" i="12"/>
  <c r="J596" i="12"/>
  <c r="M595" i="12"/>
  <c r="L595" i="12"/>
  <c r="J595" i="12"/>
  <c r="M594" i="12"/>
  <c r="L594" i="12"/>
  <c r="J594" i="12"/>
  <c r="M593" i="12"/>
  <c r="L593" i="12"/>
  <c r="J593" i="12"/>
  <c r="N593" i="12" s="1"/>
  <c r="M592" i="12"/>
  <c r="L592" i="12"/>
  <c r="J592" i="12"/>
  <c r="N592" i="12" s="1"/>
  <c r="M591" i="12"/>
  <c r="L591" i="12"/>
  <c r="J591" i="12"/>
  <c r="M590" i="12"/>
  <c r="L590" i="12"/>
  <c r="J590" i="12"/>
  <c r="N590" i="12" s="1"/>
  <c r="M589" i="12"/>
  <c r="L589" i="12"/>
  <c r="J589" i="12"/>
  <c r="M588" i="12"/>
  <c r="L588" i="12"/>
  <c r="J588" i="12"/>
  <c r="M587" i="12"/>
  <c r="L587" i="12"/>
  <c r="J587" i="12"/>
  <c r="M586" i="12"/>
  <c r="L586" i="12"/>
  <c r="J586" i="12"/>
  <c r="M585" i="12"/>
  <c r="L585" i="12"/>
  <c r="J585" i="12"/>
  <c r="N585" i="12" s="1"/>
  <c r="M584" i="12"/>
  <c r="L584" i="12"/>
  <c r="J584" i="12"/>
  <c r="N584" i="12" s="1"/>
  <c r="M583" i="12"/>
  <c r="L583" i="12"/>
  <c r="J583" i="12"/>
  <c r="M582" i="12"/>
  <c r="L582" i="12"/>
  <c r="J582" i="12"/>
  <c r="N582" i="12" s="1"/>
  <c r="M581" i="12"/>
  <c r="L581" i="12"/>
  <c r="J581" i="12"/>
  <c r="M580" i="12"/>
  <c r="L580" i="12"/>
  <c r="J580" i="12"/>
  <c r="M579" i="12"/>
  <c r="L579" i="12"/>
  <c r="J579" i="12"/>
  <c r="M578" i="12"/>
  <c r="L578" i="12"/>
  <c r="J578" i="12"/>
  <c r="M577" i="12"/>
  <c r="L577" i="12"/>
  <c r="J577" i="12"/>
  <c r="N577" i="12" s="1"/>
  <c r="M576" i="12"/>
  <c r="L576" i="12"/>
  <c r="J576" i="12"/>
  <c r="N576" i="12" s="1"/>
  <c r="M575" i="12"/>
  <c r="L575" i="12"/>
  <c r="J575" i="12"/>
  <c r="M574" i="12"/>
  <c r="L574" i="12"/>
  <c r="J574" i="12"/>
  <c r="N574" i="12" s="1"/>
  <c r="M573" i="12"/>
  <c r="L573" i="12"/>
  <c r="J573" i="12"/>
  <c r="M572" i="12"/>
  <c r="L572" i="12"/>
  <c r="J572" i="12"/>
  <c r="M571" i="12"/>
  <c r="L571" i="12"/>
  <c r="J571" i="12"/>
  <c r="M570" i="12"/>
  <c r="L570" i="12"/>
  <c r="J570" i="12"/>
  <c r="M569" i="12"/>
  <c r="L569" i="12"/>
  <c r="J569" i="12"/>
  <c r="N569" i="12" s="1"/>
  <c r="M568" i="12"/>
  <c r="L568" i="12"/>
  <c r="J568" i="12"/>
  <c r="M567" i="12"/>
  <c r="L567" i="12"/>
  <c r="J567" i="12"/>
  <c r="M562" i="12"/>
  <c r="L562" i="12"/>
  <c r="J562" i="12"/>
  <c r="M561" i="12"/>
  <c r="L561" i="12"/>
  <c r="J561" i="12"/>
  <c r="M560" i="12"/>
  <c r="L560" i="12"/>
  <c r="J560" i="12"/>
  <c r="M559" i="12"/>
  <c r="L559" i="12"/>
  <c r="J559" i="12"/>
  <c r="M558" i="12"/>
  <c r="L558" i="12"/>
  <c r="J558" i="12"/>
  <c r="N558" i="12" s="1"/>
  <c r="M557" i="12"/>
  <c r="L557" i="12"/>
  <c r="J557" i="12"/>
  <c r="N557" i="12" s="1"/>
  <c r="M556" i="12"/>
  <c r="L556" i="12"/>
  <c r="J556" i="12"/>
  <c r="M555" i="12"/>
  <c r="L555" i="12"/>
  <c r="J555" i="12"/>
  <c r="N555" i="12" s="1"/>
  <c r="M554" i="12"/>
  <c r="L554" i="12"/>
  <c r="J554" i="12"/>
  <c r="M553" i="12"/>
  <c r="L553" i="12"/>
  <c r="J553" i="12"/>
  <c r="M552" i="12"/>
  <c r="L552" i="12"/>
  <c r="J552" i="12"/>
  <c r="M551" i="12"/>
  <c r="L551" i="12"/>
  <c r="J551" i="12"/>
  <c r="M550" i="12"/>
  <c r="L550" i="12"/>
  <c r="J550" i="12"/>
  <c r="N550" i="12" s="1"/>
  <c r="M549" i="12"/>
  <c r="L549" i="12"/>
  <c r="J549" i="12"/>
  <c r="N549" i="12" s="1"/>
  <c r="M548" i="12"/>
  <c r="L548" i="12"/>
  <c r="J548" i="12"/>
  <c r="M547" i="12"/>
  <c r="L547" i="12"/>
  <c r="J547" i="12"/>
  <c r="N547" i="12" s="1"/>
  <c r="M546" i="12"/>
  <c r="L546" i="12"/>
  <c r="J546" i="12"/>
  <c r="M545" i="12"/>
  <c r="L545" i="12"/>
  <c r="J545" i="12"/>
  <c r="M544" i="12"/>
  <c r="L544" i="12"/>
  <c r="J544" i="12"/>
  <c r="M543" i="12"/>
  <c r="L543" i="12"/>
  <c r="J543" i="12"/>
  <c r="M542" i="12"/>
  <c r="L542" i="12"/>
  <c r="J542" i="12"/>
  <c r="N542" i="12" s="1"/>
  <c r="M541" i="12"/>
  <c r="L541" i="12"/>
  <c r="J541" i="12"/>
  <c r="N541" i="12" s="1"/>
  <c r="M540" i="12"/>
  <c r="L540" i="12"/>
  <c r="J540" i="12"/>
  <c r="M539" i="12"/>
  <c r="L539" i="12"/>
  <c r="J539" i="12"/>
  <c r="N539" i="12" s="1"/>
  <c r="M538" i="12"/>
  <c r="L538" i="12"/>
  <c r="J538" i="12"/>
  <c r="M537" i="12"/>
  <c r="L537" i="12"/>
  <c r="J537" i="12"/>
  <c r="M536" i="12"/>
  <c r="L536" i="12"/>
  <c r="J536" i="12"/>
  <c r="M535" i="12"/>
  <c r="L535" i="12"/>
  <c r="J535" i="12"/>
  <c r="M534" i="12"/>
  <c r="L534" i="12"/>
  <c r="J534" i="12"/>
  <c r="N534" i="12" s="1"/>
  <c r="M533" i="12"/>
  <c r="L533" i="12"/>
  <c r="J533" i="12"/>
  <c r="M532" i="12"/>
  <c r="L532" i="12"/>
  <c r="J532" i="12"/>
  <c r="M527" i="12"/>
  <c r="L527" i="12"/>
  <c r="J527" i="12"/>
  <c r="M526" i="12"/>
  <c r="L526" i="12"/>
  <c r="J526" i="12"/>
  <c r="M525" i="12"/>
  <c r="L525" i="12"/>
  <c r="J525" i="12"/>
  <c r="M524" i="12"/>
  <c r="L524" i="12"/>
  <c r="J524" i="12"/>
  <c r="M523" i="12"/>
  <c r="L523" i="12"/>
  <c r="J523" i="12"/>
  <c r="N523" i="12" s="1"/>
  <c r="M522" i="12"/>
  <c r="L522" i="12"/>
  <c r="J522" i="12"/>
  <c r="N522" i="12" s="1"/>
  <c r="M521" i="12"/>
  <c r="L521" i="12"/>
  <c r="J521" i="12"/>
  <c r="M520" i="12"/>
  <c r="L520" i="12"/>
  <c r="J520" i="12"/>
  <c r="N520" i="12" s="1"/>
  <c r="M519" i="12"/>
  <c r="L519" i="12"/>
  <c r="J519" i="12"/>
  <c r="M518" i="12"/>
  <c r="L518" i="12"/>
  <c r="J518" i="12"/>
  <c r="M517" i="12"/>
  <c r="L517" i="12"/>
  <c r="J517" i="12"/>
  <c r="M516" i="12"/>
  <c r="L516" i="12"/>
  <c r="J516" i="12"/>
  <c r="M515" i="12"/>
  <c r="L515" i="12"/>
  <c r="J515" i="12"/>
  <c r="N515" i="12" s="1"/>
  <c r="M514" i="12"/>
  <c r="L514" i="12"/>
  <c r="J514" i="12"/>
  <c r="N514" i="12" s="1"/>
  <c r="M513" i="12"/>
  <c r="L513" i="12"/>
  <c r="J513" i="12"/>
  <c r="M512" i="12"/>
  <c r="L512" i="12"/>
  <c r="J512" i="12"/>
  <c r="N512" i="12" s="1"/>
  <c r="M511" i="12"/>
  <c r="L511" i="12"/>
  <c r="J511" i="12"/>
  <c r="M510" i="12"/>
  <c r="L510" i="12"/>
  <c r="J510" i="12"/>
  <c r="M509" i="12"/>
  <c r="L509" i="12"/>
  <c r="J509" i="12"/>
  <c r="M508" i="12"/>
  <c r="L508" i="12"/>
  <c r="J508" i="12"/>
  <c r="M507" i="12"/>
  <c r="L507" i="12"/>
  <c r="J507" i="12"/>
  <c r="N507" i="12" s="1"/>
  <c r="M506" i="12"/>
  <c r="L506" i="12"/>
  <c r="J506" i="12"/>
  <c r="N506" i="12" s="1"/>
  <c r="M505" i="12"/>
  <c r="L505" i="12"/>
  <c r="J505" i="12"/>
  <c r="M504" i="12"/>
  <c r="L504" i="12"/>
  <c r="J504" i="12"/>
  <c r="N504" i="12" s="1"/>
  <c r="M503" i="12"/>
  <c r="L503" i="12"/>
  <c r="J503" i="12"/>
  <c r="M502" i="12"/>
  <c r="L502" i="12"/>
  <c r="J502" i="12"/>
  <c r="M501" i="12"/>
  <c r="L501" i="12"/>
  <c r="J501" i="12"/>
  <c r="M500" i="12"/>
  <c r="L500" i="12"/>
  <c r="J500" i="12"/>
  <c r="M499" i="12"/>
  <c r="L499" i="12"/>
  <c r="J499" i="12"/>
  <c r="N499" i="12" s="1"/>
  <c r="M498" i="12"/>
  <c r="L498" i="12"/>
  <c r="J498" i="12"/>
  <c r="M497" i="12"/>
  <c r="L497" i="12"/>
  <c r="J497" i="12"/>
  <c r="M492" i="12"/>
  <c r="L492" i="12"/>
  <c r="J492" i="12"/>
  <c r="M491" i="12"/>
  <c r="L491" i="12"/>
  <c r="J491" i="12"/>
  <c r="M490" i="12"/>
  <c r="L490" i="12"/>
  <c r="J490" i="12"/>
  <c r="M489" i="12"/>
  <c r="L489" i="12"/>
  <c r="J489" i="12"/>
  <c r="M488" i="12"/>
  <c r="L488" i="12"/>
  <c r="J488" i="12"/>
  <c r="N488" i="12" s="1"/>
  <c r="M487" i="12"/>
  <c r="L487" i="12"/>
  <c r="J487" i="12"/>
  <c r="N487" i="12" s="1"/>
  <c r="M486" i="12"/>
  <c r="L486" i="12"/>
  <c r="J486" i="12"/>
  <c r="M485" i="12"/>
  <c r="L485" i="12"/>
  <c r="J485" i="12"/>
  <c r="N485" i="12" s="1"/>
  <c r="M484" i="12"/>
  <c r="L484" i="12"/>
  <c r="J484" i="12"/>
  <c r="M483" i="12"/>
  <c r="L483" i="12"/>
  <c r="J483" i="12"/>
  <c r="M482" i="12"/>
  <c r="L482" i="12"/>
  <c r="J482" i="12"/>
  <c r="M481" i="12"/>
  <c r="L481" i="12"/>
  <c r="J481" i="12"/>
  <c r="M480" i="12"/>
  <c r="L480" i="12"/>
  <c r="J480" i="12"/>
  <c r="N480" i="12" s="1"/>
  <c r="M479" i="12"/>
  <c r="L479" i="12"/>
  <c r="J479" i="12"/>
  <c r="N479" i="12" s="1"/>
  <c r="M478" i="12"/>
  <c r="L478" i="12"/>
  <c r="J478" i="12"/>
  <c r="M477" i="12"/>
  <c r="L477" i="12"/>
  <c r="J477" i="12"/>
  <c r="N477" i="12" s="1"/>
  <c r="M476" i="12"/>
  <c r="L476" i="12"/>
  <c r="J476" i="12"/>
  <c r="M475" i="12"/>
  <c r="L475" i="12"/>
  <c r="J475" i="12"/>
  <c r="M474" i="12"/>
  <c r="L474" i="12"/>
  <c r="J474" i="12"/>
  <c r="M473" i="12"/>
  <c r="L473" i="12"/>
  <c r="J473" i="12"/>
  <c r="M472" i="12"/>
  <c r="L472" i="12"/>
  <c r="J472" i="12"/>
  <c r="N472" i="12" s="1"/>
  <c r="M471" i="12"/>
  <c r="L471" i="12"/>
  <c r="J471" i="12"/>
  <c r="N471" i="12" s="1"/>
  <c r="M470" i="12"/>
  <c r="L470" i="12"/>
  <c r="J470" i="12"/>
  <c r="M469" i="12"/>
  <c r="L469" i="12"/>
  <c r="J469" i="12"/>
  <c r="N469" i="12" s="1"/>
  <c r="M468" i="12"/>
  <c r="L468" i="12"/>
  <c r="J468" i="12"/>
  <c r="M467" i="12"/>
  <c r="L467" i="12"/>
  <c r="J467" i="12"/>
  <c r="M466" i="12"/>
  <c r="L466" i="12"/>
  <c r="J466" i="12"/>
  <c r="M465" i="12"/>
  <c r="L465" i="12"/>
  <c r="J465" i="12"/>
  <c r="M464" i="12"/>
  <c r="L464" i="12"/>
  <c r="J464" i="12"/>
  <c r="N464" i="12" s="1"/>
  <c r="M463" i="12"/>
  <c r="L463" i="12"/>
  <c r="J463" i="12"/>
  <c r="M462" i="12"/>
  <c r="L462" i="12"/>
  <c r="J462" i="12"/>
  <c r="J452" i="12"/>
  <c r="L452" i="12"/>
  <c r="M452" i="12"/>
  <c r="J428" i="12"/>
  <c r="L428" i="12"/>
  <c r="M428" i="12"/>
  <c r="J429" i="12"/>
  <c r="N429" i="12" s="1"/>
  <c r="L429" i="12"/>
  <c r="M429" i="12"/>
  <c r="J430" i="12"/>
  <c r="L430" i="12"/>
  <c r="M430" i="12"/>
  <c r="J431" i="12"/>
  <c r="L431" i="12"/>
  <c r="M431" i="12"/>
  <c r="J432" i="12"/>
  <c r="N432" i="12" s="1"/>
  <c r="L432" i="12"/>
  <c r="M432" i="12"/>
  <c r="J433" i="12"/>
  <c r="L433" i="12"/>
  <c r="M433" i="12"/>
  <c r="J434" i="12"/>
  <c r="L434" i="12"/>
  <c r="M434" i="12"/>
  <c r="J435" i="12"/>
  <c r="L435" i="12"/>
  <c r="M435" i="12"/>
  <c r="J436" i="12"/>
  <c r="L436" i="12"/>
  <c r="M436" i="12"/>
  <c r="J437" i="12"/>
  <c r="N437" i="12" s="1"/>
  <c r="L437" i="12"/>
  <c r="M437" i="12"/>
  <c r="J438" i="12"/>
  <c r="L438" i="12"/>
  <c r="M438" i="12"/>
  <c r="J439" i="12"/>
  <c r="L439" i="12"/>
  <c r="M439" i="12"/>
  <c r="J440" i="12"/>
  <c r="N440" i="12" s="1"/>
  <c r="L440" i="12"/>
  <c r="M440" i="12"/>
  <c r="J441" i="12"/>
  <c r="L441" i="12"/>
  <c r="M441" i="12"/>
  <c r="J442" i="12"/>
  <c r="L442" i="12"/>
  <c r="M442" i="12"/>
  <c r="J443" i="12"/>
  <c r="L443" i="12"/>
  <c r="M443" i="12"/>
  <c r="J444" i="12"/>
  <c r="L444" i="12"/>
  <c r="M444" i="12"/>
  <c r="J445" i="12"/>
  <c r="N445" i="12" s="1"/>
  <c r="L445" i="12"/>
  <c r="M445" i="12"/>
  <c r="J446" i="12"/>
  <c r="L446" i="12"/>
  <c r="M446" i="12"/>
  <c r="M427" i="12"/>
  <c r="L427" i="12"/>
  <c r="J427" i="12"/>
  <c r="J393" i="12"/>
  <c r="L393" i="12"/>
  <c r="M393" i="12"/>
  <c r="J394" i="12"/>
  <c r="L394" i="12"/>
  <c r="M394" i="12"/>
  <c r="J395" i="12"/>
  <c r="L395" i="12"/>
  <c r="M395" i="12"/>
  <c r="J396" i="12"/>
  <c r="L396" i="12"/>
  <c r="M396" i="12"/>
  <c r="J397" i="12"/>
  <c r="L397" i="12"/>
  <c r="M397" i="12"/>
  <c r="J398" i="12"/>
  <c r="N398" i="12" s="1"/>
  <c r="L398" i="12"/>
  <c r="M398" i="12"/>
  <c r="J399" i="12"/>
  <c r="L399" i="12"/>
  <c r="M399" i="12"/>
  <c r="J400" i="12"/>
  <c r="L400" i="12"/>
  <c r="M400" i="12"/>
  <c r="J401" i="12"/>
  <c r="N401" i="12" s="1"/>
  <c r="L401" i="12"/>
  <c r="M401" i="12"/>
  <c r="J402" i="12"/>
  <c r="L402" i="12"/>
  <c r="M402" i="12"/>
  <c r="J403" i="12"/>
  <c r="L403" i="12"/>
  <c r="M403" i="12"/>
  <c r="J404" i="12"/>
  <c r="L404" i="12"/>
  <c r="M404" i="12"/>
  <c r="J405" i="12"/>
  <c r="L405" i="12"/>
  <c r="M405" i="12"/>
  <c r="J406" i="12"/>
  <c r="N406" i="12" s="1"/>
  <c r="L406" i="12"/>
  <c r="M406" i="12"/>
  <c r="J407" i="12"/>
  <c r="L407" i="12"/>
  <c r="M407" i="12"/>
  <c r="J408" i="12"/>
  <c r="L408" i="12"/>
  <c r="M408" i="12"/>
  <c r="J409" i="12"/>
  <c r="N409" i="12" s="1"/>
  <c r="L409" i="12"/>
  <c r="M409" i="12"/>
  <c r="J410" i="12"/>
  <c r="L410" i="12"/>
  <c r="M410" i="12"/>
  <c r="J411" i="12"/>
  <c r="L411" i="12"/>
  <c r="M411" i="12"/>
  <c r="M392" i="12"/>
  <c r="L392" i="12"/>
  <c r="J392" i="12"/>
  <c r="J358" i="12"/>
  <c r="L358" i="12"/>
  <c r="M358" i="12"/>
  <c r="J359" i="12"/>
  <c r="N359" i="12" s="1"/>
  <c r="L359" i="12"/>
  <c r="M359" i="12"/>
  <c r="J360" i="12"/>
  <c r="L360" i="12"/>
  <c r="M360" i="12"/>
  <c r="J361" i="12"/>
  <c r="L361" i="12"/>
  <c r="M361" i="12"/>
  <c r="J362" i="12"/>
  <c r="N362" i="12" s="1"/>
  <c r="L362" i="12"/>
  <c r="M362" i="12"/>
  <c r="J363" i="12"/>
  <c r="L363" i="12"/>
  <c r="M363" i="12"/>
  <c r="J364" i="12"/>
  <c r="L364" i="12"/>
  <c r="M364" i="12"/>
  <c r="J365" i="12"/>
  <c r="L365" i="12"/>
  <c r="M365" i="12"/>
  <c r="J366" i="12"/>
  <c r="L366" i="12"/>
  <c r="M366" i="12"/>
  <c r="J367" i="12"/>
  <c r="N367" i="12" s="1"/>
  <c r="L367" i="12"/>
  <c r="M367" i="12"/>
  <c r="J368" i="12"/>
  <c r="L368" i="12"/>
  <c r="M368" i="12"/>
  <c r="J369" i="12"/>
  <c r="L369" i="12"/>
  <c r="M369" i="12"/>
  <c r="J370" i="12"/>
  <c r="N370" i="12" s="1"/>
  <c r="L370" i="12"/>
  <c r="M370" i="12"/>
  <c r="J371" i="12"/>
  <c r="L371" i="12"/>
  <c r="M371" i="12"/>
  <c r="J372" i="12"/>
  <c r="L372" i="12"/>
  <c r="M372" i="12"/>
  <c r="J373" i="12"/>
  <c r="L373" i="12"/>
  <c r="M373" i="12"/>
  <c r="J374" i="12"/>
  <c r="L374" i="12"/>
  <c r="M374" i="12"/>
  <c r="J375" i="12"/>
  <c r="N375" i="12" s="1"/>
  <c r="L375" i="12"/>
  <c r="M375" i="12"/>
  <c r="J376" i="12"/>
  <c r="L376" i="12"/>
  <c r="M376" i="12"/>
  <c r="M350" i="12"/>
  <c r="M357" i="12"/>
  <c r="L357" i="12"/>
  <c r="J351" i="12"/>
  <c r="J357" i="12"/>
  <c r="J323" i="12"/>
  <c r="L323" i="12"/>
  <c r="M323" i="12"/>
  <c r="J324" i="12"/>
  <c r="L324" i="12"/>
  <c r="M324" i="12"/>
  <c r="J325" i="12"/>
  <c r="L325" i="12"/>
  <c r="N325" i="12" s="1"/>
  <c r="M325" i="12"/>
  <c r="J326" i="12"/>
  <c r="L326" i="12"/>
  <c r="M326" i="12"/>
  <c r="J327" i="12"/>
  <c r="L327" i="12"/>
  <c r="N327" i="12" s="1"/>
  <c r="M327" i="12"/>
  <c r="J328" i="12"/>
  <c r="L328" i="12"/>
  <c r="M328" i="12"/>
  <c r="J329" i="12"/>
  <c r="L329" i="12"/>
  <c r="N329" i="12" s="1"/>
  <c r="M329" i="12"/>
  <c r="J330" i="12"/>
  <c r="N330" i="12" s="1"/>
  <c r="L330" i="12"/>
  <c r="M330" i="12"/>
  <c r="J331" i="12"/>
  <c r="L331" i="12"/>
  <c r="N331" i="12" s="1"/>
  <c r="M331" i="12"/>
  <c r="J332" i="12"/>
  <c r="L332" i="12"/>
  <c r="M332" i="12"/>
  <c r="J333" i="12"/>
  <c r="L333" i="12"/>
  <c r="N333" i="12" s="1"/>
  <c r="M333" i="12"/>
  <c r="J334" i="12"/>
  <c r="L334" i="12"/>
  <c r="M334" i="12"/>
  <c r="J335" i="12"/>
  <c r="L335" i="12"/>
  <c r="N335" i="12" s="1"/>
  <c r="M335" i="12"/>
  <c r="J336" i="12"/>
  <c r="L336" i="12"/>
  <c r="M336" i="12"/>
  <c r="J337" i="12"/>
  <c r="L337" i="12"/>
  <c r="N337" i="12" s="1"/>
  <c r="M337" i="12"/>
  <c r="J338" i="12"/>
  <c r="N338" i="12" s="1"/>
  <c r="L338" i="12"/>
  <c r="M338" i="12"/>
  <c r="J339" i="12"/>
  <c r="L339" i="12"/>
  <c r="N339" i="12" s="1"/>
  <c r="M339" i="12"/>
  <c r="J340" i="12"/>
  <c r="L340" i="12"/>
  <c r="M340" i="12"/>
  <c r="J341" i="12"/>
  <c r="L341" i="12"/>
  <c r="N341" i="12" s="1"/>
  <c r="M341" i="12"/>
  <c r="J342" i="12"/>
  <c r="L342" i="12"/>
  <c r="M342" i="12"/>
  <c r="M316" i="12"/>
  <c r="M322" i="12"/>
  <c r="L322" i="12"/>
  <c r="L317" i="12"/>
  <c r="J322" i="12"/>
  <c r="J317" i="12"/>
  <c r="J288" i="12"/>
  <c r="L288" i="12"/>
  <c r="M288" i="12"/>
  <c r="J289" i="12"/>
  <c r="L289" i="12"/>
  <c r="M289" i="12"/>
  <c r="J290" i="12"/>
  <c r="L290" i="12"/>
  <c r="M290" i="12"/>
  <c r="J291" i="12"/>
  <c r="L291" i="12"/>
  <c r="M291" i="12"/>
  <c r="J292" i="12"/>
  <c r="N292" i="12" s="1"/>
  <c r="L292" i="12"/>
  <c r="M292" i="12"/>
  <c r="J293" i="12"/>
  <c r="L293" i="12"/>
  <c r="M293" i="12"/>
  <c r="J294" i="12"/>
  <c r="L294" i="12"/>
  <c r="M294" i="12"/>
  <c r="M287" i="12"/>
  <c r="M295" i="12"/>
  <c r="L287" i="12"/>
  <c r="L295" i="12"/>
  <c r="J287" i="12"/>
  <c r="J295" i="12"/>
  <c r="N295" i="12" s="1"/>
  <c r="J254" i="12"/>
  <c r="L254" i="12"/>
  <c r="M254" i="12"/>
  <c r="J255" i="12"/>
  <c r="L255" i="12"/>
  <c r="M255" i="12"/>
  <c r="J256" i="12"/>
  <c r="L256" i="12"/>
  <c r="M256" i="12"/>
  <c r="J257" i="12"/>
  <c r="L257" i="12"/>
  <c r="M257" i="12"/>
  <c r="J258" i="12"/>
  <c r="L258" i="12"/>
  <c r="M258" i="12"/>
  <c r="J259" i="12"/>
  <c r="L259" i="12"/>
  <c r="M259" i="12"/>
  <c r="J260" i="12"/>
  <c r="L260" i="12"/>
  <c r="M260" i="12"/>
  <c r="J261" i="12"/>
  <c r="L261" i="12"/>
  <c r="M261" i="12"/>
  <c r="J262" i="12"/>
  <c r="N262" i="12" s="1"/>
  <c r="L262" i="12"/>
  <c r="M262" i="12"/>
  <c r="J263" i="12"/>
  <c r="L263" i="12"/>
  <c r="M263" i="12"/>
  <c r="J264" i="12"/>
  <c r="L264" i="12"/>
  <c r="M264" i="12"/>
  <c r="J265" i="12"/>
  <c r="L265" i="12"/>
  <c r="M265" i="12"/>
  <c r="J266" i="12"/>
  <c r="L266" i="12"/>
  <c r="M266" i="12"/>
  <c r="J267" i="12"/>
  <c r="L267" i="12"/>
  <c r="M267" i="12"/>
  <c r="J268" i="12"/>
  <c r="L268" i="12"/>
  <c r="M268" i="12"/>
  <c r="J269" i="12"/>
  <c r="L269" i="12"/>
  <c r="M269" i="12"/>
  <c r="J270" i="12"/>
  <c r="N270" i="12" s="1"/>
  <c r="L270" i="12"/>
  <c r="M270" i="12"/>
  <c r="J271" i="12"/>
  <c r="L271" i="12"/>
  <c r="M271" i="12"/>
  <c r="J272" i="12"/>
  <c r="L272" i="12"/>
  <c r="M272" i="12"/>
  <c r="M253" i="12"/>
  <c r="M247" i="12"/>
  <c r="L253" i="12"/>
  <c r="L273" i="12"/>
  <c r="J273" i="12"/>
  <c r="J253" i="12"/>
  <c r="L221" i="12"/>
  <c r="M221" i="12"/>
  <c r="L222" i="12"/>
  <c r="M222" i="12"/>
  <c r="L223" i="12"/>
  <c r="M223" i="12"/>
  <c r="L224" i="12"/>
  <c r="M224" i="12"/>
  <c r="L225" i="12"/>
  <c r="M225" i="12"/>
  <c r="L226" i="12"/>
  <c r="M226" i="12"/>
  <c r="L227" i="12"/>
  <c r="M227" i="12"/>
  <c r="L228" i="12"/>
  <c r="M228" i="12"/>
  <c r="L229" i="12"/>
  <c r="M229" i="12"/>
  <c r="L230" i="12"/>
  <c r="M230" i="12"/>
  <c r="L231" i="12"/>
  <c r="M231" i="12"/>
  <c r="L232" i="12"/>
  <c r="M232" i="12"/>
  <c r="L233" i="12"/>
  <c r="M233" i="12"/>
  <c r="L234" i="12"/>
  <c r="M234" i="12"/>
  <c r="L236" i="12"/>
  <c r="M236" i="12"/>
  <c r="L237" i="12"/>
  <c r="M237" i="12"/>
  <c r="L238" i="12"/>
  <c r="M238" i="12"/>
  <c r="L239" i="12"/>
  <c r="M239" i="12"/>
  <c r="L240" i="12"/>
  <c r="M240" i="12"/>
  <c r="L241" i="12"/>
  <c r="M241" i="12"/>
  <c r="J297" i="12"/>
  <c r="L297" i="12"/>
  <c r="M297" i="12"/>
  <c r="J298" i="12"/>
  <c r="L298" i="12"/>
  <c r="M298" i="12"/>
  <c r="J299" i="12"/>
  <c r="L299" i="12"/>
  <c r="M299" i="12"/>
  <c r="J300" i="12"/>
  <c r="N300" i="12" s="1"/>
  <c r="L300" i="12"/>
  <c r="M300" i="12"/>
  <c r="J301" i="12"/>
  <c r="L301" i="12"/>
  <c r="M301" i="12"/>
  <c r="J302" i="12"/>
  <c r="L302" i="12"/>
  <c r="M302" i="12"/>
  <c r="J304" i="12"/>
  <c r="L304" i="12"/>
  <c r="M304" i="12"/>
  <c r="J305" i="12"/>
  <c r="L305" i="12"/>
  <c r="M305" i="12"/>
  <c r="J306" i="12"/>
  <c r="L306" i="12"/>
  <c r="M306" i="12"/>
  <c r="J307" i="12"/>
  <c r="L307" i="12"/>
  <c r="M307" i="12"/>
  <c r="J308" i="12"/>
  <c r="L308" i="12"/>
  <c r="M308" i="12"/>
  <c r="J309" i="12"/>
  <c r="N309" i="12" s="1"/>
  <c r="L309" i="12"/>
  <c r="M309" i="12"/>
  <c r="J310" i="12"/>
  <c r="L310" i="12"/>
  <c r="M310" i="12"/>
  <c r="J382" i="12"/>
  <c r="L382" i="12"/>
  <c r="M382" i="12"/>
  <c r="M417" i="12"/>
  <c r="L417" i="12"/>
  <c r="J417" i="12"/>
  <c r="N417" i="12" s="1"/>
  <c r="M457" i="12"/>
  <c r="L457" i="12"/>
  <c r="J457" i="12"/>
  <c r="M456" i="12"/>
  <c r="L456" i="12"/>
  <c r="J456" i="12"/>
  <c r="M455" i="12"/>
  <c r="L455" i="12"/>
  <c r="J455" i="12"/>
  <c r="N455" i="12" s="1"/>
  <c r="M454" i="12"/>
  <c r="L454" i="12"/>
  <c r="J454" i="12"/>
  <c r="M453" i="12"/>
  <c r="L453" i="12"/>
  <c r="J453" i="12"/>
  <c r="M451" i="12"/>
  <c r="L451" i="12"/>
  <c r="J451" i="12"/>
  <c r="M450" i="12"/>
  <c r="L450" i="12"/>
  <c r="J450" i="12"/>
  <c r="N450" i="12" s="1"/>
  <c r="M449" i="12"/>
  <c r="L449" i="12"/>
  <c r="J449" i="12"/>
  <c r="N449" i="12" s="1"/>
  <c r="M448" i="12"/>
  <c r="L448" i="12"/>
  <c r="J448" i="12"/>
  <c r="M447" i="12"/>
  <c r="L447" i="12"/>
  <c r="J447" i="12"/>
  <c r="J221" i="12"/>
  <c r="J222" i="12"/>
  <c r="N222" i="12" s="1"/>
  <c r="J223" i="12"/>
  <c r="J224" i="12"/>
  <c r="J225" i="12"/>
  <c r="J226" i="12"/>
  <c r="J227" i="12"/>
  <c r="J228" i="12"/>
  <c r="J229" i="12"/>
  <c r="J230" i="12"/>
  <c r="N230" i="12" s="1"/>
  <c r="J231" i="12"/>
  <c r="J232" i="12"/>
  <c r="J233" i="12"/>
  <c r="J234" i="12"/>
  <c r="J235" i="12"/>
  <c r="J236" i="12"/>
  <c r="J237" i="12"/>
  <c r="J238" i="12"/>
  <c r="J239" i="12"/>
  <c r="J240" i="12"/>
  <c r="J241" i="12"/>
  <c r="J242" i="12"/>
  <c r="J243" i="12"/>
  <c r="J244" i="12"/>
  <c r="J245" i="12"/>
  <c r="J246" i="12"/>
  <c r="J247" i="12"/>
  <c r="J248" i="12"/>
  <c r="L97" i="12"/>
  <c r="J97" i="12"/>
  <c r="M422" i="12"/>
  <c r="L422" i="12"/>
  <c r="J422" i="12"/>
  <c r="M421" i="12"/>
  <c r="L421" i="12"/>
  <c r="J421" i="12"/>
  <c r="M420" i="12"/>
  <c r="L420" i="12"/>
  <c r="J420" i="12"/>
  <c r="N420" i="12" s="1"/>
  <c r="M419" i="12"/>
  <c r="L419" i="12"/>
  <c r="J419" i="12"/>
  <c r="M418" i="12"/>
  <c r="L418" i="12"/>
  <c r="J418" i="12"/>
  <c r="M416" i="12"/>
  <c r="L416" i="12"/>
  <c r="J416" i="12"/>
  <c r="M415" i="12"/>
  <c r="L415" i="12"/>
  <c r="J415" i="12"/>
  <c r="M414" i="12"/>
  <c r="L414" i="12"/>
  <c r="J414" i="12"/>
  <c r="N414" i="12" s="1"/>
  <c r="M413" i="12"/>
  <c r="L413" i="12"/>
  <c r="J413" i="12"/>
  <c r="M412" i="12"/>
  <c r="L412" i="12"/>
  <c r="J412" i="12"/>
  <c r="N340" i="12" l="1"/>
  <c r="N332" i="12"/>
  <c r="N324" i="12"/>
  <c r="N361" i="12"/>
  <c r="N408" i="12"/>
  <c r="N299" i="12"/>
  <c r="N269" i="12"/>
  <c r="N261" i="12"/>
  <c r="N439" i="12"/>
  <c r="N342" i="12"/>
  <c r="N326" i="12"/>
  <c r="N371" i="12"/>
  <c r="N363" i="12"/>
  <c r="N415" i="12"/>
  <c r="N234" i="12"/>
  <c r="N226" i="12"/>
  <c r="N307" i="12"/>
  <c r="N298" i="12"/>
  <c r="N268" i="12"/>
  <c r="N260" i="12"/>
  <c r="N336" i="12"/>
  <c r="N328" i="12"/>
  <c r="N369" i="12"/>
  <c r="N400" i="12"/>
  <c r="N431" i="12"/>
  <c r="N308" i="12"/>
  <c r="N258" i="12"/>
  <c r="N334" i="12"/>
  <c r="N410" i="12"/>
  <c r="N394" i="12"/>
  <c r="N441" i="12"/>
  <c r="N433" i="12"/>
  <c r="N290" i="12"/>
  <c r="N241" i="12"/>
  <c r="N448" i="12"/>
  <c r="N291" i="12"/>
  <c r="N305" i="12"/>
  <c r="N266" i="12"/>
  <c r="N402" i="12"/>
  <c r="N413" i="12"/>
  <c r="N422" i="12"/>
  <c r="N465" i="12"/>
  <c r="N473" i="12"/>
  <c r="N481" i="12"/>
  <c r="N489" i="12"/>
  <c r="N500" i="12"/>
  <c r="N508" i="12"/>
  <c r="N516" i="12"/>
  <c r="N524" i="12"/>
  <c r="N535" i="12"/>
  <c r="N543" i="12"/>
  <c r="N551" i="12"/>
  <c r="N559" i="12"/>
  <c r="N570" i="12"/>
  <c r="N578" i="12"/>
  <c r="N586" i="12"/>
  <c r="N594" i="12"/>
  <c r="N605" i="12"/>
  <c r="N613" i="12"/>
  <c r="N621" i="12"/>
  <c r="N629" i="12"/>
  <c r="L32" i="12"/>
  <c r="N419" i="12"/>
  <c r="N454" i="12"/>
  <c r="N310" i="12"/>
  <c r="N301" i="12"/>
  <c r="N271" i="12"/>
  <c r="N263" i="12"/>
  <c r="N255" i="12"/>
  <c r="N293" i="12"/>
  <c r="N372" i="12"/>
  <c r="N364" i="12"/>
  <c r="N411" i="12"/>
  <c r="N403" i="12"/>
  <c r="N395" i="12"/>
  <c r="L27" i="12"/>
  <c r="N442" i="12"/>
  <c r="N434" i="12"/>
  <c r="N468" i="12"/>
  <c r="N476" i="12"/>
  <c r="N484" i="12"/>
  <c r="N503" i="12"/>
  <c r="N511" i="12"/>
  <c r="N519" i="12"/>
  <c r="N527" i="12"/>
  <c r="N538" i="12"/>
  <c r="N546" i="12"/>
  <c r="N554" i="12"/>
  <c r="N573" i="12"/>
  <c r="N581" i="12"/>
  <c r="N589" i="12"/>
  <c r="N608" i="12"/>
  <c r="N616" i="12"/>
  <c r="N624" i="12"/>
  <c r="N287" i="12"/>
  <c r="N233" i="12"/>
  <c r="N225" i="12"/>
  <c r="N322" i="12"/>
  <c r="J24" i="12"/>
  <c r="N416" i="12"/>
  <c r="N240" i="12"/>
  <c r="N451" i="12"/>
  <c r="N304" i="12"/>
  <c r="N265" i="12"/>
  <c r="N257" i="12"/>
  <c r="N374" i="12"/>
  <c r="N366" i="12"/>
  <c r="N405" i="12"/>
  <c r="N397" i="12"/>
  <c r="N444" i="12"/>
  <c r="N436" i="12"/>
  <c r="N466" i="12"/>
  <c r="N474" i="12"/>
  <c r="N482" i="12"/>
  <c r="N490" i="12"/>
  <c r="N501" i="12"/>
  <c r="N509" i="12"/>
  <c r="N517" i="12"/>
  <c r="N525" i="12"/>
  <c r="N536" i="12"/>
  <c r="N544" i="12"/>
  <c r="N552" i="12"/>
  <c r="N560" i="12"/>
  <c r="L54" i="12"/>
  <c r="N571" i="12"/>
  <c r="N579" i="12"/>
  <c r="N587" i="12"/>
  <c r="N595" i="12"/>
  <c r="N606" i="12"/>
  <c r="N614" i="12"/>
  <c r="N622" i="12"/>
  <c r="N630" i="12"/>
  <c r="N407" i="12"/>
  <c r="N399" i="12"/>
  <c r="N446" i="12"/>
  <c r="N438" i="12"/>
  <c r="N430" i="12"/>
  <c r="N418" i="12"/>
  <c r="N237" i="12"/>
  <c r="N229" i="12"/>
  <c r="N453" i="12"/>
  <c r="N382" i="12"/>
  <c r="N302" i="12"/>
  <c r="N272" i="12"/>
  <c r="N264" i="12"/>
  <c r="N256" i="12"/>
  <c r="N294" i="12"/>
  <c r="N373" i="12"/>
  <c r="N365" i="12"/>
  <c r="N404" i="12"/>
  <c r="N396" i="12"/>
  <c r="N443" i="12"/>
  <c r="N435" i="12"/>
  <c r="N452" i="12"/>
  <c r="N467" i="12"/>
  <c r="N475" i="12"/>
  <c r="N483" i="12"/>
  <c r="N502" i="12"/>
  <c r="N510" i="12"/>
  <c r="N518" i="12"/>
  <c r="N537" i="12"/>
  <c r="N545" i="12"/>
  <c r="N553" i="12"/>
  <c r="N572" i="12"/>
  <c r="N580" i="12"/>
  <c r="N588" i="12"/>
  <c r="N607" i="12"/>
  <c r="N615" i="12"/>
  <c r="N623" i="12"/>
  <c r="J26" i="12"/>
  <c r="N306" i="12"/>
  <c r="N297" i="12"/>
  <c r="N267" i="12"/>
  <c r="N259" i="12"/>
  <c r="N289" i="12"/>
  <c r="N376" i="12"/>
  <c r="N368" i="12"/>
  <c r="N360" i="12"/>
  <c r="N412" i="12"/>
  <c r="N421" i="12"/>
  <c r="N447" i="12"/>
  <c r="N470" i="12"/>
  <c r="N478" i="12"/>
  <c r="N486" i="12"/>
  <c r="N505" i="12"/>
  <c r="N513" i="12"/>
  <c r="N521" i="12"/>
  <c r="N540" i="12"/>
  <c r="N548" i="12"/>
  <c r="N556" i="12"/>
  <c r="N575" i="12"/>
  <c r="N583" i="12"/>
  <c r="N591" i="12"/>
  <c r="N610" i="12"/>
  <c r="N618" i="12"/>
  <c r="N626" i="12"/>
  <c r="L139" i="12"/>
  <c r="N456" i="12"/>
  <c r="N632" i="12"/>
  <c r="N392" i="12"/>
  <c r="N357" i="12"/>
  <c r="N97" i="12"/>
  <c r="N631" i="12"/>
  <c r="N597" i="12"/>
  <c r="N596" i="12"/>
  <c r="N562" i="12"/>
  <c r="N561" i="12"/>
  <c r="L29" i="12"/>
  <c r="N526" i="12"/>
  <c r="L50" i="12"/>
  <c r="N457" i="12"/>
  <c r="L46" i="12"/>
  <c r="L49" i="12"/>
  <c r="J27" i="12"/>
  <c r="L51" i="12"/>
  <c r="N491" i="12"/>
  <c r="N492" i="12"/>
  <c r="L53" i="12"/>
  <c r="L30" i="12"/>
  <c r="L31" i="12"/>
  <c r="L55" i="12"/>
  <c r="N602" i="12"/>
  <c r="N603" i="12"/>
  <c r="N567" i="12"/>
  <c r="N568" i="12"/>
  <c r="N533" i="12"/>
  <c r="N532" i="12"/>
  <c r="N497" i="12"/>
  <c r="N498" i="12"/>
  <c r="N463" i="12"/>
  <c r="N462" i="12"/>
  <c r="N427" i="12"/>
  <c r="N428" i="12"/>
  <c r="J50" i="12"/>
  <c r="N393" i="12"/>
  <c r="J49" i="12"/>
  <c r="N358" i="12"/>
  <c r="N323" i="12"/>
  <c r="N288" i="12"/>
  <c r="J46" i="12"/>
  <c r="N254" i="12"/>
  <c r="N253" i="12"/>
  <c r="N239" i="12"/>
  <c r="N227" i="12"/>
  <c r="N232" i="12"/>
  <c r="N236" i="12"/>
  <c r="N224" i="12"/>
  <c r="N231" i="12"/>
  <c r="N228" i="12"/>
  <c r="N223" i="12"/>
  <c r="N238" i="12"/>
  <c r="N221" i="12"/>
  <c r="J139" i="12" l="1"/>
  <c r="N137" i="12"/>
  <c r="J18" i="12"/>
  <c r="L635" i="12"/>
  <c r="L80" i="12" s="1"/>
  <c r="L600" i="12"/>
  <c r="L79" i="12" s="1"/>
  <c r="N458" i="12"/>
  <c r="N27" i="12" s="1"/>
  <c r="L425" i="12"/>
  <c r="L74" i="12" s="1"/>
  <c r="L26" i="12"/>
  <c r="N423" i="12"/>
  <c r="N26" i="12" s="1"/>
  <c r="L460" i="12"/>
  <c r="L75" i="12" s="1"/>
  <c r="L28" i="12"/>
  <c r="L495" i="12"/>
  <c r="L76" i="12" s="1"/>
  <c r="L52" i="12"/>
  <c r="L530" i="12"/>
  <c r="L77" i="12" s="1"/>
  <c r="J530" i="12"/>
  <c r="J77" i="12" s="1"/>
  <c r="L565" i="12"/>
  <c r="L78" i="12" s="1"/>
  <c r="J635" i="12"/>
  <c r="J32" i="12"/>
  <c r="N633" i="12"/>
  <c r="N32" i="12" s="1"/>
  <c r="N634" i="12"/>
  <c r="N55" i="12" s="1"/>
  <c r="J55" i="12"/>
  <c r="J31" i="12"/>
  <c r="N598" i="12"/>
  <c r="N31" i="12" s="1"/>
  <c r="J600" i="12"/>
  <c r="J54" i="12"/>
  <c r="N599" i="12"/>
  <c r="N54" i="12" s="1"/>
  <c r="J30" i="12"/>
  <c r="N563" i="12"/>
  <c r="N30" i="12" s="1"/>
  <c r="J565" i="12"/>
  <c r="J53" i="12"/>
  <c r="N564" i="12"/>
  <c r="N53" i="12" s="1"/>
  <c r="J29" i="12"/>
  <c r="N528" i="12"/>
  <c r="N29" i="12" s="1"/>
  <c r="J52" i="12"/>
  <c r="N529" i="12"/>
  <c r="N52" i="12" s="1"/>
  <c r="J28" i="12"/>
  <c r="N493" i="12"/>
  <c r="N28" i="12" s="1"/>
  <c r="J51" i="12"/>
  <c r="N494" i="12"/>
  <c r="N51" i="12" s="1"/>
  <c r="J495" i="12"/>
  <c r="N459" i="12"/>
  <c r="N50" i="12" s="1"/>
  <c r="J460" i="12"/>
  <c r="J75" i="12" s="1"/>
  <c r="J425" i="12"/>
  <c r="J74" i="12" s="1"/>
  <c r="N424" i="12"/>
  <c r="N49" i="12" s="1"/>
  <c r="N139" i="12" l="1"/>
  <c r="J66" i="12"/>
  <c r="N530" i="12"/>
  <c r="N77" i="12" s="1"/>
  <c r="N425" i="12"/>
  <c r="N74" i="12" s="1"/>
  <c r="J80" i="12"/>
  <c r="N635" i="12"/>
  <c r="N80" i="12" s="1"/>
  <c r="N600" i="12"/>
  <c r="N79" i="12" s="1"/>
  <c r="J79" i="12"/>
  <c r="N565" i="12"/>
  <c r="N78" i="12" s="1"/>
  <c r="J78" i="12"/>
  <c r="N495" i="12"/>
  <c r="N76" i="12" s="1"/>
  <c r="J76" i="12"/>
  <c r="N460" i="12"/>
  <c r="N75" i="12" s="1"/>
  <c r="M387" i="12" l="1"/>
  <c r="L387" i="12"/>
  <c r="L48" i="12" s="1"/>
  <c r="J387" i="12"/>
  <c r="M386" i="12"/>
  <c r="L386" i="12"/>
  <c r="J386" i="12"/>
  <c r="M385" i="12"/>
  <c r="L385" i="12"/>
  <c r="J385" i="12"/>
  <c r="M384" i="12"/>
  <c r="L384" i="12"/>
  <c r="J384" i="12"/>
  <c r="M383" i="12"/>
  <c r="L383" i="12"/>
  <c r="J383" i="12"/>
  <c r="M381" i="12"/>
  <c r="L381" i="12"/>
  <c r="J381" i="12"/>
  <c r="M380" i="12"/>
  <c r="L380" i="12"/>
  <c r="J380" i="12"/>
  <c r="M379" i="12"/>
  <c r="L379" i="12"/>
  <c r="J379" i="12"/>
  <c r="M378" i="12"/>
  <c r="L378" i="12"/>
  <c r="J378" i="12"/>
  <c r="N378" i="12" s="1"/>
  <c r="M377" i="12"/>
  <c r="L377" i="12"/>
  <c r="J377" i="12"/>
  <c r="M352" i="12"/>
  <c r="L352" i="12"/>
  <c r="L47" i="12" s="1"/>
  <c r="J352" i="12"/>
  <c r="M351" i="12"/>
  <c r="L351" i="12"/>
  <c r="L350" i="12"/>
  <c r="J350" i="12"/>
  <c r="M349" i="12"/>
  <c r="L349" i="12"/>
  <c r="J349" i="12"/>
  <c r="M348" i="12"/>
  <c r="L348" i="12"/>
  <c r="J348" i="12"/>
  <c r="M347" i="12"/>
  <c r="L347" i="12"/>
  <c r="J347" i="12"/>
  <c r="M346" i="12"/>
  <c r="L346" i="12"/>
  <c r="J346" i="12"/>
  <c r="M345" i="12"/>
  <c r="L345" i="12"/>
  <c r="J345" i="12"/>
  <c r="M344" i="12"/>
  <c r="L344" i="12"/>
  <c r="J344" i="12"/>
  <c r="N344" i="12" s="1"/>
  <c r="M343" i="12"/>
  <c r="L343" i="12"/>
  <c r="J343" i="12"/>
  <c r="M317" i="12"/>
  <c r="L316" i="12"/>
  <c r="J316" i="12"/>
  <c r="M315" i="12"/>
  <c r="L315" i="12"/>
  <c r="J315" i="12"/>
  <c r="M314" i="12"/>
  <c r="L314" i="12"/>
  <c r="J314" i="12"/>
  <c r="M313" i="12"/>
  <c r="L313" i="12"/>
  <c r="J313" i="12"/>
  <c r="M312" i="12"/>
  <c r="L312" i="12"/>
  <c r="J312" i="12"/>
  <c r="M311" i="12"/>
  <c r="L311" i="12"/>
  <c r="J311" i="12"/>
  <c r="M303" i="12"/>
  <c r="L303" i="12"/>
  <c r="J303" i="12"/>
  <c r="M296" i="12"/>
  <c r="L296" i="12"/>
  <c r="J296" i="12"/>
  <c r="M282" i="12"/>
  <c r="L282" i="12"/>
  <c r="L45" i="12" s="1"/>
  <c r="J282" i="12"/>
  <c r="M281" i="12"/>
  <c r="L281" i="12"/>
  <c r="J281" i="12"/>
  <c r="M280" i="12"/>
  <c r="L280" i="12"/>
  <c r="J280" i="12"/>
  <c r="M279" i="12"/>
  <c r="L279" i="12"/>
  <c r="J279" i="12"/>
  <c r="M278" i="12"/>
  <c r="L278" i="12"/>
  <c r="J278" i="12"/>
  <c r="N278" i="12" s="1"/>
  <c r="M277" i="12"/>
  <c r="L277" i="12"/>
  <c r="J277" i="12"/>
  <c r="M276" i="12"/>
  <c r="L276" i="12"/>
  <c r="J276" i="12"/>
  <c r="M275" i="12"/>
  <c r="L275" i="12"/>
  <c r="J275" i="12"/>
  <c r="M274" i="12"/>
  <c r="L274" i="12"/>
  <c r="J274" i="12"/>
  <c r="M273" i="12"/>
  <c r="M248" i="12"/>
  <c r="L248" i="12"/>
  <c r="N248" i="12" s="1"/>
  <c r="L247" i="12"/>
  <c r="M246" i="12"/>
  <c r="L246" i="12"/>
  <c r="M245" i="12"/>
  <c r="L245" i="12"/>
  <c r="M244" i="12"/>
  <c r="L244" i="12"/>
  <c r="N244" i="12" s="1"/>
  <c r="M243" i="12"/>
  <c r="L243" i="12"/>
  <c r="M242" i="12"/>
  <c r="L242" i="12"/>
  <c r="M235" i="12"/>
  <c r="L235" i="12"/>
  <c r="M220" i="12"/>
  <c r="L220" i="12"/>
  <c r="L44" i="12" s="1"/>
  <c r="J220" i="12"/>
  <c r="M219" i="12"/>
  <c r="L219" i="12"/>
  <c r="J219" i="12"/>
  <c r="M214" i="12"/>
  <c r="L214" i="12"/>
  <c r="J214" i="12"/>
  <c r="M213" i="12"/>
  <c r="L213" i="12"/>
  <c r="J213" i="12"/>
  <c r="M212" i="12"/>
  <c r="L212" i="12"/>
  <c r="J212" i="12"/>
  <c r="M211" i="12"/>
  <c r="L211" i="12"/>
  <c r="J211" i="12"/>
  <c r="M210" i="12"/>
  <c r="L210" i="12"/>
  <c r="J210" i="12"/>
  <c r="M209" i="12"/>
  <c r="L209" i="12"/>
  <c r="J209" i="12"/>
  <c r="M208" i="12"/>
  <c r="L208" i="12"/>
  <c r="J208" i="12"/>
  <c r="M207" i="12"/>
  <c r="L207" i="12"/>
  <c r="J207" i="12"/>
  <c r="N207" i="12" s="1"/>
  <c r="M206" i="12"/>
  <c r="L206" i="12"/>
  <c r="J206" i="12"/>
  <c r="M205" i="12"/>
  <c r="L205" i="12"/>
  <c r="J205" i="12"/>
  <c r="M204" i="12"/>
  <c r="L204" i="12"/>
  <c r="J204" i="12"/>
  <c r="M203" i="12"/>
  <c r="L203" i="12"/>
  <c r="J203" i="12"/>
  <c r="M202" i="12"/>
  <c r="L202" i="12"/>
  <c r="J202" i="12"/>
  <c r="M201" i="12"/>
  <c r="L201" i="12"/>
  <c r="J201" i="12"/>
  <c r="M200" i="12"/>
  <c r="L200" i="12"/>
  <c r="J200" i="12"/>
  <c r="M199" i="12"/>
  <c r="L199" i="12"/>
  <c r="J199" i="12"/>
  <c r="N199" i="12" s="1"/>
  <c r="M198" i="12"/>
  <c r="L198" i="12"/>
  <c r="J198" i="12"/>
  <c r="M197" i="12"/>
  <c r="L197" i="12"/>
  <c r="J197" i="12"/>
  <c r="M196" i="12"/>
  <c r="L196" i="12"/>
  <c r="J196" i="12"/>
  <c r="M195" i="12"/>
  <c r="L195" i="12"/>
  <c r="J195" i="12"/>
  <c r="M194" i="12"/>
  <c r="L194" i="12"/>
  <c r="J194" i="12"/>
  <c r="M193" i="12"/>
  <c r="L193" i="12"/>
  <c r="J193" i="12"/>
  <c r="M192" i="12"/>
  <c r="L192" i="12"/>
  <c r="J192" i="12"/>
  <c r="M191" i="12"/>
  <c r="L191" i="12"/>
  <c r="J191" i="12"/>
  <c r="N191" i="12" s="1"/>
  <c r="M190" i="12"/>
  <c r="L190" i="12"/>
  <c r="J190" i="12"/>
  <c r="M189" i="12"/>
  <c r="L189" i="12"/>
  <c r="J189" i="12"/>
  <c r="M188" i="12"/>
  <c r="L188" i="12"/>
  <c r="J188" i="12"/>
  <c r="M187" i="12"/>
  <c r="L187" i="12"/>
  <c r="J187" i="12"/>
  <c r="M186" i="12"/>
  <c r="L186" i="12"/>
  <c r="J186" i="12"/>
  <c r="M185" i="12"/>
  <c r="L185" i="12"/>
  <c r="J185" i="12"/>
  <c r="M180" i="12"/>
  <c r="L180" i="12"/>
  <c r="J180" i="12"/>
  <c r="M179" i="12"/>
  <c r="L179" i="12"/>
  <c r="J179" i="12"/>
  <c r="M178" i="12"/>
  <c r="L178" i="12"/>
  <c r="J178" i="12"/>
  <c r="M177" i="12"/>
  <c r="L177" i="12"/>
  <c r="J177" i="12"/>
  <c r="M176" i="12"/>
  <c r="L176" i="12"/>
  <c r="J176" i="12"/>
  <c r="M175" i="12"/>
  <c r="L175" i="12"/>
  <c r="J175" i="12"/>
  <c r="M174" i="12"/>
  <c r="L174" i="12"/>
  <c r="J174" i="12"/>
  <c r="M173" i="12"/>
  <c r="L173" i="12"/>
  <c r="J173" i="12"/>
  <c r="M172" i="12"/>
  <c r="L172" i="12"/>
  <c r="J172" i="12"/>
  <c r="M171" i="12"/>
  <c r="L171" i="12"/>
  <c r="J171" i="12"/>
  <c r="M170" i="12"/>
  <c r="L170" i="12"/>
  <c r="J170" i="12"/>
  <c r="M169" i="12"/>
  <c r="L169" i="12"/>
  <c r="J169" i="12"/>
  <c r="M168" i="12"/>
  <c r="L168" i="12"/>
  <c r="J168" i="12"/>
  <c r="M167" i="12"/>
  <c r="L167" i="12"/>
  <c r="J167" i="12"/>
  <c r="M166" i="12"/>
  <c r="L166" i="12"/>
  <c r="J166" i="12"/>
  <c r="M165" i="12"/>
  <c r="L165" i="12"/>
  <c r="J165" i="12"/>
  <c r="M164" i="12"/>
  <c r="L164" i="12"/>
  <c r="J164" i="12"/>
  <c r="M163" i="12"/>
  <c r="L163" i="12"/>
  <c r="J163" i="12"/>
  <c r="M162" i="12"/>
  <c r="L162" i="12"/>
  <c r="J162" i="12"/>
  <c r="M161" i="12"/>
  <c r="L161" i="12"/>
  <c r="J161" i="12"/>
  <c r="M160" i="12"/>
  <c r="L160" i="12"/>
  <c r="J160" i="12"/>
  <c r="M159" i="12"/>
  <c r="L159" i="12"/>
  <c r="J159" i="12"/>
  <c r="M158" i="12"/>
  <c r="L158" i="12"/>
  <c r="J158" i="12"/>
  <c r="M157" i="12"/>
  <c r="L157" i="12"/>
  <c r="J157" i="12"/>
  <c r="M156" i="12"/>
  <c r="L156" i="12"/>
  <c r="J156" i="12"/>
  <c r="M155" i="12"/>
  <c r="L155" i="12"/>
  <c r="J155" i="12"/>
  <c r="M154" i="12"/>
  <c r="L154" i="12"/>
  <c r="J154" i="12"/>
  <c r="M153" i="12"/>
  <c r="L153" i="12"/>
  <c r="J153" i="12"/>
  <c r="M152" i="12"/>
  <c r="L152" i="12"/>
  <c r="J152" i="12"/>
  <c r="M151" i="12"/>
  <c r="L151" i="12"/>
  <c r="J151" i="12"/>
  <c r="M150" i="12"/>
  <c r="L150" i="12"/>
  <c r="J150" i="12"/>
  <c r="M149" i="12"/>
  <c r="L149" i="12"/>
  <c r="J149" i="12"/>
  <c r="M148" i="12"/>
  <c r="L148" i="12"/>
  <c r="J148" i="12"/>
  <c r="M147" i="12"/>
  <c r="L147" i="12"/>
  <c r="J147" i="12"/>
  <c r="M146" i="12"/>
  <c r="L146" i="12"/>
  <c r="J146" i="12"/>
  <c r="M145" i="12"/>
  <c r="L145" i="12"/>
  <c r="J145" i="12"/>
  <c r="M144" i="12"/>
  <c r="L144" i="12"/>
  <c r="J144" i="12"/>
  <c r="M143" i="12"/>
  <c r="L143" i="12"/>
  <c r="J143" i="12"/>
  <c r="M142" i="12"/>
  <c r="L142" i="12"/>
  <c r="J142" i="12"/>
  <c r="J42" i="12" s="1"/>
  <c r="M141" i="12"/>
  <c r="J141" i="12"/>
  <c r="L18" i="12"/>
  <c r="M97" i="12"/>
  <c r="M92" i="12"/>
  <c r="L92" i="12"/>
  <c r="J92" i="12"/>
  <c r="M91" i="12"/>
  <c r="L91" i="12"/>
  <c r="J91" i="12"/>
  <c r="M90" i="12"/>
  <c r="L90" i="12"/>
  <c r="J90" i="12"/>
  <c r="J15" i="12" s="1"/>
  <c r="I12" i="20" s="1"/>
  <c r="N48" i="1" s="1"/>
  <c r="M89" i="12"/>
  <c r="L89" i="12"/>
  <c r="N379" i="12" l="1"/>
  <c r="L25" i="12"/>
  <c r="N384" i="12"/>
  <c r="J22" i="12"/>
  <c r="L15" i="12"/>
  <c r="N92" i="12"/>
  <c r="J19" i="12"/>
  <c r="N187" i="12"/>
  <c r="N195" i="12"/>
  <c r="N203" i="12"/>
  <c r="N211" i="12"/>
  <c r="L21" i="12"/>
  <c r="N383" i="12"/>
  <c r="J320" i="12"/>
  <c r="J71" i="12" s="1"/>
  <c r="N274" i="12"/>
  <c r="N348" i="12"/>
  <c r="J25" i="12"/>
  <c r="L42" i="12"/>
  <c r="N16" i="20" s="1"/>
  <c r="X52" i="1" s="1"/>
  <c r="L217" i="12"/>
  <c r="L20" i="12"/>
  <c r="J251" i="12"/>
  <c r="J217" i="12"/>
  <c r="J43" i="12"/>
  <c r="N282" i="12"/>
  <c r="J45" i="12"/>
  <c r="N351" i="12"/>
  <c r="L355" i="12"/>
  <c r="L72" i="12" s="1"/>
  <c r="N352" i="12"/>
  <c r="J47" i="12"/>
  <c r="N387" i="12"/>
  <c r="J48" i="12"/>
  <c r="N220" i="12"/>
  <c r="J44" i="12"/>
  <c r="J21" i="12"/>
  <c r="N313" i="12"/>
  <c r="L320" i="12"/>
  <c r="L71" i="12" s="1"/>
  <c r="N319" i="12"/>
  <c r="N46" i="12" s="1"/>
  <c r="L23" i="12"/>
  <c r="N188" i="12"/>
  <c r="N192" i="12"/>
  <c r="N196" i="12"/>
  <c r="N200" i="12"/>
  <c r="N204" i="12"/>
  <c r="N208" i="12"/>
  <c r="N212" i="12"/>
  <c r="N275" i="12"/>
  <c r="N279" i="12"/>
  <c r="N311" i="12"/>
  <c r="N315" i="12"/>
  <c r="N343" i="12"/>
  <c r="N347" i="12"/>
  <c r="N91" i="12"/>
  <c r="L66" i="12"/>
  <c r="N143" i="12"/>
  <c r="N147" i="12"/>
  <c r="N151" i="12"/>
  <c r="N155" i="12"/>
  <c r="N159" i="12"/>
  <c r="N163" i="12"/>
  <c r="N167" i="12"/>
  <c r="N171" i="12"/>
  <c r="N175" i="12"/>
  <c r="N179" i="12"/>
  <c r="L285" i="12"/>
  <c r="L70" i="12" s="1"/>
  <c r="L22" i="12"/>
  <c r="N90" i="12"/>
  <c r="N142" i="12"/>
  <c r="N146" i="12"/>
  <c r="N150" i="12"/>
  <c r="N154" i="12"/>
  <c r="N158" i="12"/>
  <c r="N162" i="12"/>
  <c r="N166" i="12"/>
  <c r="N170" i="12"/>
  <c r="N174" i="12"/>
  <c r="N178" i="12"/>
  <c r="N242" i="12"/>
  <c r="N246" i="12"/>
  <c r="N273" i="12"/>
  <c r="N277" i="12"/>
  <c r="N281" i="12"/>
  <c r="N346" i="12"/>
  <c r="N350" i="12"/>
  <c r="N377" i="12"/>
  <c r="N381" i="12"/>
  <c r="N386" i="12"/>
  <c r="N235" i="12"/>
  <c r="N245" i="12"/>
  <c r="N312" i="12"/>
  <c r="N316" i="12"/>
  <c r="N345" i="12"/>
  <c r="N349" i="12"/>
  <c r="N380" i="12"/>
  <c r="N385" i="12"/>
  <c r="L19" i="12"/>
  <c r="N141" i="12"/>
  <c r="N145" i="12"/>
  <c r="N149" i="12"/>
  <c r="N153" i="12"/>
  <c r="N157" i="12"/>
  <c r="N161" i="12"/>
  <c r="N165" i="12"/>
  <c r="N169" i="12"/>
  <c r="N173" i="12"/>
  <c r="N177" i="12"/>
  <c r="N186" i="12"/>
  <c r="N190" i="12"/>
  <c r="N194" i="12"/>
  <c r="N198" i="12"/>
  <c r="N202" i="12"/>
  <c r="N206" i="12"/>
  <c r="N210" i="12"/>
  <c r="N214" i="12"/>
  <c r="N219" i="12"/>
  <c r="N243" i="12"/>
  <c r="N247" i="12"/>
  <c r="N276" i="12"/>
  <c r="N280" i="12"/>
  <c r="N303" i="12"/>
  <c r="N314" i="12"/>
  <c r="N89" i="12"/>
  <c r="N18" i="12"/>
  <c r="N144" i="12"/>
  <c r="N148" i="12"/>
  <c r="N152" i="12"/>
  <c r="N156" i="12"/>
  <c r="N160" i="12"/>
  <c r="N164" i="12"/>
  <c r="N168" i="12"/>
  <c r="N172" i="12"/>
  <c r="N176" i="12"/>
  <c r="N180" i="12"/>
  <c r="N185" i="12"/>
  <c r="N189" i="12"/>
  <c r="N193" i="12"/>
  <c r="N197" i="12"/>
  <c r="N201" i="12"/>
  <c r="N205" i="12"/>
  <c r="N209" i="12"/>
  <c r="N213" i="12"/>
  <c r="N296" i="12"/>
  <c r="N317" i="12"/>
  <c r="N388" i="12" l="1"/>
  <c r="N25" i="12" s="1"/>
  <c r="L390" i="12"/>
  <c r="L73" i="12" s="1"/>
  <c r="N318" i="12"/>
  <c r="N23" i="12" s="1"/>
  <c r="N283" i="12"/>
  <c r="N22" i="12" s="1"/>
  <c r="N249" i="12"/>
  <c r="N21" i="12" s="1"/>
  <c r="N181" i="12"/>
  <c r="N19" i="12" s="1"/>
  <c r="J183" i="12"/>
  <c r="N13" i="20"/>
  <c r="X49" i="1" s="1"/>
  <c r="I16" i="20"/>
  <c r="N52" i="1" s="1"/>
  <c r="J23" i="12"/>
  <c r="L251" i="12"/>
  <c r="L69" i="12" s="1"/>
  <c r="N182" i="12"/>
  <c r="N42" i="12" s="1"/>
  <c r="L183" i="12"/>
  <c r="L67" i="12" s="1"/>
  <c r="L43" i="12"/>
  <c r="N17" i="20" s="1"/>
  <c r="X53" i="1" s="1"/>
  <c r="N389" i="12"/>
  <c r="N48" i="12" s="1"/>
  <c r="I17" i="20"/>
  <c r="N53" i="1" s="1"/>
  <c r="J285" i="12"/>
  <c r="J70" i="12" s="1"/>
  <c r="N284" i="12"/>
  <c r="N45" i="12" s="1"/>
  <c r="I13" i="20"/>
  <c r="N49" i="1" s="1"/>
  <c r="N215" i="12"/>
  <c r="N20" i="12" s="1"/>
  <c r="J20" i="12"/>
  <c r="I14" i="20" s="1"/>
  <c r="N50" i="1" s="1"/>
  <c r="N15" i="12"/>
  <c r="N12" i="20"/>
  <c r="L68" i="12"/>
  <c r="N216" i="12"/>
  <c r="N43" i="12" s="1"/>
  <c r="N353" i="12"/>
  <c r="N24" i="12" s="1"/>
  <c r="L24" i="12"/>
  <c r="N14" i="20" s="1"/>
  <c r="X50" i="1" s="1"/>
  <c r="J355" i="12"/>
  <c r="J72" i="12" s="1"/>
  <c r="N354" i="12"/>
  <c r="N47" i="12" s="1"/>
  <c r="J390" i="12"/>
  <c r="J73" i="12" s="1"/>
  <c r="N250" i="12"/>
  <c r="N44" i="12" s="1"/>
  <c r="J69" i="12"/>
  <c r="J67" i="12"/>
  <c r="N41" i="12"/>
  <c r="N320" i="12"/>
  <c r="N71" i="12" s="1"/>
  <c r="N66" i="12"/>
  <c r="N183" i="12" l="1"/>
  <c r="N67" i="12" s="1"/>
  <c r="L86" i="12"/>
  <c r="L61" i="12"/>
  <c r="N18" i="20" s="1"/>
  <c r="X54" i="1" s="1"/>
  <c r="L38" i="12"/>
  <c r="N15" i="20" s="1"/>
  <c r="S16" i="20"/>
  <c r="AH52" i="1" s="1"/>
  <c r="S17" i="20"/>
  <c r="AH53" i="1" s="1"/>
  <c r="J61" i="12"/>
  <c r="I18" i="20" s="1"/>
  <c r="N54" i="1" s="1"/>
  <c r="N355" i="12"/>
  <c r="N72" i="12" s="1"/>
  <c r="N285" i="12"/>
  <c r="N70" i="12" s="1"/>
  <c r="J38" i="12"/>
  <c r="I15" i="20" s="1"/>
  <c r="S14" i="20"/>
  <c r="AH50" i="1" s="1"/>
  <c r="N38" i="12"/>
  <c r="S15" i="20" s="1"/>
  <c r="AH51" i="1" s="1"/>
  <c r="S13" i="20"/>
  <c r="AH49" i="1" s="1"/>
  <c r="S12" i="20"/>
  <c r="X48" i="1"/>
  <c r="N217" i="12"/>
  <c r="N68" i="12" s="1"/>
  <c r="J68" i="12"/>
  <c r="N390" i="12"/>
  <c r="N73" i="12" s="1"/>
  <c r="N251" i="12"/>
  <c r="N69" i="12" s="1"/>
  <c r="X56" i="1" l="1"/>
  <c r="X57" i="1" s="1"/>
  <c r="L63" i="12"/>
  <c r="N86" i="12"/>
  <c r="N61" i="12"/>
  <c r="S18" i="20" s="1"/>
  <c r="AH54" i="1" s="1"/>
  <c r="I20" i="20"/>
  <c r="N56" i="1" s="1"/>
  <c r="N57" i="1" s="1"/>
  <c r="J86" i="12"/>
  <c r="J63" i="12"/>
  <c r="AH48" i="1"/>
  <c r="N51" i="1"/>
  <c r="X51" i="1"/>
  <c r="AH56" i="1" l="1"/>
  <c r="AH57" i="1" s="1"/>
  <c r="N63" i="12"/>
</calcChain>
</file>

<file path=xl/sharedStrings.xml><?xml version="1.0" encoding="utf-8"?>
<sst xmlns="http://schemas.openxmlformats.org/spreadsheetml/2006/main" count="2271" uniqueCount="859">
  <si>
    <t>事業期間区分</t>
  </si>
  <si>
    <t>事業完了予定日</t>
    <rPh sb="2" eb="4">
      <t>カンリョウ</t>
    </rPh>
    <rPh sb="4" eb="7">
      <t>ヨテイビ</t>
    </rPh>
    <phoneticPr fontId="3"/>
  </si>
  <si>
    <t>補助事業者名</t>
    <rPh sb="0" eb="2">
      <t>ホジョ</t>
    </rPh>
    <rPh sb="2" eb="4">
      <t>ジギョウ</t>
    </rPh>
    <rPh sb="4" eb="5">
      <t>シャ</t>
    </rPh>
    <rPh sb="5" eb="6">
      <t>メイ</t>
    </rPh>
    <phoneticPr fontId="3"/>
  </si>
  <si>
    <t>登録名称</t>
    <rPh sb="0" eb="2">
      <t>トウロク</t>
    </rPh>
    <rPh sb="2" eb="4">
      <t>メイショウ</t>
    </rPh>
    <phoneticPr fontId="3"/>
  </si>
  <si>
    <t>登録番号</t>
    <rPh sb="0" eb="2">
      <t>トウロク</t>
    </rPh>
    <rPh sb="2" eb="4">
      <t>バンゴウ</t>
    </rPh>
    <phoneticPr fontId="3"/>
  </si>
  <si>
    <t>担当者</t>
    <rPh sb="0" eb="3">
      <t>タントウシャ</t>
    </rPh>
    <phoneticPr fontId="3"/>
  </si>
  <si>
    <t>住　　　所</t>
    <rPh sb="0" eb="1">
      <t>ジュウ</t>
    </rPh>
    <rPh sb="4" eb="5">
      <t>ショ</t>
    </rPh>
    <phoneticPr fontId="3"/>
  </si>
  <si>
    <t>〒</t>
  </si>
  <si>
    <t>-</t>
  </si>
  <si>
    <t>地域区分</t>
    <rPh sb="0" eb="2">
      <t>チイキ</t>
    </rPh>
    <rPh sb="2" eb="4">
      <t>クブン</t>
    </rPh>
    <phoneticPr fontId="3"/>
  </si>
  <si>
    <t>㎡</t>
  </si>
  <si>
    <t>住戸数</t>
    <rPh sb="0" eb="2">
      <t>ジュウコ</t>
    </rPh>
    <rPh sb="2" eb="3">
      <t>スウ</t>
    </rPh>
    <phoneticPr fontId="3"/>
  </si>
  <si>
    <t>戸</t>
    <rPh sb="0" eb="1">
      <t>コ</t>
    </rPh>
    <phoneticPr fontId="3"/>
  </si>
  <si>
    <t>階数</t>
    <rPh sb="0" eb="2">
      <t>カイスウ</t>
    </rPh>
    <phoneticPr fontId="3"/>
  </si>
  <si>
    <t>全体</t>
    <rPh sb="0" eb="2">
      <t>ゼンタイ</t>
    </rPh>
    <phoneticPr fontId="3"/>
  </si>
  <si>
    <t>地下</t>
    <rPh sb="0" eb="2">
      <t>チカ</t>
    </rPh>
    <phoneticPr fontId="3"/>
  </si>
  <si>
    <t>階</t>
    <rPh sb="0" eb="1">
      <t>カイ</t>
    </rPh>
    <phoneticPr fontId="3"/>
  </si>
  <si>
    <t>地上</t>
    <rPh sb="0" eb="2">
      <t>チジョウ</t>
    </rPh>
    <phoneticPr fontId="3"/>
  </si>
  <si>
    <t>住宅専有部分</t>
    <rPh sb="0" eb="2">
      <t>ジュウタク</t>
    </rPh>
    <rPh sb="2" eb="4">
      <t>センユウ</t>
    </rPh>
    <rPh sb="4" eb="6">
      <t>ブブン</t>
    </rPh>
    <phoneticPr fontId="3"/>
  </si>
  <si>
    <t>住宅外用途部分</t>
    <rPh sb="0" eb="2">
      <t>ジュウタク</t>
    </rPh>
    <rPh sb="2" eb="3">
      <t>ガイ</t>
    </rPh>
    <rPh sb="3" eb="5">
      <t>ヨウト</t>
    </rPh>
    <rPh sb="5" eb="7">
      <t>ブブン</t>
    </rPh>
    <phoneticPr fontId="3"/>
  </si>
  <si>
    <t>住宅部分</t>
    <rPh sb="0" eb="2">
      <t>ジュウタク</t>
    </rPh>
    <rPh sb="2" eb="4">
      <t>ブブン</t>
    </rPh>
    <phoneticPr fontId="3"/>
  </si>
  <si>
    <t>住宅共用部分</t>
    <rPh sb="0" eb="2">
      <t>ジュウタク</t>
    </rPh>
    <rPh sb="2" eb="4">
      <t>キョウヨウ</t>
    </rPh>
    <rPh sb="4" eb="6">
      <t>ブブン</t>
    </rPh>
    <phoneticPr fontId="3"/>
  </si>
  <si>
    <t>住戸平均</t>
    <rPh sb="0" eb="2">
      <t>ジュウコ</t>
    </rPh>
    <rPh sb="2" eb="4">
      <t>ヘイキン</t>
    </rPh>
    <phoneticPr fontId="3"/>
  </si>
  <si>
    <t>最大</t>
    <rPh sb="0" eb="2">
      <t>サイダイ</t>
    </rPh>
    <phoneticPr fontId="3"/>
  </si>
  <si>
    <t>最小</t>
    <rPh sb="0" eb="1">
      <t>サイ</t>
    </rPh>
    <rPh sb="1" eb="2">
      <t>ショウ</t>
    </rPh>
    <phoneticPr fontId="3"/>
  </si>
  <si>
    <t>一次エネルギー消費削減率（住棟）</t>
    <rPh sb="0" eb="2">
      <t>イチジ</t>
    </rPh>
    <rPh sb="7" eb="9">
      <t>ショウヒ</t>
    </rPh>
    <rPh sb="9" eb="11">
      <t>サクゲン</t>
    </rPh>
    <rPh sb="11" eb="12">
      <t>リツ</t>
    </rPh>
    <rPh sb="13" eb="15">
      <t>ジュウトウ</t>
    </rPh>
    <phoneticPr fontId="3"/>
  </si>
  <si>
    <t>％</t>
  </si>
  <si>
    <t>□</t>
  </si>
  <si>
    <t>No</t>
  </si>
  <si>
    <t>設備・システム名</t>
  </si>
  <si>
    <t>方式等</t>
    <rPh sb="0" eb="2">
      <t>ホウシキ</t>
    </rPh>
    <rPh sb="2" eb="3">
      <t>トウ</t>
    </rPh>
    <phoneticPr fontId="3"/>
  </si>
  <si>
    <t>システム概要（能力・性能・規模・他）</t>
    <rPh sb="4" eb="6">
      <t>ガイヨウ</t>
    </rPh>
    <rPh sb="7" eb="9">
      <t>ノウリョク</t>
    </rPh>
    <rPh sb="10" eb="12">
      <t>セイノウ</t>
    </rPh>
    <rPh sb="13" eb="15">
      <t>キボ</t>
    </rPh>
    <rPh sb="16" eb="17">
      <t>タ</t>
    </rPh>
    <phoneticPr fontId="3"/>
  </si>
  <si>
    <t>補助</t>
    <rPh sb="0" eb="2">
      <t>ホジョ</t>
    </rPh>
    <phoneticPr fontId="3"/>
  </si>
  <si>
    <t>設備用途区分</t>
    <rPh sb="0" eb="2">
      <t>セツビ</t>
    </rPh>
    <rPh sb="2" eb="4">
      <t>ヨウト</t>
    </rPh>
    <rPh sb="4" eb="6">
      <t>クブン</t>
    </rPh>
    <phoneticPr fontId="3"/>
  </si>
  <si>
    <t>一次エネルギー消費量</t>
    <rPh sb="0" eb="2">
      <t>イチジ</t>
    </rPh>
    <rPh sb="7" eb="10">
      <t>ショウヒリョウ</t>
    </rPh>
    <phoneticPr fontId="3"/>
  </si>
  <si>
    <t>空　　   調</t>
    <rPh sb="0" eb="1">
      <t>ソラ</t>
    </rPh>
    <rPh sb="6" eb="7">
      <t>チョウ</t>
    </rPh>
    <phoneticPr fontId="7"/>
  </si>
  <si>
    <t>換 　　  気</t>
    <rPh sb="0" eb="1">
      <t>カン</t>
    </rPh>
    <rPh sb="6" eb="7">
      <t>キ</t>
    </rPh>
    <phoneticPr fontId="7"/>
  </si>
  <si>
    <t>照  　　 明</t>
    <rPh sb="0" eb="1">
      <t>アキラ</t>
    </rPh>
    <rPh sb="6" eb="7">
      <t>メイ</t>
    </rPh>
    <phoneticPr fontId="7"/>
  </si>
  <si>
    <t>給 　　  湯</t>
    <rPh sb="0" eb="1">
      <t>キュウ</t>
    </rPh>
    <rPh sb="6" eb="7">
      <t>ユ</t>
    </rPh>
    <phoneticPr fontId="7"/>
  </si>
  <si>
    <t>費　　目</t>
    <rPh sb="0" eb="1">
      <t>ヒ</t>
    </rPh>
    <rPh sb="3" eb="4">
      <t>メ</t>
    </rPh>
    <phoneticPr fontId="3"/>
  </si>
  <si>
    <t>設　計　費</t>
    <rPh sb="0" eb="1">
      <t>セツ</t>
    </rPh>
    <rPh sb="2" eb="3">
      <t>ケイ</t>
    </rPh>
    <rPh sb="4" eb="5">
      <t>ヒ</t>
    </rPh>
    <phoneticPr fontId="3"/>
  </si>
  <si>
    <t>分配方法</t>
    <rPh sb="0" eb="2">
      <t>ブンパイ</t>
    </rPh>
    <rPh sb="2" eb="4">
      <t>ホウホウ</t>
    </rPh>
    <phoneticPr fontId="3"/>
  </si>
  <si>
    <t>公称最大
出力の合計</t>
    <rPh sb="0" eb="2">
      <t>コウショウ</t>
    </rPh>
    <rPh sb="2" eb="4">
      <t>サイダイ</t>
    </rPh>
    <rPh sb="5" eb="7">
      <t>シュツリョク</t>
    </rPh>
    <rPh sb="8" eb="10">
      <t>ゴウケイ</t>
    </rPh>
    <phoneticPr fontId="7"/>
  </si>
  <si>
    <t>ｋＷ</t>
    <phoneticPr fontId="7"/>
  </si>
  <si>
    <t>容量の合計</t>
    <rPh sb="0" eb="2">
      <t>ヨウリョウ</t>
    </rPh>
    <rPh sb="3" eb="5">
      <t>ゴウケイ</t>
    </rPh>
    <phoneticPr fontId="7"/>
  </si>
  <si>
    <t>専有部</t>
    <rPh sb="0" eb="2">
      <t>センユウ</t>
    </rPh>
    <rPh sb="2" eb="3">
      <t>ブ</t>
    </rPh>
    <phoneticPr fontId="3"/>
  </si>
  <si>
    <t>暖房</t>
    <rPh sb="0" eb="2">
      <t>ダンボウ</t>
    </rPh>
    <phoneticPr fontId="7"/>
  </si>
  <si>
    <t>冷房</t>
    <rPh sb="0" eb="2">
      <t>レイボウ</t>
    </rPh>
    <phoneticPr fontId="7"/>
  </si>
  <si>
    <t>共用部</t>
    <rPh sb="0" eb="2">
      <t>キョウヨウ</t>
    </rPh>
    <rPh sb="2" eb="3">
      <t>ブ</t>
    </rPh>
    <phoneticPr fontId="3"/>
  </si>
  <si>
    <t>コージェネ</t>
    <phoneticPr fontId="7"/>
  </si>
  <si>
    <t>計</t>
    <rPh sb="0" eb="1">
      <t>ケイ</t>
    </rPh>
    <phoneticPr fontId="7"/>
  </si>
  <si>
    <t>再生可能エネルギーを除く一次エネルギー消費削減率</t>
    <rPh sb="0" eb="2">
      <t>サイセイ</t>
    </rPh>
    <rPh sb="2" eb="4">
      <t>カノウ</t>
    </rPh>
    <rPh sb="10" eb="11">
      <t>ノゾ</t>
    </rPh>
    <rPh sb="12" eb="14">
      <t>イチジ</t>
    </rPh>
    <rPh sb="19" eb="21">
      <t>ショウヒ</t>
    </rPh>
    <rPh sb="21" eb="23">
      <t>サクゲン</t>
    </rPh>
    <rPh sb="23" eb="24">
      <t>リツ</t>
    </rPh>
    <phoneticPr fontId="7"/>
  </si>
  <si>
    <t>再生可能エネルギーを含む一次エネルギー消費削減率</t>
    <rPh sb="0" eb="2">
      <t>サイセイ</t>
    </rPh>
    <rPh sb="2" eb="4">
      <t>カノウ</t>
    </rPh>
    <rPh sb="10" eb="11">
      <t>フク</t>
    </rPh>
    <rPh sb="12" eb="14">
      <t>イチジ</t>
    </rPh>
    <rPh sb="19" eb="21">
      <t>ショウヒ</t>
    </rPh>
    <rPh sb="21" eb="23">
      <t>サクゲン</t>
    </rPh>
    <rPh sb="23" eb="24">
      <t>リツ</t>
    </rPh>
    <phoneticPr fontId="7"/>
  </si>
  <si>
    <t>ＺＥＨ-Ｍの種類</t>
    <rPh sb="6" eb="8">
      <t>シュルイ</t>
    </rPh>
    <phoneticPr fontId="7"/>
  </si>
  <si>
    <t>断熱</t>
    <rPh sb="0" eb="2">
      <t>ダンネツ</t>
    </rPh>
    <phoneticPr fontId="7"/>
  </si>
  <si>
    <t>専有部</t>
    <rPh sb="0" eb="2">
      <t>センユウ</t>
    </rPh>
    <rPh sb="2" eb="3">
      <t>ブ</t>
    </rPh>
    <phoneticPr fontId="7"/>
  </si>
  <si>
    <t>共用部</t>
    <rPh sb="0" eb="2">
      <t>キョウヨウ</t>
    </rPh>
    <rPh sb="2" eb="3">
      <t>ブ</t>
    </rPh>
    <phoneticPr fontId="7"/>
  </si>
  <si>
    <t>合計</t>
    <rPh sb="0" eb="2">
      <t>ゴウケイ</t>
    </rPh>
    <phoneticPr fontId="7"/>
  </si>
  <si>
    <t>ＰＶ（総発電量）</t>
    <rPh sb="3" eb="4">
      <t>ソウ</t>
    </rPh>
    <rPh sb="4" eb="6">
      <t>ハツデン</t>
    </rPh>
    <rPh sb="6" eb="7">
      <t>リョウ</t>
    </rPh>
    <phoneticPr fontId="7"/>
  </si>
  <si>
    <t>項目</t>
    <rPh sb="0" eb="2">
      <t>コウモク</t>
    </rPh>
    <phoneticPr fontId="3"/>
  </si>
  <si>
    <t>❶　申請者概要</t>
    <rPh sb="2" eb="4">
      <t>シンセイ</t>
    </rPh>
    <rPh sb="4" eb="5">
      <t>シャ</t>
    </rPh>
    <phoneticPr fontId="3"/>
  </si>
  <si>
    <t>その他</t>
    <rPh sb="2" eb="3">
      <t>タ</t>
    </rPh>
    <phoneticPr fontId="7"/>
  </si>
  <si>
    <t>建物用途</t>
    <rPh sb="0" eb="2">
      <t>タテモノ</t>
    </rPh>
    <rPh sb="2" eb="4">
      <t>ヨウト</t>
    </rPh>
    <phoneticPr fontId="7"/>
  </si>
  <si>
    <t>構　造</t>
    <rPh sb="0" eb="1">
      <t>カマエ</t>
    </rPh>
    <rPh sb="2" eb="3">
      <t>ゾウ</t>
    </rPh>
    <phoneticPr fontId="7"/>
  </si>
  <si>
    <r>
      <t>外皮平均熱貫流率（Ｕ</t>
    </r>
    <r>
      <rPr>
        <sz val="18"/>
        <color theme="0"/>
        <rFont val="ＭＳ Ｐゴシック"/>
        <family val="3"/>
        <charset val="128"/>
      </rPr>
      <t>Ａ</t>
    </r>
    <r>
      <rPr>
        <sz val="20"/>
        <color theme="0"/>
        <rFont val="ＭＳ Ｐゴシック"/>
        <family val="3"/>
        <charset val="128"/>
      </rPr>
      <t>値）</t>
    </r>
    <rPh sb="0" eb="2">
      <t>ガイヒ</t>
    </rPh>
    <rPh sb="2" eb="4">
      <t>ヘイキン</t>
    </rPh>
    <rPh sb="4" eb="5">
      <t>ネツ</t>
    </rPh>
    <rPh sb="5" eb="7">
      <t>カンリュウ</t>
    </rPh>
    <rPh sb="7" eb="8">
      <t>リツ</t>
    </rPh>
    <rPh sb="11" eb="12">
      <t>チ</t>
    </rPh>
    <phoneticPr fontId="3"/>
  </si>
  <si>
    <t>補助金の額（円）</t>
    <rPh sb="0" eb="3">
      <t>ホジョキン</t>
    </rPh>
    <rPh sb="4" eb="5">
      <t>ガク</t>
    </rPh>
    <rPh sb="6" eb="7">
      <t>エン</t>
    </rPh>
    <phoneticPr fontId="3"/>
  </si>
  <si>
    <t>補助対象経費（円）</t>
    <rPh sb="0" eb="2">
      <t>ホジョ</t>
    </rPh>
    <rPh sb="2" eb="4">
      <t>タイショウ</t>
    </rPh>
    <rPh sb="4" eb="5">
      <t>ヘ</t>
    </rPh>
    <rPh sb="5" eb="6">
      <t>ヒ</t>
    </rPh>
    <rPh sb="7" eb="8">
      <t>エン</t>
    </rPh>
    <phoneticPr fontId="3"/>
  </si>
  <si>
    <t>補助対象外経費（円）</t>
    <rPh sb="0" eb="2">
      <t>ホジョ</t>
    </rPh>
    <rPh sb="2" eb="4">
      <t>タイショウ</t>
    </rPh>
    <rPh sb="4" eb="5">
      <t>ガイ</t>
    </rPh>
    <rPh sb="5" eb="6">
      <t>ヘ</t>
    </rPh>
    <rPh sb="6" eb="7">
      <t>ヒ</t>
    </rPh>
    <rPh sb="8" eb="9">
      <t>エン</t>
    </rPh>
    <phoneticPr fontId="3"/>
  </si>
  <si>
    <t>必須</t>
    <rPh sb="0" eb="2">
      <t>ヒッス</t>
    </rPh>
    <phoneticPr fontId="3"/>
  </si>
  <si>
    <t>自由</t>
    <rPh sb="0" eb="2">
      <t>ジユウ</t>
    </rPh>
    <phoneticPr fontId="3"/>
  </si>
  <si>
    <t>原本</t>
    <rPh sb="0" eb="2">
      <t>ゲンポン</t>
    </rPh>
    <phoneticPr fontId="3"/>
  </si>
  <si>
    <t>写し</t>
    <rPh sb="0" eb="1">
      <t>ウツ</t>
    </rPh>
    <phoneticPr fontId="3"/>
  </si>
  <si>
    <t>建物案内図</t>
  </si>
  <si>
    <t>建物配置図</t>
  </si>
  <si>
    <t>建物概要</t>
  </si>
  <si>
    <t>建物平面図・各階平面図</t>
  </si>
  <si>
    <t>建物立面図</t>
  </si>
  <si>
    <t>断面図または矩計図</t>
  </si>
  <si>
    <t>提出書類チェックシート</t>
    <rPh sb="0" eb="2">
      <t>テイシュツ</t>
    </rPh>
    <rPh sb="2" eb="4">
      <t>ショルイ</t>
    </rPh>
    <phoneticPr fontId="3"/>
  </si>
  <si>
    <t>提出ファイル形式、書式</t>
    <rPh sb="0" eb="2">
      <t>テイシュツ</t>
    </rPh>
    <phoneticPr fontId="3"/>
  </si>
  <si>
    <t>正本（正）・副本（副）2冊を作成し、（正）に原本、（副）にコピーを綴じていますか</t>
    <rPh sb="0" eb="2">
      <t>セイホン</t>
    </rPh>
    <rPh sb="3" eb="4">
      <t>セイ</t>
    </rPh>
    <rPh sb="6" eb="8">
      <t>フクホン</t>
    </rPh>
    <rPh sb="9" eb="10">
      <t>フク</t>
    </rPh>
    <rPh sb="12" eb="13">
      <t>サツ</t>
    </rPh>
    <rPh sb="14" eb="16">
      <t>サクセイ</t>
    </rPh>
    <rPh sb="19" eb="20">
      <t>セイ</t>
    </rPh>
    <rPh sb="22" eb="24">
      <t>ゲンポン</t>
    </rPh>
    <rPh sb="26" eb="27">
      <t>フク</t>
    </rPh>
    <rPh sb="33" eb="34">
      <t>ト</t>
    </rPh>
    <phoneticPr fontId="3"/>
  </si>
  <si>
    <t>Ａ４(２穴・ハードタイプ)ファイル１冊にまとめていますか（紙ファイル、リングファイル、袋ファイルは不可）</t>
    <rPh sb="18" eb="19">
      <t>サツ</t>
    </rPh>
    <phoneticPr fontId="3"/>
  </si>
  <si>
    <t>Ａ４・黒文字・片面印刷で出力(入力箇所の色もとる）を基本とし、出力方法に指定のあるものは指定に準じていますか</t>
    <rPh sb="4" eb="5">
      <t>ブン</t>
    </rPh>
    <rPh sb="7" eb="9">
      <t>カタメン</t>
    </rPh>
    <rPh sb="9" eb="11">
      <t>インサツ</t>
    </rPh>
    <rPh sb="15" eb="17">
      <t>ニュウリョク</t>
    </rPh>
    <rPh sb="17" eb="19">
      <t>カショ</t>
    </rPh>
    <rPh sb="26" eb="28">
      <t>キホン</t>
    </rPh>
    <rPh sb="31" eb="33">
      <t>シュツリョク</t>
    </rPh>
    <rPh sb="44" eb="46">
      <t>シテイ</t>
    </rPh>
    <rPh sb="47" eb="48">
      <t>ジュン</t>
    </rPh>
    <phoneticPr fontId="3"/>
  </si>
  <si>
    <t>チェック項目</t>
    <rPh sb="4" eb="6">
      <t>コウモク</t>
    </rPh>
    <phoneticPr fontId="3"/>
  </si>
  <si>
    <t>申請者によるチェック済のものをファイリングしていますか</t>
    <rPh sb="0" eb="3">
      <t>シンセイシャ</t>
    </rPh>
    <rPh sb="10" eb="11">
      <t>スミ</t>
    </rPh>
    <phoneticPr fontId="3"/>
  </si>
  <si>
    <t>申請日</t>
    <rPh sb="0" eb="2">
      <t>シンセイ</t>
    </rPh>
    <rPh sb="2" eb="3">
      <t>ビ</t>
    </rPh>
    <phoneticPr fontId="3"/>
  </si>
  <si>
    <t>公募期間内の日付を記入していますか</t>
    <rPh sb="0" eb="2">
      <t>コウボ</t>
    </rPh>
    <rPh sb="2" eb="4">
      <t>キカン</t>
    </rPh>
    <rPh sb="4" eb="5">
      <t>ナイ</t>
    </rPh>
    <rPh sb="6" eb="8">
      <t>ヒヅケ</t>
    </rPh>
    <rPh sb="9" eb="11">
      <t>キニュウ</t>
    </rPh>
    <phoneticPr fontId="3"/>
  </si>
  <si>
    <t>自動反映されている情報に誤りはありませんか</t>
    <rPh sb="0" eb="2">
      <t>ジドウ</t>
    </rPh>
    <rPh sb="2" eb="4">
      <t>ハンエイ</t>
    </rPh>
    <rPh sb="9" eb="11">
      <t>ジョウホウ</t>
    </rPh>
    <rPh sb="12" eb="13">
      <t>アヤマ</t>
    </rPh>
    <phoneticPr fontId="3"/>
  </si>
  <si>
    <t>申請者住所</t>
  </si>
  <si>
    <t>押印</t>
  </si>
  <si>
    <t>該当</t>
    <rPh sb="0" eb="2">
      <t>ガイトウ</t>
    </rPh>
    <phoneticPr fontId="3"/>
  </si>
  <si>
    <t>補助金交付申請額（当年度分）</t>
    <rPh sb="0" eb="3">
      <t>ホジョキン</t>
    </rPh>
    <rPh sb="3" eb="5">
      <t>コウフ</t>
    </rPh>
    <rPh sb="5" eb="7">
      <t>シンセイ</t>
    </rPh>
    <rPh sb="7" eb="8">
      <t>ガク</t>
    </rPh>
    <rPh sb="9" eb="12">
      <t>トウネンド</t>
    </rPh>
    <rPh sb="12" eb="13">
      <t>ブン</t>
    </rPh>
    <phoneticPr fontId="3"/>
  </si>
  <si>
    <t>完了予定年月日</t>
    <rPh sb="0" eb="2">
      <t>カンリョウ</t>
    </rPh>
    <rPh sb="2" eb="4">
      <t>ヨテイ</t>
    </rPh>
    <rPh sb="4" eb="7">
      <t>ネンガッピ</t>
    </rPh>
    <phoneticPr fontId="3"/>
  </si>
  <si>
    <t>(複数年度の場合)
最終事業完了予定日</t>
    <rPh sb="1" eb="3">
      <t>フクスウ</t>
    </rPh>
    <rPh sb="3" eb="5">
      <t>ネンド</t>
    </rPh>
    <rPh sb="6" eb="8">
      <t>バアイ</t>
    </rPh>
    <rPh sb="10" eb="12">
      <t>サイシュウ</t>
    </rPh>
    <rPh sb="12" eb="14">
      <t>ジギョウ</t>
    </rPh>
    <rPh sb="14" eb="16">
      <t>カンリョウ</t>
    </rPh>
    <rPh sb="16" eb="18">
      <t>ヨテイ</t>
    </rPh>
    <rPh sb="18" eb="19">
      <t>ヒ</t>
    </rPh>
    <phoneticPr fontId="3"/>
  </si>
  <si>
    <t>役員名簿</t>
    <rPh sb="0" eb="2">
      <t>ヤクイン</t>
    </rPh>
    <rPh sb="2" eb="4">
      <t>メイボ</t>
    </rPh>
    <phoneticPr fontId="3"/>
  </si>
  <si>
    <t>申請者</t>
    <rPh sb="0" eb="3">
      <t>シンセイシャ</t>
    </rPh>
    <phoneticPr fontId="3"/>
  </si>
  <si>
    <t>１.申請者の詳細</t>
    <rPh sb="2" eb="4">
      <t>シンセイ</t>
    </rPh>
    <rPh sb="6" eb="8">
      <t>ショウサイ</t>
    </rPh>
    <phoneticPr fontId="3"/>
  </si>
  <si>
    <t>Ａ３・カラー印刷されていますか</t>
  </si>
  <si>
    <t>建物概要</t>
    <rPh sb="0" eb="2">
      <t>タテモノ</t>
    </rPh>
    <rPh sb="2" eb="4">
      <t>ガイヨウ</t>
    </rPh>
    <phoneticPr fontId="3"/>
  </si>
  <si>
    <t>スケジュール表</t>
    <rPh sb="6" eb="7">
      <t>ヒョウ</t>
    </rPh>
    <phoneticPr fontId="3"/>
  </si>
  <si>
    <t>支払完了日は事業の完了日とし、表の中に記入されていますか</t>
  </si>
  <si>
    <t>当該年度完了日
最終年度完了日</t>
    <rPh sb="0" eb="2">
      <t>トウガイ</t>
    </rPh>
    <rPh sb="2" eb="4">
      <t>ネンド</t>
    </rPh>
    <rPh sb="4" eb="7">
      <t>カンリョウビ</t>
    </rPh>
    <rPh sb="8" eb="10">
      <t>サイシュウ</t>
    </rPh>
    <rPh sb="10" eb="12">
      <t>ネンド</t>
    </rPh>
    <rPh sb="12" eb="15">
      <t>カンリョウビ</t>
    </rPh>
    <phoneticPr fontId="3"/>
  </si>
  <si>
    <t>年月日</t>
    <rPh sb="0" eb="3">
      <t>ネンガッピ</t>
    </rPh>
    <phoneticPr fontId="3"/>
  </si>
  <si>
    <t>実施体制</t>
  </si>
  <si>
    <t>補助事業に関する社内外の管理体制の一覧が添付されていますか</t>
    <rPh sb="0" eb="2">
      <t>ホジョ</t>
    </rPh>
    <rPh sb="2" eb="4">
      <t>ジギョウ</t>
    </rPh>
    <rPh sb="5" eb="6">
      <t>カン</t>
    </rPh>
    <rPh sb="8" eb="10">
      <t>シャナイ</t>
    </rPh>
    <rPh sb="10" eb="11">
      <t>ソト</t>
    </rPh>
    <rPh sb="12" eb="14">
      <t>カンリ</t>
    </rPh>
    <rPh sb="14" eb="16">
      <t>タイセイ</t>
    </rPh>
    <rPh sb="17" eb="19">
      <t>イチラン</t>
    </rPh>
    <rPh sb="20" eb="22">
      <t>テンプ</t>
    </rPh>
    <phoneticPr fontId="3"/>
  </si>
  <si>
    <t>金額</t>
    <rPh sb="0" eb="2">
      <t>キンガク</t>
    </rPh>
    <phoneticPr fontId="3"/>
  </si>
  <si>
    <t>土地登記簿謄本</t>
    <rPh sb="0" eb="2">
      <t>トチ</t>
    </rPh>
    <rPh sb="2" eb="5">
      <t>トウキボ</t>
    </rPh>
    <rPh sb="5" eb="7">
      <t>トウホン</t>
    </rPh>
    <phoneticPr fontId="3"/>
  </si>
  <si>
    <t>土地賃貸契約書</t>
    <rPh sb="0" eb="2">
      <t>トチ</t>
    </rPh>
    <rPh sb="2" eb="4">
      <t>チンタイ</t>
    </rPh>
    <rPh sb="4" eb="7">
      <t>ケイヤクショ</t>
    </rPh>
    <phoneticPr fontId="3"/>
  </si>
  <si>
    <t>契約期間</t>
    <rPh sb="0" eb="2">
      <t>ケイヤク</t>
    </rPh>
    <rPh sb="2" eb="4">
      <t>キカン</t>
    </rPh>
    <phoneticPr fontId="3"/>
  </si>
  <si>
    <t>契約期間、契約日が明記された賃貸借契約書の写しを添付していますか</t>
    <rPh sb="14" eb="17">
      <t>チンタイシャク</t>
    </rPh>
    <rPh sb="17" eb="20">
      <t>ケイヤクショ</t>
    </rPh>
    <rPh sb="21" eb="22">
      <t>ウツ</t>
    </rPh>
    <phoneticPr fontId="3"/>
  </si>
  <si>
    <t>以下、次の形式での出力とする</t>
    <rPh sb="0" eb="2">
      <t>イカ</t>
    </rPh>
    <rPh sb="3" eb="4">
      <t>ツギ</t>
    </rPh>
    <rPh sb="5" eb="7">
      <t>ケイシキ</t>
    </rPh>
    <rPh sb="9" eb="11">
      <t>シュツリョク</t>
    </rPh>
    <phoneticPr fontId="3"/>
  </si>
  <si>
    <t>◎　建物図面、設計図</t>
    <rPh sb="2" eb="4">
      <t>タテモノ</t>
    </rPh>
    <rPh sb="4" eb="5">
      <t>ズ</t>
    </rPh>
    <rPh sb="5" eb="6">
      <t>メン</t>
    </rPh>
    <rPh sb="7" eb="10">
      <t>セッケイズ</t>
    </rPh>
    <phoneticPr fontId="3"/>
  </si>
  <si>
    <t>・・・Ａ３サイズ、カラー・片面印刷</t>
    <rPh sb="13" eb="15">
      <t>カタメン</t>
    </rPh>
    <rPh sb="15" eb="17">
      <t>インサツ</t>
    </rPh>
    <phoneticPr fontId="3"/>
  </si>
  <si>
    <t>建物案内図</t>
    <rPh sb="0" eb="2">
      <t>タテモノ</t>
    </rPh>
    <rPh sb="2" eb="5">
      <t>アンナイズ</t>
    </rPh>
    <phoneticPr fontId="3"/>
  </si>
  <si>
    <t>建物配置図</t>
    <rPh sb="0" eb="2">
      <t>タテモノ</t>
    </rPh>
    <rPh sb="2" eb="5">
      <t>ハイチズ</t>
    </rPh>
    <phoneticPr fontId="3"/>
  </si>
  <si>
    <t>縮尺、方位、住所、敷地面積等を記入していますか</t>
    <rPh sb="0" eb="2">
      <t>シュクシャク</t>
    </rPh>
    <rPh sb="3" eb="5">
      <t>ホウイ</t>
    </rPh>
    <rPh sb="6" eb="8">
      <t>ジュウショ</t>
    </rPh>
    <rPh sb="9" eb="11">
      <t>シキチ</t>
    </rPh>
    <rPh sb="11" eb="13">
      <t>メンセキ</t>
    </rPh>
    <rPh sb="13" eb="14">
      <t>トウ</t>
    </rPh>
    <rPh sb="15" eb="17">
      <t>キニュウ</t>
    </rPh>
    <phoneticPr fontId="3"/>
  </si>
  <si>
    <t>住所・敷地面積・建物用途・構造・階数・延床面積を記入していますか</t>
    <rPh sb="0" eb="2">
      <t>ジュウショ</t>
    </rPh>
    <rPh sb="3" eb="5">
      <t>シキチ</t>
    </rPh>
    <rPh sb="5" eb="7">
      <t>メンセキ</t>
    </rPh>
    <rPh sb="13" eb="15">
      <t>コウゾウ</t>
    </rPh>
    <rPh sb="16" eb="18">
      <t>カイスウ</t>
    </rPh>
    <rPh sb="19" eb="21">
      <t>ノベユカ</t>
    </rPh>
    <rPh sb="21" eb="23">
      <t>メンセキ</t>
    </rPh>
    <rPh sb="24" eb="26">
      <t>キニュウ</t>
    </rPh>
    <phoneticPr fontId="3"/>
  </si>
  <si>
    <t>建物立面図</t>
    <rPh sb="0" eb="2">
      <t>タテモノ</t>
    </rPh>
    <rPh sb="2" eb="5">
      <t>リツメンズ</t>
    </rPh>
    <phoneticPr fontId="3"/>
  </si>
  <si>
    <t>機器表</t>
    <rPh sb="0" eb="2">
      <t>キキ</t>
    </rPh>
    <rPh sb="2" eb="3">
      <t>ヒョウ</t>
    </rPh>
    <phoneticPr fontId="3"/>
  </si>
  <si>
    <t>１．申請者の詳細</t>
    <rPh sb="2" eb="5">
      <t>シンセイシャ</t>
    </rPh>
    <rPh sb="6" eb="8">
      <t>ショウサイ</t>
    </rPh>
    <phoneticPr fontId="3"/>
  </si>
  <si>
    <t>申請者概要</t>
    <rPh sb="0" eb="3">
      <t>シンセイシャ</t>
    </rPh>
    <rPh sb="3" eb="5">
      <t>ガイヨウ</t>
    </rPh>
    <phoneticPr fontId="3"/>
  </si>
  <si>
    <t>法人番号（１３桁）</t>
    <rPh sb="0" eb="2">
      <t>ホウジン</t>
    </rPh>
    <rPh sb="2" eb="4">
      <t>バンゴウ</t>
    </rPh>
    <rPh sb="7" eb="8">
      <t>ケタ</t>
    </rPh>
    <phoneticPr fontId="3"/>
  </si>
  <si>
    <t>代表者役職</t>
    <rPh sb="3" eb="5">
      <t>ヤクショク</t>
    </rPh>
    <phoneticPr fontId="3"/>
  </si>
  <si>
    <t>氏</t>
    <rPh sb="0" eb="1">
      <t>シ</t>
    </rPh>
    <phoneticPr fontId="3"/>
  </si>
  <si>
    <t>名</t>
    <rPh sb="0" eb="1">
      <t>メイ</t>
    </rPh>
    <phoneticPr fontId="3"/>
  </si>
  <si>
    <t>住    所</t>
    <rPh sb="0" eb="1">
      <t>ジュウ</t>
    </rPh>
    <rPh sb="5" eb="6">
      <t>トコロ</t>
    </rPh>
    <phoneticPr fontId="3"/>
  </si>
  <si>
    <t>〒</t>
    <phoneticPr fontId="3"/>
  </si>
  <si>
    <t>-</t>
    <phoneticPr fontId="3"/>
  </si>
  <si>
    <t>都道府県</t>
    <rPh sb="0" eb="4">
      <t>トドウフケン</t>
    </rPh>
    <phoneticPr fontId="3"/>
  </si>
  <si>
    <t>市区町村</t>
    <rPh sb="0" eb="2">
      <t>シク</t>
    </rPh>
    <rPh sb="2" eb="4">
      <t>チョウソン</t>
    </rPh>
    <phoneticPr fontId="3"/>
  </si>
  <si>
    <t>円</t>
    <rPh sb="0" eb="1">
      <t>エン</t>
    </rPh>
    <phoneticPr fontId="3"/>
  </si>
  <si>
    <t>年</t>
    <rPh sb="0" eb="1">
      <t>ネン</t>
    </rPh>
    <phoneticPr fontId="3"/>
  </si>
  <si>
    <t>月</t>
    <rPh sb="0" eb="1">
      <t>ガツ</t>
    </rPh>
    <phoneticPr fontId="3"/>
  </si>
  <si>
    <t>日</t>
    <rPh sb="0" eb="1">
      <t>ニチ</t>
    </rPh>
    <phoneticPr fontId="3"/>
  </si>
  <si>
    <t>所属部署</t>
    <rPh sb="0" eb="2">
      <t>ショゾク</t>
    </rPh>
    <rPh sb="2" eb="4">
      <t>ブショ</t>
    </rPh>
    <phoneticPr fontId="3"/>
  </si>
  <si>
    <t>担当者役職</t>
    <rPh sb="0" eb="3">
      <t>タントウシャ</t>
    </rPh>
    <rPh sb="3" eb="5">
      <t>ヤクショク</t>
    </rPh>
    <phoneticPr fontId="3"/>
  </si>
  <si>
    <t>〒</t>
    <phoneticPr fontId="3"/>
  </si>
  <si>
    <t>-</t>
    <phoneticPr fontId="3"/>
  </si>
  <si>
    <t>電話番号</t>
    <rPh sb="0" eb="2">
      <t>デンワ</t>
    </rPh>
    <rPh sb="2" eb="4">
      <t>バンゴウ</t>
    </rPh>
    <phoneticPr fontId="3"/>
  </si>
  <si>
    <t>ＦＡＸ番号</t>
    <rPh sb="3" eb="5">
      <t>バンゴウ</t>
    </rPh>
    <phoneticPr fontId="3"/>
  </si>
  <si>
    <t>携帯電話番号</t>
    <rPh sb="0" eb="2">
      <t>ケイタイ</t>
    </rPh>
    <rPh sb="2" eb="4">
      <t>デンワ</t>
    </rPh>
    <rPh sb="4" eb="6">
      <t>バンゴウ</t>
    </rPh>
    <phoneticPr fontId="3"/>
  </si>
  <si>
    <t>E-MAIL</t>
    <phoneticPr fontId="3"/>
  </si>
  <si>
    <t>＠</t>
  </si>
  <si>
    <t>（１）</t>
    <phoneticPr fontId="3"/>
  </si>
  <si>
    <t>補助事業に要する経費</t>
    <rPh sb="0" eb="2">
      <t>ホジョ</t>
    </rPh>
    <rPh sb="2" eb="4">
      <t>ジギョウ</t>
    </rPh>
    <rPh sb="5" eb="6">
      <t>ヨウ</t>
    </rPh>
    <rPh sb="8" eb="10">
      <t>ケイヒ</t>
    </rPh>
    <phoneticPr fontId="3"/>
  </si>
  <si>
    <t>補助対象経費</t>
    <rPh sb="0" eb="2">
      <t>ホジョ</t>
    </rPh>
    <rPh sb="2" eb="4">
      <t>タイショウ</t>
    </rPh>
    <rPh sb="4" eb="6">
      <t>ケイヒ</t>
    </rPh>
    <phoneticPr fontId="3"/>
  </si>
  <si>
    <t>【A３カラー】で印刷してください。</t>
    <rPh sb="8" eb="10">
      <t>インサツ</t>
    </rPh>
    <phoneticPr fontId="3"/>
  </si>
  <si>
    <t>補助事業者名</t>
    <rPh sb="0" eb="2">
      <t>ホジョ</t>
    </rPh>
    <rPh sb="2" eb="4">
      <t>ジギョウ</t>
    </rPh>
    <rPh sb="4" eb="5">
      <t>シャ</t>
    </rPh>
    <rPh sb="5" eb="6">
      <t>メイ</t>
    </rPh>
    <phoneticPr fontId="43"/>
  </si>
  <si>
    <t>合計</t>
    <rPh sb="0" eb="2">
      <t>ゴウケイ</t>
    </rPh>
    <phoneticPr fontId="3"/>
  </si>
  <si>
    <t>他の補助金に関する事項</t>
    <rPh sb="0" eb="1">
      <t>タ</t>
    </rPh>
    <rPh sb="2" eb="5">
      <t>ホジョキン</t>
    </rPh>
    <rPh sb="6" eb="7">
      <t>カン</t>
    </rPh>
    <rPh sb="9" eb="11">
      <t>ジコウ</t>
    </rPh>
    <phoneticPr fontId="3"/>
  </si>
  <si>
    <t>他の補助金の有無</t>
    <rPh sb="0" eb="8">
      <t>タホジョキンウム</t>
    </rPh>
    <phoneticPr fontId="3"/>
  </si>
  <si>
    <t>他の補助金名</t>
    <rPh sb="0" eb="6">
      <t>タホジョキンメイ</t>
    </rPh>
    <phoneticPr fontId="3"/>
  </si>
  <si>
    <t>（４）</t>
    <phoneticPr fontId="3"/>
  </si>
  <si>
    <t>建築工事契約</t>
    <rPh sb="0" eb="1">
      <t>ケン</t>
    </rPh>
    <rPh sb="1" eb="2">
      <t>チク</t>
    </rPh>
    <rPh sb="2" eb="4">
      <t>コウジ</t>
    </rPh>
    <rPh sb="4" eb="6">
      <t>ケイヤク</t>
    </rPh>
    <phoneticPr fontId="3"/>
  </si>
  <si>
    <t>補助対象工事契約</t>
    <rPh sb="0" eb="2">
      <t>ホジョ</t>
    </rPh>
    <rPh sb="2" eb="4">
      <t>タイショウ</t>
    </rPh>
    <rPh sb="4" eb="6">
      <t>コウジ</t>
    </rPh>
    <rPh sb="6" eb="8">
      <t>ケイヤク</t>
    </rPh>
    <phoneticPr fontId="3"/>
  </si>
  <si>
    <t>着工</t>
    <rPh sb="0" eb="2">
      <t>チャッコウ</t>
    </rPh>
    <phoneticPr fontId="3"/>
  </si>
  <si>
    <t>当該年度完了日</t>
    <rPh sb="0" eb="2">
      <t>トウガイ</t>
    </rPh>
    <rPh sb="2" eb="4">
      <t>ネンド</t>
    </rPh>
    <rPh sb="4" eb="6">
      <t>カンリョウ</t>
    </rPh>
    <rPh sb="6" eb="7">
      <t>ビ</t>
    </rPh>
    <phoneticPr fontId="3"/>
  </si>
  <si>
    <t>竣工</t>
    <rPh sb="0" eb="2">
      <t>シュンコウ</t>
    </rPh>
    <phoneticPr fontId="3"/>
  </si>
  <si>
    <t>最終年度完了日</t>
    <rPh sb="0" eb="2">
      <t>サイシュウ</t>
    </rPh>
    <rPh sb="2" eb="4">
      <t>ネンド</t>
    </rPh>
    <rPh sb="4" eb="7">
      <t>カンリョウビ</t>
    </rPh>
    <phoneticPr fontId="3"/>
  </si>
  <si>
    <t>設計者</t>
    <rPh sb="0" eb="2">
      <t>セッケイ</t>
    </rPh>
    <rPh sb="2" eb="3">
      <t>シャ</t>
    </rPh>
    <phoneticPr fontId="3"/>
  </si>
  <si>
    <t>法人名称</t>
    <rPh sb="0" eb="2">
      <t>ホウジン</t>
    </rPh>
    <rPh sb="2" eb="4">
      <t>メイショウ</t>
    </rPh>
    <phoneticPr fontId="3"/>
  </si>
  <si>
    <t>代表者名</t>
    <rPh sb="0" eb="3">
      <t>ダイヒョウシャ</t>
    </rPh>
    <rPh sb="3" eb="4">
      <t>メイ</t>
    </rPh>
    <phoneticPr fontId="3"/>
  </si>
  <si>
    <t>事業
内容</t>
    <rPh sb="0" eb="2">
      <t>ジギョウ</t>
    </rPh>
    <rPh sb="3" eb="5">
      <t>ナイヨウ</t>
    </rPh>
    <phoneticPr fontId="3"/>
  </si>
  <si>
    <t>住所</t>
    <rPh sb="0" eb="2">
      <t>ジュウショ</t>
    </rPh>
    <phoneticPr fontId="3"/>
  </si>
  <si>
    <t>〒</t>
    <phoneticPr fontId="3"/>
  </si>
  <si>
    <t>-</t>
    <phoneticPr fontId="3"/>
  </si>
  <si>
    <t>建築工事
施工者</t>
    <rPh sb="0" eb="1">
      <t>ケン</t>
    </rPh>
    <rPh sb="1" eb="2">
      <t>チク</t>
    </rPh>
    <rPh sb="2" eb="4">
      <t>コウジ</t>
    </rPh>
    <rPh sb="5" eb="8">
      <t>セコウシャ</t>
    </rPh>
    <phoneticPr fontId="3"/>
  </si>
  <si>
    <t>登録
番号</t>
    <phoneticPr fontId="3"/>
  </si>
  <si>
    <t>（注）</t>
    <rPh sb="1" eb="2">
      <t>チュウ</t>
    </rPh>
    <phoneticPr fontId="3"/>
  </si>
  <si>
    <t>　</t>
    <phoneticPr fontId="3"/>
  </si>
  <si>
    <t>補助対象外経費</t>
    <rPh sb="0" eb="2">
      <t>ホジョ</t>
    </rPh>
    <rPh sb="2" eb="4">
      <t>タイショウ</t>
    </rPh>
    <rPh sb="4" eb="5">
      <t>ガイ</t>
    </rPh>
    <rPh sb="5" eb="7">
      <t>ケイヒ</t>
    </rPh>
    <phoneticPr fontId="3"/>
  </si>
  <si>
    <t>補助金の額</t>
    <rPh sb="0" eb="2">
      <t>ホジョ</t>
    </rPh>
    <rPh sb="4" eb="5">
      <t>ガク</t>
    </rPh>
    <phoneticPr fontId="3"/>
  </si>
  <si>
    <t>設計費</t>
    <rPh sb="0" eb="2">
      <t>セッケイ</t>
    </rPh>
    <rPh sb="2" eb="3">
      <t>ヒ</t>
    </rPh>
    <phoneticPr fontId="3"/>
  </si>
  <si>
    <t>工事費</t>
    <rPh sb="0" eb="2">
      <t>コウジ</t>
    </rPh>
    <rPh sb="2" eb="3">
      <t>ヒ</t>
    </rPh>
    <phoneticPr fontId="3"/>
  </si>
  <si>
    <t>【A４カラー】【片面印刷】で印刷してください。</t>
    <rPh sb="8" eb="10">
      <t>カタメン</t>
    </rPh>
    <rPh sb="10" eb="12">
      <t>インサツ</t>
    </rPh>
    <rPh sb="14" eb="16">
      <t>インサツ</t>
    </rPh>
    <phoneticPr fontId="3"/>
  </si>
  <si>
    <t>◆単年度事業の場合は（全体）シートのみ作成してください。</t>
    <rPh sb="1" eb="4">
      <t>タンネンド</t>
    </rPh>
    <rPh sb="4" eb="6">
      <t>ジギョウ</t>
    </rPh>
    <rPh sb="7" eb="9">
      <t>バアイ</t>
    </rPh>
    <rPh sb="19" eb="21">
      <t>サクセイ</t>
    </rPh>
    <phoneticPr fontId="3"/>
  </si>
  <si>
    <t xml:space="preserve"> </t>
    <phoneticPr fontId="3"/>
  </si>
  <si>
    <t>単位</t>
    <rPh sb="0" eb="2">
      <t>タンイ</t>
    </rPh>
    <phoneticPr fontId="3"/>
  </si>
  <si>
    <t>交付申請時</t>
    <rPh sb="0" eb="2">
      <t>コウフ</t>
    </rPh>
    <rPh sb="2" eb="5">
      <t>シンセイジ</t>
    </rPh>
    <phoneticPr fontId="3"/>
  </si>
  <si>
    <t>備考</t>
    <rPh sb="0" eb="2">
      <t>ビコウ</t>
    </rPh>
    <phoneticPr fontId="3"/>
  </si>
  <si>
    <t>名称</t>
    <rPh sb="0" eb="2">
      <t>メイショウ</t>
    </rPh>
    <phoneticPr fontId="3"/>
  </si>
  <si>
    <t>型式</t>
    <rPh sb="0" eb="2">
      <t>カタシキ</t>
    </rPh>
    <phoneticPr fontId="3"/>
  </si>
  <si>
    <t>単価</t>
    <rPh sb="0" eb="2">
      <t>タンカ</t>
    </rPh>
    <phoneticPr fontId="3"/>
  </si>
  <si>
    <t>数量</t>
    <rPh sb="0" eb="2">
      <t>スウリョウ</t>
    </rPh>
    <phoneticPr fontId="3"/>
  </si>
  <si>
    <t>（集計）</t>
    <rPh sb="1" eb="3">
      <t>シュウケイ</t>
    </rPh>
    <phoneticPr fontId="3"/>
  </si>
  <si>
    <t>Ⅰ．設計費</t>
    <phoneticPr fontId="3"/>
  </si>
  <si>
    <t>式</t>
    <rPh sb="0" eb="1">
      <t>シキ</t>
    </rPh>
    <phoneticPr fontId="3"/>
  </si>
  <si>
    <t xml:space="preserve"> </t>
  </si>
  <si>
    <t>　　　</t>
    <phoneticPr fontId="3"/>
  </si>
  <si>
    <t>小計</t>
    <rPh sb="0" eb="2">
      <t>ショウケイ</t>
    </rPh>
    <phoneticPr fontId="3"/>
  </si>
  <si>
    <t>Ⅲ．工事費</t>
    <rPh sb="2" eb="5">
      <t>コウジヒ</t>
    </rPh>
    <phoneticPr fontId="3"/>
  </si>
  <si>
    <t>工事費　</t>
    <rPh sb="0" eb="3">
      <t>コウジヒ</t>
    </rPh>
    <phoneticPr fontId="3"/>
  </si>
  <si>
    <t>総合計</t>
    <rPh sb="0" eb="3">
      <t>ソウゴウケイ</t>
    </rPh>
    <phoneticPr fontId="3"/>
  </si>
  <si>
    <t>（内訳）</t>
    <rPh sb="1" eb="3">
      <t>ウチワケ</t>
    </rPh>
    <phoneticPr fontId="3"/>
  </si>
  <si>
    <t>Ⅰ．設計費</t>
    <rPh sb="2" eb="4">
      <t>セッケイ</t>
    </rPh>
    <rPh sb="4" eb="5">
      <t>ヒ</t>
    </rPh>
    <phoneticPr fontId="3"/>
  </si>
  <si>
    <t>項目　</t>
    <phoneticPr fontId="3"/>
  </si>
  <si>
    <t>合計</t>
    <phoneticPr fontId="3"/>
  </si>
  <si>
    <t>※型式の解るものは記入</t>
    <rPh sb="2" eb="3">
      <t>シキ</t>
    </rPh>
    <phoneticPr fontId="3"/>
  </si>
  <si>
    <t>小計</t>
    <phoneticPr fontId="3"/>
  </si>
  <si>
    <t>工事費　</t>
    <phoneticPr fontId="3"/>
  </si>
  <si>
    <t>項目　</t>
    <phoneticPr fontId="3"/>
  </si>
  <si>
    <t>合計</t>
    <phoneticPr fontId="3"/>
  </si>
  <si>
    <t>・ 熱源（冷凍機、ヒートポンプ、冷却塔等）、ポンプ、照明・コンセント等の計量区分ごとにエネルギー計算できること。</t>
    <rPh sb="2" eb="4">
      <t>ネツゲン</t>
    </rPh>
    <rPh sb="5" eb="8">
      <t>レイトウキ</t>
    </rPh>
    <rPh sb="16" eb="20">
      <t>レイキャクトウナド</t>
    </rPh>
    <rPh sb="26" eb="28">
      <t>ショウメイ</t>
    </rPh>
    <rPh sb="34" eb="35">
      <t>トウ</t>
    </rPh>
    <rPh sb="36" eb="38">
      <t>ケイリョウ</t>
    </rPh>
    <phoneticPr fontId="1"/>
  </si>
  <si>
    <t>・ 効果測定ができる計量・計測を行う。</t>
    <rPh sb="2" eb="4">
      <t>コウカ</t>
    </rPh>
    <rPh sb="4" eb="6">
      <t>ソクテイ</t>
    </rPh>
    <rPh sb="10" eb="12">
      <t>ケイリョウ</t>
    </rPh>
    <rPh sb="13" eb="15">
      <t>ケイソク</t>
    </rPh>
    <rPh sb="16" eb="17">
      <t>オコナ</t>
    </rPh>
    <phoneticPr fontId="1"/>
  </si>
  <si>
    <t>・ エネルギー計量は上記によるが、事業の状況に応じて実施内容を充実させる。</t>
    <rPh sb="7" eb="9">
      <t>ケイリョウ</t>
    </rPh>
    <rPh sb="10" eb="12">
      <t>ジョウキ</t>
    </rPh>
    <rPh sb="17" eb="19">
      <t>ジギョウ</t>
    </rPh>
    <rPh sb="20" eb="22">
      <t>ジョウキョウ</t>
    </rPh>
    <rPh sb="23" eb="24">
      <t>オウ</t>
    </rPh>
    <rPh sb="26" eb="28">
      <t>ジッシ</t>
    </rPh>
    <rPh sb="28" eb="30">
      <t>ナイヨウ</t>
    </rPh>
    <rPh sb="31" eb="33">
      <t>ジュウジツ</t>
    </rPh>
    <phoneticPr fontId="1"/>
  </si>
  <si>
    <t>以上</t>
    <rPh sb="0" eb="2">
      <t>イジョウ</t>
    </rPh>
    <phoneticPr fontId="3"/>
  </si>
  <si>
    <t>記</t>
    <rPh sb="0" eb="1">
      <t>キ</t>
    </rPh>
    <phoneticPr fontId="3"/>
  </si>
  <si>
    <t>ＺＥＨデベロッパー
登録番号</t>
    <rPh sb="10" eb="12">
      <t>トウロク</t>
    </rPh>
    <rPh sb="12" eb="14">
      <t>バンゴウ</t>
    </rPh>
    <phoneticPr fontId="3"/>
  </si>
  <si>
    <t>専有部住戸配分数</t>
    <rPh sb="0" eb="2">
      <t>センユウ</t>
    </rPh>
    <rPh sb="2" eb="3">
      <t>ブ</t>
    </rPh>
    <rPh sb="3" eb="5">
      <t>ジュウコ</t>
    </rPh>
    <rPh sb="5" eb="7">
      <t>ハイブン</t>
    </rPh>
    <rPh sb="7" eb="8">
      <t>スウ</t>
    </rPh>
    <phoneticPr fontId="7"/>
  </si>
  <si>
    <t>リース契約予定</t>
    <rPh sb="3" eb="5">
      <t>ケイヤク</t>
    </rPh>
    <rPh sb="5" eb="7">
      <t>ヨテイ</t>
    </rPh>
    <phoneticPr fontId="3"/>
  </si>
  <si>
    <t>メーカー名</t>
    <rPh sb="4" eb="5">
      <t>メイ</t>
    </rPh>
    <phoneticPr fontId="3"/>
  </si>
  <si>
    <t>空調設備</t>
    <rPh sb="0" eb="2">
      <t>クウチョウ</t>
    </rPh>
    <rPh sb="2" eb="4">
      <t>セツビ</t>
    </rPh>
    <phoneticPr fontId="3"/>
  </si>
  <si>
    <t>設置場所</t>
    <rPh sb="0" eb="2">
      <t>セッチ</t>
    </rPh>
    <rPh sb="2" eb="4">
      <t>バショ</t>
    </rPh>
    <phoneticPr fontId="3"/>
  </si>
  <si>
    <t>型番</t>
    <rPh sb="0" eb="2">
      <t>カタバン</t>
    </rPh>
    <phoneticPr fontId="3"/>
  </si>
  <si>
    <t>エネルギー消費
効率の区分</t>
    <rPh sb="5" eb="7">
      <t>ショウヒ</t>
    </rPh>
    <rPh sb="8" eb="10">
      <t>コウリツ</t>
    </rPh>
    <rPh sb="11" eb="13">
      <t>クブン</t>
    </rPh>
    <phoneticPr fontId="3"/>
  </si>
  <si>
    <t>台数</t>
    <rPh sb="0" eb="2">
      <t>ダイスウ</t>
    </rPh>
    <phoneticPr fontId="3"/>
  </si>
  <si>
    <t>Ⅱ．ヒートポンプ式セントラル空調システム</t>
    <rPh sb="8" eb="9">
      <t>シキ</t>
    </rPh>
    <rPh sb="14" eb="16">
      <t>クウチョウ</t>
    </rPh>
    <phoneticPr fontId="3"/>
  </si>
  <si>
    <t>暖房</t>
    <rPh sb="0" eb="2">
      <t>ダンボウ</t>
    </rPh>
    <phoneticPr fontId="3"/>
  </si>
  <si>
    <t>冷房</t>
    <rPh sb="0" eb="2">
      <t>レイボウ</t>
    </rPh>
    <phoneticPr fontId="3"/>
  </si>
  <si>
    <t>定格能力
(kW)</t>
    <rPh sb="0" eb="2">
      <t>テイカク</t>
    </rPh>
    <rPh sb="2" eb="4">
      <t>ノウリョク</t>
    </rPh>
    <phoneticPr fontId="3"/>
  </si>
  <si>
    <t>定格消費電力(W)</t>
    <rPh sb="0" eb="2">
      <t>テイカク</t>
    </rPh>
    <rPh sb="2" eb="4">
      <t>ショウヒ</t>
    </rPh>
    <rPh sb="4" eb="6">
      <t>デンリョク</t>
    </rPh>
    <phoneticPr fontId="3"/>
  </si>
  <si>
    <t>放熱機の種類</t>
    <rPh sb="0" eb="2">
      <t>ホウネツ</t>
    </rPh>
    <rPh sb="2" eb="3">
      <t>キ</t>
    </rPh>
    <rPh sb="4" eb="6">
      <t>シュルイ</t>
    </rPh>
    <phoneticPr fontId="3"/>
  </si>
  <si>
    <t>熱源機の種類</t>
    <rPh sb="0" eb="3">
      <t>ネツゲンキ</t>
    </rPh>
    <rPh sb="4" eb="6">
      <t>シュルイ</t>
    </rPh>
    <phoneticPr fontId="3"/>
  </si>
  <si>
    <t>定格暖房
能力(kW)</t>
    <rPh sb="0" eb="2">
      <t>テイカク</t>
    </rPh>
    <rPh sb="2" eb="4">
      <t>ダンボウ</t>
    </rPh>
    <rPh sb="5" eb="7">
      <t>ノウリョク</t>
    </rPh>
    <phoneticPr fontId="3"/>
  </si>
  <si>
    <t>定格暖房
消費電力
(W)</t>
    <rPh sb="0" eb="2">
      <t>テイカク</t>
    </rPh>
    <rPh sb="2" eb="4">
      <t>ダンボウ</t>
    </rPh>
    <rPh sb="5" eb="7">
      <t>ショウヒ</t>
    </rPh>
    <rPh sb="7" eb="9">
      <t>デンリョク</t>
    </rPh>
    <phoneticPr fontId="3"/>
  </si>
  <si>
    <t>暖房
COP</t>
    <rPh sb="0" eb="2">
      <t>ダンボウ</t>
    </rPh>
    <phoneticPr fontId="3"/>
  </si>
  <si>
    <t>暖房部
熱効率
(%)</t>
    <rPh sb="0" eb="2">
      <t>ダンボウ</t>
    </rPh>
    <rPh sb="2" eb="3">
      <t>ブ</t>
    </rPh>
    <rPh sb="4" eb="5">
      <t>ネツ</t>
    </rPh>
    <rPh sb="5" eb="7">
      <t>コウリツ</t>
    </rPh>
    <phoneticPr fontId="3"/>
  </si>
  <si>
    <t>換気設備　　</t>
    <rPh sb="0" eb="2">
      <t>カンキ</t>
    </rPh>
    <rPh sb="2" eb="4">
      <t>セツビ</t>
    </rPh>
    <phoneticPr fontId="3"/>
  </si>
  <si>
    <t>種類</t>
    <rPh sb="0" eb="2">
      <t>シュルイ</t>
    </rPh>
    <phoneticPr fontId="3"/>
  </si>
  <si>
    <t>比消費電力合計</t>
    <rPh sb="0" eb="1">
      <t>ヒ</t>
    </rPh>
    <rPh sb="1" eb="3">
      <t>ショウヒ</t>
    </rPh>
    <rPh sb="3" eb="5">
      <t>デンリョク</t>
    </rPh>
    <rPh sb="5" eb="7">
      <t>ゴウケイ</t>
    </rPh>
    <phoneticPr fontId="3"/>
  </si>
  <si>
    <t>③</t>
    <phoneticPr fontId="3"/>
  </si>
  <si>
    <t>給湯設備</t>
    <rPh sb="0" eb="2">
      <t>キュウトウ</t>
    </rPh>
    <rPh sb="2" eb="4">
      <t>セツビ</t>
    </rPh>
    <phoneticPr fontId="3"/>
  </si>
  <si>
    <t>効率</t>
    <rPh sb="0" eb="2">
      <t>コウリツ</t>
    </rPh>
    <phoneticPr fontId="3"/>
  </si>
  <si>
    <t>電気</t>
    <rPh sb="0" eb="2">
      <t>デンキ</t>
    </rPh>
    <phoneticPr fontId="3"/>
  </si>
  <si>
    <t>年間給湯
（保温）効率</t>
    <rPh sb="0" eb="2">
      <t>ネンカン</t>
    </rPh>
    <rPh sb="2" eb="4">
      <t>キュウトウ</t>
    </rPh>
    <rPh sb="6" eb="8">
      <t>ホオン</t>
    </rPh>
    <rPh sb="9" eb="11">
      <t>コウリツ</t>
    </rPh>
    <phoneticPr fontId="3"/>
  </si>
  <si>
    <t>追焚保温
(有/無）</t>
    <rPh sb="0" eb="1">
      <t>オ</t>
    </rPh>
    <rPh sb="1" eb="2">
      <t>ダ</t>
    </rPh>
    <rPh sb="2" eb="4">
      <t>ホオン</t>
    </rPh>
    <rPh sb="6" eb="7">
      <t>ユウ</t>
    </rPh>
    <rPh sb="8" eb="9">
      <t>ム</t>
    </rPh>
    <phoneticPr fontId="3"/>
  </si>
  <si>
    <t>エネルギー
消費効率(%)</t>
    <rPh sb="6" eb="8">
      <t>ショウヒ</t>
    </rPh>
    <rPh sb="8" eb="10">
      <t>コウリツ</t>
    </rPh>
    <phoneticPr fontId="3"/>
  </si>
  <si>
    <t>給湯部
熱効率(%)</t>
    <rPh sb="0" eb="2">
      <t>キュウトウ</t>
    </rPh>
    <rPh sb="2" eb="3">
      <t>ブ</t>
    </rPh>
    <rPh sb="4" eb="5">
      <t>ネツ</t>
    </rPh>
    <rPh sb="5" eb="7">
      <t>コウリツ</t>
    </rPh>
    <phoneticPr fontId="3"/>
  </si>
  <si>
    <t>（注）　ガスエンジン給湯機（エコウィル）の場合は、発電ユニットの総合効率をガスのエネルギー消費効率欄に記入すること</t>
    <rPh sb="1" eb="2">
      <t>チュウ</t>
    </rPh>
    <rPh sb="10" eb="12">
      <t>キュウトウ</t>
    </rPh>
    <rPh sb="12" eb="13">
      <t>キ</t>
    </rPh>
    <rPh sb="21" eb="23">
      <t>バアイ</t>
    </rPh>
    <rPh sb="25" eb="27">
      <t>ハツデン</t>
    </rPh>
    <rPh sb="32" eb="34">
      <t>ソウゴウ</t>
    </rPh>
    <rPh sb="34" eb="36">
      <t>コウリツ</t>
    </rPh>
    <rPh sb="45" eb="47">
      <t>ショウヒ</t>
    </rPh>
    <rPh sb="47" eb="49">
      <t>コウリツ</t>
    </rPh>
    <rPh sb="49" eb="50">
      <t>ラン</t>
    </rPh>
    <rPh sb="51" eb="53">
      <t>キニュウ</t>
    </rPh>
    <phoneticPr fontId="3"/>
  </si>
  <si>
    <t>エネルギー計測装置（HEMS本体）</t>
    <rPh sb="5" eb="7">
      <t>ケイソク</t>
    </rPh>
    <rPh sb="7" eb="9">
      <t>ソウチ</t>
    </rPh>
    <rPh sb="14" eb="16">
      <t>ホンタイ</t>
    </rPh>
    <phoneticPr fontId="3"/>
  </si>
  <si>
    <t>蓄電システム</t>
    <rPh sb="0" eb="2">
      <t>チクデン</t>
    </rPh>
    <phoneticPr fontId="3"/>
  </si>
  <si>
    <t>単位：円</t>
    <rPh sb="0" eb="2">
      <t>タンイ</t>
    </rPh>
    <rPh sb="3" eb="4">
      <t>エン</t>
    </rPh>
    <phoneticPr fontId="7"/>
  </si>
  <si>
    <t>専有部</t>
    <rPh sb="0" eb="2">
      <t>センユウ</t>
    </rPh>
    <rPh sb="2" eb="3">
      <t>ブ</t>
    </rPh>
    <phoneticPr fontId="7"/>
  </si>
  <si>
    <t>共用部</t>
    <rPh sb="0" eb="2">
      <t>キョウヨウ</t>
    </rPh>
    <rPh sb="2" eb="3">
      <t>ブ</t>
    </rPh>
    <phoneticPr fontId="7"/>
  </si>
  <si>
    <t>専有部</t>
    <phoneticPr fontId="7"/>
  </si>
  <si>
    <t/>
  </si>
  <si>
    <t xml:space="preserve">     １．設備情報</t>
    <rPh sb="7" eb="9">
      <t>セツビ</t>
    </rPh>
    <rPh sb="9" eb="11">
      <t>ジョウホウ</t>
    </rPh>
    <phoneticPr fontId="3"/>
  </si>
  <si>
    <t>リース等の利用</t>
    <rPh sb="3" eb="4">
      <t>トウ</t>
    </rPh>
    <rPh sb="5" eb="7">
      <t>リヨウ</t>
    </rPh>
    <phoneticPr fontId="3"/>
  </si>
  <si>
    <t>パッケージ型番</t>
    <rPh sb="5" eb="7">
      <t>カタバン</t>
    </rPh>
    <phoneticPr fontId="3"/>
  </si>
  <si>
    <t>初期実効容量</t>
    <rPh sb="0" eb="2">
      <t>ショキ</t>
    </rPh>
    <rPh sb="2" eb="4">
      <t>ジッコウ</t>
    </rPh>
    <rPh sb="4" eb="6">
      <t>ヨウリョウ</t>
    </rPh>
    <phoneticPr fontId="3"/>
  </si>
  <si>
    <t>kWh</t>
    <phoneticPr fontId="3"/>
  </si>
  <si>
    <t>蓄電容量</t>
    <rPh sb="0" eb="2">
      <t>チクデン</t>
    </rPh>
    <rPh sb="2" eb="4">
      <t>ヨウリョウ</t>
    </rPh>
    <phoneticPr fontId="3"/>
  </si>
  <si>
    <t>保証年数</t>
    <rPh sb="0" eb="2">
      <t>ホショウ</t>
    </rPh>
    <rPh sb="2" eb="4">
      <t>ネンスウ</t>
    </rPh>
    <phoneticPr fontId="3"/>
  </si>
  <si>
    <t>PCSのタイプ</t>
    <phoneticPr fontId="3"/>
  </si>
  <si>
    <t>PCSの定格出力</t>
    <rPh sb="4" eb="6">
      <t>テイカク</t>
    </rPh>
    <rPh sb="6" eb="8">
      <t>シュツリョク</t>
    </rPh>
    <phoneticPr fontId="3"/>
  </si>
  <si>
    <t>kW</t>
    <phoneticPr fontId="3"/>
  </si>
  <si>
    <t>申請可能な導入価格の上限額</t>
    <rPh sb="0" eb="2">
      <t>シンセイ</t>
    </rPh>
    <rPh sb="2" eb="4">
      <t>カノウ</t>
    </rPh>
    <rPh sb="5" eb="7">
      <t>ドウニュウ</t>
    </rPh>
    <rPh sb="7" eb="9">
      <t>カカク</t>
    </rPh>
    <rPh sb="10" eb="13">
      <t>ジョウゲンガク</t>
    </rPh>
    <phoneticPr fontId="3"/>
  </si>
  <si>
    <t>①</t>
    <phoneticPr fontId="3"/>
  </si>
  <si>
    <t>②＝①の1/3</t>
    <phoneticPr fontId="3"/>
  </si>
  <si>
    <t xml:space="preserve">    ３．補助金の算出：初期実効容量１kWhあたり３万円</t>
    <rPh sb="8" eb="9">
      <t>キン</t>
    </rPh>
    <rPh sb="10" eb="12">
      <t>サンシュツ</t>
    </rPh>
    <rPh sb="13" eb="15">
      <t>ショキ</t>
    </rPh>
    <rPh sb="15" eb="17">
      <t>ジッコウ</t>
    </rPh>
    <rPh sb="17" eb="19">
      <t>ヨウリョウ</t>
    </rPh>
    <rPh sb="27" eb="29">
      <t>マンエン</t>
    </rPh>
    <phoneticPr fontId="3"/>
  </si>
  <si>
    <t>③</t>
    <phoneticPr fontId="3"/>
  </si>
  <si>
    <t>　 ④＝②or③の
　　いずれか低い金額</t>
    <rPh sb="16" eb="17">
      <t>ヒク</t>
    </rPh>
    <rPh sb="18" eb="20">
      <t>キンガク</t>
    </rPh>
    <phoneticPr fontId="3"/>
  </si>
  <si>
    <t>様式第１　交付申請書</t>
    <rPh sb="0" eb="2">
      <t>ヨウシキ</t>
    </rPh>
    <rPh sb="2" eb="3">
      <t>ダイ</t>
    </rPh>
    <rPh sb="5" eb="7">
      <t>コウフ</t>
    </rPh>
    <rPh sb="7" eb="9">
      <t>シンセイ</t>
    </rPh>
    <rPh sb="9" eb="10">
      <t>ショ</t>
    </rPh>
    <phoneticPr fontId="3"/>
  </si>
  <si>
    <t>平成３０年度　ＺＥＨ＋実証事業</t>
    <rPh sb="0" eb="2">
      <t>ヘイセイ</t>
    </rPh>
    <rPh sb="4" eb="6">
      <t>ネンド</t>
    </rPh>
    <rPh sb="11" eb="13">
      <t>ジッショウ</t>
    </rPh>
    <rPh sb="13" eb="15">
      <t>ジギョウ</t>
    </rPh>
    <phoneticPr fontId="67"/>
  </si>
  <si>
    <t>平成</t>
    <rPh sb="0" eb="2">
      <t>ヘイセイ</t>
    </rPh>
    <phoneticPr fontId="3"/>
  </si>
  <si>
    <t>月</t>
    <rPh sb="0" eb="1">
      <t>ツキ</t>
    </rPh>
    <phoneticPr fontId="3"/>
  </si>
  <si>
    <t>枚</t>
    <rPh sb="0" eb="1">
      <t>マイ</t>
    </rPh>
    <phoneticPr fontId="3"/>
  </si>
  <si>
    <t>　代　表　理　事　　　赤池　学　殿</t>
    <rPh sb="1" eb="2">
      <t>ダイ</t>
    </rPh>
    <rPh sb="3" eb="4">
      <t>ヒョウ</t>
    </rPh>
    <rPh sb="5" eb="6">
      <t>リ</t>
    </rPh>
    <rPh sb="7" eb="8">
      <t>コト</t>
    </rPh>
    <rPh sb="16" eb="17">
      <t>ドノ</t>
    </rPh>
    <phoneticPr fontId="3"/>
  </si>
  <si>
    <t>申　請　者</t>
    <rPh sb="0" eb="1">
      <t>サル</t>
    </rPh>
    <rPh sb="2" eb="3">
      <t>ショウ</t>
    </rPh>
    <rPh sb="4" eb="5">
      <t>モノ</t>
    </rPh>
    <phoneticPr fontId="3"/>
  </si>
  <si>
    <t>郵便番号</t>
    <rPh sb="0" eb="2">
      <t>ユウビン</t>
    </rPh>
    <rPh sb="2" eb="4">
      <t>バンゴウ</t>
    </rPh>
    <phoneticPr fontId="3"/>
  </si>
  <si>
    <t>住　  所</t>
    <rPh sb="0" eb="1">
      <t>スミ</t>
    </rPh>
    <rPh sb="4" eb="5">
      <t>ショ</t>
    </rPh>
    <phoneticPr fontId="3"/>
  </si>
  <si>
    <t>法人名又は氏名</t>
    <rPh sb="0" eb="2">
      <t>ホウジン</t>
    </rPh>
    <rPh sb="2" eb="3">
      <t>メイ</t>
    </rPh>
    <rPh sb="3" eb="4">
      <t>マタ</t>
    </rPh>
    <phoneticPr fontId="67"/>
  </si>
  <si>
    <t>実印</t>
    <rPh sb="0" eb="2">
      <t>ジツイン</t>
    </rPh>
    <phoneticPr fontId="3"/>
  </si>
  <si>
    <t>支 店 名</t>
    <rPh sb="0" eb="1">
      <t>シ</t>
    </rPh>
    <rPh sb="2" eb="3">
      <t>ミセ</t>
    </rPh>
    <rPh sb="4" eb="5">
      <t>メイ</t>
    </rPh>
    <phoneticPr fontId="3"/>
  </si>
  <si>
    <t>代表者名等</t>
    <rPh sb="0" eb="3">
      <t>ダイヒョウシャ</t>
    </rPh>
    <rPh sb="3" eb="4">
      <t>メイ</t>
    </rPh>
    <rPh sb="4" eb="5">
      <t>ナド</t>
    </rPh>
    <phoneticPr fontId="3"/>
  </si>
  <si>
    <t>登録印</t>
    <rPh sb="0" eb="2">
      <t>トウロク</t>
    </rPh>
    <rPh sb="2" eb="3">
      <t>イン</t>
    </rPh>
    <phoneticPr fontId="3"/>
  </si>
  <si>
    <t>　平成３０年度　省エネルギー投資促進に向けた支援補助金
　　（住宅・ビルの革新的省エネルギー技術導入促進事業）
　　（ネット・ゼロ・エネルギー・ハウス支援事業）</t>
    <rPh sb="1" eb="3">
      <t>ヘイセイ</t>
    </rPh>
    <rPh sb="5" eb="7">
      <t>ネンド</t>
    </rPh>
    <rPh sb="8" eb="9">
      <t>ショウ</t>
    </rPh>
    <rPh sb="14" eb="16">
      <t>トウシ</t>
    </rPh>
    <rPh sb="16" eb="18">
      <t>ソクシン</t>
    </rPh>
    <rPh sb="19" eb="20">
      <t>ム</t>
    </rPh>
    <rPh sb="22" eb="24">
      <t>シエン</t>
    </rPh>
    <rPh sb="24" eb="27">
      <t>ホジョキン</t>
    </rPh>
    <rPh sb="31" eb="33">
      <t>ジュウタク</t>
    </rPh>
    <rPh sb="37" eb="40">
      <t>カクシンテキ</t>
    </rPh>
    <rPh sb="40" eb="41">
      <t>ショウ</t>
    </rPh>
    <rPh sb="46" eb="48">
      <t>ギジュツ</t>
    </rPh>
    <rPh sb="48" eb="50">
      <t>ドウニュウ</t>
    </rPh>
    <rPh sb="50" eb="52">
      <t>ソクシン</t>
    </rPh>
    <rPh sb="52" eb="54">
      <t>ジギョウ</t>
    </rPh>
    <phoneticPr fontId="3"/>
  </si>
  <si>
    <t>交付申請書</t>
    <rPh sb="0" eb="2">
      <t>コウフ</t>
    </rPh>
    <rPh sb="2" eb="5">
      <t>シンセイショ</t>
    </rPh>
    <phoneticPr fontId="3"/>
  </si>
  <si>
    <t>１.申請する補助事業</t>
    <rPh sb="2" eb="4">
      <t>シンセイ</t>
    </rPh>
    <rPh sb="6" eb="8">
      <t>ホジョ</t>
    </rPh>
    <rPh sb="8" eb="10">
      <t>ジギョウ</t>
    </rPh>
    <phoneticPr fontId="3"/>
  </si>
  <si>
    <t>２.補助対象事業の名称</t>
    <rPh sb="2" eb="4">
      <t>ホジョ</t>
    </rPh>
    <rPh sb="4" eb="6">
      <t>タイショウ</t>
    </rPh>
    <rPh sb="6" eb="8">
      <t>ジギョウ</t>
    </rPh>
    <rPh sb="9" eb="11">
      <t>メイショウ</t>
    </rPh>
    <phoneticPr fontId="3"/>
  </si>
  <si>
    <t>３.補助事業の実施計画</t>
    <rPh sb="2" eb="4">
      <t>ホジョ</t>
    </rPh>
    <rPh sb="4" eb="6">
      <t>ジギョウ</t>
    </rPh>
    <rPh sb="7" eb="9">
      <t>ジッシ</t>
    </rPh>
    <rPh sb="9" eb="11">
      <t>ケイカク</t>
    </rPh>
    <phoneticPr fontId="3"/>
  </si>
  <si>
    <t>４.補助金交付申請予定額</t>
    <rPh sb="2" eb="5">
      <t>ホジョキン</t>
    </rPh>
    <rPh sb="5" eb="7">
      <t>コウフ</t>
    </rPh>
    <rPh sb="7" eb="9">
      <t>シンセイ</t>
    </rPh>
    <rPh sb="9" eb="11">
      <t>ヨテイ</t>
    </rPh>
    <rPh sb="11" eb="12">
      <t>ガク</t>
    </rPh>
    <phoneticPr fontId="3"/>
  </si>
  <si>
    <t>補助金交付申請予定額</t>
    <rPh sb="0" eb="3">
      <t>ホジョキン</t>
    </rPh>
    <rPh sb="3" eb="5">
      <t>コウフ</t>
    </rPh>
    <rPh sb="5" eb="7">
      <t>シンセイ</t>
    </rPh>
    <rPh sb="7" eb="9">
      <t>ヨテイ</t>
    </rPh>
    <rPh sb="9" eb="10">
      <t>ガク</t>
    </rPh>
    <phoneticPr fontId="3"/>
  </si>
  <si>
    <t>平成３０年度　戸建分譲ＺＥＨ実証事業</t>
    <rPh sb="14" eb="16">
      <t>ジッショウ</t>
    </rPh>
    <rPh sb="16" eb="18">
      <t>ジギョウ</t>
    </rPh>
    <phoneticPr fontId="67"/>
  </si>
  <si>
    <t>平成３０年度　高層ＺＥＨ－Ｍ（ゼッチ・マンション）実証事業</t>
    <rPh sb="7" eb="9">
      <t>コウソウ</t>
    </rPh>
    <rPh sb="25" eb="27">
      <t>ジッショウ</t>
    </rPh>
    <rPh sb="27" eb="29">
      <t>ジギョウ</t>
    </rPh>
    <phoneticPr fontId="67"/>
  </si>
  <si>
    <t>高層ＺＥＨ－Ｍ</t>
    <rPh sb="0" eb="2">
      <t>コウソウ</t>
    </rPh>
    <phoneticPr fontId="67"/>
  </si>
  <si>
    <t>５.事業予定期間</t>
    <rPh sb="2" eb="4">
      <t>ジギョウ</t>
    </rPh>
    <rPh sb="4" eb="6">
      <t>ヨテイ</t>
    </rPh>
    <rPh sb="6" eb="8">
      <t>キカン</t>
    </rPh>
    <phoneticPr fontId="3"/>
  </si>
  <si>
    <t>着手予定日</t>
    <rPh sb="0" eb="2">
      <t>チャクシュ</t>
    </rPh>
    <rPh sb="2" eb="3">
      <t>ヨ</t>
    </rPh>
    <rPh sb="3" eb="4">
      <t>サダム</t>
    </rPh>
    <rPh sb="4" eb="5">
      <t>ニチ</t>
    </rPh>
    <phoneticPr fontId="3"/>
  </si>
  <si>
    <t>日</t>
    <rPh sb="0" eb="1">
      <t>ヒ</t>
    </rPh>
    <phoneticPr fontId="3"/>
  </si>
  <si>
    <t>完了予定日</t>
    <rPh sb="0" eb="1">
      <t>カン</t>
    </rPh>
    <rPh sb="1" eb="2">
      <t>リョウ</t>
    </rPh>
    <rPh sb="2" eb="3">
      <t>ヨ</t>
    </rPh>
    <rPh sb="3" eb="4">
      <t>サダム</t>
    </rPh>
    <rPh sb="4" eb="5">
      <t>ニチ</t>
    </rPh>
    <phoneticPr fontId="3"/>
  </si>
  <si>
    <t>最終事業完了予定日（複数年度事業）</t>
    <rPh sb="0" eb="2">
      <t>サイシュウ</t>
    </rPh>
    <rPh sb="2" eb="4">
      <t>ジギョウ</t>
    </rPh>
    <rPh sb="4" eb="6">
      <t>カンリョウ</t>
    </rPh>
    <rPh sb="6" eb="8">
      <t>ヨテイ</t>
    </rPh>
    <rPh sb="8" eb="9">
      <t>ビ</t>
    </rPh>
    <rPh sb="10" eb="12">
      <t>フクスウ</t>
    </rPh>
    <rPh sb="12" eb="14">
      <t>ネンド</t>
    </rPh>
    <rPh sb="14" eb="16">
      <t>ジギョウ</t>
    </rPh>
    <phoneticPr fontId="3"/>
  </si>
  <si>
    <t>６.役員名簿（別紙１）</t>
    <rPh sb="2" eb="4">
      <t>ヤクイン</t>
    </rPh>
    <rPh sb="4" eb="6">
      <t>メイボ</t>
    </rPh>
    <rPh sb="7" eb="9">
      <t>ベッシ</t>
    </rPh>
    <phoneticPr fontId="3"/>
  </si>
  <si>
    <t>　３/５に申請者の役員名簿を作成の上提出すること。</t>
    <rPh sb="5" eb="7">
      <t>シンセイ</t>
    </rPh>
    <rPh sb="7" eb="8">
      <t>シャ</t>
    </rPh>
    <rPh sb="9" eb="11">
      <t>ヤクイン</t>
    </rPh>
    <rPh sb="11" eb="13">
      <t>メイボ</t>
    </rPh>
    <rPh sb="14" eb="16">
      <t>サクセイ</t>
    </rPh>
    <rPh sb="17" eb="18">
      <t>ウエ</t>
    </rPh>
    <rPh sb="18" eb="20">
      <t>テイシュツ</t>
    </rPh>
    <phoneticPr fontId="3"/>
  </si>
  <si>
    <t>７.暴力団排除に関する誓約事項（別紙２）</t>
    <rPh sb="2" eb="5">
      <t>ボウリョクダン</t>
    </rPh>
    <rPh sb="5" eb="7">
      <t>ハイジョ</t>
    </rPh>
    <rPh sb="8" eb="9">
      <t>カン</t>
    </rPh>
    <rPh sb="11" eb="13">
      <t>セイヤク</t>
    </rPh>
    <rPh sb="13" eb="15">
      <t>ジコウ</t>
    </rPh>
    <rPh sb="16" eb="18">
      <t>ベッシ</t>
    </rPh>
    <phoneticPr fontId="3"/>
  </si>
  <si>
    <t>８．交付申請に関する誓約書（別紙３）</t>
    <rPh sb="2" eb="4">
      <t>コウフ</t>
    </rPh>
    <rPh sb="4" eb="6">
      <t>シンセイ</t>
    </rPh>
    <rPh sb="7" eb="8">
      <t>カン</t>
    </rPh>
    <rPh sb="10" eb="13">
      <t>セイヤクショ</t>
    </rPh>
    <rPh sb="14" eb="16">
      <t>ベッシ</t>
    </rPh>
    <phoneticPr fontId="3"/>
  </si>
  <si>
    <t>別紙１</t>
    <rPh sb="0" eb="2">
      <t>ベッシ</t>
    </rPh>
    <phoneticPr fontId="3"/>
  </si>
  <si>
    <t>法人・団体名等</t>
    <rPh sb="0" eb="2">
      <t>ホウジン</t>
    </rPh>
    <rPh sb="3" eb="5">
      <t>ダンタイ</t>
    </rPh>
    <rPh sb="5" eb="6">
      <t>メイ</t>
    </rPh>
    <rPh sb="6" eb="7">
      <t>ナド</t>
    </rPh>
    <phoneticPr fontId="3"/>
  </si>
  <si>
    <t>氏名　カナ</t>
    <rPh sb="0" eb="2">
      <t>シメイ</t>
    </rPh>
    <phoneticPr fontId="3"/>
  </si>
  <si>
    <t>氏名　漢字</t>
    <rPh sb="0" eb="2">
      <t>シメイ</t>
    </rPh>
    <rPh sb="3" eb="5">
      <t>カンジ</t>
    </rPh>
    <phoneticPr fontId="3"/>
  </si>
  <si>
    <t>生年月日</t>
    <rPh sb="0" eb="2">
      <t>セイネン</t>
    </rPh>
    <rPh sb="2" eb="4">
      <t>ガッピ</t>
    </rPh>
    <phoneticPr fontId="3"/>
  </si>
  <si>
    <t>性別</t>
    <rPh sb="0" eb="2">
      <t>セイベツ</t>
    </rPh>
    <phoneticPr fontId="3"/>
  </si>
  <si>
    <t>役職名</t>
    <rPh sb="0" eb="3">
      <t>ヤクショクメイ</t>
    </rPh>
    <phoneticPr fontId="3"/>
  </si>
  <si>
    <t>和暦</t>
    <rPh sb="0" eb="2">
      <t>ワレキ</t>
    </rPh>
    <phoneticPr fontId="3"/>
  </si>
  <si>
    <t>（注１）
　申請者が法人又は共同申請者（リース亊業者等）は、役員名簿を提出すること。
　申請者が個人の場合は不要とする。</t>
    <rPh sb="6" eb="8">
      <t>シンセイ</t>
    </rPh>
    <rPh sb="8" eb="9">
      <t>シャ</t>
    </rPh>
    <rPh sb="10" eb="12">
      <t>ホウジン</t>
    </rPh>
    <rPh sb="12" eb="13">
      <t>マタ</t>
    </rPh>
    <phoneticPr fontId="3"/>
  </si>
  <si>
    <t>（注２）
　役員名簿については、氏名カナ（全角、姓と名の間は半角で１マス空け）、氏名漢字（全角、姓と名の間は半角で１マス空け）、
　生年月日（全角で大正はＴ、昭和はＳ、平成はＨ、数字は２桁全角）、性別（全角で男性はＭ、女性はＦ）、会社名及び役職名を
　記載する。（上記記載例参照）。
　また、外国人については、氏名漢字欄にはアルファベットを、氏名カナ欄は当該アルファベットのカナ読みを記載すること。</t>
    <rPh sb="101" eb="102">
      <t>ゼン</t>
    </rPh>
    <rPh sb="157" eb="159">
      <t>カンジ</t>
    </rPh>
    <phoneticPr fontId="3"/>
  </si>
  <si>
    <t>別紙２</t>
    <rPh sb="0" eb="2">
      <t>ベッシ</t>
    </rPh>
    <phoneticPr fontId="3"/>
  </si>
  <si>
    <t>別紙３</t>
    <rPh sb="0" eb="2">
      <t>ベッシ</t>
    </rPh>
    <phoneticPr fontId="3"/>
  </si>
  <si>
    <t>　代　表　理　事　　　赤池　学　殿</t>
  </si>
  <si>
    <t>　平成３０年度　省エネルギー投資促進に向けた支援補助金
　　（住宅・ビルの革新的省エネルギー技術導入促進事業）
　　（ネット・ゼロ・エネルギー・ハウス支援事業）
誓約書</t>
    <rPh sb="81" eb="84">
      <t>セイヤクショ</t>
    </rPh>
    <phoneticPr fontId="3"/>
  </si>
  <si>
    <t>交付申請</t>
    <rPh sb="0" eb="2">
      <t>コウフ</t>
    </rPh>
    <rPh sb="2" eb="4">
      <t>シンセイ</t>
    </rPh>
    <phoneticPr fontId="3"/>
  </si>
  <si>
    <t>本事業の交付規程及び公募要領の内容を全て承知の上で、申請者、手続代行者の役割及び要件等について確認し、了承している。</t>
    <rPh sb="26" eb="28">
      <t>シンセイ</t>
    </rPh>
    <rPh sb="28" eb="29">
      <t>シャ</t>
    </rPh>
    <phoneticPr fontId="3"/>
  </si>
  <si>
    <t>２.</t>
  </si>
  <si>
    <t>暴力団排除</t>
    <rPh sb="0" eb="3">
      <t>ボウリョクダン</t>
    </rPh>
    <rPh sb="3" eb="5">
      <t>ハイジョ</t>
    </rPh>
    <phoneticPr fontId="3"/>
  </si>
  <si>
    <t>暴力団排除に関する誓約事項について熟読し、理解の上、これに同意している。</t>
  </si>
  <si>
    <t>交付決定前の事業着手の禁止</t>
    <rPh sb="0" eb="2">
      <t>コウフ</t>
    </rPh>
    <rPh sb="2" eb="4">
      <t>ケッテイ</t>
    </rPh>
    <rPh sb="4" eb="5">
      <t>マエ</t>
    </rPh>
    <rPh sb="6" eb="8">
      <t>ジギョウ</t>
    </rPh>
    <rPh sb="8" eb="10">
      <t>チャクシュ</t>
    </rPh>
    <rPh sb="11" eb="13">
      <t>キンシ</t>
    </rPh>
    <phoneticPr fontId="3"/>
  </si>
  <si>
    <t>交付決定通知書を受領する前に本事業に着手した場合には、補助金の交付対象とならないことを了承している。</t>
    <rPh sb="0" eb="2">
      <t>コウフ</t>
    </rPh>
    <rPh sb="2" eb="4">
      <t>ケッテイ</t>
    </rPh>
    <rPh sb="4" eb="7">
      <t>ツウチショ</t>
    </rPh>
    <rPh sb="8" eb="10">
      <t>ジュリョウ</t>
    </rPh>
    <rPh sb="12" eb="13">
      <t>マエ</t>
    </rPh>
    <rPh sb="14" eb="15">
      <t>ホン</t>
    </rPh>
    <rPh sb="15" eb="17">
      <t>ジギョウ</t>
    </rPh>
    <rPh sb="18" eb="20">
      <t>チャクシュ</t>
    </rPh>
    <rPh sb="22" eb="24">
      <t>バアイ</t>
    </rPh>
    <rPh sb="27" eb="30">
      <t>ホジョキン</t>
    </rPh>
    <rPh sb="31" eb="33">
      <t>コウフ</t>
    </rPh>
    <rPh sb="33" eb="35">
      <t>タイショウ</t>
    </rPh>
    <rPh sb="43" eb="45">
      <t>リョウショウ</t>
    </rPh>
    <phoneticPr fontId="3"/>
  </si>
  <si>
    <t>４.</t>
  </si>
  <si>
    <t>重複申請の禁止</t>
    <rPh sb="0" eb="2">
      <t>ジュウフク</t>
    </rPh>
    <rPh sb="2" eb="4">
      <t>シンセイ</t>
    </rPh>
    <rPh sb="5" eb="7">
      <t>キンシ</t>
    </rPh>
    <phoneticPr fontId="3"/>
  </si>
  <si>
    <t>他の国庫補助金等を重複して受給してはならないことを理解している。</t>
    <rPh sb="0" eb="1">
      <t>タ</t>
    </rPh>
    <rPh sb="2" eb="4">
      <t>コッコ</t>
    </rPh>
    <rPh sb="4" eb="7">
      <t>ホジョキン</t>
    </rPh>
    <rPh sb="7" eb="8">
      <t>トウ</t>
    </rPh>
    <rPh sb="9" eb="11">
      <t>ジュウフク</t>
    </rPh>
    <rPh sb="13" eb="15">
      <t>ジュキュウ</t>
    </rPh>
    <rPh sb="25" eb="27">
      <t>リカイ</t>
    </rPh>
    <phoneticPr fontId="3"/>
  </si>
  <si>
    <t>５.</t>
  </si>
  <si>
    <t>申請の無効</t>
    <rPh sb="0" eb="2">
      <t>シンセイ</t>
    </rPh>
    <rPh sb="3" eb="5">
      <t>ムコウ</t>
    </rPh>
    <phoneticPr fontId="3"/>
  </si>
  <si>
    <t>６.</t>
  </si>
  <si>
    <t>個人情報の利用</t>
    <rPh sb="5" eb="7">
      <t>リヨウ</t>
    </rPh>
    <phoneticPr fontId="3"/>
  </si>
  <si>
    <t>SIIが取得した個人情報等については、申請に係る事務処理に利用する他、個人情報の保護に関する法律</t>
    <rPh sb="4" eb="6">
      <t>シュトク</t>
    </rPh>
    <rPh sb="8" eb="10">
      <t>コジン</t>
    </rPh>
    <rPh sb="10" eb="12">
      <t>ジョウホウ</t>
    </rPh>
    <rPh sb="12" eb="13">
      <t>ナド</t>
    </rPh>
    <rPh sb="19" eb="21">
      <t>シンセイ</t>
    </rPh>
    <rPh sb="22" eb="23">
      <t>カカワ</t>
    </rPh>
    <rPh sb="24" eb="26">
      <t>ジム</t>
    </rPh>
    <rPh sb="26" eb="28">
      <t>ショリ</t>
    </rPh>
    <rPh sb="29" eb="31">
      <t>リヨウ</t>
    </rPh>
    <rPh sb="33" eb="34">
      <t>ホカ</t>
    </rPh>
    <rPh sb="35" eb="37">
      <t>コジン</t>
    </rPh>
    <rPh sb="37" eb="39">
      <t>ジョウホウ</t>
    </rPh>
    <rPh sb="40" eb="42">
      <t>ホゴ</t>
    </rPh>
    <rPh sb="43" eb="44">
      <t>カン</t>
    </rPh>
    <rPh sb="46" eb="48">
      <t>ホウリツ</t>
    </rPh>
    <phoneticPr fontId="3"/>
  </si>
  <si>
    <t>（平成１５年法律第５７号）に基づいた上で、SIIが開催するセミナー、シンポジウム、本事業の効果検証の</t>
    <rPh sb="1" eb="3">
      <t>ヘイセイ</t>
    </rPh>
    <rPh sb="5" eb="6">
      <t>ネン</t>
    </rPh>
    <rPh sb="6" eb="8">
      <t>ホウリツ</t>
    </rPh>
    <rPh sb="8" eb="9">
      <t>ダイ</t>
    </rPh>
    <rPh sb="11" eb="12">
      <t>ゴウ</t>
    </rPh>
    <rPh sb="14" eb="15">
      <t>モト</t>
    </rPh>
    <rPh sb="18" eb="19">
      <t>ウエ</t>
    </rPh>
    <phoneticPr fontId="3"/>
  </si>
  <si>
    <t>その場合、国が指定する外部機関に個人情報等が提供されることに同意している。</t>
    <rPh sb="20" eb="21">
      <t>ナド</t>
    </rPh>
    <phoneticPr fontId="3"/>
  </si>
  <si>
    <t>また、本情報が同一の設備等に対し、国から他の補助金を受けていないかを調査するために利用されることに同意している。</t>
    <rPh sb="3" eb="4">
      <t>ホン</t>
    </rPh>
    <rPh sb="4" eb="6">
      <t>ジョウホウ</t>
    </rPh>
    <rPh sb="49" eb="51">
      <t>ドウイ</t>
    </rPh>
    <phoneticPr fontId="3"/>
  </si>
  <si>
    <t>７.</t>
  </si>
  <si>
    <t>申請内容の変更及び取下げ</t>
    <rPh sb="0" eb="2">
      <t>シンセイ</t>
    </rPh>
    <rPh sb="2" eb="4">
      <t>ナイヨウ</t>
    </rPh>
    <rPh sb="5" eb="7">
      <t>ヘンコウ</t>
    </rPh>
    <rPh sb="7" eb="8">
      <t>オヨ</t>
    </rPh>
    <rPh sb="9" eb="11">
      <t>トリサ</t>
    </rPh>
    <phoneticPr fontId="3"/>
  </si>
  <si>
    <t>申請書の提出後に申請内容に変更が発生した場合には、SIIに速やかに報告することを了承している。</t>
    <rPh sb="0" eb="2">
      <t>シンセイ</t>
    </rPh>
    <rPh sb="2" eb="3">
      <t>ショ</t>
    </rPh>
    <rPh sb="4" eb="6">
      <t>テイシュツ</t>
    </rPh>
    <rPh sb="6" eb="7">
      <t>ゴ</t>
    </rPh>
    <rPh sb="8" eb="10">
      <t>シンセイ</t>
    </rPh>
    <rPh sb="10" eb="12">
      <t>ナイヨウ</t>
    </rPh>
    <rPh sb="13" eb="15">
      <t>ヘンコウ</t>
    </rPh>
    <rPh sb="16" eb="18">
      <t>ハッセイ</t>
    </rPh>
    <rPh sb="20" eb="22">
      <t>バアイ</t>
    </rPh>
    <rPh sb="29" eb="30">
      <t>スミ</t>
    </rPh>
    <rPh sb="33" eb="35">
      <t>ホウコク</t>
    </rPh>
    <rPh sb="40" eb="42">
      <t>リョウショウ</t>
    </rPh>
    <phoneticPr fontId="3"/>
  </si>
  <si>
    <t>万が一、違反する行為が発生した場合は、SIIの指示に従い申請書の取下げを行うことに同意している。</t>
    <rPh sb="0" eb="1">
      <t>マン</t>
    </rPh>
    <rPh sb="2" eb="3">
      <t>イチ</t>
    </rPh>
    <rPh sb="4" eb="6">
      <t>イハン</t>
    </rPh>
    <rPh sb="8" eb="10">
      <t>コウイ</t>
    </rPh>
    <rPh sb="11" eb="13">
      <t>ハッセイ</t>
    </rPh>
    <rPh sb="15" eb="17">
      <t>バアイ</t>
    </rPh>
    <rPh sb="23" eb="25">
      <t>シジ</t>
    </rPh>
    <rPh sb="26" eb="27">
      <t>シタガ</t>
    </rPh>
    <rPh sb="28" eb="30">
      <t>シンセイ</t>
    </rPh>
    <rPh sb="30" eb="31">
      <t>ショ</t>
    </rPh>
    <rPh sb="32" eb="34">
      <t>トリサ</t>
    </rPh>
    <rPh sb="36" eb="37">
      <t>オコナ</t>
    </rPh>
    <rPh sb="41" eb="43">
      <t>ドウイ</t>
    </rPh>
    <phoneticPr fontId="3"/>
  </si>
  <si>
    <t>８.</t>
  </si>
  <si>
    <t>現地調査等の協力</t>
    <rPh sb="0" eb="2">
      <t>ゲンチ</t>
    </rPh>
    <rPh sb="2" eb="4">
      <t>チョウサ</t>
    </rPh>
    <rPh sb="4" eb="5">
      <t>トウ</t>
    </rPh>
    <rPh sb="6" eb="8">
      <t>キョウリョク</t>
    </rPh>
    <phoneticPr fontId="3"/>
  </si>
  <si>
    <t>補助対象事業が事業の目的に適して公正に実施されているかを判断するための現地調査等に協力することを了承している。</t>
    <rPh sb="0" eb="2">
      <t>ホジョ</t>
    </rPh>
    <rPh sb="2" eb="4">
      <t>タイショウ</t>
    </rPh>
    <rPh sb="4" eb="6">
      <t>ジギョウ</t>
    </rPh>
    <rPh sb="7" eb="9">
      <t>ジギョウ</t>
    </rPh>
    <rPh sb="10" eb="12">
      <t>モクテキ</t>
    </rPh>
    <rPh sb="13" eb="14">
      <t>テキ</t>
    </rPh>
    <rPh sb="16" eb="18">
      <t>コウセイ</t>
    </rPh>
    <rPh sb="48" eb="50">
      <t>リョウショウ</t>
    </rPh>
    <phoneticPr fontId="3"/>
  </si>
  <si>
    <t>９.</t>
  </si>
  <si>
    <t>事業の不履行等</t>
    <rPh sb="0" eb="2">
      <t>ジギョウ</t>
    </rPh>
    <rPh sb="3" eb="6">
      <t>フリコウ</t>
    </rPh>
    <rPh sb="6" eb="7">
      <t>トウ</t>
    </rPh>
    <phoneticPr fontId="3"/>
  </si>
  <si>
    <t>申請者、手続代行者がSIIに連絡することを怠ったことにより、事業の不履行等が生じ審査が継続できないとSIIが</t>
    <rPh sb="0" eb="3">
      <t>シンセイシャ</t>
    </rPh>
    <rPh sb="4" eb="6">
      <t>テツヅ</t>
    </rPh>
    <rPh sb="6" eb="9">
      <t>ダイコウシャ</t>
    </rPh>
    <rPh sb="14" eb="16">
      <t>レンラク</t>
    </rPh>
    <rPh sb="21" eb="22">
      <t>オコタ</t>
    </rPh>
    <rPh sb="38" eb="39">
      <t>ショウ</t>
    </rPh>
    <rPh sb="40" eb="42">
      <t>シンサ</t>
    </rPh>
    <rPh sb="43" eb="45">
      <t>ケイゾク</t>
    </rPh>
    <phoneticPr fontId="3"/>
  </si>
  <si>
    <t>判断した場合は、当該申請者の申請及び登録を無効とすることができることを理解し、了承している。</t>
    <rPh sb="35" eb="37">
      <t>リカイ</t>
    </rPh>
    <rPh sb="39" eb="41">
      <t>リョウショウ</t>
    </rPh>
    <phoneticPr fontId="3"/>
  </si>
  <si>
    <t>免責</t>
    <rPh sb="0" eb="2">
      <t>メンセキ</t>
    </rPh>
    <phoneticPr fontId="3"/>
  </si>
  <si>
    <t>事業の内容変更、終了</t>
    <rPh sb="0" eb="2">
      <t>ジギョウ</t>
    </rPh>
    <rPh sb="3" eb="5">
      <t>ナイヨウ</t>
    </rPh>
    <rPh sb="5" eb="7">
      <t>ヘンコウ</t>
    </rPh>
    <rPh sb="8" eb="10">
      <t>シュウリョウ</t>
    </rPh>
    <phoneticPr fontId="3"/>
  </si>
  <si>
    <t>SIIは、国との協議に基づき、本事業を終了、又はその制度内容の変更を行うことができることを承知している。</t>
    <rPh sb="31" eb="33">
      <t>ヘンコウ</t>
    </rPh>
    <rPh sb="34" eb="35">
      <t>オコナ</t>
    </rPh>
    <rPh sb="45" eb="47">
      <t>ショウチ</t>
    </rPh>
    <phoneticPr fontId="3"/>
  </si>
  <si>
    <t>上記を誓約し、申請内容に間違いがないことを確認した上で署名・捺印します。</t>
    <rPh sb="3" eb="5">
      <t>セイヤク</t>
    </rPh>
    <phoneticPr fontId="3"/>
  </si>
  <si>
    <t>申請者本人が署名し実印を捺印すること。（手続代行者の代筆は不可）</t>
    <rPh sb="0" eb="3">
      <t>シンセイシャ</t>
    </rPh>
    <rPh sb="3" eb="5">
      <t>ホンニン</t>
    </rPh>
    <rPh sb="6" eb="8">
      <t>ショメイ</t>
    </rPh>
    <rPh sb="9" eb="11">
      <t>ジツイン</t>
    </rPh>
    <rPh sb="12" eb="14">
      <t>ナツイン</t>
    </rPh>
    <rPh sb="20" eb="22">
      <t>テツヅキ</t>
    </rPh>
    <rPh sb="22" eb="25">
      <t>ダイコウシャ</t>
    </rPh>
    <rPh sb="26" eb="28">
      <t>ダイヒツ</t>
    </rPh>
    <rPh sb="29" eb="31">
      <t>フカ</t>
    </rPh>
    <phoneticPr fontId="3"/>
  </si>
  <si>
    <t>法人名</t>
    <rPh sb="0" eb="2">
      <t>ホウジン</t>
    </rPh>
    <rPh sb="2" eb="3">
      <t>メイ</t>
    </rPh>
    <phoneticPr fontId="67"/>
  </si>
  <si>
    <t>様式第１（１／５）</t>
    <rPh sb="0" eb="2">
      <t>ヨウシキ</t>
    </rPh>
    <rPh sb="2" eb="3">
      <t>ダイ</t>
    </rPh>
    <phoneticPr fontId="3"/>
  </si>
  <si>
    <t>様式第１（２／５）</t>
    <rPh sb="0" eb="2">
      <t>ヨウシキ</t>
    </rPh>
    <rPh sb="2" eb="3">
      <t>ダイ</t>
    </rPh>
    <phoneticPr fontId="3"/>
  </si>
  <si>
    <t>照明設備</t>
    <rPh sb="0" eb="2">
      <t>ショウメイ</t>
    </rPh>
    <rPh sb="2" eb="4">
      <t>セツビ</t>
    </rPh>
    <phoneticPr fontId="3"/>
  </si>
  <si>
    <t>機種名（型番）</t>
    <rPh sb="4" eb="6">
      <t>カタバン</t>
    </rPh>
    <phoneticPr fontId="3"/>
  </si>
  <si>
    <t>台数</t>
    <rPh sb="0" eb="2">
      <t>ダイスウ</t>
    </rPh>
    <phoneticPr fontId="7"/>
  </si>
  <si>
    <t>MEMSの導入の有無</t>
    <rPh sb="5" eb="7">
      <t>ドウニュウ</t>
    </rPh>
    <rPh sb="8" eb="10">
      <t>ウム</t>
    </rPh>
    <phoneticPr fontId="7"/>
  </si>
  <si>
    <t>（注）　燃料電池（エネファーム）の場合は、種類／メーカー名／型番のみを記入すること。</t>
    <rPh sb="1" eb="2">
      <t>チュウ</t>
    </rPh>
    <rPh sb="4" eb="6">
      <t>ネンリョウ</t>
    </rPh>
    <rPh sb="6" eb="8">
      <t>デンチ</t>
    </rPh>
    <rPh sb="17" eb="19">
      <t>バアイ</t>
    </rPh>
    <rPh sb="21" eb="23">
      <t>シュルイ</t>
    </rPh>
    <rPh sb="28" eb="29">
      <t>メイ</t>
    </rPh>
    <rPh sb="30" eb="31">
      <t>カタ</t>
    </rPh>
    <rPh sb="35" eb="37">
      <t>キニュウ</t>
    </rPh>
    <phoneticPr fontId="3"/>
  </si>
  <si>
    <t>実施計画書</t>
    <phoneticPr fontId="3"/>
  </si>
  <si>
    <t>(</t>
    <phoneticPr fontId="3"/>
  </si>
  <si>
    <t>１</t>
    <phoneticPr fontId="3"/>
  </si>
  <si>
    <t>／</t>
    <phoneticPr fontId="3"/>
  </si>
  <si>
    <t>５</t>
    <phoneticPr fontId="3"/>
  </si>
  <si>
    <t>）</t>
    <phoneticPr fontId="3"/>
  </si>
  <si>
    <t>一般社団法人　環境共創イニシアチブ</t>
    <phoneticPr fontId="3"/>
  </si>
  <si>
    <t>-</t>
    <phoneticPr fontId="3"/>
  </si>
  <si>
    <t>ふりがな</t>
    <phoneticPr fontId="3"/>
  </si>
  <si>
    <t>生年月日</t>
    <phoneticPr fontId="67"/>
  </si>
  <si>
    <t>)</t>
    <phoneticPr fontId="3"/>
  </si>
  <si>
    <t>－</t>
    <phoneticPr fontId="3"/>
  </si>
  <si>
    <t>-</t>
    <phoneticPr fontId="3"/>
  </si>
  <si>
    <t>　なお、補助金等に係る予算の執行の適正化に関する法律（昭和３０年法律第１７９号）、補助金等に係る予算の執行の適正化に関する法律施行令（昭和３０年政令第２５５号）及び交付規程の定めるところに従うことを承知の上、申請します。</t>
    <phoneticPr fontId="3"/>
  </si>
  <si>
    <t>（備考）用紙は日本工業規格Ａ４とし、縦位置とする。</t>
    <phoneticPr fontId="3"/>
  </si>
  <si>
    <t>(</t>
    <phoneticPr fontId="3"/>
  </si>
  <si>
    <t>２</t>
    <phoneticPr fontId="3"/>
  </si>
  <si>
    <t>／</t>
    <phoneticPr fontId="3"/>
  </si>
  <si>
    <t>５</t>
    <phoneticPr fontId="3"/>
  </si>
  <si>
    <t>※申請する補助事業にチェックをつけて下さい。（複数チェック不可）</t>
    <phoneticPr fontId="67"/>
  </si>
  <si>
    <t>■</t>
    <phoneticPr fontId="67"/>
  </si>
  <si>
    <t xml:space="preserve"> 平成３０年度　ＺＥＨ＋実証事業</t>
    <phoneticPr fontId="3"/>
  </si>
  <si>
    <t>□</t>
    <phoneticPr fontId="67"/>
  </si>
  <si>
    <t xml:space="preserve"> 平成３０年度　戸建分譲ＺＥＨ実証事業</t>
    <phoneticPr fontId="3"/>
  </si>
  <si>
    <t>　別添による</t>
    <phoneticPr fontId="67"/>
  </si>
  <si>
    <t>補助事業に要する経費</t>
    <phoneticPr fontId="3"/>
  </si>
  <si>
    <t>補助金交付申請予定額</t>
    <phoneticPr fontId="3"/>
  </si>
  <si>
    <t>　４/５に記載の暴力団排除に関する誓約事項について熟読し、理解の上、これに同意します。</t>
    <phoneticPr fontId="3"/>
  </si>
  <si>
    <t>　５/５に記載の交付申請に関する誓約事項について熟読し、理解の上、これに同意します。</t>
    <phoneticPr fontId="3"/>
  </si>
  <si>
    <t>（備考）用紙は日本工業規格Ａ４とし、縦位置とする。</t>
    <phoneticPr fontId="3"/>
  </si>
  <si>
    <t>３</t>
    <phoneticPr fontId="3"/>
  </si>
  <si>
    <t>：</t>
    <phoneticPr fontId="3"/>
  </si>
  <si>
    <t>(</t>
    <phoneticPr fontId="3"/>
  </si>
  <si>
    <t>４</t>
    <phoneticPr fontId="3"/>
  </si>
  <si>
    <t>／</t>
    <phoneticPr fontId="3"/>
  </si>
  <si>
    <t>５</t>
    <phoneticPr fontId="3"/>
  </si>
  <si>
    <t>暴力団排除に関する誓約事項</t>
    <phoneticPr fontId="3"/>
  </si>
  <si>
    <t>　当社（個人である場合は私、団体である場合は当団体）は、補助金の交付の申請をするに当たって、また、
補助事業の実施期間内及び完了後においては、下記のいずれにも該当しないことを誓約いたします。この誓約が虚偽であり、又はこの誓約に反したことにより、当方が不利益を被ることとなっても、異議は一切申し立てません。</t>
    <phoneticPr fontId="3"/>
  </si>
  <si>
    <t>記</t>
    <phoneticPr fontId="3"/>
  </si>
  <si>
    <t>(１)　法人等（個人、法人又は団体をいう。）が、暴力団（暴力団員による不当な行為の防止に関する
　　　法律（平成３年法律第77号）第２条第２号に規定する暴力団をいう。以下同じ。）であるとき
　　　又は法人等の役員等（個人である場合はその者、法人である場合は役員、団体である場合は
　　　代表者、理事等、その他経営に実質的に関与している者をいう。以下同じ。）が、暴力団員
　　　（同法第２条第６号に規定する暴力団員をいう。以下同じ。）であるとき</t>
    <phoneticPr fontId="3"/>
  </si>
  <si>
    <t xml:space="preserve"> </t>
    <phoneticPr fontId="3"/>
  </si>
  <si>
    <t>(２)　役員等が、自己、自社若しくは第三者の不正の利益を図る目的又は第三者に損害を加える目的を
　　  もって、暴力団又は暴力団員を利用するなどしているとき</t>
    <phoneticPr fontId="3"/>
  </si>
  <si>
    <t>(３)　役員等が、暴力団又は暴力団員に対して、資金等を供給し、又は便宜を供与するなど直接的
　　　あるいは積極的に暴力団の維持、運営に協力し、若しくは関与しているとき</t>
    <phoneticPr fontId="3"/>
  </si>
  <si>
    <t>(４)　役員等が、暴力団又は暴力団員であることを知りながらこれと社会的に非難されるべき関係を
　　　有しているとき</t>
    <phoneticPr fontId="3"/>
  </si>
  <si>
    <t>　私は、補助金の交付の申請を一般社団法人環境共創イニシアチブ（以下「SII」という。）に提出するに当たって、また、
  補助対象事業の実施期間内及び完了後においては、下記の事項について誓約いたします。
　この誓約が虚偽であり、又はこの誓約に反したことにより、当方が不利益を被ることとなっても、一切異議は申し立てません。</t>
    <phoneticPr fontId="3"/>
  </si>
  <si>
    <t>１.</t>
    <phoneticPr fontId="3"/>
  </si>
  <si>
    <t>３.</t>
    <phoneticPr fontId="3"/>
  </si>
  <si>
    <t>申請書及び添付書類一式について責任をもち、虚偽、不正の記入が一切ないことを確認している。</t>
    <phoneticPr fontId="3"/>
  </si>
  <si>
    <t>万が一、違反する行為が発生した場合の罰則等を理解し、了承している。</t>
    <phoneticPr fontId="3"/>
  </si>
  <si>
    <t>ための調査・分析、SIIが作成するパンフレット・事例集、国が行うその他調査業務等に利用されることがあり、</t>
    <phoneticPr fontId="3"/>
  </si>
  <si>
    <t>10.</t>
    <phoneticPr fontId="3"/>
  </si>
  <si>
    <t>11.</t>
    <phoneticPr fontId="3"/>
  </si>
  <si>
    <t>氏名</t>
    <phoneticPr fontId="67"/>
  </si>
  <si>
    <t>代表者名等</t>
    <phoneticPr fontId="67"/>
  </si>
  <si>
    <t>　省エネルギー投資促進に向けた支援補助金（住宅・ビルの革新的省エネルギー技術導入促進事業）（ネット・ゼロ・エネルギーハウス支援事業）交付規程（以下「交付規程」という。）第４条の規定に基づき、以下のとおり経済産業省からの省エネルギー投資促進に向けた支援補助金（住宅・ビルの革新的省エネルギー技術導入促進事業）交付要綱第３条に基づく国庫補助金に係る交付の申請をします。</t>
    <rPh sb="95" eb="97">
      <t>イカ</t>
    </rPh>
    <rPh sb="172" eb="174">
      <t>コウフ</t>
    </rPh>
    <rPh sb="175" eb="177">
      <t>シンセイ</t>
    </rPh>
    <phoneticPr fontId="3"/>
  </si>
  <si>
    <t>２．全体概要</t>
    <rPh sb="2" eb="4">
      <t>ゼンタイ</t>
    </rPh>
    <rPh sb="4" eb="6">
      <t>ガイヨウ</t>
    </rPh>
    <phoneticPr fontId="7"/>
  </si>
  <si>
    <t>➌　建物概要</t>
    <rPh sb="2" eb="4">
      <t>タテモノ</t>
    </rPh>
    <rPh sb="4" eb="6">
      <t>ガイヨウ</t>
    </rPh>
    <phoneticPr fontId="3"/>
  </si>
  <si>
    <t>➍　建物性能</t>
    <rPh sb="2" eb="4">
      <t>タテモノ</t>
    </rPh>
    <rPh sb="4" eb="6">
      <t>セイノウ</t>
    </rPh>
    <phoneticPr fontId="3"/>
  </si>
  <si>
    <t>➎　ＢＥＬＳ等</t>
    <rPh sb="6" eb="7">
      <t>ナド</t>
    </rPh>
    <phoneticPr fontId="3"/>
  </si>
  <si>
    <t>➏　事業費（全体）</t>
    <rPh sb="2" eb="4">
      <t>ジギョウ</t>
    </rPh>
    <rPh sb="4" eb="5">
      <t>ヒ</t>
    </rPh>
    <rPh sb="6" eb="8">
      <t>ゼンタイ</t>
    </rPh>
    <phoneticPr fontId="3"/>
  </si>
  <si>
    <t>➐　エネルギー管理体制</t>
    <rPh sb="7" eb="9">
      <t>カンリ</t>
    </rPh>
    <rPh sb="9" eb="11">
      <t>タイセイ</t>
    </rPh>
    <phoneticPr fontId="3"/>
  </si>
  <si>
    <t>➑　普及促進に向けた広報計画の積極度</t>
    <rPh sb="2" eb="4">
      <t>フキュウ</t>
    </rPh>
    <rPh sb="4" eb="6">
      <t>ソクシン</t>
    </rPh>
    <rPh sb="7" eb="8">
      <t>ム</t>
    </rPh>
    <rPh sb="10" eb="12">
      <t>コウホウ</t>
    </rPh>
    <rPh sb="12" eb="14">
      <t>ケイカク</t>
    </rPh>
    <rPh sb="15" eb="17">
      <t>セッキョク</t>
    </rPh>
    <rPh sb="17" eb="18">
      <t>ド</t>
    </rPh>
    <phoneticPr fontId="3"/>
  </si>
  <si>
    <t>８地域における要件</t>
    <rPh sb="1" eb="3">
      <t>チイキ</t>
    </rPh>
    <rPh sb="7" eb="9">
      <t>ヨウケン</t>
    </rPh>
    <phoneticPr fontId="7"/>
  </si>
  <si>
    <t>％</t>
    <phoneticPr fontId="7"/>
  </si>
  <si>
    <t>供給割合</t>
    <rPh sb="0" eb="2">
      <t>キョウキュウ</t>
    </rPh>
    <rPh sb="2" eb="4">
      <t>ワリアイ</t>
    </rPh>
    <phoneticPr fontId="7"/>
  </si>
  <si>
    <t>太陽光パネル
の設置の有無</t>
    <rPh sb="0" eb="3">
      <t>タイヨウコウ</t>
    </rPh>
    <rPh sb="8" eb="10">
      <t>セッチ</t>
    </rPh>
    <rPh sb="11" eb="13">
      <t>ウム</t>
    </rPh>
    <phoneticPr fontId="3"/>
  </si>
  <si>
    <t>掲載媒体</t>
    <rPh sb="0" eb="2">
      <t>ケイサイ</t>
    </rPh>
    <rPh sb="2" eb="4">
      <t>バイタイ</t>
    </rPh>
    <phoneticPr fontId="3"/>
  </si>
  <si>
    <t>住戸の光熱費
削減効果の訴求</t>
    <rPh sb="0" eb="2">
      <t>ジュウコ</t>
    </rPh>
    <rPh sb="3" eb="6">
      <t>コウネツヒ</t>
    </rPh>
    <rPh sb="7" eb="9">
      <t>サクゲン</t>
    </rPh>
    <rPh sb="9" eb="11">
      <t>コウカ</t>
    </rPh>
    <rPh sb="12" eb="14">
      <t>ソキュウ</t>
    </rPh>
    <phoneticPr fontId="7"/>
  </si>
  <si>
    <t>訴求効果を報告
するための
アンケートの実施</t>
    <rPh sb="0" eb="2">
      <t>ソキュウ</t>
    </rPh>
    <rPh sb="2" eb="4">
      <t>コウカ</t>
    </rPh>
    <rPh sb="5" eb="7">
      <t>ホウコク</t>
    </rPh>
    <rPh sb="20" eb="22">
      <t>ジッシ</t>
    </rPh>
    <phoneticPr fontId="7"/>
  </si>
  <si>
    <t>広報掲載の
回数、期間、時期</t>
    <rPh sb="0" eb="2">
      <t>コウホウ</t>
    </rPh>
    <rPh sb="2" eb="4">
      <t>ケイサイ</t>
    </rPh>
    <rPh sb="6" eb="8">
      <t>カイスウ</t>
    </rPh>
    <rPh sb="9" eb="11">
      <t>キカン</t>
    </rPh>
    <rPh sb="12" eb="14">
      <t>ジキ</t>
    </rPh>
    <phoneticPr fontId="3"/>
  </si>
  <si>
    <t>％</t>
    <phoneticPr fontId="7"/>
  </si>
  <si>
    <t>Ⅲ．温水式暖房（床暖房、パネルラジエーター等）　暖房専用熱源機か兼用熱源機かを選択すること</t>
    <rPh sb="2" eb="4">
      <t>オンスイ</t>
    </rPh>
    <rPh sb="4" eb="5">
      <t>シキ</t>
    </rPh>
    <rPh sb="5" eb="7">
      <t>ダンボウ</t>
    </rPh>
    <rPh sb="8" eb="9">
      <t>ユカ</t>
    </rPh>
    <rPh sb="9" eb="11">
      <t>ダンボウ</t>
    </rPh>
    <rPh sb="21" eb="22">
      <t>ナド</t>
    </rPh>
    <rPh sb="24" eb="26">
      <t>ダンボウ</t>
    </rPh>
    <rPh sb="26" eb="28">
      <t>センヨウ</t>
    </rPh>
    <rPh sb="28" eb="31">
      <t>ネツゲンキ</t>
    </rPh>
    <rPh sb="32" eb="34">
      <t>ケンヨウ</t>
    </rPh>
    <rPh sb="34" eb="37">
      <t>ネツゲンキ</t>
    </rPh>
    <rPh sb="39" eb="41">
      <t>センタク</t>
    </rPh>
    <phoneticPr fontId="3"/>
  </si>
  <si>
    <t>中間期COP</t>
    <rPh sb="0" eb="3">
      <t>チュウカンキ</t>
    </rPh>
    <phoneticPr fontId="3"/>
  </si>
  <si>
    <t>再生可能エネルギーの導入</t>
    <rPh sb="0" eb="2">
      <t>サイセイ</t>
    </rPh>
    <rPh sb="2" eb="4">
      <t>カノウ</t>
    </rPh>
    <rPh sb="10" eb="12">
      <t>ドウニュウ</t>
    </rPh>
    <phoneticPr fontId="3"/>
  </si>
  <si>
    <t>　有</t>
    <rPh sb="1" eb="2">
      <t>アリ</t>
    </rPh>
    <phoneticPr fontId="3"/>
  </si>
  <si>
    <t>　無</t>
    <rPh sb="1" eb="2">
      <t>ナシ</t>
    </rPh>
    <phoneticPr fontId="3"/>
  </si>
  <si>
    <t>無</t>
    <rPh sb="0" eb="1">
      <t>ナシ</t>
    </rPh>
    <phoneticPr fontId="7"/>
  </si>
  <si>
    <t>□</t>
    <phoneticPr fontId="7"/>
  </si>
  <si>
    <t>通風の積極利用</t>
    <rPh sb="0" eb="2">
      <t>ツウフウ</t>
    </rPh>
    <rPh sb="3" eb="5">
      <t>セッキョク</t>
    </rPh>
    <rPh sb="5" eb="7">
      <t>リヨウ</t>
    </rPh>
    <phoneticPr fontId="7"/>
  </si>
  <si>
    <t>基準値　(MJ/年)</t>
    <rPh sb="0" eb="3">
      <t>キジュンチ</t>
    </rPh>
    <phoneticPr fontId="3"/>
  </si>
  <si>
    <t>設計値　(MJ/年)</t>
    <rPh sb="0" eb="2">
      <t>セッケイ</t>
    </rPh>
    <rPh sb="2" eb="3">
      <t>チ</t>
    </rPh>
    <phoneticPr fontId="3"/>
  </si>
  <si>
    <t>削減量　(MJ/年)</t>
    <rPh sb="0" eb="2">
      <t>サクゲン</t>
    </rPh>
    <rPh sb="2" eb="3">
      <t>リョウ</t>
    </rPh>
    <phoneticPr fontId="3"/>
  </si>
  <si>
    <t>補助対象経費</t>
    <rPh sb="0" eb="2">
      <t>ホジョ</t>
    </rPh>
    <rPh sb="2" eb="4">
      <t>タイショウ</t>
    </rPh>
    <rPh sb="4" eb="6">
      <t>ケイヒテイガク</t>
    </rPh>
    <phoneticPr fontId="3"/>
  </si>
  <si>
    <t>効果的な日射遮蔽</t>
    <rPh sb="0" eb="3">
      <t>コウカテキ</t>
    </rPh>
    <rPh sb="4" eb="6">
      <t>ニッシャ</t>
    </rPh>
    <rPh sb="6" eb="8">
      <t>シャヘイ</t>
    </rPh>
    <phoneticPr fontId="7"/>
  </si>
  <si>
    <t>最上階の屋上断熱強化</t>
    <rPh sb="0" eb="2">
      <t>サイジョウ</t>
    </rPh>
    <rPh sb="2" eb="3">
      <t>カイ</t>
    </rPh>
    <rPh sb="4" eb="6">
      <t>オクジョウ</t>
    </rPh>
    <rPh sb="6" eb="8">
      <t>ダンネツ</t>
    </rPh>
    <rPh sb="8" eb="10">
      <t>キョウカ</t>
    </rPh>
    <phoneticPr fontId="7"/>
  </si>
  <si>
    <t>※保証年数に応じて定められた目標価格以下でないと申請できません（Ｐ２５参照）</t>
    <phoneticPr fontId="3"/>
  </si>
  <si>
    <t>補助対象経費の１/３</t>
    <rPh sb="0" eb="2">
      <t>ホジョ</t>
    </rPh>
    <rPh sb="2" eb="4">
      <t>タイショウ</t>
    </rPh>
    <rPh sb="4" eb="6">
      <t>ケイヒ</t>
    </rPh>
    <phoneticPr fontId="3"/>
  </si>
  <si>
    <t xml:space="preserve">    ５．補助金の額の算出</t>
    <rPh sb="6" eb="8">
      <t>ホジョ</t>
    </rPh>
    <rPh sb="8" eb="9">
      <t>キン</t>
    </rPh>
    <rPh sb="10" eb="11">
      <t>ガク</t>
    </rPh>
    <rPh sb="12" eb="14">
      <t>サンシュツ</t>
    </rPh>
    <phoneticPr fontId="3"/>
  </si>
  <si>
    <t>×</t>
    <phoneticPr fontId="7"/>
  </si>
  <si>
    <t xml:space="preserve">    ４．②、③のいずれか低い金額（上限金額：３０万円/一住戸）</t>
    <rPh sb="19" eb="21">
      <t>ジョウゲン</t>
    </rPh>
    <rPh sb="21" eb="23">
      <t>キンガク</t>
    </rPh>
    <rPh sb="26" eb="28">
      <t>マンエン</t>
    </rPh>
    <rPh sb="29" eb="30">
      <t>イッ</t>
    </rPh>
    <rPh sb="30" eb="31">
      <t>ジュウ</t>
    </rPh>
    <rPh sb="31" eb="32">
      <t>コ</t>
    </rPh>
    <phoneticPr fontId="3"/>
  </si>
  <si>
    <t>導入戸数</t>
    <rPh sb="0" eb="2">
      <t>ドウニュウ</t>
    </rPh>
    <rPh sb="2" eb="4">
      <t>コスウ</t>
    </rPh>
    <phoneticPr fontId="3"/>
  </si>
  <si>
    <t>円</t>
    <rPh sb="0" eb="1">
      <t>エン</t>
    </rPh>
    <phoneticPr fontId="7"/>
  </si>
  <si>
    <t>戸</t>
    <rPh sb="0" eb="1">
      <t>コ</t>
    </rPh>
    <phoneticPr fontId="7"/>
  </si>
  <si>
    <t>屋上緑化、壁面緑化</t>
    <rPh sb="0" eb="2">
      <t>オクジョウ</t>
    </rPh>
    <rPh sb="2" eb="4">
      <t>リョッカ</t>
    </rPh>
    <rPh sb="5" eb="7">
      <t>ヘキメン</t>
    </rPh>
    <rPh sb="7" eb="9">
      <t>リョッカ</t>
    </rPh>
    <phoneticPr fontId="7"/>
  </si>
  <si>
    <t>各住戸の一次
エネルギー
消費削減率（％）</t>
    <rPh sb="0" eb="1">
      <t>カク</t>
    </rPh>
    <rPh sb="1" eb="3">
      <t>ジュウコ</t>
    </rPh>
    <phoneticPr fontId="7"/>
  </si>
  <si>
    <t>住棟としての
一次エネルギー
消費削減率（％）</t>
    <rPh sb="7" eb="9">
      <t>イチジ</t>
    </rPh>
    <rPh sb="15" eb="17">
      <t>ショウヒ</t>
    </rPh>
    <rPh sb="17" eb="19">
      <t>サクゲン</t>
    </rPh>
    <rPh sb="19" eb="20">
      <t>リツ</t>
    </rPh>
    <phoneticPr fontId="7"/>
  </si>
  <si>
    <t>床面積（㎡）</t>
    <rPh sb="0" eb="3">
      <t>ユカメンセキ</t>
    </rPh>
    <phoneticPr fontId="7"/>
  </si>
  <si>
    <t>別紙３　誓約書</t>
    <rPh sb="4" eb="7">
      <t>セイヤクショ</t>
    </rPh>
    <phoneticPr fontId="3"/>
  </si>
  <si>
    <t>高層ＺＥＨ－Ｍ（ゼッチ・マンション）実証事業　定型様式１－３</t>
    <rPh sb="0" eb="2">
      <t>コウソウ</t>
    </rPh>
    <rPh sb="18" eb="20">
      <t>ジッショウ</t>
    </rPh>
    <rPh sb="20" eb="22">
      <t>ジギョウ</t>
    </rPh>
    <rPh sb="23" eb="25">
      <t>テイケイ</t>
    </rPh>
    <rPh sb="25" eb="27">
      <t>ヨウシキ</t>
    </rPh>
    <phoneticPr fontId="7"/>
  </si>
  <si>
    <t>高層ＺＥＨ－Ｍ（ゼッチ・マンション）実証事業　定型様式１－３</t>
    <phoneticPr fontId="7"/>
  </si>
  <si>
    <t>高層ＺＥＨ－Ｍ（ゼッチ・マンション）実証事業　定型様式１－３</t>
    <phoneticPr fontId="7"/>
  </si>
  <si>
    <t>高層ＺＥＨ－Ｍ（ゼッチ・マンション）実証事業　定型様式１－３</t>
    <phoneticPr fontId="7"/>
  </si>
  <si>
    <t>高層ＺＥＨ－Ｍ（ゼッチ・マンション）実証事業　定型様式１－３</t>
    <phoneticPr fontId="7"/>
  </si>
  <si>
    <t>【A３カラー】で作成し印刷してください。</t>
    <rPh sb="8" eb="10">
      <t>サクセイ</t>
    </rPh>
    <rPh sb="11" eb="13">
      <t>インサツ</t>
    </rPh>
    <phoneticPr fontId="3"/>
  </si>
  <si>
    <t>【A４カラー】で印刷し、項目に応じた内容を確認し申請する事業に該当する項目のみ確認欄にチェックをすること。</t>
    <rPh sb="8" eb="10">
      <t>インサツ</t>
    </rPh>
    <rPh sb="12" eb="14">
      <t>コウモク</t>
    </rPh>
    <rPh sb="15" eb="16">
      <t>オウ</t>
    </rPh>
    <rPh sb="18" eb="20">
      <t>ナイヨウ</t>
    </rPh>
    <rPh sb="21" eb="23">
      <t>カクニン</t>
    </rPh>
    <rPh sb="24" eb="26">
      <t>シンセイ</t>
    </rPh>
    <rPh sb="28" eb="30">
      <t>ジギョウ</t>
    </rPh>
    <rPh sb="31" eb="33">
      <t>ガイトウ</t>
    </rPh>
    <rPh sb="35" eb="37">
      <t>コウモク</t>
    </rPh>
    <rPh sb="39" eb="41">
      <t>カクニン</t>
    </rPh>
    <rPh sb="41" eb="42">
      <t>ラン</t>
    </rPh>
    <phoneticPr fontId="3"/>
  </si>
  <si>
    <t>片面で印刷してください</t>
    <rPh sb="0" eb="2">
      <t>カタメン</t>
    </rPh>
    <rPh sb="3" eb="5">
      <t>インサツ</t>
    </rPh>
    <phoneticPr fontId="3"/>
  </si>
  <si>
    <t>確認欄</t>
    <rPh sb="0" eb="2">
      <t>カクニン</t>
    </rPh>
    <rPh sb="2" eb="3">
      <t>ラン</t>
    </rPh>
    <phoneticPr fontId="3"/>
  </si>
  <si>
    <t>提出
区分</t>
    <rPh sb="0" eb="2">
      <t>テイシュツ</t>
    </rPh>
    <rPh sb="3" eb="5">
      <t>クブン</t>
    </rPh>
    <phoneticPr fontId="3"/>
  </si>
  <si>
    <t>法人名又は氏名</t>
    <phoneticPr fontId="7"/>
  </si>
  <si>
    <t>代表者名等</t>
    <rPh sb="3" eb="4">
      <t>メイ</t>
    </rPh>
    <rPh sb="4" eb="5">
      <t>ナド</t>
    </rPh>
    <phoneticPr fontId="3"/>
  </si>
  <si>
    <t>申請者の押印（登録印）がされていますか</t>
    <rPh sb="0" eb="3">
      <t>シンセイシャ</t>
    </rPh>
    <rPh sb="4" eb="6">
      <t>オウイン</t>
    </rPh>
    <phoneticPr fontId="3"/>
  </si>
  <si>
    <t xml:space="preserve"> 平成３０年度　高層ＺＥＨ－Ｍ（ゼッチ・マンション）実証事業</t>
    <phoneticPr fontId="3"/>
  </si>
  <si>
    <t>補助対象事業の名称</t>
    <rPh sb="0" eb="2">
      <t>ホジョ</t>
    </rPh>
    <rPh sb="2" eb="4">
      <t>タイショウ</t>
    </rPh>
    <rPh sb="4" eb="6">
      <t>ジギョウ</t>
    </rPh>
    <rPh sb="7" eb="9">
      <t>メイショウ</t>
    </rPh>
    <phoneticPr fontId="3"/>
  </si>
  <si>
    <t>添付されていますか</t>
    <rPh sb="0" eb="2">
      <t>テンプ</t>
    </rPh>
    <phoneticPr fontId="3"/>
  </si>
  <si>
    <t>別紙2　暴力団排除に関する誓約事項</t>
    <rPh sb="0" eb="2">
      <t>ベッシ</t>
    </rPh>
    <phoneticPr fontId="3"/>
  </si>
  <si>
    <t>添付確認</t>
    <rPh sb="0" eb="2">
      <t>テンプ</t>
    </rPh>
    <rPh sb="2" eb="4">
      <t>カクニン</t>
    </rPh>
    <phoneticPr fontId="7"/>
  </si>
  <si>
    <t>申請者の自筆の署名でありますか</t>
    <rPh sb="0" eb="3">
      <t>シンセイシャ</t>
    </rPh>
    <rPh sb="4" eb="6">
      <t>ジヒツ</t>
    </rPh>
    <rPh sb="7" eb="9">
      <t>ショメイ</t>
    </rPh>
    <phoneticPr fontId="3"/>
  </si>
  <si>
    <t>署名</t>
    <rPh sb="0" eb="2">
      <t>ショメイ</t>
    </rPh>
    <phoneticPr fontId="7"/>
  </si>
  <si>
    <t>（１）申請者概要</t>
    <rPh sb="3" eb="6">
      <t>シンセイシャ</t>
    </rPh>
    <rPh sb="6" eb="8">
      <t>ガイヨウ</t>
    </rPh>
    <phoneticPr fontId="3"/>
  </si>
  <si>
    <t>２.全体概要</t>
    <rPh sb="2" eb="4">
      <t>ゼンタイ</t>
    </rPh>
    <rPh sb="4" eb="6">
      <t>ガイヨウ</t>
    </rPh>
    <phoneticPr fontId="3"/>
  </si>
  <si>
    <t>基本情報</t>
    <rPh sb="0" eb="2">
      <t>キホン</t>
    </rPh>
    <rPh sb="2" eb="4">
      <t>ジョウホウ</t>
    </rPh>
    <phoneticPr fontId="7"/>
  </si>
  <si>
    <t>住戸タイプ情報</t>
    <rPh sb="0" eb="2">
      <t>ジュウコ</t>
    </rPh>
    <rPh sb="5" eb="7">
      <t>ジョウホウ</t>
    </rPh>
    <phoneticPr fontId="7"/>
  </si>
  <si>
    <t>記載すべき情報はすべて記入されていますか</t>
    <rPh sb="0" eb="2">
      <t>キサイ</t>
    </rPh>
    <rPh sb="5" eb="7">
      <t>ジョウホウ</t>
    </rPh>
    <rPh sb="11" eb="13">
      <t>キニュウ</t>
    </rPh>
    <phoneticPr fontId="7"/>
  </si>
  <si>
    <t>情報</t>
    <rPh sb="0" eb="2">
      <t>ジョウホウ</t>
    </rPh>
    <phoneticPr fontId="7"/>
  </si>
  <si>
    <t>６.蓄電システム仕様及び補助金額算出表</t>
    <rPh sb="2" eb="4">
      <t>チクデン</t>
    </rPh>
    <rPh sb="8" eb="10">
      <t>シヨウ</t>
    </rPh>
    <rPh sb="10" eb="11">
      <t>オヨ</t>
    </rPh>
    <rPh sb="12" eb="15">
      <t>ホジョキン</t>
    </rPh>
    <rPh sb="15" eb="16">
      <t>ガク</t>
    </rPh>
    <rPh sb="16" eb="18">
      <t>サンシュツ</t>
    </rPh>
    <rPh sb="18" eb="19">
      <t>ヒョウ</t>
    </rPh>
    <phoneticPr fontId="7"/>
  </si>
  <si>
    <t>作成方法</t>
    <rPh sb="0" eb="2">
      <t>サクセイ</t>
    </rPh>
    <rPh sb="2" eb="4">
      <t>ホウホウ</t>
    </rPh>
    <phoneticPr fontId="7"/>
  </si>
  <si>
    <t>補助事業(全体)の
開始及び完了予定日</t>
    <rPh sb="5" eb="7">
      <t>ゼンタイ</t>
    </rPh>
    <phoneticPr fontId="7"/>
  </si>
  <si>
    <t>最終年度の事業完了予定日（支払完了日）が記載されていますか
・単年度事業は「２０１９年１月２５日以前」
・2年度事業は「２０２０年１月３１日以前」
・3年度事業は「２０２１年１月３１日以前」　　を事業完了日とする</t>
    <rPh sb="0" eb="2">
      <t>サイシュウ</t>
    </rPh>
    <rPh sb="2" eb="4">
      <t>ネンド</t>
    </rPh>
    <rPh sb="5" eb="7">
      <t>ジギョウ</t>
    </rPh>
    <rPh sb="7" eb="9">
      <t>カンリョウ</t>
    </rPh>
    <rPh sb="9" eb="12">
      <t>ヨテイビ</t>
    </rPh>
    <rPh sb="13" eb="15">
      <t>シハライ</t>
    </rPh>
    <rPh sb="15" eb="17">
      <t>カンリョウ</t>
    </rPh>
    <rPh sb="17" eb="18">
      <t>ヒ</t>
    </rPh>
    <rPh sb="20" eb="22">
      <t>キサイ</t>
    </rPh>
    <rPh sb="31" eb="34">
      <t>タンネンド</t>
    </rPh>
    <rPh sb="34" eb="36">
      <t>ジギョウ</t>
    </rPh>
    <rPh sb="42" eb="43">
      <t>ネン</t>
    </rPh>
    <rPh sb="44" eb="45">
      <t>ガツ</t>
    </rPh>
    <rPh sb="47" eb="48">
      <t>ニチ</t>
    </rPh>
    <rPh sb="48" eb="50">
      <t>イゼン</t>
    </rPh>
    <rPh sb="98" eb="100">
      <t>ジギョウ</t>
    </rPh>
    <rPh sb="100" eb="103">
      <t>カンリョウビ</t>
    </rPh>
    <phoneticPr fontId="3"/>
  </si>
  <si>
    <t>当該年度の事業完了予定日（支払完了日）が記載されていますか
・単年度事業は「２０１９年１月２５日以前」
・複数年度事業は「２０１９年２月２１日以前」　を事業完了日とする</t>
    <rPh sb="0" eb="2">
      <t>トウガイ</t>
    </rPh>
    <rPh sb="2" eb="4">
      <t>ネンド</t>
    </rPh>
    <rPh sb="5" eb="7">
      <t>ジギョウ</t>
    </rPh>
    <rPh sb="7" eb="9">
      <t>カンリョウ</t>
    </rPh>
    <rPh sb="9" eb="12">
      <t>ヨテイビ</t>
    </rPh>
    <rPh sb="31" eb="34">
      <t>タンネンド</t>
    </rPh>
    <rPh sb="34" eb="36">
      <t>ジギョウ</t>
    </rPh>
    <rPh sb="42" eb="43">
      <t>ネン</t>
    </rPh>
    <rPh sb="44" eb="45">
      <t>ガツ</t>
    </rPh>
    <rPh sb="47" eb="48">
      <t>ニチ</t>
    </rPh>
    <rPh sb="48" eb="50">
      <t>イゼン</t>
    </rPh>
    <rPh sb="53" eb="55">
      <t>フクスウ</t>
    </rPh>
    <rPh sb="55" eb="57">
      <t>ネンド</t>
    </rPh>
    <rPh sb="57" eb="59">
      <t>ジギョウ</t>
    </rPh>
    <rPh sb="76" eb="78">
      <t>ジギョウ</t>
    </rPh>
    <rPh sb="78" eb="81">
      <t>カンリョウビ</t>
    </rPh>
    <phoneticPr fontId="3"/>
  </si>
  <si>
    <t>リースの契約予定の有無を選択していますか</t>
    <rPh sb="9" eb="11">
      <t>ウム</t>
    </rPh>
    <rPh sb="12" eb="14">
      <t>センタク</t>
    </rPh>
    <phoneticPr fontId="3"/>
  </si>
  <si>
    <t>ＺＥＨデベロッパー</t>
    <phoneticPr fontId="3"/>
  </si>
  <si>
    <t>ＺＥＨデベロッパーに関する情報を記入していますか</t>
    <rPh sb="10" eb="11">
      <t>カン</t>
    </rPh>
    <rPh sb="13" eb="15">
      <t>ジョウホウ</t>
    </rPh>
    <rPh sb="16" eb="18">
      <t>キニュウ</t>
    </rPh>
    <phoneticPr fontId="3"/>
  </si>
  <si>
    <t>販売までに係る人までの体制が明記されていますか</t>
    <rPh sb="14" eb="16">
      <t>メイキ</t>
    </rPh>
    <phoneticPr fontId="3"/>
  </si>
  <si>
    <t>蓄電システムの補助金の額</t>
    <rPh sb="0" eb="2">
      <t>チクデン</t>
    </rPh>
    <rPh sb="7" eb="10">
      <t>ホジョキン</t>
    </rPh>
    <rPh sb="11" eb="12">
      <t>ガク</t>
    </rPh>
    <phoneticPr fontId="3"/>
  </si>
  <si>
    <r>
      <t>単年度事業は、補助対象の設備機器などを</t>
    </r>
    <r>
      <rPr>
        <sz val="10"/>
        <color rgb="FFFF0000"/>
        <rFont val="ＭＳ Ｐ明朝"/>
        <family val="1"/>
        <charset val="128"/>
      </rPr>
      <t>赤色</t>
    </r>
    <r>
      <rPr>
        <sz val="10"/>
        <rFont val="ＭＳ Ｐ明朝"/>
        <family val="1"/>
        <charset val="128"/>
      </rPr>
      <t>でマーキングしていますか</t>
    </r>
    <rPh sb="0" eb="3">
      <t>タンネンド</t>
    </rPh>
    <rPh sb="3" eb="5">
      <t>ジギョウ</t>
    </rPh>
    <rPh sb="7" eb="9">
      <t>ホジョ</t>
    </rPh>
    <rPh sb="9" eb="11">
      <t>タイショウ</t>
    </rPh>
    <rPh sb="12" eb="14">
      <t>セツビ</t>
    </rPh>
    <rPh sb="14" eb="16">
      <t>キキ</t>
    </rPh>
    <rPh sb="19" eb="21">
      <t>アカイロ</t>
    </rPh>
    <phoneticPr fontId="3"/>
  </si>
  <si>
    <t>⑥建物図面</t>
    <rPh sb="1" eb="3">
      <t>タテモノ</t>
    </rPh>
    <rPh sb="3" eb="4">
      <t>ズ</t>
    </rPh>
    <rPh sb="4" eb="5">
      <t>メン</t>
    </rPh>
    <phoneticPr fontId="3"/>
  </si>
  <si>
    <t>⑦設計図</t>
    <rPh sb="1" eb="4">
      <t>セッケイズ</t>
    </rPh>
    <phoneticPr fontId="3"/>
  </si>
  <si>
    <t>他の補助金を利用する予定、または利用している場合、その補助金名と
内容を記入していますか</t>
    <rPh sb="0" eb="1">
      <t>ホカ</t>
    </rPh>
    <rPh sb="2" eb="5">
      <t>ホジョキン</t>
    </rPh>
    <rPh sb="6" eb="8">
      <t>リヨウ</t>
    </rPh>
    <rPh sb="10" eb="12">
      <t>ヨテイ</t>
    </rPh>
    <rPh sb="16" eb="18">
      <t>リヨウ</t>
    </rPh>
    <rPh sb="22" eb="24">
      <t>バアイ</t>
    </rPh>
    <rPh sb="27" eb="30">
      <t>ホジョキン</t>
    </rPh>
    <rPh sb="30" eb="31">
      <t>メイ</t>
    </rPh>
    <rPh sb="33" eb="35">
      <t>ナイヨウ</t>
    </rPh>
    <rPh sb="36" eb="38">
      <t>キニュウ</t>
    </rPh>
    <phoneticPr fontId="3"/>
  </si>
  <si>
    <t>補助事業に要する経費（円）</t>
    <rPh sb="0" eb="2">
      <t>ホジョ</t>
    </rPh>
    <rPh sb="2" eb="4">
      <t>ジギョウ</t>
    </rPh>
    <rPh sb="5" eb="6">
      <t>ヨウ</t>
    </rPh>
    <rPh sb="8" eb="10">
      <t>ケイヒ</t>
    </rPh>
    <rPh sb="11" eb="12">
      <t>エン</t>
    </rPh>
    <phoneticPr fontId="3"/>
  </si>
  <si>
    <t>高層ＺＥＨ－Ｍ（ゼッチ・マンション）実証事業　定型様式１－３</t>
    <phoneticPr fontId="7"/>
  </si>
  <si>
    <t>設計、設備導入、工事など工程別に作成してください。</t>
    <rPh sb="0" eb="2">
      <t>セッケイ</t>
    </rPh>
    <rPh sb="3" eb="5">
      <t>セツビ</t>
    </rPh>
    <rPh sb="5" eb="7">
      <t>ドウニュウ</t>
    </rPh>
    <rPh sb="8" eb="10">
      <t>コウジ</t>
    </rPh>
    <rPh sb="12" eb="14">
      <t>コウテイ</t>
    </rPh>
    <rPh sb="14" eb="15">
      <t>ベツ</t>
    </rPh>
    <rPh sb="16" eb="18">
      <t>サクセイ</t>
    </rPh>
    <phoneticPr fontId="3"/>
  </si>
  <si>
    <t>その他、事業の説明に必要な補足説明資料を添付していますか</t>
    <rPh sb="2" eb="3">
      <t>タ</t>
    </rPh>
    <rPh sb="4" eb="6">
      <t>ジギョウ</t>
    </rPh>
    <rPh sb="7" eb="9">
      <t>セツメイ</t>
    </rPh>
    <rPh sb="10" eb="12">
      <t>ヒツヨウ</t>
    </rPh>
    <rPh sb="13" eb="15">
      <t>ホソク</t>
    </rPh>
    <rPh sb="15" eb="17">
      <t>セツメイ</t>
    </rPh>
    <rPh sb="17" eb="19">
      <t>シリョウ</t>
    </rPh>
    <phoneticPr fontId="3"/>
  </si>
  <si>
    <t>設備設置図</t>
    <rPh sb="0" eb="2">
      <t>セツビ</t>
    </rPh>
    <rPh sb="2" eb="4">
      <t>セッチ</t>
    </rPh>
    <rPh sb="4" eb="5">
      <t>ズ</t>
    </rPh>
    <phoneticPr fontId="3"/>
  </si>
  <si>
    <t>８.事業実施工程</t>
    <rPh sb="2" eb="4">
      <t>ジギョウ</t>
    </rPh>
    <rPh sb="4" eb="6">
      <t>ジッシ</t>
    </rPh>
    <rPh sb="6" eb="8">
      <t>コウテイ</t>
    </rPh>
    <phoneticPr fontId="3"/>
  </si>
  <si>
    <t>９.事業予定</t>
    <rPh sb="2" eb="4">
      <t>ジギョウ</t>
    </rPh>
    <rPh sb="4" eb="6">
      <t>ヨテイ</t>
    </rPh>
    <phoneticPr fontId="3"/>
  </si>
  <si>
    <t>１１.概略予算書
（まとめ）</t>
    <rPh sb="3" eb="5">
      <t>ガイリャク</t>
    </rPh>
    <rPh sb="5" eb="8">
      <t>ヨサンショ</t>
    </rPh>
    <phoneticPr fontId="3"/>
  </si>
  <si>
    <t>専有部の外皮総面積に対する開口比率</t>
    <rPh sb="0" eb="2">
      <t>センユウ</t>
    </rPh>
    <rPh sb="2" eb="3">
      <t>ブ</t>
    </rPh>
    <rPh sb="4" eb="6">
      <t>ガイヒ</t>
    </rPh>
    <rPh sb="6" eb="9">
      <t>ソウメンセキ</t>
    </rPh>
    <rPh sb="10" eb="11">
      <t>タイ</t>
    </rPh>
    <rPh sb="13" eb="15">
      <t>カイコウ</t>
    </rPh>
    <rPh sb="15" eb="17">
      <t>ヒリツ</t>
    </rPh>
    <phoneticPr fontId="3"/>
  </si>
  <si>
    <r>
      <t>１２．概略予算明細書（</t>
    </r>
    <r>
      <rPr>
        <b/>
        <sz val="14"/>
        <color rgb="FFFF0000"/>
        <rFont val="ＭＳ Ｐゴシック"/>
        <family val="3"/>
        <charset val="128"/>
      </rPr>
      <t>全体</t>
    </r>
    <r>
      <rPr>
        <b/>
        <sz val="14"/>
        <rFont val="ＭＳ Ｐゴシック"/>
        <family val="3"/>
        <charset val="128"/>
      </rPr>
      <t>）</t>
    </r>
    <rPh sb="3" eb="5">
      <t>ガイリャク</t>
    </rPh>
    <rPh sb="5" eb="7">
      <t>ヨサン</t>
    </rPh>
    <rPh sb="7" eb="10">
      <t>メイサイショ</t>
    </rPh>
    <rPh sb="11" eb="13">
      <t>ゼンタイ</t>
    </rPh>
    <phoneticPr fontId="3"/>
  </si>
  <si>
    <r>
      <t>１２．概略予算明細書（</t>
    </r>
    <r>
      <rPr>
        <b/>
        <sz val="14"/>
        <color rgb="FFFF0000"/>
        <rFont val="ＭＳ Ｐゴシック"/>
        <family val="3"/>
        <charset val="128"/>
      </rPr>
      <t>１年目</t>
    </r>
    <r>
      <rPr>
        <b/>
        <sz val="14"/>
        <rFont val="ＭＳ Ｐゴシック"/>
        <family val="3"/>
        <charset val="128"/>
      </rPr>
      <t>）</t>
    </r>
    <rPh sb="3" eb="5">
      <t>ガイリャク</t>
    </rPh>
    <rPh sb="5" eb="7">
      <t>ヨサン</t>
    </rPh>
    <rPh sb="7" eb="10">
      <t>メイサイショ</t>
    </rPh>
    <rPh sb="12" eb="14">
      <t>ネンメ</t>
    </rPh>
    <phoneticPr fontId="3"/>
  </si>
  <si>
    <r>
      <t>１２．概略予算明細書（</t>
    </r>
    <r>
      <rPr>
        <b/>
        <sz val="14"/>
        <color rgb="FFFF0000"/>
        <rFont val="ＭＳ Ｐゴシック"/>
        <family val="3"/>
        <charset val="128"/>
      </rPr>
      <t>３年目</t>
    </r>
    <r>
      <rPr>
        <b/>
        <sz val="14"/>
        <rFont val="ＭＳ Ｐゴシック"/>
        <family val="3"/>
        <charset val="128"/>
      </rPr>
      <t>）</t>
    </r>
    <rPh sb="3" eb="5">
      <t>ガイリャク</t>
    </rPh>
    <rPh sb="5" eb="7">
      <t>ヨサン</t>
    </rPh>
    <rPh sb="7" eb="10">
      <t>メイサイショ</t>
    </rPh>
    <rPh sb="12" eb="14">
      <t>ネンメ</t>
    </rPh>
    <phoneticPr fontId="3"/>
  </si>
  <si>
    <t>補助対象事業の名称</t>
    <rPh sb="0" eb="2">
      <t>ホジョ</t>
    </rPh>
    <rPh sb="2" eb="4">
      <t>タイショウ</t>
    </rPh>
    <rPh sb="4" eb="6">
      <t>ジギョウ</t>
    </rPh>
    <rPh sb="7" eb="9">
      <t>メイショウ</t>
    </rPh>
    <phoneticPr fontId="7"/>
  </si>
  <si>
    <t>補助対象事業の名称</t>
    <rPh sb="0" eb="2">
      <t>ホジョ</t>
    </rPh>
    <rPh sb="2" eb="4">
      <t>タイショウ</t>
    </rPh>
    <rPh sb="4" eb="6">
      <t>ジギョウ</t>
    </rPh>
    <rPh sb="7" eb="9">
      <t>メイショウ</t>
    </rPh>
    <phoneticPr fontId="43"/>
  </si>
  <si>
    <t>◆室名以外、セル結合にて資料を作成してもかまいません。</t>
    <rPh sb="1" eb="2">
      <t>シツ</t>
    </rPh>
    <rPh sb="2" eb="3">
      <t>メイ</t>
    </rPh>
    <rPh sb="3" eb="5">
      <t>イガイ</t>
    </rPh>
    <rPh sb="8" eb="10">
      <t>ケツゴウ</t>
    </rPh>
    <rPh sb="12" eb="14">
      <t>シリョウ</t>
    </rPh>
    <rPh sb="15" eb="17">
      <t>サクセイ</t>
    </rPh>
    <phoneticPr fontId="3"/>
  </si>
  <si>
    <t xml:space="preserve">◆（１）申請者概要に入力した情報は、様式第１の申請者情報と一部リンクしています。
</t>
    <rPh sb="4" eb="6">
      <t>シンセイ</t>
    </rPh>
    <rPh sb="6" eb="7">
      <t>シャ</t>
    </rPh>
    <rPh sb="7" eb="9">
      <t>ガイヨウ</t>
    </rPh>
    <rPh sb="29" eb="31">
      <t>イチブ</t>
    </rPh>
    <phoneticPr fontId="3"/>
  </si>
  <si>
    <t>◆専有部に蓄電システムを導入する方のみ作成し提出してください。</t>
    <rPh sb="1" eb="3">
      <t>センユウ</t>
    </rPh>
    <rPh sb="3" eb="4">
      <t>ブ</t>
    </rPh>
    <rPh sb="5" eb="7">
      <t>チクデン</t>
    </rPh>
    <rPh sb="12" eb="14">
      <t>ドウニュウ</t>
    </rPh>
    <rPh sb="16" eb="17">
      <t>カタ</t>
    </rPh>
    <rPh sb="19" eb="21">
      <t>サクセイ</t>
    </rPh>
    <rPh sb="22" eb="24">
      <t>テイシュツ</t>
    </rPh>
    <phoneticPr fontId="3"/>
  </si>
  <si>
    <t>◆ＭＥＭＳおよびＨＥＭＳを導入する方のみ計測計画を作成すること</t>
    <rPh sb="20" eb="22">
      <t>ケイソク</t>
    </rPh>
    <rPh sb="22" eb="24">
      <t>ケイカク</t>
    </rPh>
    <rPh sb="25" eb="27">
      <t>サクセイ</t>
    </rPh>
    <phoneticPr fontId="3"/>
  </si>
  <si>
    <t>登録
名称</t>
    <rPh sb="0" eb="2">
      <t>トウロク</t>
    </rPh>
    <rPh sb="3" eb="5">
      <t>メイショウ</t>
    </rPh>
    <phoneticPr fontId="3"/>
  </si>
  <si>
    <t>◆このシート「１１．概略予算書（まとめ）」内の〈補助事業に要する経費〉〈補助対象経費〉〈補助対象外経費〉の金額は、</t>
    <rPh sb="21" eb="22">
      <t>ナイ</t>
    </rPh>
    <rPh sb="24" eb="26">
      <t>ホジョ</t>
    </rPh>
    <rPh sb="26" eb="28">
      <t>ジギョウ</t>
    </rPh>
    <rPh sb="29" eb="30">
      <t>ヨウ</t>
    </rPh>
    <rPh sb="32" eb="34">
      <t>ケイヒ</t>
    </rPh>
    <rPh sb="38" eb="40">
      <t>タイショウ</t>
    </rPh>
    <rPh sb="40" eb="42">
      <t>ケイヒ</t>
    </rPh>
    <rPh sb="46" eb="49">
      <t>タイショウガイ</t>
    </rPh>
    <rPh sb="53" eb="55">
      <t>キンガク</t>
    </rPh>
    <phoneticPr fontId="3"/>
  </si>
  <si>
    <t>　「１２．概略予算明細書（全体），（１年目），（２年目），（３年目）」各シートの合計欄から数式でリンクされています。</t>
    <rPh sb="9" eb="11">
      <t>メイサイ</t>
    </rPh>
    <rPh sb="35" eb="36">
      <t>カク</t>
    </rPh>
    <rPh sb="40" eb="42">
      <t>ゴウケイ</t>
    </rPh>
    <rPh sb="42" eb="43">
      <t>ラン</t>
    </rPh>
    <phoneticPr fontId="3"/>
  </si>
  <si>
    <t>概略予算明細書（１年目）</t>
    <rPh sb="4" eb="6">
      <t>メイサイ</t>
    </rPh>
    <rPh sb="9" eb="11">
      <t>ネンメ</t>
    </rPh>
    <phoneticPr fontId="3"/>
  </si>
  <si>
    <t>概略予算明細書（２年目）</t>
    <rPh sb="0" eb="2">
      <t>ガイリャク</t>
    </rPh>
    <rPh sb="2" eb="4">
      <t>ヨサン</t>
    </rPh>
    <rPh sb="4" eb="7">
      <t>メイサイショ</t>
    </rPh>
    <rPh sb="9" eb="11">
      <t>ネンメ</t>
    </rPh>
    <phoneticPr fontId="3"/>
  </si>
  <si>
    <t>概略予算明細書（３年目）</t>
    <rPh sb="0" eb="2">
      <t>ガイリャク</t>
    </rPh>
    <rPh sb="2" eb="4">
      <t>ヨサン</t>
    </rPh>
    <rPh sb="4" eb="7">
      <t>メイサイショ</t>
    </rPh>
    <rPh sb="9" eb="11">
      <t>ネンメ</t>
    </rPh>
    <phoneticPr fontId="3"/>
  </si>
  <si>
    <t>◆集計表の合計金額は「１１．概略予算書（まとめ）」シートのリンク元になっているため、行の挿入や削除等の編集の際はご注意ください。</t>
    <rPh sb="1" eb="4">
      <t>シュウケイヒョウ</t>
    </rPh>
    <rPh sb="5" eb="7">
      <t>ゴウケイ</t>
    </rPh>
    <rPh sb="7" eb="9">
      <t>キンガク</t>
    </rPh>
    <rPh sb="32" eb="33">
      <t>モト</t>
    </rPh>
    <rPh sb="42" eb="43">
      <t>ギョウ</t>
    </rPh>
    <rPh sb="44" eb="46">
      <t>ソウニュウ</t>
    </rPh>
    <rPh sb="47" eb="49">
      <t>サクジョ</t>
    </rPh>
    <rPh sb="49" eb="50">
      <t>トウ</t>
    </rPh>
    <rPh sb="51" eb="53">
      <t>ヘンシュウ</t>
    </rPh>
    <rPh sb="54" eb="55">
      <t>サイ</t>
    </rPh>
    <rPh sb="57" eb="59">
      <t>チュウイ</t>
    </rPh>
    <phoneticPr fontId="3"/>
  </si>
  <si>
    <t>概略予算明細書（全体）</t>
    <rPh sb="0" eb="2">
      <t>ガイリャク</t>
    </rPh>
    <rPh sb="2" eb="4">
      <t>ヨサン</t>
    </rPh>
    <rPh sb="4" eb="7">
      <t>メイサイショ</t>
    </rPh>
    <rPh sb="8" eb="10">
      <t>ゼンタイ</t>
    </rPh>
    <phoneticPr fontId="3"/>
  </si>
  <si>
    <t>平成３０年度　高層ＺＥＨ－Ｍ実証事業</t>
    <rPh sb="0" eb="2">
      <t>ヘイセイ</t>
    </rPh>
    <rPh sb="4" eb="6">
      <t>ネンド</t>
    </rPh>
    <rPh sb="7" eb="9">
      <t>コウソウ</t>
    </rPh>
    <rPh sb="14" eb="16">
      <t>ジッショウ</t>
    </rPh>
    <rPh sb="16" eb="18">
      <t>ジギョウ</t>
    </rPh>
    <phoneticPr fontId="67"/>
  </si>
  <si>
    <t>SIIは、ＺＥＨビルダー/プランナー、ＺＥＨデベロッパー、手続代行者、補助対象事業者、その他の者との間に</t>
    <phoneticPr fontId="3"/>
  </si>
  <si>
    <t>生じるトラブルや損害について、一切の関与・責任を負わないことを理解し、了承している。</t>
    <rPh sb="24" eb="25">
      <t>オ</t>
    </rPh>
    <rPh sb="31" eb="33">
      <t>リカイ</t>
    </rPh>
    <rPh sb="35" eb="37">
      <t>リョウショウ</t>
    </rPh>
    <phoneticPr fontId="3"/>
  </si>
  <si>
    <t>リースの有無</t>
    <phoneticPr fontId="3"/>
  </si>
  <si>
    <r>
      <t>３．補助事業概要図</t>
    </r>
    <r>
      <rPr>
        <sz val="12"/>
        <rFont val="ＭＳ Ｐゴシック"/>
        <family val="3"/>
        <charset val="128"/>
        <scheme val="major"/>
      </rPr>
      <t>（イラスト、設備図等を用いて事業内容を表現する）</t>
    </r>
    <rPh sb="2" eb="4">
      <t>ホジョ</t>
    </rPh>
    <rPh sb="4" eb="6">
      <t>ジギョウ</t>
    </rPh>
    <rPh sb="6" eb="8">
      <t>ガイヨウ</t>
    </rPh>
    <rPh sb="8" eb="9">
      <t>ズ</t>
    </rPh>
    <rPh sb="15" eb="17">
      <t>セツビ</t>
    </rPh>
    <rPh sb="23" eb="25">
      <t>ジギョウ</t>
    </rPh>
    <rPh sb="25" eb="27">
      <t>ナイヨウ</t>
    </rPh>
    <phoneticPr fontId="3"/>
  </si>
  <si>
    <t>７．エネルギー計測計画図</t>
    <phoneticPr fontId="3"/>
  </si>
  <si>
    <t>８．事業実施工程表</t>
    <rPh sb="2" eb="4">
      <t>ジギョウ</t>
    </rPh>
    <rPh sb="4" eb="6">
      <t>ジッシ</t>
    </rPh>
    <rPh sb="6" eb="8">
      <t>コウテイ</t>
    </rPh>
    <rPh sb="8" eb="9">
      <t>ヒョウ</t>
    </rPh>
    <phoneticPr fontId="3"/>
  </si>
  <si>
    <t>９．　事業予定</t>
    <rPh sb="3" eb="5">
      <t>ジギョウ</t>
    </rPh>
    <rPh sb="5" eb="7">
      <t>ヨテイ</t>
    </rPh>
    <phoneticPr fontId="3"/>
  </si>
  <si>
    <r>
      <t>１０．補助事業実施体制</t>
    </r>
    <r>
      <rPr>
        <sz val="12"/>
        <rFont val="ＭＳ Ｐゴシック"/>
        <family val="3"/>
        <charset val="128"/>
        <scheme val="major"/>
      </rPr>
      <t>（組織図等で事業体制を示す）</t>
    </r>
    <rPh sb="3" eb="5">
      <t>ホジョ</t>
    </rPh>
    <rPh sb="5" eb="7">
      <t>ジギョウ</t>
    </rPh>
    <rPh sb="7" eb="9">
      <t>ジッシ</t>
    </rPh>
    <rPh sb="9" eb="11">
      <t>タイセイ</t>
    </rPh>
    <phoneticPr fontId="3"/>
  </si>
  <si>
    <t>１１．概略予算書（まとめ）</t>
    <rPh sb="3" eb="5">
      <t>ガイリャク</t>
    </rPh>
    <rPh sb="5" eb="7">
      <t>ヨサン</t>
    </rPh>
    <rPh sb="7" eb="8">
      <t>ショ</t>
    </rPh>
    <phoneticPr fontId="3"/>
  </si>
  <si>
    <t>同上㎡単価（円/㎡）</t>
    <rPh sb="0" eb="2">
      <t>ドウジョウ</t>
    </rPh>
    <rPh sb="3" eb="5">
      <t>タンカ</t>
    </rPh>
    <rPh sb="6" eb="7">
      <t>エン</t>
    </rPh>
    <phoneticPr fontId="7"/>
  </si>
  <si>
    <r>
      <t>補助対象設備を赤でマーキング。複数年度事業は、</t>
    </r>
    <r>
      <rPr>
        <b/>
        <sz val="12"/>
        <color rgb="FFFF0000"/>
        <rFont val="ＭＳ Ｐゴシック"/>
        <family val="3"/>
        <charset val="128"/>
        <scheme val="minor"/>
      </rPr>
      <t>1年目：赤</t>
    </r>
    <r>
      <rPr>
        <b/>
        <sz val="12"/>
        <color rgb="FFFFFF00"/>
        <rFont val="ＭＳ Ｐゴシック"/>
        <family val="3"/>
        <charset val="128"/>
        <scheme val="minor"/>
      </rPr>
      <t>、</t>
    </r>
    <r>
      <rPr>
        <b/>
        <sz val="12"/>
        <color rgb="FF0070C0"/>
        <rFont val="ＭＳ Ｐゴシック"/>
        <family val="3"/>
        <charset val="128"/>
        <scheme val="minor"/>
      </rPr>
      <t>2年目：青</t>
    </r>
    <r>
      <rPr>
        <b/>
        <sz val="12"/>
        <color rgb="FFFFFF00"/>
        <rFont val="ＭＳ Ｐゴシック"/>
        <family val="3"/>
        <charset val="128"/>
        <scheme val="minor"/>
      </rPr>
      <t>、</t>
    </r>
    <r>
      <rPr>
        <b/>
        <sz val="12"/>
        <color rgb="FF00B050"/>
        <rFont val="ＭＳ Ｐゴシック"/>
        <family val="3"/>
        <charset val="128"/>
        <scheme val="minor"/>
      </rPr>
      <t>3年目：緑</t>
    </r>
    <r>
      <rPr>
        <b/>
        <sz val="12"/>
        <color rgb="FFFFFF00"/>
        <rFont val="ＭＳ Ｐゴシック"/>
        <family val="3"/>
        <charset val="128"/>
        <scheme val="minor"/>
      </rPr>
      <t xml:space="preserve"> に色分けする</t>
    </r>
    <phoneticPr fontId="7"/>
  </si>
  <si>
    <t>番号</t>
    <rPh sb="0" eb="2">
      <t>バンゴウ</t>
    </rPh>
    <phoneticPr fontId="7"/>
  </si>
  <si>
    <t>住戸
タイプ数</t>
    <rPh sb="0" eb="2">
      <t>ジュウコ</t>
    </rPh>
    <rPh sb="6" eb="7">
      <t>スウ</t>
    </rPh>
    <phoneticPr fontId="7"/>
  </si>
  <si>
    <t>設備タイプ</t>
    <rPh sb="0" eb="2">
      <t>セツビ</t>
    </rPh>
    <phoneticPr fontId="7"/>
  </si>
  <si>
    <t>◆設備タイプごとに設備仕様を作成すること</t>
    <rPh sb="1" eb="3">
      <t>セツビ</t>
    </rPh>
    <rPh sb="9" eb="11">
      <t>セツビ</t>
    </rPh>
    <rPh sb="11" eb="13">
      <t>シヨウ</t>
    </rPh>
    <rPh sb="14" eb="16">
      <t>サクセイ</t>
    </rPh>
    <phoneticPr fontId="3"/>
  </si>
  <si>
    <t>５．設備タイプ別設備仕様書　</t>
    <rPh sb="2" eb="4">
      <t>セツビ</t>
    </rPh>
    <rPh sb="7" eb="8">
      <t>ベツ</t>
    </rPh>
    <rPh sb="12" eb="13">
      <t>ショ</t>
    </rPh>
    <phoneticPr fontId="3"/>
  </si>
  <si>
    <t>６．専有部に設置する蓄電システム仕様確認及び補助金額算出表</t>
    <rPh sb="2" eb="4">
      <t>センユウ</t>
    </rPh>
    <rPh sb="4" eb="5">
      <t>ブ</t>
    </rPh>
    <rPh sb="6" eb="8">
      <t>セッチ</t>
    </rPh>
    <rPh sb="10" eb="12">
      <t>チクデン</t>
    </rPh>
    <rPh sb="16" eb="18">
      <t>シヨウ</t>
    </rPh>
    <rPh sb="18" eb="20">
      <t>カクニン</t>
    </rPh>
    <rPh sb="20" eb="21">
      <t>オヨ</t>
    </rPh>
    <rPh sb="22" eb="25">
      <t>ホジョキン</t>
    </rPh>
    <rPh sb="25" eb="26">
      <t>ガク</t>
    </rPh>
    <rPh sb="26" eb="28">
      <t>サンシュツ</t>
    </rPh>
    <rPh sb="28" eb="29">
      <t>ヒョウ</t>
    </rPh>
    <phoneticPr fontId="3"/>
  </si>
  <si>
    <t>/</t>
    <phoneticPr fontId="7"/>
  </si>
  <si>
    <t xml:space="preserve">    ２．一戸あたりの補助対象費用の算出（見積金額）</t>
    <rPh sb="6" eb="7">
      <t>イチ</t>
    </rPh>
    <rPh sb="7" eb="8">
      <t>コ</t>
    </rPh>
    <rPh sb="12" eb="14">
      <t>ホジョ</t>
    </rPh>
    <rPh sb="14" eb="16">
      <t>タイショウ</t>
    </rPh>
    <rPh sb="16" eb="18">
      <t>ヒヨウ</t>
    </rPh>
    <rPh sb="19" eb="21">
      <t>サンシュツ</t>
    </rPh>
    <rPh sb="22" eb="24">
      <t>ミツ</t>
    </rPh>
    <rPh sb="24" eb="26">
      <t>キンガク</t>
    </rPh>
    <phoneticPr fontId="3"/>
  </si>
  <si>
    <t>◆パッケージ型番ごとに作成し提出してください。</t>
    <rPh sb="6" eb="8">
      <t>カタバン</t>
    </rPh>
    <rPh sb="11" eb="13">
      <t>サクセイ</t>
    </rPh>
    <rPh sb="14" eb="16">
      <t>テイシュツ</t>
    </rPh>
    <phoneticPr fontId="3"/>
  </si>
  <si>
    <t>専有部に設置する
蓄電システムの費用</t>
    <rPh sb="0" eb="2">
      <t>センユウ</t>
    </rPh>
    <rPh sb="2" eb="3">
      <t>ブ</t>
    </rPh>
    <rPh sb="4" eb="6">
      <t>セッチ</t>
    </rPh>
    <rPh sb="9" eb="11">
      <t>チクデン</t>
    </rPh>
    <rPh sb="16" eb="18">
      <t>ヒヨウ</t>
    </rPh>
    <phoneticPr fontId="3"/>
  </si>
  <si>
    <t>合計</t>
    <rPh sb="0" eb="2">
      <t>ゴウケイ</t>
    </rPh>
    <phoneticPr fontId="7"/>
  </si>
  <si>
    <t>合計</t>
    <rPh sb="0" eb="2">
      <t>ゴウケイ</t>
    </rPh>
    <phoneticPr fontId="7"/>
  </si>
  <si>
    <t>専有部　工事費　</t>
    <rPh sb="0" eb="2">
      <t>センユウ</t>
    </rPh>
    <rPh sb="2" eb="3">
      <t>ブ</t>
    </rPh>
    <rPh sb="4" eb="6">
      <t>コウジ</t>
    </rPh>
    <phoneticPr fontId="3"/>
  </si>
  <si>
    <t>共用部　工事費　</t>
    <rPh sb="0" eb="2">
      <t>キョウヨウ</t>
    </rPh>
    <rPh sb="2" eb="3">
      <t>ブ</t>
    </rPh>
    <rPh sb="4" eb="6">
      <t>コウジ</t>
    </rPh>
    <phoneticPr fontId="3"/>
  </si>
  <si>
    <t xml:space="preserve"> </t>
    <phoneticPr fontId="7"/>
  </si>
  <si>
    <t>ＺＥＨデベロッパー
登録名称</t>
    <phoneticPr fontId="3"/>
  </si>
  <si>
    <t>➋　ＺＥＨデベロッパー</t>
    <phoneticPr fontId="7"/>
  </si>
  <si>
    <r>
      <rPr>
        <sz val="13"/>
        <rFont val="ＭＳ Ｐ明朝"/>
        <family val="1"/>
        <charset val="128"/>
      </rPr>
      <t>設置の有無</t>
    </r>
    <r>
      <rPr>
        <sz val="10"/>
        <rFont val="ＭＳ Ｐ明朝"/>
        <family val="1"/>
        <charset val="128"/>
      </rPr>
      <t>（該当する方に■をつける）</t>
    </r>
    <rPh sb="0" eb="2">
      <t>セッチ</t>
    </rPh>
    <rPh sb="3" eb="5">
      <t>ウム</t>
    </rPh>
    <rPh sb="10" eb="11">
      <t>ホウ</t>
    </rPh>
    <phoneticPr fontId="3"/>
  </si>
  <si>
    <t>複数の蓄電システムを導入する場合は、パッケージ型番ごとに作成し提出してください。</t>
    <rPh sb="0" eb="2">
      <t>フクスウ</t>
    </rPh>
    <rPh sb="3" eb="5">
      <t>チクデン</t>
    </rPh>
    <rPh sb="10" eb="12">
      <t>ドウニュウ</t>
    </rPh>
    <rPh sb="14" eb="16">
      <t>バアイ</t>
    </rPh>
    <phoneticPr fontId="7"/>
  </si>
  <si>
    <t>◆インデックス名に沿ってインデックスを作成し、作成した申請書類を下記に示した順番でファイリングし公募期間内にＳＩＩへ送付すること。</t>
    <rPh sb="7" eb="8">
      <t>メイ</t>
    </rPh>
    <rPh sb="9" eb="10">
      <t>ソ</t>
    </rPh>
    <rPh sb="19" eb="21">
      <t>サクセイ</t>
    </rPh>
    <rPh sb="23" eb="25">
      <t>サクセイ</t>
    </rPh>
    <rPh sb="27" eb="29">
      <t>シンセイ</t>
    </rPh>
    <rPh sb="29" eb="31">
      <t>ショルイ</t>
    </rPh>
    <rPh sb="48" eb="50">
      <t>コウボ</t>
    </rPh>
    <rPh sb="50" eb="52">
      <t>キカン</t>
    </rPh>
    <rPh sb="52" eb="53">
      <t>ウチ</t>
    </rPh>
    <rPh sb="58" eb="60">
      <t>ソウフ</t>
    </rPh>
    <phoneticPr fontId="3"/>
  </si>
  <si>
    <t>ふりがな</t>
    <phoneticPr fontId="3"/>
  </si>
  <si>
    <t>リース導入する設備</t>
    <rPh sb="3" eb="5">
      <t>ドウニュウ</t>
    </rPh>
    <rPh sb="7" eb="9">
      <t>セツビ</t>
    </rPh>
    <phoneticPr fontId="3"/>
  </si>
  <si>
    <t>支店名</t>
    <rPh sb="0" eb="3">
      <t>シテンメイ</t>
    </rPh>
    <phoneticPr fontId="7"/>
  </si>
  <si>
    <t>エネルギー利用効率化設備</t>
    <rPh sb="5" eb="7">
      <t>リヨウ</t>
    </rPh>
    <rPh sb="7" eb="10">
      <t>コウリツカ</t>
    </rPh>
    <rPh sb="10" eb="12">
      <t>セツビ</t>
    </rPh>
    <phoneticPr fontId="3"/>
  </si>
  <si>
    <t>蓄電システム導入補助金申請額</t>
    <phoneticPr fontId="7"/>
  </si>
  <si>
    <t>蓄電システム
導入補助金申請額</t>
    <rPh sb="0" eb="2">
      <t>チクデン</t>
    </rPh>
    <rPh sb="7" eb="9">
      <t>ドウニュウ</t>
    </rPh>
    <rPh sb="9" eb="12">
      <t>ホジョキン</t>
    </rPh>
    <rPh sb="12" eb="14">
      <t>シンセイ</t>
    </rPh>
    <rPh sb="14" eb="15">
      <t>ガク</t>
    </rPh>
    <phoneticPr fontId="3"/>
  </si>
  <si>
    <t>住戸
平均
床面積</t>
    <rPh sb="0" eb="2">
      <t>ジュウコ</t>
    </rPh>
    <rPh sb="3" eb="5">
      <t>ヘイキン</t>
    </rPh>
    <rPh sb="6" eb="9">
      <t>ユカメンセキ</t>
    </rPh>
    <phoneticPr fontId="7"/>
  </si>
  <si>
    <t>全体床面積</t>
    <rPh sb="0" eb="2">
      <t>ゼンタイ</t>
    </rPh>
    <rPh sb="2" eb="3">
      <t>ユカ</t>
    </rPh>
    <rPh sb="3" eb="5">
      <t>メンセキ</t>
    </rPh>
    <phoneticPr fontId="7"/>
  </si>
  <si>
    <t>経費区分</t>
    <rPh sb="0" eb="2">
      <t>ケイヒ</t>
    </rPh>
    <rPh sb="2" eb="4">
      <t>クブン</t>
    </rPh>
    <phoneticPr fontId="3"/>
  </si>
  <si>
    <t>４．住戸一覧</t>
    <rPh sb="2" eb="4">
      <t>ジュウコ</t>
    </rPh>
    <rPh sb="4" eb="6">
      <t>イチラン</t>
    </rPh>
    <phoneticPr fontId="3"/>
  </si>
  <si>
    <t>01 北海道</t>
  </si>
  <si>
    <t>02 青森県</t>
  </si>
  <si>
    <t>03 岩手県</t>
  </si>
  <si>
    <t>04 宮城県</t>
  </si>
  <si>
    <t>05 秋田県</t>
  </si>
  <si>
    <t>06 山形県</t>
  </si>
  <si>
    <t>07 福島県</t>
  </si>
  <si>
    <t>08 茨城県</t>
  </si>
  <si>
    <t>09 栃木県</t>
  </si>
  <si>
    <t>10 群馬県</t>
  </si>
  <si>
    <t>11 埼玉県</t>
  </si>
  <si>
    <t>12 千葉県</t>
  </si>
  <si>
    <t>13 東京都</t>
  </si>
  <si>
    <t>14 神奈川県</t>
  </si>
  <si>
    <t>15 新潟県</t>
  </si>
  <si>
    <t>16 富山県</t>
  </si>
  <si>
    <t>17 石川県</t>
  </si>
  <si>
    <t>18 福井県</t>
  </si>
  <si>
    <t>19 山梨県</t>
  </si>
  <si>
    <t>20 長野県</t>
  </si>
  <si>
    <t>21 岐阜県</t>
  </si>
  <si>
    <t>22 静岡県</t>
  </si>
  <si>
    <t>23 愛知県</t>
  </si>
  <si>
    <t xml:space="preserve">24 三重県 </t>
  </si>
  <si>
    <t>25 滋賀県</t>
  </si>
  <si>
    <t>26 京都府</t>
  </si>
  <si>
    <t>27 大阪府</t>
  </si>
  <si>
    <t>28 兵庫県</t>
  </si>
  <si>
    <t>29 奈良県</t>
  </si>
  <si>
    <t>30 和歌山県</t>
  </si>
  <si>
    <t>31 鳥取県</t>
  </si>
  <si>
    <t>32 島根県</t>
  </si>
  <si>
    <t>33 岡山県</t>
  </si>
  <si>
    <t>34 広島県</t>
  </si>
  <si>
    <t>35 山口県</t>
  </si>
  <si>
    <t>36 徳島県</t>
  </si>
  <si>
    <t>37 香川県</t>
  </si>
  <si>
    <t>38 愛媛県</t>
  </si>
  <si>
    <t>39 高知県</t>
  </si>
  <si>
    <t>40 福岡県</t>
  </si>
  <si>
    <t>41 佐賀県</t>
  </si>
  <si>
    <t>42 長崎県</t>
  </si>
  <si>
    <t>43 熊本県</t>
  </si>
  <si>
    <t>44 大分県</t>
  </si>
  <si>
    <t xml:space="preserve">45 宮崎県 </t>
  </si>
  <si>
    <t>46 鹿児島県</t>
  </si>
  <si>
    <t>47 沖縄県</t>
  </si>
  <si>
    <t>⑤</t>
  </si>
  <si>
    <t>⑤＝④×導入戸数</t>
    <phoneticPr fontId="3"/>
  </si>
  <si>
    <t>⑤＝④×導入戸数</t>
    <phoneticPr fontId="3"/>
  </si>
  <si>
    <r>
      <t>１２．概略予算明細書（</t>
    </r>
    <r>
      <rPr>
        <b/>
        <sz val="14"/>
        <color rgb="FFFF0000"/>
        <rFont val="ＭＳ Ｐゴシック"/>
        <family val="3"/>
        <charset val="128"/>
      </rPr>
      <t>２年目</t>
    </r>
    <r>
      <rPr>
        <b/>
        <sz val="14"/>
        <rFont val="ＭＳ Ｐゴシック"/>
        <family val="3"/>
        <charset val="128"/>
      </rPr>
      <t>）</t>
    </r>
    <rPh sb="3" eb="5">
      <t>ガイリャク</t>
    </rPh>
    <rPh sb="5" eb="7">
      <t>ヨサン</t>
    </rPh>
    <rPh sb="7" eb="10">
      <t>メイサイショ</t>
    </rPh>
    <rPh sb="12" eb="14">
      <t>ネンメ</t>
    </rPh>
    <phoneticPr fontId="3"/>
  </si>
  <si>
    <t>階数</t>
    <rPh sb="0" eb="2">
      <t>カイスウ</t>
    </rPh>
    <phoneticPr fontId="7"/>
  </si>
  <si>
    <t>部屋
番号</t>
    <rPh sb="0" eb="2">
      <t>ヘヤ</t>
    </rPh>
    <rPh sb="3" eb="5">
      <t>バンゴウ</t>
    </rPh>
    <phoneticPr fontId="7"/>
  </si>
  <si>
    <t>住戸
タイプ</t>
    <rPh sb="0" eb="2">
      <t>ジュウコ</t>
    </rPh>
    <phoneticPr fontId="7"/>
  </si>
  <si>
    <t>間取り</t>
    <phoneticPr fontId="7"/>
  </si>
  <si>
    <t>各住戸の
外皮平均
熱貫流率
（ＵＡ値）</t>
    <rPh sb="0" eb="1">
      <t>カク</t>
    </rPh>
    <rPh sb="1" eb="3">
      <t>ジュウコ</t>
    </rPh>
    <phoneticPr fontId="7"/>
  </si>
  <si>
    <t>属性</t>
    <phoneticPr fontId="7"/>
  </si>
  <si>
    <t>設備
タイプ</t>
    <rPh sb="0" eb="2">
      <t>セツビ</t>
    </rPh>
    <phoneticPr fontId="7"/>
  </si>
  <si>
    <t>断面</t>
    <rPh sb="0" eb="2">
      <t>ダンメン</t>
    </rPh>
    <phoneticPr fontId="7"/>
  </si>
  <si>
    <t>最上階</t>
    <rPh sb="0" eb="3">
      <t>サイジョウカイ</t>
    </rPh>
    <phoneticPr fontId="7"/>
  </si>
  <si>
    <t>中間階</t>
    <rPh sb="0" eb="2">
      <t>チュウカン</t>
    </rPh>
    <rPh sb="2" eb="3">
      <t>カイ</t>
    </rPh>
    <phoneticPr fontId="7"/>
  </si>
  <si>
    <t>最下階</t>
    <rPh sb="0" eb="2">
      <t>サイカ</t>
    </rPh>
    <rPh sb="2" eb="3">
      <t>カイ</t>
    </rPh>
    <phoneticPr fontId="7"/>
  </si>
  <si>
    <t>□</t>
    <phoneticPr fontId="7"/>
  </si>
  <si>
    <t>○</t>
    <phoneticPr fontId="7"/>
  </si>
  <si>
    <t>A</t>
  </si>
  <si>
    <t>B</t>
  </si>
  <si>
    <t>C</t>
  </si>
  <si>
    <t>D</t>
  </si>
  <si>
    <t>E</t>
  </si>
  <si>
    <t>F</t>
  </si>
  <si>
    <t>G</t>
  </si>
  <si>
    <t>H</t>
  </si>
  <si>
    <t>I</t>
  </si>
  <si>
    <t>J</t>
  </si>
  <si>
    <t>K</t>
  </si>
  <si>
    <t>L</t>
  </si>
  <si>
    <t>M</t>
  </si>
  <si>
    <t>N</t>
  </si>
  <si>
    <t>O</t>
  </si>
  <si>
    <t>P</t>
  </si>
  <si>
    <t>Q</t>
  </si>
  <si>
    <t>R</t>
  </si>
  <si>
    <t>S</t>
  </si>
  <si>
    <t>T</t>
  </si>
  <si>
    <t>U</t>
  </si>
  <si>
    <t>V</t>
  </si>
  <si>
    <t>W</t>
  </si>
  <si>
    <t>X</t>
  </si>
  <si>
    <t>Y</t>
  </si>
  <si>
    <t>Z</t>
  </si>
  <si>
    <t>角住戸</t>
  </si>
  <si>
    <t>中住戸</t>
  </si>
  <si>
    <t>式</t>
    <rPh sb="0" eb="1">
      <t>シキ</t>
    </rPh>
    <phoneticPr fontId="7"/>
  </si>
  <si>
    <t>（２）</t>
    <phoneticPr fontId="3"/>
  </si>
  <si>
    <t>補助対象費用
（工事）</t>
    <rPh sb="0" eb="2">
      <t>ホジョ</t>
    </rPh>
    <rPh sb="2" eb="4">
      <t>タイショウ</t>
    </rPh>
    <rPh sb="4" eb="6">
      <t>ヒヨウ</t>
    </rPh>
    <rPh sb="8" eb="10">
      <t>コウジ</t>
    </rPh>
    <phoneticPr fontId="7"/>
  </si>
  <si>
    <t>年</t>
    <rPh sb="0" eb="1">
      <t>ネン</t>
    </rPh>
    <phoneticPr fontId="7"/>
  </si>
  <si>
    <t>月</t>
    <rPh sb="0" eb="1">
      <t>ツキ</t>
    </rPh>
    <phoneticPr fontId="7"/>
  </si>
  <si>
    <t>日</t>
    <rPh sb="0" eb="1">
      <t>ニチ</t>
    </rPh>
    <phoneticPr fontId="7"/>
  </si>
  <si>
    <t>高層ＺＥＨ－Ｍ実証事業</t>
    <phoneticPr fontId="7"/>
  </si>
  <si>
    <t>平面</t>
    <rPh sb="0" eb="2">
      <t>ヘイメン</t>
    </rPh>
    <phoneticPr fontId="7"/>
  </si>
  <si>
    <t>専有部　設備（部材）費　</t>
    <rPh sb="0" eb="2">
      <t>センユウ</t>
    </rPh>
    <rPh sb="2" eb="3">
      <t>ブ</t>
    </rPh>
    <rPh sb="4" eb="6">
      <t>セツビ</t>
    </rPh>
    <rPh sb="7" eb="9">
      <t>ブザイ</t>
    </rPh>
    <rPh sb="10" eb="11">
      <t>ヒ</t>
    </rPh>
    <phoneticPr fontId="3"/>
  </si>
  <si>
    <t>共用部　設備（部材）費　</t>
    <rPh sb="0" eb="2">
      <t>キョウヨウ</t>
    </rPh>
    <rPh sb="2" eb="3">
      <t>ブ</t>
    </rPh>
    <rPh sb="4" eb="6">
      <t>セツビ</t>
    </rPh>
    <rPh sb="7" eb="9">
      <t>ブザイ</t>
    </rPh>
    <rPh sb="10" eb="11">
      <t>ヒ</t>
    </rPh>
    <phoneticPr fontId="3"/>
  </si>
  <si>
    <t>専有部　設備（部材）費・工事費　</t>
    <rPh sb="0" eb="2">
      <t>センユウ</t>
    </rPh>
    <rPh sb="2" eb="3">
      <t>ブ</t>
    </rPh>
    <rPh sb="4" eb="6">
      <t>セツビ</t>
    </rPh>
    <rPh sb="7" eb="9">
      <t>ブザイ</t>
    </rPh>
    <rPh sb="10" eb="11">
      <t>ヒ</t>
    </rPh>
    <rPh sb="12" eb="14">
      <t>コウジ</t>
    </rPh>
    <phoneticPr fontId="3"/>
  </si>
  <si>
    <t>共用部　設備（部材）費・工事費　</t>
    <rPh sb="0" eb="2">
      <t>キョウヨウ</t>
    </rPh>
    <rPh sb="2" eb="3">
      <t>ブ</t>
    </rPh>
    <rPh sb="4" eb="6">
      <t>セツビ</t>
    </rPh>
    <rPh sb="7" eb="9">
      <t>ブザイ</t>
    </rPh>
    <rPh sb="10" eb="11">
      <t>ヒ</t>
    </rPh>
    <rPh sb="12" eb="14">
      <t>コウジ</t>
    </rPh>
    <phoneticPr fontId="3"/>
  </si>
  <si>
    <t>設備（部材）費　</t>
  </si>
  <si>
    <t>設備（部材）費　</t>
    <phoneticPr fontId="3"/>
  </si>
  <si>
    <t>Ⅱ．設備（部材）費　　Ⅲ．工事費</t>
  </si>
  <si>
    <t>Ⅱ．設備（部材）費</t>
    <rPh sb="2" eb="4">
      <t>セツビ</t>
    </rPh>
    <rPh sb="5" eb="7">
      <t>ブザイ</t>
    </rPh>
    <rPh sb="8" eb="9">
      <t>ヒ</t>
    </rPh>
    <phoneticPr fontId="3"/>
  </si>
  <si>
    <t>設備（部材）・工事費（Ⅱ＋Ⅲ）</t>
    <rPh sb="0" eb="2">
      <t>セツビ</t>
    </rPh>
    <rPh sb="3" eb="5">
      <t>ブザイ</t>
    </rPh>
    <rPh sb="7" eb="10">
      <t>コウジヒ</t>
    </rPh>
    <phoneticPr fontId="3"/>
  </si>
  <si>
    <t>設備（部材）・工事費　</t>
    <rPh sb="3" eb="5">
      <t>ブザイ</t>
    </rPh>
    <phoneticPr fontId="3"/>
  </si>
  <si>
    <r>
      <t>補助対象費用
（断熱</t>
    </r>
    <r>
      <rPr>
        <sz val="20"/>
        <color theme="0"/>
        <rFont val="ＭＳ ゴシック"/>
        <family val="3"/>
        <charset val="128"/>
      </rPr>
      <t>・</t>
    </r>
    <r>
      <rPr>
        <sz val="20"/>
        <color theme="0"/>
        <rFont val="ＭＳ Ｐゴシック"/>
        <family val="3"/>
        <charset val="128"/>
      </rPr>
      <t>設備）</t>
    </r>
    <rPh sb="0" eb="2">
      <t>ホジョ</t>
    </rPh>
    <rPh sb="2" eb="4">
      <t>タイショウ</t>
    </rPh>
    <rPh sb="4" eb="6">
      <t>ヒヨウ</t>
    </rPh>
    <rPh sb="8" eb="10">
      <t>ダンネツ</t>
    </rPh>
    <rPh sb="11" eb="13">
      <t>セツビ</t>
    </rPh>
    <phoneticPr fontId="7"/>
  </si>
  <si>
    <t xml:space="preserve"> 設備(部材)費 </t>
    <rPh sb="1" eb="3">
      <t>セツビ</t>
    </rPh>
    <rPh sb="4" eb="6">
      <t>ブザイ</t>
    </rPh>
    <rPh sb="7" eb="8">
      <t>ヒ</t>
    </rPh>
    <phoneticPr fontId="3"/>
  </si>
  <si>
    <t>設備（部材）費・工事費（Ⅱ＋Ⅲ）</t>
    <rPh sb="0" eb="2">
      <t>セツビ</t>
    </rPh>
    <rPh sb="3" eb="5">
      <t>ブザイ</t>
    </rPh>
    <rPh sb="6" eb="7">
      <t>ヒ</t>
    </rPh>
    <rPh sb="8" eb="11">
      <t>コウジヒ</t>
    </rPh>
    <phoneticPr fontId="3"/>
  </si>
  <si>
    <t>（３）</t>
    <phoneticPr fontId="3"/>
  </si>
  <si>
    <t>補助事業担当者情報</t>
    <rPh sb="0" eb="2">
      <t>ホジョ</t>
    </rPh>
    <rPh sb="2" eb="4">
      <t>ジギョウ</t>
    </rPh>
    <rPh sb="4" eb="7">
      <t>タントウシャ</t>
    </rPh>
    <rPh sb="7" eb="9">
      <t>ジョウホウ</t>
    </rPh>
    <phoneticPr fontId="3"/>
  </si>
  <si>
    <t>ＺＥＨデベロッパー登録情報</t>
    <rPh sb="9" eb="11">
      <t>トウロク</t>
    </rPh>
    <rPh sb="11" eb="13">
      <t>ジョウホウ</t>
    </rPh>
    <phoneticPr fontId="3"/>
  </si>
  <si>
    <t>（５）</t>
    <phoneticPr fontId="3"/>
  </si>
  <si>
    <t>高層ＺＥＨ－Ｍ（ゼッチ・マンション）実証事業　定型様式１－３</t>
    <phoneticPr fontId="7"/>
  </si>
  <si>
    <t>①</t>
    <phoneticPr fontId="3"/>
  </si>
  <si>
    <t>Ⅰ．個別エアコン</t>
    <phoneticPr fontId="3"/>
  </si>
  <si>
    <t>COP</t>
    <phoneticPr fontId="3"/>
  </si>
  <si>
    <t>専用
兼用</t>
    <rPh sb="0" eb="2">
      <t>センヨウ</t>
    </rPh>
    <rPh sb="3" eb="5">
      <t>ケンヨウ</t>
    </rPh>
    <phoneticPr fontId="3"/>
  </si>
  <si>
    <t>②</t>
    <phoneticPr fontId="3"/>
  </si>
  <si>
    <t>（24時間換気に使用する全ての換気設備を記入すること）</t>
    <phoneticPr fontId="3"/>
  </si>
  <si>
    <t>温度（顕熱）
交換効率(%)</t>
    <phoneticPr fontId="3"/>
  </si>
  <si>
    <t>消費電力
(W)</t>
    <phoneticPr fontId="3"/>
  </si>
  <si>
    <t>換気風量
(㎥/h)</t>
    <phoneticPr fontId="3"/>
  </si>
  <si>
    <t>比消費電力
[W/(㎥/h)]</t>
    <phoneticPr fontId="3"/>
  </si>
  <si>
    <t>W/(㎥/h)</t>
    <phoneticPr fontId="3"/>
  </si>
  <si>
    <t>③</t>
    <phoneticPr fontId="3"/>
  </si>
  <si>
    <t>　（セット型番があるものは、セット型番で記入すること）</t>
    <phoneticPr fontId="3"/>
  </si>
  <si>
    <t>ハイブリッド</t>
    <phoneticPr fontId="3"/>
  </si>
  <si>
    <t>④</t>
    <phoneticPr fontId="3"/>
  </si>
  <si>
    <t>調光・センサー類</t>
    <phoneticPr fontId="3"/>
  </si>
  <si>
    <t>計測データの収集・蓄積・出力等を管理している機器の型番を記入すること。</t>
    <phoneticPr fontId="7"/>
  </si>
  <si>
    <t>メーカー名</t>
    <phoneticPr fontId="3"/>
  </si>
  <si>
    <t>型番</t>
    <phoneticPr fontId="3"/>
  </si>
  <si>
    <t>有</t>
    <phoneticPr fontId="7"/>
  </si>
  <si>
    <r>
      <rPr>
        <sz val="13"/>
        <rFont val="ＭＳ Ｐ明朝"/>
        <family val="1"/>
        <charset val="128"/>
      </rPr>
      <t>設置の有無</t>
    </r>
    <r>
      <rPr>
        <sz val="11"/>
        <rFont val="ＭＳ Ｐ明朝"/>
        <family val="1"/>
        <charset val="128"/>
      </rPr>
      <t>（該当する方に■をつける）</t>
    </r>
    <phoneticPr fontId="7"/>
  </si>
  <si>
    <t>➒　ＺＥＨ-Ｍの実現に資する導入設備等</t>
    <rPh sb="8" eb="10">
      <t>ジツゲン</t>
    </rPh>
    <rPh sb="11" eb="12">
      <t>シ</t>
    </rPh>
    <rPh sb="14" eb="16">
      <t>ドウニュウ</t>
    </rPh>
    <rPh sb="16" eb="18">
      <t>セツビ</t>
    </rPh>
    <rPh sb="18" eb="19">
      <t>ナド</t>
    </rPh>
    <phoneticPr fontId="3"/>
  </si>
  <si>
    <t>㎡</t>
    <phoneticPr fontId="7"/>
  </si>
  <si>
    <t>⑤</t>
    <phoneticPr fontId="3"/>
  </si>
  <si>
    <t>⑥</t>
    <phoneticPr fontId="3"/>
  </si>
  <si>
    <t>⑦</t>
    <phoneticPr fontId="3"/>
  </si>
  <si>
    <t>ファイル表紙及び背表紙に、補助対象事業の名称・申請者名を明記していますか</t>
    <rPh sb="4" eb="6">
      <t>ヒョウシ</t>
    </rPh>
    <rPh sb="6" eb="7">
      <t>オヨ</t>
    </rPh>
    <rPh sb="8" eb="9">
      <t>セ</t>
    </rPh>
    <rPh sb="9" eb="11">
      <t>ヒョウシ</t>
    </rPh>
    <rPh sb="13" eb="15">
      <t>ホジョ</t>
    </rPh>
    <rPh sb="15" eb="17">
      <t>タイショウ</t>
    </rPh>
    <rPh sb="17" eb="19">
      <t>ジギョウ</t>
    </rPh>
    <rPh sb="20" eb="22">
      <t>メイショウ</t>
    </rPh>
    <rPh sb="23" eb="25">
      <t>シンセイ</t>
    </rPh>
    <rPh sb="25" eb="26">
      <t>シャ</t>
    </rPh>
    <rPh sb="26" eb="27">
      <t>メイ</t>
    </rPh>
    <rPh sb="28" eb="30">
      <t>メイキ</t>
    </rPh>
    <phoneticPr fontId="3"/>
  </si>
  <si>
    <t>作成
形式</t>
    <rPh sb="0" eb="2">
      <t>サクセイ</t>
    </rPh>
    <rPh sb="3" eb="5">
      <t>ケイシキ</t>
    </rPh>
    <phoneticPr fontId="3"/>
  </si>
  <si>
    <t>①提出書類チェックシート（３／３）</t>
    <rPh sb="1" eb="3">
      <t>テイシュツ</t>
    </rPh>
    <rPh sb="3" eb="5">
      <t>ショルイ</t>
    </rPh>
    <phoneticPr fontId="3"/>
  </si>
  <si>
    <t>記入した情報に誤りはありませんか</t>
    <rPh sb="0" eb="2">
      <t>キニュウ</t>
    </rPh>
    <rPh sb="4" eb="6">
      <t>ジョウホウ</t>
    </rPh>
    <rPh sb="7" eb="8">
      <t>アヤマ</t>
    </rPh>
    <phoneticPr fontId="3"/>
  </si>
  <si>
    <t>法人名又は氏名</t>
    <rPh sb="0" eb="2">
      <t>ホウジン</t>
    </rPh>
    <rPh sb="2" eb="3">
      <t>メイ</t>
    </rPh>
    <rPh sb="3" eb="4">
      <t>マタ</t>
    </rPh>
    <rPh sb="5" eb="7">
      <t>シメイ</t>
    </rPh>
    <phoneticPr fontId="7"/>
  </si>
  <si>
    <t>代表者名等</t>
    <rPh sb="4" eb="5">
      <t>ナド</t>
    </rPh>
    <phoneticPr fontId="3"/>
  </si>
  <si>
    <t>（法人申請）
商業登記簿謄本に記載されている代表者名、役職と一致していますか</t>
    <rPh sb="7" eb="9">
      <t>ショウギョウ</t>
    </rPh>
    <rPh sb="9" eb="12">
      <t>トウキボ</t>
    </rPh>
    <rPh sb="12" eb="14">
      <t>トウホン</t>
    </rPh>
    <rPh sb="22" eb="25">
      <t>ダイヒョウシャ</t>
    </rPh>
    <rPh sb="25" eb="26">
      <t>メイ</t>
    </rPh>
    <rPh sb="27" eb="29">
      <t>ヤクショク</t>
    </rPh>
    <rPh sb="30" eb="32">
      <t>イッチ</t>
    </rPh>
    <phoneticPr fontId="3"/>
  </si>
  <si>
    <t>補助対象事業である申請であることが特定できる名称にしていますか</t>
    <rPh sb="0" eb="2">
      <t>ホジョ</t>
    </rPh>
    <rPh sb="9" eb="11">
      <t>シンセイ</t>
    </rPh>
    <rPh sb="17" eb="19">
      <t>トクテイ</t>
    </rPh>
    <rPh sb="22" eb="24">
      <t>メイショウ</t>
    </rPh>
    <phoneticPr fontId="3"/>
  </si>
  <si>
    <t>単年度事業は２０１９年１月２５日以前の日付となっていますか
複数年度事業は２０１９年２月２１日以前の日付となっていますか</t>
    <rPh sb="0" eb="3">
      <t>タンネンド</t>
    </rPh>
    <rPh sb="3" eb="5">
      <t>ジギョウ</t>
    </rPh>
    <rPh sb="10" eb="11">
      <t>ネン</t>
    </rPh>
    <rPh sb="11" eb="12">
      <t>ヘイネン</t>
    </rPh>
    <rPh sb="12" eb="13">
      <t>ガツ</t>
    </rPh>
    <rPh sb="15" eb="16">
      <t>ニチ</t>
    </rPh>
    <rPh sb="16" eb="18">
      <t>イゼン</t>
    </rPh>
    <rPh sb="30" eb="32">
      <t>フクスウ</t>
    </rPh>
    <rPh sb="32" eb="34">
      <t>ネンド</t>
    </rPh>
    <rPh sb="34" eb="36">
      <t>ジギョウ</t>
    </rPh>
    <rPh sb="41" eb="42">
      <t>ネン</t>
    </rPh>
    <rPh sb="43" eb="44">
      <t>ガツ</t>
    </rPh>
    <rPh sb="46" eb="47">
      <t>ニチ</t>
    </rPh>
    <rPh sb="47" eb="49">
      <t>イゼン</t>
    </rPh>
    <rPh sb="50" eb="52">
      <t>ヒヅケ</t>
    </rPh>
    <phoneticPr fontId="3"/>
  </si>
  <si>
    <t>2年度事業は２０２０年１月３１日以前の日付となっていますか
3年度事業は２０２１年１月３１日以前の日付となっていますか</t>
    <rPh sb="1" eb="2">
      <t>ネン</t>
    </rPh>
    <rPh sb="2" eb="3">
      <t>ド</t>
    </rPh>
    <rPh sb="3" eb="5">
      <t>ジギョウ</t>
    </rPh>
    <rPh sb="10" eb="11">
      <t>ネン</t>
    </rPh>
    <rPh sb="12" eb="13">
      <t>ガツ</t>
    </rPh>
    <rPh sb="15" eb="16">
      <t>ニチ</t>
    </rPh>
    <rPh sb="16" eb="18">
      <t>イゼン</t>
    </rPh>
    <rPh sb="31" eb="32">
      <t>ネン</t>
    </rPh>
    <rPh sb="32" eb="33">
      <t>ド</t>
    </rPh>
    <rPh sb="33" eb="35">
      <t>ジギョウ</t>
    </rPh>
    <rPh sb="40" eb="41">
      <t>ネン</t>
    </rPh>
    <rPh sb="42" eb="43">
      <t>ガツ</t>
    </rPh>
    <rPh sb="45" eb="46">
      <t>ニチ</t>
    </rPh>
    <rPh sb="46" eb="48">
      <t>イゼン</t>
    </rPh>
    <rPh sb="49" eb="51">
      <t>ヒヅケ</t>
    </rPh>
    <phoneticPr fontId="3"/>
  </si>
  <si>
    <t>（法人申請）
ZEHデベロッパー登録申請の際に提出した
商業登記簿謄本に記載の役員名簿と整合がとれていますか</t>
    <rPh sb="16" eb="18">
      <t>トウロク</t>
    </rPh>
    <rPh sb="18" eb="20">
      <t>シンセイ</t>
    </rPh>
    <rPh sb="21" eb="22">
      <t>サイ</t>
    </rPh>
    <rPh sb="23" eb="25">
      <t>テイシュツ</t>
    </rPh>
    <rPh sb="28" eb="30">
      <t>ショウギョウ</t>
    </rPh>
    <rPh sb="30" eb="33">
      <t>トウキボ</t>
    </rPh>
    <rPh sb="33" eb="35">
      <t>トウホン</t>
    </rPh>
    <rPh sb="39" eb="41">
      <t>ヤクイン</t>
    </rPh>
    <rPh sb="41" eb="43">
      <t>メイボ</t>
    </rPh>
    <phoneticPr fontId="3"/>
  </si>
  <si>
    <t>作成
形式</t>
    <rPh sb="0" eb="2">
      <t>サクセイ</t>
    </rPh>
    <phoneticPr fontId="3"/>
  </si>
  <si>
    <t>申請者の情報が全て記入されていますか（法人申請は
ZEHデベロッパー登録申請の際に提出した商業登記簿謄本と整合をとる）</t>
    <rPh sb="4" eb="6">
      <t>ジョウホウ</t>
    </rPh>
    <rPh sb="7" eb="8">
      <t>スベ</t>
    </rPh>
    <rPh sb="9" eb="11">
      <t>キニュウ</t>
    </rPh>
    <rPh sb="19" eb="21">
      <t>ホウジン</t>
    </rPh>
    <rPh sb="21" eb="23">
      <t>シンセイ</t>
    </rPh>
    <rPh sb="45" eb="47">
      <t>ショウギョウ</t>
    </rPh>
    <rPh sb="47" eb="50">
      <t>トウキボ</t>
    </rPh>
    <rPh sb="50" eb="52">
      <t>トウホン</t>
    </rPh>
    <rPh sb="53" eb="55">
      <t>セイゴウ</t>
    </rPh>
    <phoneticPr fontId="3"/>
  </si>
  <si>
    <t>（２）ZEHデベロッパー情報</t>
    <rPh sb="12" eb="14">
      <t>ジョウホウ</t>
    </rPh>
    <phoneticPr fontId="3"/>
  </si>
  <si>
    <t>記入した情報に誤りはありませんか</t>
    <rPh sb="0" eb="2">
      <t>キニュウ</t>
    </rPh>
    <rPh sb="4" eb="6">
      <t>ジョウホウ</t>
    </rPh>
    <rPh sb="7" eb="8">
      <t>アヤマ</t>
    </rPh>
    <phoneticPr fontId="7"/>
  </si>
  <si>
    <t>４.住戸一覧</t>
    <rPh sb="2" eb="4">
      <t>ジュウコ</t>
    </rPh>
    <rPh sb="4" eb="6">
      <t>イチラン</t>
    </rPh>
    <phoneticPr fontId="7"/>
  </si>
  <si>
    <t>住戸タイプと住戸タイプの数の整合性がとれていますか</t>
    <rPh sb="0" eb="2">
      <t>ジュウコ</t>
    </rPh>
    <rPh sb="6" eb="8">
      <t>ジュウコ</t>
    </rPh>
    <rPh sb="12" eb="13">
      <t>カズ</t>
    </rPh>
    <rPh sb="14" eb="17">
      <t>セイゴウセイ</t>
    </rPh>
    <phoneticPr fontId="7"/>
  </si>
  <si>
    <t>５.設備タイプ別
　 設備仕様</t>
    <rPh sb="2" eb="4">
      <t>セツビ</t>
    </rPh>
    <rPh sb="7" eb="8">
      <t>ベツ</t>
    </rPh>
    <rPh sb="11" eb="13">
      <t>セツビ</t>
    </rPh>
    <rPh sb="13" eb="15">
      <t>シヨウ</t>
    </rPh>
    <phoneticPr fontId="7"/>
  </si>
  <si>
    <t>指定エクセルファイルに表示されていますか</t>
    <rPh sb="0" eb="2">
      <t>シテイ</t>
    </rPh>
    <rPh sb="11" eb="13">
      <t>ヒョウジ</t>
    </rPh>
    <phoneticPr fontId="7"/>
  </si>
  <si>
    <t>建築工事契約、着工、竣工、補助対象工事契約、それぞれの予定を
記入していますか</t>
    <rPh sb="0" eb="2">
      <t>ケンチク</t>
    </rPh>
    <rPh sb="2" eb="4">
      <t>コウジ</t>
    </rPh>
    <rPh sb="4" eb="6">
      <t>ケイヤク</t>
    </rPh>
    <rPh sb="7" eb="9">
      <t>チャッコウ</t>
    </rPh>
    <rPh sb="10" eb="12">
      <t>シュンコウ</t>
    </rPh>
    <rPh sb="13" eb="15">
      <t>ホジョ</t>
    </rPh>
    <rPh sb="15" eb="17">
      <t>タイショウ</t>
    </rPh>
    <rPh sb="17" eb="19">
      <t>コウジ</t>
    </rPh>
    <rPh sb="19" eb="21">
      <t>ケイヤク</t>
    </rPh>
    <rPh sb="27" eb="29">
      <t>ヨテイ</t>
    </rPh>
    <rPh sb="31" eb="33">
      <t>キニュウ</t>
    </rPh>
    <phoneticPr fontId="3"/>
  </si>
  <si>
    <t>１０.補助事業実施体制</t>
    <rPh sb="3" eb="5">
      <t>ホジョ</t>
    </rPh>
    <rPh sb="5" eb="7">
      <t>ジギョウ</t>
    </rPh>
    <rPh sb="7" eb="9">
      <t>ジッシ</t>
    </rPh>
    <rPh sb="9" eb="11">
      <t>タイセイ</t>
    </rPh>
    <phoneticPr fontId="3"/>
  </si>
  <si>
    <t>自動反映元の「１２．概略予算書（全体）（１年目）（２年目）（３年目）」
それぞれの金額と整合がとれていますか</t>
    <rPh sb="0" eb="2">
      <t>ジドウ</t>
    </rPh>
    <rPh sb="2" eb="4">
      <t>ハンエイ</t>
    </rPh>
    <rPh sb="4" eb="5">
      <t>モト</t>
    </rPh>
    <rPh sb="10" eb="12">
      <t>ガイリャク</t>
    </rPh>
    <rPh sb="12" eb="15">
      <t>ヨサンショ</t>
    </rPh>
    <rPh sb="16" eb="18">
      <t>ゼンタイ</t>
    </rPh>
    <rPh sb="21" eb="23">
      <t>ネンメ</t>
    </rPh>
    <rPh sb="26" eb="28">
      <t>ネンメ</t>
    </rPh>
    <rPh sb="31" eb="33">
      <t>ネンメ</t>
    </rPh>
    <rPh sb="41" eb="43">
      <t>キンガク</t>
    </rPh>
    <rPh sb="44" eb="46">
      <t>セイゴウ</t>
    </rPh>
    <phoneticPr fontId="3"/>
  </si>
  <si>
    <t>６.蓄電システム仕様及び補助金額算出表と整合がとれていますか</t>
    <rPh sb="2" eb="4">
      <t>チクデン</t>
    </rPh>
    <rPh sb="8" eb="10">
      <t>シヨウ</t>
    </rPh>
    <rPh sb="10" eb="11">
      <t>オヨ</t>
    </rPh>
    <rPh sb="12" eb="15">
      <t>ホジョキン</t>
    </rPh>
    <rPh sb="15" eb="16">
      <t>ガク</t>
    </rPh>
    <rPh sb="16" eb="18">
      <t>サンシュツ</t>
    </rPh>
    <rPh sb="18" eb="19">
      <t>ヒョウ</t>
    </rPh>
    <rPh sb="20" eb="22">
      <t>セイゴウ</t>
    </rPh>
    <phoneticPr fontId="3"/>
  </si>
  <si>
    <t>設計費、設備費（専有部）、工事費（専有部）、設備費（共用部）、
工事費（共用部）ごとに記載されていますか</t>
    <rPh sb="0" eb="2">
      <t>セッケイ</t>
    </rPh>
    <rPh sb="2" eb="3">
      <t>ヒ</t>
    </rPh>
    <rPh sb="4" eb="6">
      <t>セツビ</t>
    </rPh>
    <rPh sb="6" eb="7">
      <t>ヒ</t>
    </rPh>
    <rPh sb="8" eb="10">
      <t>センユウ</t>
    </rPh>
    <rPh sb="10" eb="11">
      <t>ブ</t>
    </rPh>
    <rPh sb="13" eb="16">
      <t>コウジヒ</t>
    </rPh>
    <rPh sb="17" eb="19">
      <t>センユウ</t>
    </rPh>
    <rPh sb="19" eb="20">
      <t>ブ</t>
    </rPh>
    <rPh sb="22" eb="24">
      <t>セツビ</t>
    </rPh>
    <rPh sb="24" eb="25">
      <t>ヒ</t>
    </rPh>
    <rPh sb="26" eb="28">
      <t>キョウヨウ</t>
    </rPh>
    <rPh sb="28" eb="29">
      <t>ブ</t>
    </rPh>
    <rPh sb="32" eb="35">
      <t>コウジヒ</t>
    </rPh>
    <rPh sb="36" eb="38">
      <t>キョウヨウ</t>
    </rPh>
    <rPh sb="38" eb="39">
      <t>ブ</t>
    </rPh>
    <phoneticPr fontId="7"/>
  </si>
  <si>
    <t>設備費、工事費は設備毎に記載した予算内訳書(エクセルシート内)が
添付されていますか</t>
    <rPh sb="0" eb="2">
      <t>セツビ</t>
    </rPh>
    <rPh sb="2" eb="3">
      <t>ヒ</t>
    </rPh>
    <rPh sb="6" eb="7">
      <t>ヒ</t>
    </rPh>
    <rPh sb="8" eb="10">
      <t>セツビ</t>
    </rPh>
    <rPh sb="33" eb="35">
      <t>テンプ</t>
    </rPh>
    <phoneticPr fontId="3"/>
  </si>
  <si>
    <t>④
財務
資料</t>
    <rPh sb="2" eb="4">
      <t>ザイム</t>
    </rPh>
    <rPh sb="5" eb="7">
      <t>シリョウ</t>
    </rPh>
    <phoneticPr fontId="7"/>
  </si>
  <si>
    <t>写し</t>
    <rPh sb="0" eb="1">
      <t>ウツ</t>
    </rPh>
    <phoneticPr fontId="7"/>
  </si>
  <si>
    <t>写しを添付されていますか</t>
    <rPh sb="0" eb="1">
      <t>ウツ</t>
    </rPh>
    <phoneticPr fontId="7"/>
  </si>
  <si>
    <t>⑤土地
 登記簿等</t>
    <rPh sb="5" eb="7">
      <t>トウキ</t>
    </rPh>
    <rPh sb="7" eb="8">
      <t>ボ</t>
    </rPh>
    <rPh sb="8" eb="9">
      <t>トウ</t>
    </rPh>
    <phoneticPr fontId="3"/>
  </si>
  <si>
    <t>添付確認</t>
    <rPh sb="0" eb="2">
      <t>テンプ</t>
    </rPh>
    <rPh sb="2" eb="4">
      <t>カクニン</t>
    </rPh>
    <phoneticPr fontId="3"/>
  </si>
  <si>
    <t>発行から3カ月以内の写しを添付していますか</t>
    <rPh sb="0" eb="2">
      <t>ハッコウ</t>
    </rPh>
    <rPh sb="6" eb="7">
      <t>ゲツ</t>
    </rPh>
    <rPh sb="7" eb="9">
      <t>イナイ</t>
    </rPh>
    <rPh sb="10" eb="11">
      <t>ウツ</t>
    </rPh>
    <phoneticPr fontId="3"/>
  </si>
  <si>
    <t>建築物の住所、最寄駅からのアクセス、方位、道路及び目標となる建築物を
明記していますか(地図はインターネット地図でも可)</t>
    <rPh sb="0" eb="3">
      <t>ケンチクブツ</t>
    </rPh>
    <rPh sb="4" eb="6">
      <t>ジュウショ</t>
    </rPh>
    <rPh sb="7" eb="9">
      <t>モヨリ</t>
    </rPh>
    <rPh sb="9" eb="10">
      <t>エキ</t>
    </rPh>
    <rPh sb="18" eb="20">
      <t>ホウイ</t>
    </rPh>
    <rPh sb="21" eb="23">
      <t>ドウロ</t>
    </rPh>
    <rPh sb="23" eb="24">
      <t>オヨ</t>
    </rPh>
    <rPh sb="25" eb="27">
      <t>モクヒョウ</t>
    </rPh>
    <rPh sb="30" eb="33">
      <t>ケンチクブツ</t>
    </rPh>
    <rPh sb="35" eb="37">
      <t>メイキ</t>
    </rPh>
    <rPh sb="44" eb="46">
      <t>チズ</t>
    </rPh>
    <rPh sb="54" eb="56">
      <t>チズ</t>
    </rPh>
    <rPh sb="58" eb="59">
      <t>カ</t>
    </rPh>
    <phoneticPr fontId="3"/>
  </si>
  <si>
    <t>敷地境界線を示し、該当する建物を赤でマーキングし、申請に係る建築物と
他の建築物との区別を明示していますか</t>
    <rPh sb="9" eb="11">
      <t>ガイトウ</t>
    </rPh>
    <rPh sb="13" eb="15">
      <t>タテモノ</t>
    </rPh>
    <rPh sb="16" eb="17">
      <t>アカ</t>
    </rPh>
    <rPh sb="45" eb="47">
      <t>メイジ</t>
    </rPh>
    <phoneticPr fontId="3"/>
  </si>
  <si>
    <t>複数の用途を有する建築物の場合、用途別床面積の一覧を
添付していますか</t>
    <rPh sb="27" eb="29">
      <t>テンプ</t>
    </rPh>
    <phoneticPr fontId="3"/>
  </si>
  <si>
    <t>縮尺、方位、間取り、住戸の部屋番号、室名及び寸法、色塗り等で
断熱材の配置を明示していますか
※建具記号を記入したキープランと兼ねても可</t>
    <rPh sb="10" eb="12">
      <t>ジュウコ</t>
    </rPh>
    <rPh sb="13" eb="15">
      <t>ヘヤ</t>
    </rPh>
    <rPh sb="15" eb="17">
      <t>バンゴウ</t>
    </rPh>
    <rPh sb="18" eb="19">
      <t>シツ</t>
    </rPh>
    <rPh sb="19" eb="20">
      <t>メイ</t>
    </rPh>
    <rPh sb="25" eb="26">
      <t>イロ</t>
    </rPh>
    <rPh sb="26" eb="27">
      <t>ヌ</t>
    </rPh>
    <rPh sb="28" eb="29">
      <t>トウ</t>
    </rPh>
    <rPh sb="31" eb="33">
      <t>ダンネツ</t>
    </rPh>
    <rPh sb="33" eb="34">
      <t>ザイ</t>
    </rPh>
    <rPh sb="35" eb="37">
      <t>ハイチ</t>
    </rPh>
    <rPh sb="38" eb="40">
      <t>メイジ</t>
    </rPh>
    <phoneticPr fontId="3"/>
  </si>
  <si>
    <t>東西南北の四面とし、縮尺、階高と建物の高さ、開口部仕様等を
記入していますか</t>
    <rPh sb="0" eb="2">
      <t>トウザイ</t>
    </rPh>
    <rPh sb="2" eb="4">
      <t>ナンボク</t>
    </rPh>
    <rPh sb="5" eb="7">
      <t>シメン</t>
    </rPh>
    <rPh sb="13" eb="14">
      <t>カイ</t>
    </rPh>
    <rPh sb="14" eb="15">
      <t>タカ</t>
    </rPh>
    <rPh sb="16" eb="18">
      <t>タテモノ</t>
    </rPh>
    <rPh sb="19" eb="20">
      <t>タカ</t>
    </rPh>
    <rPh sb="22" eb="25">
      <t>カイコウブ</t>
    </rPh>
    <rPh sb="25" eb="27">
      <t>シヨウ</t>
    </rPh>
    <rPh sb="27" eb="28">
      <t>トウ</t>
    </rPh>
    <rPh sb="30" eb="32">
      <t>キニュウ</t>
    </rPh>
    <phoneticPr fontId="3"/>
  </si>
  <si>
    <t>※各図面に該当する設備の
　 インデックスをつける</t>
    <rPh sb="5" eb="7">
      <t>ガイトウ</t>
    </rPh>
    <rPh sb="9" eb="11">
      <t>セツビ</t>
    </rPh>
    <phoneticPr fontId="3"/>
  </si>
  <si>
    <t>・太陽光発電
・ＭＥＭＳ
・ＨＥＭＳ
・その他</t>
    <rPh sb="1" eb="4">
      <t>タイヨウコウ</t>
    </rPh>
    <rPh sb="4" eb="6">
      <t>ハツデン</t>
    </rPh>
    <rPh sb="22" eb="23">
      <t>タ</t>
    </rPh>
    <phoneticPr fontId="3"/>
  </si>
  <si>
    <r>
      <t>複数年度事業は、補助対象の設備機器などを</t>
    </r>
    <r>
      <rPr>
        <sz val="10"/>
        <color rgb="FFFF0000"/>
        <rFont val="ＭＳ Ｐ明朝"/>
        <family val="1"/>
        <charset val="128"/>
      </rPr>
      <t>1年目は赤色</t>
    </r>
    <r>
      <rPr>
        <sz val="10"/>
        <rFont val="ＭＳ Ｐ明朝"/>
        <family val="1"/>
        <charset val="128"/>
      </rPr>
      <t>、</t>
    </r>
    <r>
      <rPr>
        <sz val="10"/>
        <color rgb="FF0070C0"/>
        <rFont val="ＭＳ Ｐ明朝"/>
        <family val="1"/>
        <charset val="128"/>
      </rPr>
      <t>2年目は青色</t>
    </r>
    <r>
      <rPr>
        <sz val="10"/>
        <rFont val="ＭＳ Ｐ明朝"/>
        <family val="1"/>
        <charset val="128"/>
      </rPr>
      <t xml:space="preserve">、
</t>
    </r>
    <r>
      <rPr>
        <sz val="10"/>
        <color rgb="FF00B050"/>
        <rFont val="ＭＳ Ｐ明朝"/>
        <family val="1"/>
        <charset val="128"/>
      </rPr>
      <t>3年目は緑色</t>
    </r>
    <r>
      <rPr>
        <sz val="10"/>
        <rFont val="ＭＳ Ｐ明朝"/>
        <family val="1"/>
        <charset val="128"/>
      </rPr>
      <t>に色分けしてマーキングしていますか
また、複数年度事業で1年目に設備機器類だけ導入し、2年目に工事を行う
場合は、1年目は機器表・機器リストを</t>
    </r>
    <r>
      <rPr>
        <sz val="10"/>
        <color rgb="FFFF0000"/>
        <rFont val="ＭＳ Ｐ明朝"/>
        <family val="1"/>
        <charset val="128"/>
      </rPr>
      <t>赤色</t>
    </r>
    <r>
      <rPr>
        <sz val="10"/>
        <rFont val="ＭＳ Ｐ明朝"/>
        <family val="1"/>
        <charset val="128"/>
      </rPr>
      <t>、設計図の設備機器や
配線・配管などを</t>
    </r>
    <r>
      <rPr>
        <sz val="10"/>
        <color rgb="FF0070C0"/>
        <rFont val="ＭＳ Ｐ明朝"/>
        <family val="1"/>
        <charset val="128"/>
      </rPr>
      <t>青色</t>
    </r>
    <r>
      <rPr>
        <sz val="10"/>
        <rFont val="ＭＳ Ｐ明朝"/>
        <family val="1"/>
        <charset val="128"/>
      </rPr>
      <t xml:space="preserve">で色分けし、設計図に「工事のみ」と注記すること
</t>
    </r>
    <rPh sb="0" eb="2">
      <t>フクスウ</t>
    </rPh>
    <rPh sb="2" eb="4">
      <t>ネンド</t>
    </rPh>
    <rPh sb="4" eb="6">
      <t>ジギョウ</t>
    </rPh>
    <rPh sb="8" eb="10">
      <t>ホジョ</t>
    </rPh>
    <rPh sb="10" eb="12">
      <t>タイショウ</t>
    </rPh>
    <rPh sb="13" eb="15">
      <t>セツビ</t>
    </rPh>
    <rPh sb="15" eb="17">
      <t>キキ</t>
    </rPh>
    <rPh sb="21" eb="22">
      <t>ネン</t>
    </rPh>
    <rPh sb="22" eb="23">
      <t>メ</t>
    </rPh>
    <rPh sb="24" eb="26">
      <t>アカイロ</t>
    </rPh>
    <rPh sb="28" eb="30">
      <t>ネンメ</t>
    </rPh>
    <rPh sb="31" eb="33">
      <t>アオイロ</t>
    </rPh>
    <rPh sb="36" eb="38">
      <t>ネンメ</t>
    </rPh>
    <rPh sb="39" eb="41">
      <t>ミドリイロ</t>
    </rPh>
    <rPh sb="42" eb="44">
      <t>イロワ</t>
    </rPh>
    <rPh sb="62" eb="64">
      <t>フクスウ</t>
    </rPh>
    <rPh sb="64" eb="66">
      <t>ネンド</t>
    </rPh>
    <rPh sb="66" eb="68">
      <t>ジギョウ</t>
    </rPh>
    <rPh sb="70" eb="72">
      <t>ネンメ</t>
    </rPh>
    <rPh sb="73" eb="75">
      <t>セツビ</t>
    </rPh>
    <rPh sb="75" eb="77">
      <t>キキ</t>
    </rPh>
    <rPh sb="77" eb="78">
      <t>ルイ</t>
    </rPh>
    <rPh sb="80" eb="82">
      <t>ドウニュウ</t>
    </rPh>
    <rPh sb="85" eb="87">
      <t>ネンメ</t>
    </rPh>
    <rPh sb="88" eb="90">
      <t>コウジ</t>
    </rPh>
    <rPh sb="91" eb="92">
      <t>オコナ</t>
    </rPh>
    <rPh sb="94" eb="96">
      <t>バアイ</t>
    </rPh>
    <rPh sb="99" eb="101">
      <t>ネンメ</t>
    </rPh>
    <rPh sb="102" eb="104">
      <t>キキ</t>
    </rPh>
    <rPh sb="104" eb="105">
      <t>ヒョウ</t>
    </rPh>
    <rPh sb="106" eb="108">
      <t>キキ</t>
    </rPh>
    <rPh sb="112" eb="114">
      <t>アカイロ</t>
    </rPh>
    <rPh sb="115" eb="118">
      <t>セッケイズ</t>
    </rPh>
    <rPh sb="119" eb="121">
      <t>セツビ</t>
    </rPh>
    <rPh sb="121" eb="123">
      <t>キキ</t>
    </rPh>
    <rPh sb="125" eb="127">
      <t>ハイセン</t>
    </rPh>
    <rPh sb="128" eb="130">
      <t>ハイカン</t>
    </rPh>
    <rPh sb="133" eb="135">
      <t>アオイロ</t>
    </rPh>
    <rPh sb="136" eb="138">
      <t>イロワ</t>
    </rPh>
    <rPh sb="141" eb="144">
      <t>セッケイズ</t>
    </rPh>
    <rPh sb="146" eb="148">
      <t>コウジ</t>
    </rPh>
    <rPh sb="152" eb="153">
      <t>チュウ</t>
    </rPh>
    <rPh sb="153" eb="154">
      <t>キ</t>
    </rPh>
    <phoneticPr fontId="3"/>
  </si>
  <si>
    <t>外皮の仕様、導入設備の品番、仕様、台数、制御方法などを
記入していますか</t>
    <rPh sb="0" eb="2">
      <t>ガイヒ</t>
    </rPh>
    <rPh sb="3" eb="5">
      <t>シヨウ</t>
    </rPh>
    <rPh sb="6" eb="8">
      <t>ドウニュウ</t>
    </rPh>
    <rPh sb="8" eb="10">
      <t>セツビ</t>
    </rPh>
    <rPh sb="11" eb="13">
      <t>シナバン</t>
    </rPh>
    <rPh sb="14" eb="16">
      <t>シヨウ</t>
    </rPh>
    <rPh sb="17" eb="19">
      <t>ダイスウ</t>
    </rPh>
    <rPh sb="20" eb="22">
      <t>セイギョ</t>
    </rPh>
    <rPh sb="22" eb="24">
      <t>ホウホウ</t>
    </rPh>
    <rPh sb="28" eb="30">
      <t>キニュウ</t>
    </rPh>
    <phoneticPr fontId="3"/>
  </si>
  <si>
    <t>⑧印鑑登録証明書</t>
    <rPh sb="1" eb="3">
      <t>インカン</t>
    </rPh>
    <rPh sb="3" eb="5">
      <t>トウロク</t>
    </rPh>
    <rPh sb="5" eb="8">
      <t>ショウメイショ</t>
    </rPh>
    <phoneticPr fontId="3"/>
  </si>
  <si>
    <t>（個人申請）
発行から3カ月以内の原本を添付していますか</t>
    <rPh sb="17" eb="19">
      <t>ゲンポン</t>
    </rPh>
    <phoneticPr fontId="3"/>
  </si>
  <si>
    <t>⑨その他</t>
    <rPh sb="3" eb="4">
      <t>タ</t>
    </rPh>
    <phoneticPr fontId="3"/>
  </si>
  <si>
    <t>作成形式がエクセルである資料を収録し、補助事業の名称と
補助事業者名を明記していますか</t>
    <rPh sb="0" eb="2">
      <t>サクセイ</t>
    </rPh>
    <rPh sb="2" eb="4">
      <t>ケイシキ</t>
    </rPh>
    <rPh sb="12" eb="14">
      <t>シリョウ</t>
    </rPh>
    <rPh sb="15" eb="17">
      <t>シュウロク</t>
    </rPh>
    <rPh sb="19" eb="21">
      <t>ホジョ</t>
    </rPh>
    <rPh sb="21" eb="23">
      <t>ジギョウ</t>
    </rPh>
    <rPh sb="24" eb="26">
      <t>メイショウ</t>
    </rPh>
    <rPh sb="28" eb="30">
      <t>ホジョ</t>
    </rPh>
    <rPh sb="30" eb="32">
      <t>ジギョウ</t>
    </rPh>
    <rPh sb="32" eb="33">
      <t>モノ</t>
    </rPh>
    <rPh sb="33" eb="34">
      <t>メイ</t>
    </rPh>
    <rPh sb="35" eb="37">
      <t>メイキ</t>
    </rPh>
    <phoneticPr fontId="3"/>
  </si>
  <si>
    <t>書類名</t>
  </si>
  <si>
    <t>様式</t>
  </si>
  <si>
    <t>特記事項</t>
  </si>
  <si>
    <t>①チェックシート</t>
  </si>
  <si>
    <t>提出書類チェックシート（３枚）</t>
  </si>
  <si>
    <t>エクセル</t>
  </si>
  <si>
    <t>必須</t>
  </si>
  <si>
    <t>②交付申請書</t>
  </si>
  <si>
    <t>様式第１　交付申請書</t>
  </si>
  <si>
    <t>様式第１</t>
  </si>
  <si>
    <t>別紙１　役員名簿</t>
  </si>
  <si>
    <t>別紙１</t>
  </si>
  <si>
    <t>該当</t>
  </si>
  <si>
    <t>個人申請の場合は不要</t>
  </si>
  <si>
    <t>別紙２　暴力団排除に関する誓約事項</t>
  </si>
  <si>
    <t>別紙２</t>
  </si>
  <si>
    <t>別紙３　誓約書</t>
  </si>
  <si>
    <t>別紙３</t>
  </si>
  <si>
    <t>③実施計画書</t>
  </si>
  <si>
    <t>１．申請者の詳細</t>
  </si>
  <si>
    <t>２．全体概要</t>
  </si>
  <si>
    <t>３．補助事業概要図</t>
  </si>
  <si>
    <t>４．住戸一覧</t>
  </si>
  <si>
    <t>５．設備タイプ別設備仕様書</t>
  </si>
  <si>
    <t>導入設備ごとに作成すること</t>
  </si>
  <si>
    <t>７．エネルギー計測計画図</t>
  </si>
  <si>
    <t>８．事業実施工程表</t>
  </si>
  <si>
    <t>１１．概略予算書（まとめ）</t>
  </si>
  <si>
    <t>参考見積書</t>
  </si>
  <si>
    <t>自由</t>
  </si>
  <si>
    <t>普及促進計画の具体的な内容</t>
  </si>
  <si>
    <t>④財務資料</t>
  </si>
  <si>
    <t>写し</t>
  </si>
  <si>
    <t>⑤土地登記簿等</t>
  </si>
  <si>
    <t>土地登記簿謄本</t>
  </si>
  <si>
    <t>土地賃貸契約書</t>
  </si>
  <si>
    <t>土地が賃貸の場合は提出</t>
  </si>
  <si>
    <t>⑥建物図面</t>
  </si>
  <si>
    <t>⑦設計図</t>
  </si>
  <si>
    <t>⑧印鑑登録証明書</t>
  </si>
  <si>
    <t>印鑑登録証明書</t>
  </si>
  <si>
    <t>原本</t>
  </si>
  <si>
    <t>個人申請者のみ</t>
  </si>
  <si>
    <t>⑨その他</t>
  </si>
  <si>
    <t>その他申請に必要な書類がある場合</t>
  </si>
  <si>
    <t>インデックス名</t>
    <phoneticPr fontId="7"/>
  </si>
  <si>
    <r>
      <t>A</t>
    </r>
    <r>
      <rPr>
        <sz val="10"/>
        <color rgb="FF000000"/>
        <rFont val="Meiryo UI"/>
        <family val="3"/>
        <charset val="128"/>
      </rPr>
      <t>３サイズでカラー印刷</t>
    </r>
  </si>
  <si>
    <r>
      <t>⑩</t>
    </r>
    <r>
      <rPr>
        <sz val="10"/>
        <color rgb="FF000000"/>
        <rFont val="ＭＳ Ｐ明朝"/>
        <family val="1"/>
        <charset val="128"/>
      </rPr>
      <t>CD-ROM</t>
    </r>
  </si>
  <si>
    <t>定型様式
５-３</t>
    <phoneticPr fontId="7"/>
  </si>
  <si>
    <t>６．専有部に設置する蓄電システム
　　　仕様確認及び補助金額算出表</t>
    <phoneticPr fontId="7"/>
  </si>
  <si>
    <t>１２．概略予算明細書（全体）
　　　（１年目）（２年目）（３年目）</t>
    <phoneticPr fontId="7"/>
  </si>
  <si>
    <t>財務諸表・決算短信表等の写し
確定申告書※の写し（個人申請の場合）</t>
    <phoneticPr fontId="7"/>
  </si>
  <si>
    <r>
      <t>断熱</t>
    </r>
    <r>
      <rPr>
        <sz val="10"/>
        <color rgb="FF000000"/>
        <rFont val="ＭＳ Ｐ明朝"/>
        <family val="1"/>
        <charset val="128"/>
      </rPr>
      <t>/</t>
    </r>
    <r>
      <rPr>
        <sz val="10"/>
        <color rgb="FF000000"/>
        <rFont val="Meiryo UI"/>
        <family val="3"/>
        <charset val="128"/>
      </rPr>
      <t>空調</t>
    </r>
    <r>
      <rPr>
        <sz val="10"/>
        <color rgb="FF000000"/>
        <rFont val="ＭＳ Ｐ明朝"/>
        <family val="1"/>
        <charset val="128"/>
      </rPr>
      <t>/</t>
    </r>
    <r>
      <rPr>
        <sz val="10"/>
        <color rgb="FF000000"/>
        <rFont val="Meiryo UI"/>
        <family val="3"/>
        <charset val="128"/>
      </rPr>
      <t>給湯</t>
    </r>
    <r>
      <rPr>
        <sz val="10"/>
        <color rgb="FF000000"/>
        <rFont val="ＭＳ Ｐ明朝"/>
        <family val="1"/>
        <charset val="128"/>
      </rPr>
      <t>/</t>
    </r>
    <r>
      <rPr>
        <sz val="10"/>
        <color rgb="FF000000"/>
        <rFont val="Meiryo UI"/>
        <family val="3"/>
        <charset val="128"/>
      </rPr>
      <t>換気</t>
    </r>
    <r>
      <rPr>
        <sz val="10"/>
        <color rgb="FF000000"/>
        <rFont val="ＭＳ Ｐ明朝"/>
        <family val="1"/>
        <charset val="128"/>
      </rPr>
      <t>/</t>
    </r>
    <r>
      <rPr>
        <sz val="10"/>
        <color rgb="FF000000"/>
        <rFont val="Meiryo UI"/>
        <family val="3"/>
        <charset val="128"/>
      </rPr>
      <t>照明
太陽光発電</t>
    </r>
    <r>
      <rPr>
        <sz val="10"/>
        <color rgb="FF000000"/>
        <rFont val="ＭＳ Ｐ明朝"/>
        <family val="1"/>
        <charset val="128"/>
      </rPr>
      <t>/HEMS/MEMS/</t>
    </r>
    <r>
      <rPr>
        <sz val="10"/>
        <color rgb="FF000000"/>
        <rFont val="Meiryo UI"/>
        <family val="3"/>
        <charset val="128"/>
      </rPr>
      <t>その他</t>
    </r>
    <phoneticPr fontId="7"/>
  </si>
  <si>
    <r>
      <t>・設備ごとに機器表</t>
    </r>
    <r>
      <rPr>
        <sz val="10"/>
        <color rgb="FF000000"/>
        <rFont val="ＭＳ Ｐ明朝"/>
        <family val="1"/>
        <charset val="128"/>
      </rPr>
      <t>/</t>
    </r>
    <r>
      <rPr>
        <sz val="10"/>
        <color rgb="FF000000"/>
        <rFont val="Meiryo UI"/>
        <family val="3"/>
        <charset val="128"/>
      </rPr>
      <t>仕様書またはカタログ等
　を整理する
・設備工事ごとに編集しカラー印刷
（例）空調設備・機器表・設備設置図</t>
    </r>
    <phoneticPr fontId="7"/>
  </si>
  <si>
    <t>作成形式がエクセルであるものを
CD-ROMに保存し提出する</t>
    <phoneticPr fontId="7"/>
  </si>
  <si>
    <t>９．事業予定
１０．補助事業実施体制</t>
    <phoneticPr fontId="7"/>
  </si>
  <si>
    <t>作成
形式</t>
    <phoneticPr fontId="7"/>
  </si>
  <si>
    <t>提出
区分</t>
    <phoneticPr fontId="7"/>
  </si>
  <si>
    <t>定型様式
１-３</t>
    <phoneticPr fontId="7"/>
  </si>
  <si>
    <t>１２.概略予算明細書
（全体）（１年目）（２年目）（３年目）</t>
    <rPh sb="7" eb="9">
      <t>メイサイ</t>
    </rPh>
    <phoneticPr fontId="3"/>
  </si>
  <si>
    <t>普及促進に向けた広報計画の内容を記載した資料</t>
    <rPh sb="8" eb="10">
      <t>コウホウ</t>
    </rPh>
    <phoneticPr fontId="7"/>
  </si>
  <si>
    <t>（３）補助事業担当者情報</t>
    <rPh sb="3" eb="5">
      <t>ホジョ</t>
    </rPh>
    <rPh sb="5" eb="7">
      <t>ジギョウ</t>
    </rPh>
    <rPh sb="7" eb="9">
      <t>タントウ</t>
    </rPh>
    <rPh sb="9" eb="10">
      <t>モノ</t>
    </rPh>
    <rPh sb="10" eb="12">
      <t>ジョウホウ</t>
    </rPh>
    <phoneticPr fontId="3"/>
  </si>
  <si>
    <t>（５）リース契約予定</t>
    <rPh sb="6" eb="8">
      <t>ケイヤク</t>
    </rPh>
    <rPh sb="8" eb="10">
      <t>ヨテイ</t>
    </rPh>
    <phoneticPr fontId="3"/>
  </si>
  <si>
    <t>入力必須の項目は黄色、プルダウンにて入力必須の項目は青色で表示しています。記入もれがないよう注意すること。</t>
    <rPh sb="0" eb="2">
      <t>ニュウリョク</t>
    </rPh>
    <rPh sb="2" eb="4">
      <t>ヒッス</t>
    </rPh>
    <rPh sb="5" eb="7">
      <t>コウモク</t>
    </rPh>
    <rPh sb="8" eb="10">
      <t>キイロ</t>
    </rPh>
    <rPh sb="18" eb="20">
      <t>ニュウリョク</t>
    </rPh>
    <rPh sb="20" eb="22">
      <t>ヒッス</t>
    </rPh>
    <rPh sb="23" eb="25">
      <t>コウモク</t>
    </rPh>
    <rPh sb="26" eb="28">
      <t>アオイロ</t>
    </rPh>
    <rPh sb="29" eb="31">
      <t>ヒョウジ</t>
    </rPh>
    <rPh sb="37" eb="39">
      <t>キニュウ</t>
    </rPh>
    <rPh sb="46" eb="48">
      <t>チュウイ</t>
    </rPh>
    <phoneticPr fontId="3"/>
  </si>
  <si>
    <t>入力必須の項目は黄色、プルダウンにて入力必須の項目は青色で表示しています。記入もれがないよう注意すること。</t>
    <phoneticPr fontId="3"/>
  </si>
  <si>
    <t>◆２年度事業の場合は（全体）シートと（１年目），（２年目）を作成してください。</t>
    <rPh sb="2" eb="3">
      <t>ネン</t>
    </rPh>
    <rPh sb="3" eb="4">
      <t>ド</t>
    </rPh>
    <rPh sb="4" eb="6">
      <t>ジギョウ</t>
    </rPh>
    <rPh sb="7" eb="9">
      <t>バアイ</t>
    </rPh>
    <rPh sb="20" eb="22">
      <t>ネンメ</t>
    </rPh>
    <rPh sb="30" eb="32">
      <t>サクセイ</t>
    </rPh>
    <phoneticPr fontId="3"/>
  </si>
  <si>
    <t>◆３年度事業の場合は（全体）シートと（１年目），（２年目），（３年目）を作成してください。</t>
    <rPh sb="2" eb="3">
      <t>ネン</t>
    </rPh>
    <rPh sb="3" eb="4">
      <t>ド</t>
    </rPh>
    <rPh sb="4" eb="6">
      <t>ジギョウ</t>
    </rPh>
    <rPh sb="7" eb="9">
      <t>バアイ</t>
    </rPh>
    <rPh sb="20" eb="22">
      <t>ネンメ</t>
    </rPh>
    <rPh sb="36" eb="38">
      <t>サクセイ</t>
    </rPh>
    <phoneticPr fontId="3"/>
  </si>
  <si>
    <t>◆金額は全て税抜とし、小数点以下切り捨てとすること。</t>
    <rPh sb="1" eb="3">
      <t>キンガク</t>
    </rPh>
    <rPh sb="4" eb="5">
      <t>スベ</t>
    </rPh>
    <rPh sb="6" eb="8">
      <t>ゼイヌキ</t>
    </rPh>
    <rPh sb="11" eb="14">
      <t>ショウスウテン</t>
    </rPh>
    <rPh sb="14" eb="16">
      <t>イカ</t>
    </rPh>
    <rPh sb="16" eb="17">
      <t>キ</t>
    </rPh>
    <rPh sb="18" eb="19">
      <t>ス</t>
    </rPh>
    <phoneticPr fontId="3"/>
  </si>
  <si>
    <t>ファイル表紙及び背表紙に、正しい補助金名が明記していますか</t>
    <phoneticPr fontId="3"/>
  </si>
  <si>
    <r>
      <rPr>
        <sz val="10"/>
        <color rgb="FF0000FF"/>
        <rFont val="ＭＳ Ｐ明朝"/>
        <family val="1"/>
        <charset val="128"/>
      </rPr>
      <t>青文字</t>
    </r>
    <r>
      <rPr>
        <sz val="10"/>
        <rFont val="ＭＳ Ｐ明朝"/>
        <family val="1"/>
        <charset val="128"/>
      </rPr>
      <t>の書類名毎にインデックス(タイトル)を付けた中仕切りを入れていますか</t>
    </r>
    <phoneticPr fontId="7"/>
  </si>
  <si>
    <t>書類名</t>
    <phoneticPr fontId="3"/>
  </si>
  <si>
    <t>内　　　　　　　　容</t>
    <phoneticPr fontId="3"/>
  </si>
  <si>
    <t>●</t>
    <phoneticPr fontId="3"/>
  </si>
  <si>
    <t>②交付申請書</t>
    <phoneticPr fontId="3"/>
  </si>
  <si>
    <t>●</t>
    <phoneticPr fontId="3"/>
  </si>
  <si>
    <t>（法人申請）
番地表記、漢数字・算用数字、その他「商業登記簿謄本」と一致していますか</t>
    <phoneticPr fontId="3"/>
  </si>
  <si>
    <t>記入した情報に誤りはありませんか</t>
    <phoneticPr fontId="3"/>
  </si>
  <si>
    <t>（法人申請）
商業登記簿謄本に記載の商号・名称と一致していますか
㈱等、略表示はしない</t>
    <phoneticPr fontId="3"/>
  </si>
  <si>
    <t>別紙1　役員名簿</t>
    <phoneticPr fontId="3"/>
  </si>
  <si>
    <t>押印</t>
    <phoneticPr fontId="7"/>
  </si>
  <si>
    <t>書類名</t>
    <phoneticPr fontId="3"/>
  </si>
  <si>
    <t>内　　　　　　　　容</t>
    <phoneticPr fontId="3"/>
  </si>
  <si>
    <t>③実施計画書</t>
    <phoneticPr fontId="3"/>
  </si>
  <si>
    <t>記入した情報に誤りはありませんか</t>
    <phoneticPr fontId="7"/>
  </si>
  <si>
    <t>（４）他の補助金に関する事項</t>
    <phoneticPr fontId="3"/>
  </si>
  <si>
    <t>３.補助事業概要図</t>
    <phoneticPr fontId="3"/>
  </si>
  <si>
    <r>
      <t>補助対象設備を</t>
    </r>
    <r>
      <rPr>
        <sz val="10"/>
        <color rgb="FFFF0000"/>
        <rFont val="ＭＳ Ｐ明朝"/>
        <family val="1"/>
        <charset val="128"/>
      </rPr>
      <t>赤</t>
    </r>
    <r>
      <rPr>
        <sz val="10"/>
        <rFont val="ＭＳ Ｐ明朝"/>
        <family val="1"/>
        <charset val="128"/>
      </rPr>
      <t>でマーキングされていますか
複数年度事業は、</t>
    </r>
    <r>
      <rPr>
        <sz val="10"/>
        <color rgb="FFFF0000"/>
        <rFont val="ＭＳ Ｐ明朝"/>
        <family val="1"/>
        <charset val="128"/>
      </rPr>
      <t>1年目：赤</t>
    </r>
    <r>
      <rPr>
        <sz val="10"/>
        <rFont val="ＭＳ Ｐ明朝"/>
        <family val="1"/>
        <charset val="128"/>
      </rPr>
      <t>、</t>
    </r>
    <r>
      <rPr>
        <sz val="10"/>
        <color rgb="FF0070C0"/>
        <rFont val="ＭＳ Ｐ明朝"/>
        <family val="1"/>
        <charset val="128"/>
      </rPr>
      <t>2年目：青</t>
    </r>
    <r>
      <rPr>
        <sz val="10"/>
        <rFont val="ＭＳ Ｐ明朝"/>
        <family val="1"/>
        <charset val="128"/>
      </rPr>
      <t>、</t>
    </r>
    <r>
      <rPr>
        <sz val="10"/>
        <color rgb="FF00B050"/>
        <rFont val="ＭＳ Ｐ明朝"/>
        <family val="1"/>
        <charset val="128"/>
      </rPr>
      <t>3年目：緑</t>
    </r>
    <r>
      <rPr>
        <sz val="10"/>
        <rFont val="ＭＳ Ｐ明朝"/>
        <family val="1"/>
        <charset val="128"/>
      </rPr>
      <t xml:space="preserve"> に色分けする</t>
    </r>
    <phoneticPr fontId="7"/>
  </si>
  <si>
    <t>７.エネルギー計測計画図</t>
    <phoneticPr fontId="3"/>
  </si>
  <si>
    <t>凡例等を用いてわかりやすく記載されていますか</t>
    <phoneticPr fontId="7"/>
  </si>
  <si>
    <t>補助事業(当該年度)の
開始及び完了予定日</t>
    <phoneticPr fontId="7"/>
  </si>
  <si>
    <t>ＺＥＨデベロッパー</t>
    <phoneticPr fontId="3"/>
  </si>
  <si>
    <t>参考見積書</t>
    <phoneticPr fontId="3"/>
  </si>
  <si>
    <t>「１２.概略予算明細書（全体）（１年目）（２年目）（３年目） (集計)/(内訳)」の
作成根拠となる参考見積書を添付してください。</t>
    <phoneticPr fontId="7"/>
  </si>
  <si>
    <t>具体的な内容が記載された資料になっていますか</t>
    <phoneticPr fontId="7"/>
  </si>
  <si>
    <t>書　　類　　名</t>
    <phoneticPr fontId="3"/>
  </si>
  <si>
    <t>提出
区分</t>
    <phoneticPr fontId="3"/>
  </si>
  <si>
    <t>内　　　　　　　　容</t>
    <phoneticPr fontId="3"/>
  </si>
  <si>
    <t>財務諸表・決算短信表等の写し
確定申告書※の写し（個人申請の場合）</t>
    <phoneticPr fontId="7"/>
  </si>
  <si>
    <t>写し</t>
    <phoneticPr fontId="3"/>
  </si>
  <si>
    <t>建物平面図・各階平面図</t>
    <phoneticPr fontId="3"/>
  </si>
  <si>
    <t>断面図または矩計図</t>
    <phoneticPr fontId="3"/>
  </si>
  <si>
    <t>縮尺、床下、床、外壁、開口部、天井、屋根その他断熱性を有する
部分について色塗り等で断熱材位置を図示していますか</t>
    <phoneticPr fontId="7"/>
  </si>
  <si>
    <t>外皮及び設備の仕様書またはカタログ等は、該当ページのコピーを
添付していますか</t>
    <phoneticPr fontId="7"/>
  </si>
  <si>
    <t>⑩CD-ROM</t>
    <phoneticPr fontId="3"/>
  </si>
  <si>
    <t>―</t>
    <phoneticPr fontId="7"/>
  </si>
  <si>
    <t>◆図等で計測計画を示すこと</t>
    <phoneticPr fontId="7"/>
  </si>
  <si>
    <t>昇　降　機</t>
    <rPh sb="0" eb="1">
      <t>ノボル</t>
    </rPh>
    <rPh sb="2" eb="3">
      <t>タカシ</t>
    </rPh>
    <rPh sb="4" eb="5">
      <t>キ</t>
    </rPh>
    <phoneticPr fontId="7"/>
  </si>
  <si>
    <t>専有部に設置する蓄電システムの費用</t>
    <rPh sb="0" eb="2">
      <t>センユウ</t>
    </rPh>
    <rPh sb="2" eb="3">
      <t>ブ</t>
    </rPh>
    <rPh sb="4" eb="6">
      <t>セッチ</t>
    </rPh>
    <rPh sb="8" eb="10">
      <t>チクデン</t>
    </rPh>
    <rPh sb="15" eb="17">
      <t>ヒヨウ</t>
    </rPh>
    <phoneticPr fontId="7"/>
  </si>
  <si>
    <t>書類名毎に中仕切りを入れていますか</t>
    <rPh sb="0" eb="2">
      <t>ショルイ</t>
    </rPh>
    <rPh sb="2" eb="3">
      <t>メイ</t>
    </rPh>
    <rPh sb="3" eb="4">
      <t>ゴト</t>
    </rPh>
    <rPh sb="5" eb="6">
      <t>ナカ</t>
    </rPh>
    <rPh sb="6" eb="8">
      <t>シキ</t>
    </rPh>
    <rPh sb="10" eb="11">
      <t>イ</t>
    </rPh>
    <phoneticPr fontId="7"/>
  </si>
  <si>
    <t>　　●=エクセル</t>
    <phoneticPr fontId="3"/>
  </si>
  <si>
    <t>・断熱
・空調
・給湯
・換気
・照明</t>
    <rPh sb="1" eb="3">
      <t>ダンネツ</t>
    </rPh>
    <rPh sb="5" eb="7">
      <t>クウチョウ</t>
    </rPh>
    <rPh sb="9" eb="11">
      <t>キュウトウ</t>
    </rPh>
    <rPh sb="13" eb="15">
      <t>カンキ</t>
    </rPh>
    <rPh sb="17" eb="19">
      <t>ショウメイ</t>
    </rPh>
    <phoneticPr fontId="3"/>
  </si>
  <si>
    <t>各戸の
ＢＥＬＳ評価の掲載</t>
    <phoneticPr fontId="7"/>
  </si>
  <si>
    <t>快適性、健康面
に関する言及</t>
    <phoneticPr fontId="7"/>
  </si>
  <si>
    <t>外皮平均熱貫流率
（住戸平均値）
（ＵＡ値）</t>
    <rPh sb="0" eb="2">
      <t>ガイヒ</t>
    </rPh>
    <rPh sb="2" eb="4">
      <t>ヘイキン</t>
    </rPh>
    <rPh sb="4" eb="5">
      <t>ネツ</t>
    </rPh>
    <rPh sb="5" eb="7">
      <t>カンリュウ</t>
    </rPh>
    <rPh sb="7" eb="8">
      <t>リツ</t>
    </rPh>
    <rPh sb="10" eb="12">
      <t>ジュウコ</t>
    </rPh>
    <rPh sb="12" eb="15">
      <t>ヘイキンチ</t>
    </rPh>
    <rPh sb="20" eb="21">
      <t>チ</t>
    </rPh>
    <phoneticPr fontId="7"/>
  </si>
</sst>
</file>

<file path=xl/styles.xml><?xml version="1.0" encoding="utf-8"?>
<styleSheet xmlns="http://schemas.openxmlformats.org/spreadsheetml/2006/main" xmlns:mc="http://schemas.openxmlformats.org/markup-compatibility/2006" xmlns:x14ac="http://schemas.microsoft.com/office/spreadsheetml/2009/9/ac" mc:Ignorable="x14ac">
  <numFmts count="12">
    <numFmt numFmtId="5" formatCode="&quot;¥&quot;#,##0;&quot;¥&quot;\-#,##0"/>
    <numFmt numFmtId="6" formatCode="&quot;¥&quot;#,##0;[Red]&quot;¥&quot;\-#,##0"/>
    <numFmt numFmtId="176" formatCode="#.###"/>
    <numFmt numFmtId="177" formatCode="#,##0.0;[Red]\-#,##0.0"/>
    <numFmt numFmtId="178" formatCode="[DBNum3]0"/>
    <numFmt numFmtId="179" formatCode="#,##0;&quot;▲ &quot;#,##0"/>
    <numFmt numFmtId="180" formatCode="0.0"/>
    <numFmt numFmtId="181" formatCode="#,##0_);[Red]\(#,##0\)"/>
    <numFmt numFmtId="182" formatCode="0_ "/>
    <numFmt numFmtId="183" formatCode="0_);[Red]\(0\)"/>
    <numFmt numFmtId="184" formatCode="#,##0_ "/>
    <numFmt numFmtId="185" formatCode="0.000"/>
  </numFmts>
  <fonts count="138">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u/>
      <sz val="11"/>
      <color indexed="12"/>
      <name val="ＭＳ Ｐゴシック"/>
      <family val="3"/>
      <charset val="128"/>
    </font>
    <font>
      <sz val="11"/>
      <color theme="1"/>
      <name val="ＭＳ Ｐゴシック"/>
      <family val="3"/>
      <charset val="128"/>
      <scheme val="minor"/>
    </font>
    <font>
      <sz val="11"/>
      <color indexed="8"/>
      <name val="ＭＳ Ｐゴシック"/>
      <family val="3"/>
      <charset val="128"/>
    </font>
    <font>
      <sz val="6"/>
      <name val="ＭＳ Ｐゴシック"/>
      <family val="2"/>
      <charset val="128"/>
      <scheme val="minor"/>
    </font>
    <font>
      <sz val="11"/>
      <color rgb="FF000000"/>
      <name val="ＭＳ Ｐゴシック"/>
      <family val="2"/>
      <charset val="128"/>
      <scheme val="minor"/>
    </font>
    <font>
      <sz val="15"/>
      <name val="ＭＳ Ｐゴシック"/>
      <family val="3"/>
      <charset val="128"/>
    </font>
    <font>
      <sz val="15"/>
      <color theme="1"/>
      <name val="ＭＳ Ｐゴシック"/>
      <family val="2"/>
      <charset val="128"/>
      <scheme val="minor"/>
    </font>
    <font>
      <b/>
      <sz val="20"/>
      <name val="ＭＳ Ｐゴシック"/>
      <family val="3"/>
      <charset val="128"/>
    </font>
    <font>
      <sz val="20"/>
      <name val="ＭＳ Ｐゴシック"/>
      <family val="3"/>
      <charset val="128"/>
    </font>
    <font>
      <sz val="20"/>
      <color theme="1"/>
      <name val="ＭＳ Ｐゴシック"/>
      <family val="2"/>
      <charset val="128"/>
      <scheme val="minor"/>
    </font>
    <font>
      <sz val="20"/>
      <name val="ＭＳ Ｐゴシック"/>
      <family val="3"/>
      <charset val="128"/>
      <scheme val="major"/>
    </font>
    <font>
      <sz val="20"/>
      <color theme="0"/>
      <name val="ＭＳ Ｐゴシック"/>
      <family val="3"/>
      <charset val="128"/>
    </font>
    <font>
      <sz val="20"/>
      <color theme="0"/>
      <name val="ＭＳ Ｐゴシック"/>
      <family val="2"/>
      <charset val="128"/>
      <scheme val="minor"/>
    </font>
    <font>
      <sz val="20"/>
      <color theme="0"/>
      <name val="ＭＳ Ｐゴシック"/>
      <family val="3"/>
      <charset val="128"/>
      <scheme val="minor"/>
    </font>
    <font>
      <sz val="19"/>
      <color theme="0"/>
      <name val="ＭＳ Ｐゴシック"/>
      <family val="3"/>
      <charset val="128"/>
    </font>
    <font>
      <sz val="18"/>
      <color theme="0"/>
      <name val="ＭＳ Ｐゴシック"/>
      <family val="3"/>
      <charset val="128"/>
    </font>
    <font>
      <sz val="8"/>
      <name val="ＭＳ Ｐ明朝"/>
      <family val="1"/>
      <charset val="128"/>
    </font>
    <font>
      <sz val="12"/>
      <name val="ＭＳ Ｐ明朝"/>
      <family val="1"/>
      <charset val="128"/>
    </font>
    <font>
      <sz val="10"/>
      <name val="ＭＳ Ｐ明朝"/>
      <family val="1"/>
      <charset val="128"/>
    </font>
    <font>
      <sz val="9"/>
      <name val="ＭＳ Ｐ明朝"/>
      <family val="1"/>
      <charset val="128"/>
    </font>
    <font>
      <sz val="9"/>
      <color theme="1"/>
      <name val="ＭＳ Ｐ明朝"/>
      <family val="1"/>
      <charset val="128"/>
    </font>
    <font>
      <sz val="11"/>
      <color theme="1"/>
      <name val="ＭＳ Ｐ明朝"/>
      <family val="1"/>
      <charset val="128"/>
    </font>
    <font>
      <sz val="9"/>
      <name val="ＭＳ Ｐゴシック"/>
      <family val="3"/>
      <charset val="128"/>
    </font>
    <font>
      <sz val="10"/>
      <name val="ＭＳ Ｐゴシック"/>
      <family val="3"/>
      <charset val="128"/>
    </font>
    <font>
      <b/>
      <sz val="14"/>
      <name val="ＭＳ Ｐ明朝"/>
      <family val="1"/>
      <charset val="128"/>
    </font>
    <font>
      <sz val="14"/>
      <name val="ＭＳ Ｐ明朝"/>
      <family val="1"/>
      <charset val="128"/>
    </font>
    <font>
      <sz val="10"/>
      <color rgb="FFFF0000"/>
      <name val="ＭＳ Ｐ明朝"/>
      <family val="1"/>
      <charset val="128"/>
    </font>
    <font>
      <sz val="10"/>
      <color theme="1"/>
      <name val="ＭＳ Ｐ明朝"/>
      <family val="1"/>
      <charset val="128"/>
    </font>
    <font>
      <b/>
      <sz val="10"/>
      <name val="ＭＳ Ｐ明朝"/>
      <family val="1"/>
      <charset val="128"/>
    </font>
    <font>
      <b/>
      <sz val="11"/>
      <name val="ＭＳ Ｐ明朝"/>
      <family val="1"/>
      <charset val="128"/>
    </font>
    <font>
      <sz val="11"/>
      <name val="ＭＳ Ｐ明朝"/>
      <family val="1"/>
      <charset val="128"/>
    </font>
    <font>
      <sz val="10.5"/>
      <name val="ＭＳ Ｐ明朝"/>
      <family val="1"/>
      <charset val="128"/>
    </font>
    <font>
      <b/>
      <sz val="14"/>
      <name val="ＭＳ Ｐゴシック"/>
      <family val="3"/>
      <charset val="128"/>
    </font>
    <font>
      <b/>
      <sz val="12"/>
      <name val="ＭＳ Ｐゴシック"/>
      <family val="3"/>
      <charset val="128"/>
    </font>
    <font>
      <b/>
      <sz val="11"/>
      <name val="ＭＳ Ｐゴシック"/>
      <family val="3"/>
      <charset val="128"/>
    </font>
    <font>
      <sz val="11"/>
      <color rgb="FFFF0000"/>
      <name val="ＭＳ Ｐゴシック"/>
      <family val="3"/>
      <charset val="128"/>
    </font>
    <font>
      <sz val="12"/>
      <name val="ＭＳ Ｐゴシック"/>
      <family val="3"/>
      <charset val="128"/>
    </font>
    <font>
      <b/>
      <sz val="10"/>
      <name val="ＭＳ Ｐゴシック"/>
      <family val="3"/>
      <charset val="128"/>
    </font>
    <font>
      <b/>
      <sz val="12"/>
      <color rgb="FFFFFF00"/>
      <name val="ＭＳ Ｐゴシック"/>
      <family val="3"/>
      <charset val="128"/>
    </font>
    <font>
      <sz val="6"/>
      <name val="ＭＳ ゴシック"/>
      <family val="3"/>
      <charset val="128"/>
    </font>
    <font>
      <u/>
      <sz val="10"/>
      <name val="ＭＳ Ｐ明朝"/>
      <family val="1"/>
      <charset val="128"/>
    </font>
    <font>
      <b/>
      <sz val="11"/>
      <color rgb="FFFFFF00"/>
      <name val="ＭＳ Ｐゴシック"/>
      <family val="3"/>
      <charset val="128"/>
    </font>
    <font>
      <sz val="11"/>
      <color rgb="FFFFFF00"/>
      <name val="ＭＳ Ｐゴシック"/>
      <family val="3"/>
      <charset val="128"/>
    </font>
    <font>
      <b/>
      <u/>
      <sz val="14"/>
      <color indexed="48"/>
      <name val="ＭＳ Ｐ明朝"/>
      <family val="1"/>
      <charset val="128"/>
    </font>
    <font>
      <sz val="12"/>
      <color rgb="FFFFFF00"/>
      <name val="ＭＳ Ｐゴシック"/>
      <family val="3"/>
      <charset val="128"/>
    </font>
    <font>
      <sz val="9"/>
      <color rgb="FF00B050"/>
      <name val="ＭＳ Ｐ明朝"/>
      <family val="1"/>
      <charset val="128"/>
    </font>
    <font>
      <sz val="11"/>
      <color rgb="FF00B050"/>
      <name val="ＭＳ Ｐ明朝"/>
      <family val="1"/>
      <charset val="128"/>
    </font>
    <font>
      <sz val="11"/>
      <color rgb="FF00B050"/>
      <name val="ＭＳ Ｐゴシック"/>
      <family val="3"/>
      <charset val="128"/>
    </font>
    <font>
      <sz val="11"/>
      <color indexed="8"/>
      <name val="ＭＳ Ｐ明朝"/>
      <family val="1"/>
      <charset val="128"/>
    </font>
    <font>
      <b/>
      <sz val="14"/>
      <color rgb="FFFF0000"/>
      <name val="ＭＳ Ｐゴシック"/>
      <family val="3"/>
      <charset val="128"/>
    </font>
    <font>
      <sz val="10"/>
      <color rgb="FFFF0000"/>
      <name val="ＭＳ Ｐゴシック"/>
      <family val="3"/>
      <charset val="128"/>
    </font>
    <font>
      <sz val="10"/>
      <color rgb="FF00B050"/>
      <name val="ＭＳ Ｐ明朝"/>
      <family val="1"/>
      <charset val="128"/>
    </font>
    <font>
      <sz val="17"/>
      <color theme="1"/>
      <name val="ＭＳ Ｐゴシック"/>
      <family val="2"/>
      <charset val="128"/>
      <scheme val="minor"/>
    </font>
    <font>
      <sz val="17"/>
      <color theme="1"/>
      <name val="ＭＳ Ｐゴシック"/>
      <family val="3"/>
      <charset val="128"/>
      <scheme val="minor"/>
    </font>
    <font>
      <sz val="13"/>
      <name val="ＭＳ Ｐ明朝"/>
      <family val="1"/>
      <charset val="128"/>
    </font>
    <font>
      <sz val="13"/>
      <color rgb="FFFF0000"/>
      <name val="ＭＳ Ｐ明朝"/>
      <family val="1"/>
      <charset val="128"/>
    </font>
    <font>
      <sz val="7.5"/>
      <name val="ＭＳ Ｐ明朝"/>
      <family val="1"/>
      <charset val="128"/>
    </font>
    <font>
      <sz val="7"/>
      <name val="ＭＳ Ｐ明朝"/>
      <family val="1"/>
      <charset val="128"/>
    </font>
    <font>
      <b/>
      <sz val="15"/>
      <name val="ＭＳ Ｐゴシック"/>
      <family val="3"/>
      <charset val="128"/>
    </font>
    <font>
      <sz val="9.5"/>
      <name val="ＭＳ Ｐゴシック"/>
      <family val="3"/>
      <charset val="128"/>
    </font>
    <font>
      <sz val="9.5"/>
      <name val="ＭＳ Ｐ明朝"/>
      <family val="1"/>
      <charset val="128"/>
    </font>
    <font>
      <sz val="15"/>
      <name val="ＭＳ 明朝"/>
      <family val="1"/>
      <charset val="128"/>
    </font>
    <font>
      <sz val="12.5"/>
      <name val="ＭＳ 明朝"/>
      <family val="1"/>
      <charset val="128"/>
    </font>
    <font>
      <sz val="6"/>
      <name val="ＭＳ Ｐゴシック"/>
      <family val="3"/>
      <charset val="128"/>
      <scheme val="minor"/>
    </font>
    <font>
      <sz val="10"/>
      <name val="ＭＳ 明朝"/>
      <family val="1"/>
      <charset val="128"/>
    </font>
    <font>
      <b/>
      <sz val="14"/>
      <name val="ＭＳ 明朝"/>
      <family val="1"/>
      <charset val="128"/>
    </font>
    <font>
      <sz val="12"/>
      <name val="ＭＳ 明朝"/>
      <family val="1"/>
      <charset val="128"/>
    </font>
    <font>
      <sz val="17"/>
      <name val="ＭＳ 明朝"/>
      <family val="1"/>
      <charset val="128"/>
    </font>
    <font>
      <sz val="10"/>
      <color indexed="8"/>
      <name val="ＭＳ 明朝"/>
      <family val="1"/>
      <charset val="128"/>
    </font>
    <font>
      <sz val="13.3"/>
      <name val="ＭＳ 明朝"/>
      <family val="1"/>
      <charset val="128"/>
    </font>
    <font>
      <u/>
      <sz val="12"/>
      <name val="ＭＳ 明朝"/>
      <family val="1"/>
      <charset val="128"/>
    </font>
    <font>
      <sz val="14"/>
      <name val="ＭＳ 明朝"/>
      <family val="1"/>
      <charset val="128"/>
    </font>
    <font>
      <sz val="10.5"/>
      <name val="ＭＳ 明朝"/>
      <family val="1"/>
      <charset val="128"/>
    </font>
    <font>
      <sz val="11"/>
      <name val="ＭＳ 明朝"/>
      <family val="1"/>
      <charset val="128"/>
    </font>
    <font>
      <sz val="13"/>
      <name val="ＭＳ 明朝"/>
      <family val="1"/>
      <charset val="128"/>
    </font>
    <font>
      <b/>
      <sz val="16"/>
      <name val="ＭＳ 明朝"/>
      <family val="1"/>
      <charset val="128"/>
    </font>
    <font>
      <b/>
      <sz val="15"/>
      <name val="ＭＳ 明朝"/>
      <family val="1"/>
      <charset val="128"/>
    </font>
    <font>
      <b/>
      <sz val="17"/>
      <name val="ＭＳ 明朝"/>
      <family val="1"/>
      <charset val="128"/>
    </font>
    <font>
      <sz val="16"/>
      <name val="ＭＳ 明朝"/>
      <family val="1"/>
      <charset val="128"/>
    </font>
    <font>
      <sz val="17"/>
      <color indexed="8"/>
      <name val="ＭＳ 明朝"/>
      <family val="1"/>
      <charset val="128"/>
    </font>
    <font>
      <sz val="28"/>
      <name val="HGP明朝E"/>
      <family val="1"/>
      <charset val="128"/>
    </font>
    <font>
      <sz val="15"/>
      <name val="ＭＳ Ｐ明朝"/>
      <family val="1"/>
      <charset val="128"/>
    </font>
    <font>
      <b/>
      <u/>
      <sz val="17"/>
      <name val="ＭＳ 明朝"/>
      <family val="1"/>
      <charset val="128"/>
    </font>
    <font>
      <sz val="20"/>
      <name val="ＭＳ 明朝"/>
      <family val="1"/>
      <charset val="128"/>
    </font>
    <font>
      <sz val="12"/>
      <name val="ＭＳ ゴシック"/>
      <family val="3"/>
      <charset val="128"/>
    </font>
    <font>
      <sz val="11"/>
      <color indexed="8"/>
      <name val="ＭＳ 明朝"/>
      <family val="1"/>
      <charset val="128"/>
    </font>
    <font>
      <sz val="9"/>
      <name val="ＭＳ 明朝"/>
      <family val="1"/>
      <charset val="128"/>
    </font>
    <font>
      <b/>
      <sz val="13"/>
      <name val="ＭＳ 明朝"/>
      <family val="1"/>
      <charset val="128"/>
    </font>
    <font>
      <b/>
      <sz val="13"/>
      <name val="ＭＳ Ｐ明朝"/>
      <family val="1"/>
      <charset val="128"/>
    </font>
    <font>
      <b/>
      <sz val="17"/>
      <name val="ＭＳ Ｐ明朝"/>
      <family val="1"/>
      <charset val="128"/>
    </font>
    <font>
      <sz val="17"/>
      <name val="ＭＳ Ｐ明朝"/>
      <family val="1"/>
      <charset val="128"/>
    </font>
    <font>
      <sz val="18"/>
      <name val="ＭＳ Ｐゴシック"/>
      <family val="3"/>
      <charset val="128"/>
      <scheme val="minor"/>
    </font>
    <font>
      <sz val="18"/>
      <color rgb="FF00B0F0"/>
      <name val="ＭＳ Ｐ明朝"/>
      <family val="1"/>
      <charset val="128"/>
    </font>
    <font>
      <sz val="20"/>
      <color theme="0"/>
      <name val="ＭＳ 明朝"/>
      <family val="1"/>
      <charset val="128"/>
    </font>
    <font>
      <sz val="20"/>
      <name val="ＭＳ Ｐゴシック"/>
      <family val="2"/>
      <charset val="128"/>
      <scheme val="minor"/>
    </font>
    <font>
      <sz val="20"/>
      <name val="ＭＳ Ｐゴシック"/>
      <family val="3"/>
      <charset val="128"/>
      <scheme val="minor"/>
    </font>
    <font>
      <sz val="18"/>
      <name val="ＭＳ Ｐゴシック"/>
      <family val="3"/>
      <charset val="128"/>
    </font>
    <font>
      <sz val="17"/>
      <name val="ＭＳ Ｐゴシック"/>
      <family val="3"/>
      <charset val="128"/>
    </font>
    <font>
      <sz val="10"/>
      <color rgb="FF0070C0"/>
      <name val="ＭＳ Ｐ明朝"/>
      <family val="1"/>
      <charset val="128"/>
    </font>
    <font>
      <b/>
      <sz val="28"/>
      <name val="ＭＳ Ｐゴシック"/>
      <family val="3"/>
      <charset val="128"/>
    </font>
    <font>
      <b/>
      <sz val="28"/>
      <name val="ＭＳ Ｐ明朝"/>
      <family val="1"/>
      <charset val="128"/>
    </font>
    <font>
      <sz val="28"/>
      <color theme="1"/>
      <name val="ＭＳ Ｐゴシック"/>
      <family val="2"/>
      <charset val="128"/>
      <scheme val="minor"/>
    </font>
    <font>
      <sz val="15.5"/>
      <name val="ＭＳ Ｐゴシック"/>
      <family val="3"/>
      <charset val="128"/>
    </font>
    <font>
      <b/>
      <sz val="15"/>
      <color rgb="FFFFFF00"/>
      <name val="ＭＳ Ｐゴシック"/>
      <family val="3"/>
      <charset val="128"/>
    </font>
    <font>
      <b/>
      <sz val="18"/>
      <color rgb="FFFFFF00"/>
      <name val="ＭＳ Ｐゴシック"/>
      <family val="3"/>
      <charset val="128"/>
    </font>
    <font>
      <b/>
      <sz val="20"/>
      <color rgb="FFFFFF00"/>
      <name val="ＭＳ Ｐゴシック"/>
      <family val="3"/>
      <charset val="128"/>
    </font>
    <font>
      <b/>
      <sz val="14"/>
      <color rgb="FFFFFF00"/>
      <name val="ＭＳ Ｐゴシック"/>
      <family val="3"/>
      <charset val="128"/>
    </font>
    <font>
      <sz val="10"/>
      <color rgb="FF000000"/>
      <name val="ＭＳ Ｐ明朝"/>
      <family val="1"/>
      <charset val="128"/>
    </font>
    <font>
      <b/>
      <sz val="13"/>
      <color rgb="FFFFFF00"/>
      <name val="ＭＳ Ｐゴシック"/>
      <family val="3"/>
      <charset val="128"/>
    </font>
    <font>
      <b/>
      <sz val="12"/>
      <name val="ＭＳ Ｐゴシック"/>
      <family val="3"/>
      <charset val="128"/>
      <scheme val="major"/>
    </font>
    <font>
      <sz val="12"/>
      <name val="ＭＳ Ｐゴシック"/>
      <family val="3"/>
      <charset val="128"/>
      <scheme val="major"/>
    </font>
    <font>
      <b/>
      <sz val="18"/>
      <name val="ＭＳ Ｐゴシック"/>
      <family val="3"/>
      <charset val="128"/>
      <scheme val="major"/>
    </font>
    <font>
      <b/>
      <sz val="14"/>
      <name val="ＭＳ Ｐゴシック"/>
      <family val="3"/>
      <charset val="128"/>
      <scheme val="major"/>
    </font>
    <font>
      <b/>
      <sz val="16"/>
      <name val="ＭＳ Ｐゴシック"/>
      <family val="3"/>
      <charset val="128"/>
      <scheme val="major"/>
    </font>
    <font>
      <b/>
      <sz val="12"/>
      <color rgb="FFFFFF00"/>
      <name val="ＭＳ Ｐゴシック"/>
      <family val="3"/>
      <charset val="128"/>
      <scheme val="minor"/>
    </font>
    <font>
      <b/>
      <sz val="12"/>
      <color rgb="FFFF0000"/>
      <name val="ＭＳ Ｐゴシック"/>
      <family val="3"/>
      <charset val="128"/>
      <scheme val="minor"/>
    </font>
    <font>
      <b/>
      <sz val="12"/>
      <color rgb="FF0070C0"/>
      <name val="ＭＳ Ｐゴシック"/>
      <family val="3"/>
      <charset val="128"/>
      <scheme val="minor"/>
    </font>
    <font>
      <b/>
      <sz val="12"/>
      <color rgb="FF00B050"/>
      <name val="ＭＳ Ｐゴシック"/>
      <family val="3"/>
      <charset val="128"/>
      <scheme val="minor"/>
    </font>
    <font>
      <b/>
      <sz val="9"/>
      <name val="ＭＳ Ｐ明朝"/>
      <family val="1"/>
      <charset val="128"/>
    </font>
    <font>
      <sz val="12"/>
      <color theme="1"/>
      <name val="ＭＳ Ｐ明朝"/>
      <family val="1"/>
      <charset val="128"/>
    </font>
    <font>
      <b/>
      <sz val="20"/>
      <color theme="0"/>
      <name val="ＭＳ Ｐゴシック"/>
      <family val="3"/>
      <charset val="128"/>
    </font>
    <font>
      <b/>
      <sz val="13"/>
      <name val="ＭＳ Ｐゴシック"/>
      <family val="3"/>
      <charset val="128"/>
    </font>
    <font>
      <sz val="18"/>
      <color theme="1"/>
      <name val="ＭＳ Ｐゴシック"/>
      <family val="2"/>
      <charset val="128"/>
      <scheme val="minor"/>
    </font>
    <font>
      <sz val="17"/>
      <color theme="0"/>
      <name val="ＭＳ Ｐゴシック"/>
      <family val="2"/>
      <charset val="128"/>
      <scheme val="minor"/>
    </font>
    <font>
      <sz val="17"/>
      <color theme="0"/>
      <name val="ＭＳ Ｐゴシック"/>
      <family val="3"/>
      <charset val="128"/>
      <scheme val="minor"/>
    </font>
    <font>
      <sz val="20"/>
      <color theme="0"/>
      <name val="ＭＳ ゴシック"/>
      <family val="3"/>
      <charset val="128"/>
    </font>
    <font>
      <sz val="10"/>
      <color rgb="FF0000FF"/>
      <name val="ＭＳ Ｐ明朝"/>
      <family val="1"/>
      <charset val="128"/>
    </font>
    <font>
      <sz val="11"/>
      <color rgb="FFFF0000"/>
      <name val="ＭＳ Ｐ明朝"/>
      <family val="1"/>
      <charset val="128"/>
    </font>
    <font>
      <sz val="9"/>
      <color rgb="FF0000FF"/>
      <name val="ＭＳ Ｐ明朝"/>
      <family val="1"/>
      <charset val="128"/>
    </font>
    <font>
      <sz val="12"/>
      <color rgb="FFFF0000"/>
      <name val="ＭＳ Ｐ明朝"/>
      <family val="1"/>
      <charset val="128"/>
    </font>
    <font>
      <sz val="10"/>
      <color rgb="FF000000"/>
      <name val="Meiryo UI"/>
      <family val="3"/>
      <charset val="128"/>
    </font>
    <font>
      <sz val="10"/>
      <color rgb="FFFF0000"/>
      <name val="Meiryo UI"/>
      <family val="3"/>
      <charset val="128"/>
    </font>
    <font>
      <sz val="10"/>
      <name val="Arial"/>
      <family val="2"/>
    </font>
    <font>
      <b/>
      <sz val="12"/>
      <color rgb="FFFFFF00"/>
      <name val="ＭＳ Ｐゴシック"/>
      <family val="3"/>
      <charset val="128"/>
      <scheme val="major"/>
    </font>
  </fonts>
  <fills count="23">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theme="0" tint="-0.14999847407452621"/>
        <bgColor indexed="64"/>
      </patternFill>
    </fill>
    <fill>
      <patternFill patternType="solid">
        <fgColor rgb="FFCCFFFF"/>
        <bgColor indexed="64"/>
      </patternFill>
    </fill>
    <fill>
      <patternFill patternType="solid">
        <fgColor rgb="FFFFFF99"/>
        <bgColor indexed="64"/>
      </patternFill>
    </fill>
    <fill>
      <patternFill patternType="solid">
        <fgColor rgb="FFCCFFCC"/>
        <bgColor indexed="64"/>
      </patternFill>
    </fill>
    <fill>
      <patternFill patternType="solid">
        <fgColor theme="1" tint="0.34998626667073579"/>
        <bgColor indexed="64"/>
      </patternFill>
    </fill>
    <fill>
      <patternFill patternType="solid">
        <fgColor rgb="FFD9D9D9"/>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rgb="FFFFFFCC"/>
        <bgColor indexed="64"/>
      </patternFill>
    </fill>
    <fill>
      <patternFill patternType="solid">
        <fgColor theme="0" tint="-0.249977111117893"/>
        <bgColor indexed="64"/>
      </patternFill>
    </fill>
    <fill>
      <patternFill patternType="solid">
        <fgColor indexed="22"/>
        <bgColor indexed="64"/>
      </patternFill>
    </fill>
    <fill>
      <patternFill patternType="solid">
        <fgColor theme="0" tint="-0.499984740745262"/>
        <bgColor indexed="64"/>
      </patternFill>
    </fill>
    <fill>
      <patternFill patternType="solid">
        <fgColor theme="3" tint="0.79998168889431442"/>
        <bgColor indexed="64"/>
      </patternFill>
    </fill>
    <fill>
      <patternFill patternType="solid">
        <fgColor theme="6" tint="0.59999389629810485"/>
        <bgColor indexed="64"/>
      </patternFill>
    </fill>
    <fill>
      <patternFill patternType="solid">
        <fgColor rgb="FFFFCCFF"/>
        <bgColor indexed="64"/>
      </patternFill>
    </fill>
    <fill>
      <patternFill patternType="solid">
        <fgColor rgb="FFC6D9F1"/>
        <bgColor indexed="64"/>
      </patternFill>
    </fill>
    <fill>
      <patternFill patternType="solid">
        <fgColor rgb="FFFDEADA"/>
        <bgColor indexed="64"/>
      </patternFill>
    </fill>
    <fill>
      <patternFill patternType="solid">
        <fgColor rgb="FFD7E4BD"/>
        <bgColor indexed="64"/>
      </patternFill>
    </fill>
    <fill>
      <patternFill patternType="solid">
        <fgColor rgb="FFFFFF00"/>
        <bgColor indexed="64"/>
      </patternFill>
    </fill>
  </fills>
  <borders count="209">
    <border>
      <left/>
      <right/>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right/>
      <top style="thin">
        <color indexed="64"/>
      </top>
      <bottom style="thin">
        <color indexed="64"/>
      </bottom>
      <diagonal/>
    </border>
    <border>
      <left style="thin">
        <color indexed="64"/>
      </left>
      <right/>
      <top/>
      <bottom style="thin">
        <color indexed="64"/>
      </bottom>
      <diagonal/>
    </border>
    <border>
      <left style="thin">
        <color indexed="64"/>
      </left>
      <right style="thin">
        <color indexed="64"/>
      </right>
      <top style="hair">
        <color indexed="64"/>
      </top>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style="thin">
        <color indexed="64"/>
      </left>
      <right/>
      <top style="thin">
        <color indexed="64"/>
      </top>
      <bottom style="thin">
        <color indexed="64"/>
      </bottom>
      <diagonal/>
    </border>
    <border>
      <left style="thin">
        <color indexed="64"/>
      </left>
      <right/>
      <top style="thin">
        <color indexed="64"/>
      </top>
      <bottom style="hair">
        <color indexed="64"/>
      </bottom>
      <diagonal/>
    </border>
    <border>
      <left/>
      <right/>
      <top/>
      <bottom style="thin">
        <color indexed="64"/>
      </bottom>
      <diagonal/>
    </border>
    <border>
      <left/>
      <right/>
      <top style="thin">
        <color indexed="64"/>
      </top>
      <bottom style="hair">
        <color indexed="64"/>
      </bottom>
      <diagonal/>
    </border>
    <border>
      <left style="thin">
        <color indexed="64"/>
      </left>
      <right/>
      <top style="hair">
        <color indexed="64"/>
      </top>
      <bottom style="thin">
        <color indexed="64"/>
      </bottom>
      <diagonal/>
    </border>
    <border>
      <left/>
      <right style="thin">
        <color indexed="64"/>
      </right>
      <top style="thin">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hair">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thin">
        <color indexed="64"/>
      </right>
      <top/>
      <bottom style="hair">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thin">
        <color indexed="64"/>
      </right>
      <top style="dashed">
        <color indexed="64"/>
      </top>
      <bottom style="thin">
        <color indexed="64"/>
      </bottom>
      <diagonal/>
    </border>
    <border>
      <left style="thin">
        <color indexed="64"/>
      </left>
      <right style="thin">
        <color indexed="64"/>
      </right>
      <top/>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bottom style="medium">
        <color indexed="64"/>
      </bottom>
      <diagonal/>
    </border>
    <border>
      <left style="medium">
        <color indexed="64"/>
      </left>
      <right/>
      <top style="medium">
        <color indexed="64"/>
      </top>
      <bottom style="double">
        <color indexed="64"/>
      </bottom>
      <diagonal/>
    </border>
    <border>
      <left/>
      <right/>
      <top style="medium">
        <color indexed="64"/>
      </top>
      <bottom style="double">
        <color indexed="64"/>
      </bottom>
      <diagonal/>
    </border>
    <border>
      <left/>
      <right/>
      <top style="double">
        <color indexed="64"/>
      </top>
      <bottom style="thin">
        <color indexed="64"/>
      </bottom>
      <diagonal/>
    </border>
    <border>
      <left/>
      <right style="medium">
        <color indexed="64"/>
      </right>
      <top style="double">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top style="medium">
        <color indexed="64"/>
      </top>
      <bottom/>
      <diagonal/>
    </border>
    <border>
      <left/>
      <right style="thin">
        <color indexed="64"/>
      </right>
      <top style="medium">
        <color indexed="64"/>
      </top>
      <bottom style="double">
        <color indexed="64"/>
      </bottom>
      <diagonal/>
    </border>
    <border>
      <left/>
      <right style="thin">
        <color indexed="64"/>
      </right>
      <top style="double">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thin">
        <color indexed="64"/>
      </right>
      <top style="thin">
        <color indexed="64"/>
      </top>
      <bottom style="medium">
        <color indexed="64"/>
      </bottom>
      <diagonal/>
    </border>
    <border>
      <left style="thin">
        <color indexed="64"/>
      </left>
      <right/>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dashed">
        <color indexed="64"/>
      </top>
      <bottom/>
      <diagonal/>
    </border>
    <border>
      <left/>
      <right/>
      <top style="dashed">
        <color indexed="64"/>
      </top>
      <bottom/>
      <diagonal/>
    </border>
    <border>
      <left/>
      <right style="thin">
        <color indexed="64"/>
      </right>
      <top style="dashed">
        <color indexed="64"/>
      </top>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top style="thin">
        <color indexed="64"/>
      </top>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top/>
      <bottom style="thin">
        <color indexed="64"/>
      </bottom>
      <diagonal/>
    </border>
    <border>
      <left style="thin">
        <color indexed="64"/>
      </left>
      <right style="thin">
        <color indexed="64"/>
      </right>
      <top style="thin">
        <color indexed="64"/>
      </top>
      <bottom style="dashed">
        <color indexed="64"/>
      </bottom>
      <diagonal/>
    </border>
    <border>
      <left style="thin">
        <color indexed="64"/>
      </left>
      <right style="thin">
        <color indexed="64"/>
      </right>
      <top style="dashed">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diagonal/>
    </border>
    <border>
      <left style="dashed">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dashed">
        <color indexed="64"/>
      </left>
      <right style="thin">
        <color indexed="64"/>
      </right>
      <top/>
      <bottom/>
      <diagonal/>
    </border>
    <border>
      <left style="medium">
        <color indexed="64"/>
      </left>
      <right style="thin">
        <color indexed="64"/>
      </right>
      <top style="thin">
        <color indexed="64"/>
      </top>
      <bottom style="medium">
        <color indexed="64"/>
      </bottom>
      <diagonal/>
    </border>
    <border>
      <left style="dashed">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diagonal/>
    </border>
    <border>
      <left style="medium">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right style="medium">
        <color indexed="64"/>
      </right>
      <top style="thin">
        <color indexed="64"/>
      </top>
      <bottom/>
      <diagonal/>
    </border>
    <border>
      <left style="medium">
        <color indexed="64"/>
      </left>
      <right style="thin">
        <color indexed="64"/>
      </right>
      <top style="double">
        <color indexed="64"/>
      </top>
      <bottom style="medium">
        <color indexed="64"/>
      </bottom>
      <diagonal/>
    </border>
    <border>
      <left/>
      <right style="thin">
        <color indexed="64"/>
      </right>
      <top style="double">
        <color indexed="64"/>
      </top>
      <bottom style="medium">
        <color indexed="64"/>
      </bottom>
      <diagonal/>
    </border>
    <border>
      <left style="thin">
        <color indexed="64"/>
      </left>
      <right style="medium">
        <color indexed="64"/>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right style="medium">
        <color indexed="64"/>
      </right>
      <top style="double">
        <color indexed="64"/>
      </top>
      <bottom style="medium">
        <color indexed="64"/>
      </bottom>
      <diagonal/>
    </border>
    <border>
      <left style="dashed">
        <color indexed="64"/>
      </left>
      <right style="thin">
        <color indexed="64"/>
      </right>
      <top style="thin">
        <color indexed="64"/>
      </top>
      <bottom style="thin">
        <color indexed="64"/>
      </bottom>
      <diagonal/>
    </border>
    <border>
      <left style="dashed">
        <color indexed="64"/>
      </left>
      <right style="thin">
        <color indexed="64"/>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style="medium">
        <color indexed="64"/>
      </left>
      <right/>
      <top/>
      <bottom style="medium">
        <color indexed="64"/>
      </bottom>
      <diagonal/>
    </border>
    <border>
      <left/>
      <right style="thin">
        <color indexed="64"/>
      </right>
      <top/>
      <bottom style="medium">
        <color indexed="64"/>
      </bottom>
      <diagonal/>
    </border>
    <border>
      <left style="medium">
        <color indexed="64"/>
      </left>
      <right/>
      <top style="medium">
        <color indexed="64"/>
      </top>
      <bottom/>
      <diagonal/>
    </border>
    <border>
      <left/>
      <right style="thin">
        <color indexed="64"/>
      </right>
      <top style="medium">
        <color indexed="64"/>
      </top>
      <bottom/>
      <diagonal/>
    </border>
    <border>
      <left/>
      <right/>
      <top style="medium">
        <color indexed="64"/>
      </top>
      <bottom style="thin">
        <color indexed="64"/>
      </bottom>
      <diagonal/>
    </border>
    <border>
      <left/>
      <right style="medium">
        <color indexed="64"/>
      </right>
      <top/>
      <bottom style="thin">
        <color indexed="64"/>
      </bottom>
      <diagonal/>
    </border>
    <border>
      <left/>
      <right style="medium">
        <color indexed="64"/>
      </right>
      <top style="medium">
        <color indexed="64"/>
      </top>
      <bottom/>
      <diagonal/>
    </border>
    <border>
      <left/>
      <right style="medium">
        <color indexed="64"/>
      </right>
      <top/>
      <bottom style="medium">
        <color indexed="64"/>
      </bottom>
      <diagonal/>
    </border>
    <border>
      <left style="medium">
        <color indexed="64"/>
      </left>
      <right/>
      <top/>
      <bottom style="thin">
        <color indexed="64"/>
      </bottom>
      <diagonal/>
    </border>
    <border>
      <left style="thin">
        <color theme="0" tint="-0.499984740745262"/>
      </left>
      <right style="thin">
        <color indexed="64"/>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n">
        <color theme="0" tint="-0.499984740745262"/>
      </left>
      <right style="thin">
        <color indexed="64"/>
      </right>
      <top style="thin">
        <color indexed="64"/>
      </top>
      <bottom style="thin">
        <color indexed="64"/>
      </bottom>
      <diagonal/>
    </border>
    <border>
      <left/>
      <right style="thin">
        <color theme="0" tint="-0.499984740745262"/>
      </right>
      <top style="thin">
        <color indexed="64"/>
      </top>
      <bottom style="thin">
        <color indexed="64"/>
      </bottom>
      <diagonal/>
    </border>
    <border>
      <left style="thin">
        <color theme="0" tint="-0.499984740745262"/>
      </left>
      <right style="thin">
        <color indexed="64"/>
      </right>
      <top style="thin">
        <color indexed="64"/>
      </top>
      <bottom style="thin">
        <color theme="0" tint="-0.499984740745262"/>
      </bottom>
      <diagonal/>
    </border>
    <border>
      <left/>
      <right style="thin">
        <color theme="0" tint="-0.499984740745262"/>
      </right>
      <top style="thin">
        <color indexed="64"/>
      </top>
      <bottom style="thin">
        <color theme="0" tint="-0.499984740745262"/>
      </bottom>
      <diagonal/>
    </border>
    <border>
      <left style="medium">
        <color indexed="64"/>
      </left>
      <right/>
      <top style="thin">
        <color indexed="64"/>
      </top>
      <bottom/>
      <diagonal/>
    </border>
    <border>
      <left style="thin">
        <color indexed="64"/>
      </left>
      <right style="thin">
        <color theme="0" tint="-0.499984740745262"/>
      </right>
      <top style="thin">
        <color theme="0" tint="-0.499984740745262"/>
      </top>
      <bottom style="thin">
        <color indexed="64"/>
      </bottom>
      <diagonal/>
    </border>
    <border>
      <left style="thin">
        <color theme="0" tint="-0.499984740745262"/>
      </left>
      <right style="thin">
        <color theme="0" tint="-0.499984740745262"/>
      </right>
      <top style="thin">
        <color theme="0" tint="-0.499984740745262"/>
      </top>
      <bottom style="thin">
        <color indexed="64"/>
      </bottom>
      <diagonal/>
    </border>
    <border>
      <left style="thin">
        <color indexed="64"/>
      </left>
      <right style="thin">
        <color theme="0" tint="-0.499984740745262"/>
      </right>
      <top style="thin">
        <color theme="0" tint="-0.499984740745262"/>
      </top>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style="thin">
        <color indexed="64"/>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style="medium">
        <color indexed="64"/>
      </right>
      <top style="thin">
        <color theme="0" tint="-0.499984740745262"/>
      </top>
      <bottom/>
      <diagonal/>
    </border>
    <border>
      <left style="thin">
        <color indexed="64"/>
      </left>
      <right style="thin">
        <color theme="0" tint="-0.499984740745262"/>
      </right>
      <top style="thin">
        <color indexed="64"/>
      </top>
      <bottom style="thin">
        <color theme="0" tint="-0.499984740745262"/>
      </bottom>
      <diagonal/>
    </border>
    <border>
      <left style="thin">
        <color theme="0" tint="-0.499984740745262"/>
      </left>
      <right style="thin">
        <color theme="0" tint="-0.499984740745262"/>
      </right>
      <top style="thin">
        <color indexed="64"/>
      </top>
      <bottom style="thin">
        <color theme="0" tint="-0.499984740745262"/>
      </bottom>
      <diagonal/>
    </border>
    <border>
      <left style="thin">
        <color indexed="64"/>
      </left>
      <right style="thin">
        <color theme="0" tint="-0.499984740745262"/>
      </right>
      <top/>
      <bottom/>
      <diagonal/>
    </border>
    <border>
      <left style="thin">
        <color theme="0" tint="-0.499984740745262"/>
      </left>
      <right style="thin">
        <color theme="0" tint="-0.499984740745262"/>
      </right>
      <top/>
      <bottom/>
      <diagonal/>
    </border>
    <border>
      <left style="thin">
        <color theme="0" tint="-0.499984740745262"/>
      </left>
      <right style="thin">
        <color indexed="64"/>
      </right>
      <top/>
      <bottom/>
      <diagonal/>
    </border>
    <border>
      <left/>
      <right style="thin">
        <color theme="0" tint="-0.499984740745262"/>
      </right>
      <top/>
      <bottom/>
      <diagonal/>
    </border>
    <border>
      <left style="thin">
        <color theme="0" tint="-0.499984740745262"/>
      </left>
      <right style="medium">
        <color indexed="64"/>
      </right>
      <top/>
      <bottom/>
      <diagonal/>
    </border>
    <border>
      <left/>
      <right style="thin">
        <color theme="0" tint="-0.499984740745262"/>
      </right>
      <top/>
      <bottom style="medium">
        <color indexed="64"/>
      </bottom>
      <diagonal/>
    </border>
    <border>
      <left style="thin">
        <color theme="0" tint="-0.499984740745262"/>
      </left>
      <right style="thin">
        <color theme="0" tint="-0.499984740745262"/>
      </right>
      <top/>
      <bottom style="medium">
        <color indexed="64"/>
      </bottom>
      <diagonal/>
    </border>
    <border>
      <left style="thin">
        <color theme="0" tint="-0.499984740745262"/>
      </left>
      <right style="medium">
        <color indexed="64"/>
      </right>
      <top/>
      <bottom style="medium">
        <color indexed="64"/>
      </bottom>
      <diagonal/>
    </border>
    <border>
      <left style="thin">
        <color indexed="64"/>
      </left>
      <right style="thin">
        <color theme="0" tint="-0.499984740745262"/>
      </right>
      <top style="thin">
        <color indexed="64"/>
      </top>
      <bottom style="thin">
        <color indexed="64"/>
      </bottom>
      <diagonal/>
    </border>
    <border>
      <left style="thin">
        <color theme="0" tint="-0.499984740745262"/>
      </left>
      <right style="thin">
        <color theme="0" tint="-0.499984740745262"/>
      </right>
      <top style="thin">
        <color indexed="64"/>
      </top>
      <bottom style="thin">
        <color indexed="64"/>
      </bottom>
      <diagonal/>
    </border>
    <border>
      <left style="thin">
        <color theme="0" tint="-0.499984740745262"/>
      </left>
      <right style="medium">
        <color indexed="64"/>
      </right>
      <top style="thin">
        <color indexed="64"/>
      </top>
      <bottom style="thin">
        <color theme="0" tint="-0.499984740745262"/>
      </bottom>
      <diagonal/>
    </border>
    <border>
      <left style="thin">
        <color theme="0" tint="-0.499984740745262"/>
      </left>
      <right style="medium">
        <color indexed="64"/>
      </right>
      <top style="thin">
        <color theme="0" tint="-0.499984740745262"/>
      </top>
      <bottom style="thin">
        <color indexed="64"/>
      </bottom>
      <diagonal/>
    </border>
    <border>
      <left style="thin">
        <color theme="0" tint="-0.499984740745262"/>
      </left>
      <right style="medium">
        <color indexed="64"/>
      </right>
      <top style="thin">
        <color indexed="64"/>
      </top>
      <bottom style="thin">
        <color indexed="64"/>
      </bottom>
      <diagonal/>
    </border>
    <border>
      <left style="thin">
        <color theme="0" tint="-0.499984740745262"/>
      </left>
      <right style="thin">
        <color indexed="64"/>
      </right>
      <top/>
      <bottom style="medium">
        <color indexed="64"/>
      </bottom>
      <diagonal/>
    </border>
    <border>
      <left/>
      <right style="medium">
        <color indexed="64"/>
      </right>
      <top style="thin">
        <color indexed="64"/>
      </top>
      <bottom style="dashed">
        <color indexed="64"/>
      </bottom>
      <diagonal/>
    </border>
    <border>
      <left/>
      <right style="medium">
        <color indexed="64"/>
      </right>
      <top style="dashed">
        <color indexed="64"/>
      </top>
      <bottom style="thin">
        <color indexed="64"/>
      </bottom>
      <diagonal/>
    </border>
    <border>
      <left/>
      <right/>
      <top style="double">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medium">
        <color indexed="64"/>
      </left>
      <right/>
      <top style="medium">
        <color indexed="64"/>
      </top>
      <bottom style="thin">
        <color indexed="64"/>
      </bottom>
      <diagonal/>
    </border>
    <border>
      <left style="thin">
        <color theme="1"/>
      </left>
      <right style="thin">
        <color theme="1" tint="0.499984740745262"/>
      </right>
      <top style="thin">
        <color theme="1"/>
      </top>
      <bottom style="thin">
        <color theme="1" tint="0.499984740745262"/>
      </bottom>
      <diagonal/>
    </border>
    <border>
      <left style="thin">
        <color theme="1" tint="0.499984740745262"/>
      </left>
      <right style="thin">
        <color theme="1" tint="0.499984740745262"/>
      </right>
      <top style="thin">
        <color theme="1"/>
      </top>
      <bottom style="thin">
        <color theme="1" tint="0.499984740745262"/>
      </bottom>
      <diagonal/>
    </border>
    <border>
      <left style="thin">
        <color theme="1"/>
      </left>
      <right style="thin">
        <color theme="1" tint="0.499984740745262"/>
      </right>
      <top style="thin">
        <color theme="1" tint="0.499984740745262"/>
      </top>
      <bottom style="thin">
        <color theme="1"/>
      </bottom>
      <diagonal/>
    </border>
    <border>
      <left style="thin">
        <color theme="1" tint="0.499984740745262"/>
      </left>
      <right style="thin">
        <color theme="1" tint="0.499984740745262"/>
      </right>
      <top style="thin">
        <color theme="1" tint="0.499984740745262"/>
      </top>
      <bottom style="thin">
        <color theme="1"/>
      </bottom>
      <diagonal/>
    </border>
    <border>
      <left style="thin">
        <color theme="1" tint="0.499984740745262"/>
      </left>
      <right/>
      <top style="thin">
        <color theme="1"/>
      </top>
      <bottom style="thin">
        <color theme="1" tint="0.499984740745262"/>
      </bottom>
      <diagonal/>
    </border>
    <border>
      <left style="thin">
        <color theme="1" tint="0.499984740745262"/>
      </left>
      <right/>
      <top style="thin">
        <color theme="1" tint="0.499984740745262"/>
      </top>
      <bottom style="thin">
        <color theme="1"/>
      </bottom>
      <diagonal/>
    </border>
    <border>
      <left style="thin">
        <color theme="1"/>
      </left>
      <right style="thin">
        <color theme="1" tint="0.499984740745262"/>
      </right>
      <top style="thin">
        <color theme="1"/>
      </top>
      <bottom/>
      <diagonal/>
    </border>
    <border>
      <left style="thin">
        <color theme="1" tint="0.499984740745262"/>
      </left>
      <right style="thin">
        <color theme="1" tint="0.499984740745262"/>
      </right>
      <top style="thin">
        <color theme="1"/>
      </top>
      <bottom/>
      <diagonal/>
    </border>
    <border>
      <left style="thin">
        <color theme="1" tint="0.499984740745262"/>
      </left>
      <right/>
      <top style="thin">
        <color theme="1"/>
      </top>
      <bottom/>
      <diagonal/>
    </border>
    <border>
      <left style="thin">
        <color theme="1" tint="0.499984740745262"/>
      </left>
      <right style="thin">
        <color theme="1"/>
      </right>
      <top style="thin">
        <color theme="1"/>
      </top>
      <bottom/>
      <diagonal/>
    </border>
    <border>
      <left/>
      <right style="thin">
        <color theme="1" tint="0.499984740745262"/>
      </right>
      <top style="thin">
        <color theme="1"/>
      </top>
      <bottom/>
      <diagonal/>
    </border>
    <border>
      <left style="thin">
        <color theme="1"/>
      </left>
      <right style="thin">
        <color theme="1" tint="0.499984740745262"/>
      </right>
      <top style="thin">
        <color theme="1"/>
      </top>
      <bottom style="thin">
        <color theme="1"/>
      </bottom>
      <diagonal/>
    </border>
    <border>
      <left style="thin">
        <color theme="1" tint="0.499984740745262"/>
      </left>
      <right style="thin">
        <color theme="1" tint="0.499984740745262"/>
      </right>
      <top style="thin">
        <color theme="1"/>
      </top>
      <bottom style="thin">
        <color theme="1"/>
      </bottom>
      <diagonal/>
    </border>
    <border>
      <left style="thin">
        <color theme="1" tint="0.499984740745262"/>
      </left>
      <right/>
      <top style="thin">
        <color theme="1"/>
      </top>
      <bottom style="thin">
        <color theme="1"/>
      </bottom>
      <diagonal/>
    </border>
    <border>
      <left style="thin">
        <color theme="1" tint="0.499984740745262"/>
      </left>
      <right style="thin">
        <color theme="1"/>
      </right>
      <top style="thin">
        <color theme="1"/>
      </top>
      <bottom style="thin">
        <color theme="1"/>
      </bottom>
      <diagonal/>
    </border>
    <border>
      <left/>
      <right style="thin">
        <color theme="1" tint="0.499984740745262"/>
      </right>
      <top style="thin">
        <color theme="1"/>
      </top>
      <bottom style="thin">
        <color theme="1"/>
      </bottom>
      <diagonal/>
    </border>
    <border>
      <left style="thin">
        <color theme="1"/>
      </left>
      <right style="thin">
        <color theme="1"/>
      </right>
      <top style="thin">
        <color theme="1"/>
      </top>
      <bottom style="thin">
        <color theme="1" tint="0.499984740745262"/>
      </bottom>
      <diagonal/>
    </border>
    <border>
      <left style="thin">
        <color theme="1"/>
      </left>
      <right style="thin">
        <color theme="1"/>
      </right>
      <top style="thin">
        <color theme="1" tint="0.499984740745262"/>
      </top>
      <bottom style="thin">
        <color theme="1" tint="0.499984740745262"/>
      </bottom>
      <diagonal/>
    </border>
    <border>
      <left style="thin">
        <color theme="1"/>
      </left>
      <right style="thin">
        <color theme="1"/>
      </right>
      <top style="thin">
        <color theme="1" tint="0.499984740745262"/>
      </top>
      <bottom style="thin">
        <color theme="1"/>
      </bottom>
      <diagonal/>
    </border>
    <border>
      <left/>
      <right style="thin">
        <color theme="1" tint="0.499984740745262"/>
      </right>
      <top/>
      <bottom style="thin">
        <color theme="1"/>
      </bottom>
      <diagonal/>
    </border>
    <border>
      <left style="thin">
        <color theme="1" tint="0.499984740745262"/>
      </left>
      <right style="thin">
        <color theme="1" tint="0.499984740745262"/>
      </right>
      <top/>
      <bottom style="thin">
        <color theme="1"/>
      </bottom>
      <diagonal/>
    </border>
    <border>
      <left style="thin">
        <color theme="1" tint="0.499984740745262"/>
      </left>
      <right/>
      <top/>
      <bottom style="thin">
        <color theme="1"/>
      </bottom>
      <diagonal/>
    </border>
    <border>
      <left style="thin">
        <color theme="1"/>
      </left>
      <right style="thin">
        <color theme="1" tint="0.499984740745262"/>
      </right>
      <top/>
      <bottom style="thin">
        <color theme="1"/>
      </bottom>
      <diagonal/>
    </border>
    <border>
      <left style="thin">
        <color theme="1" tint="0.499984740745262"/>
      </left>
      <right style="thin">
        <color theme="1"/>
      </right>
      <top/>
      <bottom style="thin">
        <color theme="1"/>
      </bottom>
      <diagonal/>
    </border>
    <border>
      <left style="thin">
        <color theme="1"/>
      </left>
      <right style="thin">
        <color theme="1" tint="0.499984740745262"/>
      </right>
      <top style="thin">
        <color theme="1"/>
      </top>
      <bottom style="double">
        <color theme="1"/>
      </bottom>
      <diagonal/>
    </border>
    <border>
      <left style="thin">
        <color theme="1" tint="0.499984740745262"/>
      </left>
      <right style="thin">
        <color theme="1" tint="0.499984740745262"/>
      </right>
      <top style="thin">
        <color theme="1"/>
      </top>
      <bottom style="double">
        <color theme="1"/>
      </bottom>
      <diagonal/>
    </border>
    <border>
      <left style="thin">
        <color theme="1" tint="0.499984740745262"/>
      </left>
      <right/>
      <top style="thin">
        <color theme="1"/>
      </top>
      <bottom style="double">
        <color theme="1"/>
      </bottom>
      <diagonal/>
    </border>
    <border>
      <left style="thin">
        <color theme="1" tint="0.499984740745262"/>
      </left>
      <right style="thin">
        <color theme="1"/>
      </right>
      <top style="thin">
        <color theme="1"/>
      </top>
      <bottom style="double">
        <color theme="1"/>
      </bottom>
      <diagonal/>
    </border>
    <border>
      <left/>
      <right style="thin">
        <color theme="1" tint="0.499984740745262"/>
      </right>
      <top style="thin">
        <color theme="1"/>
      </top>
      <bottom style="double">
        <color theme="1"/>
      </bottom>
      <diagonal/>
    </border>
    <border>
      <left style="thin">
        <color theme="1"/>
      </left>
      <right style="thin">
        <color theme="1" tint="0.499984740745262"/>
      </right>
      <top style="thin">
        <color theme="1"/>
      </top>
      <bottom style="dashed">
        <color theme="1" tint="0.499984740745262"/>
      </bottom>
      <diagonal/>
    </border>
    <border>
      <left style="thin">
        <color theme="1" tint="0.499984740745262"/>
      </left>
      <right style="thin">
        <color theme="1" tint="0.499984740745262"/>
      </right>
      <top style="thin">
        <color theme="1"/>
      </top>
      <bottom style="dashed">
        <color theme="1" tint="0.499984740745262"/>
      </bottom>
      <diagonal/>
    </border>
    <border>
      <left style="thin">
        <color theme="1" tint="0.499984740745262"/>
      </left>
      <right style="thin">
        <color theme="1"/>
      </right>
      <top style="thin">
        <color theme="1"/>
      </top>
      <bottom style="dashed">
        <color theme="1" tint="0.499984740745262"/>
      </bottom>
      <diagonal/>
    </border>
    <border>
      <left/>
      <right style="thin">
        <color theme="1" tint="0.499984740745262"/>
      </right>
      <top style="thin">
        <color theme="1"/>
      </top>
      <bottom style="dashed">
        <color theme="1" tint="0.499984740745262"/>
      </bottom>
      <diagonal/>
    </border>
    <border>
      <left style="thin">
        <color theme="1" tint="0.499984740745262"/>
      </left>
      <right/>
      <top style="thin">
        <color theme="1"/>
      </top>
      <bottom style="dashed">
        <color theme="1" tint="0.499984740745262"/>
      </bottom>
      <diagonal/>
    </border>
    <border>
      <left style="thin">
        <color theme="1"/>
      </left>
      <right/>
      <top style="thin">
        <color theme="1"/>
      </top>
      <bottom style="dashed">
        <color theme="1" tint="0.499984740745262"/>
      </bottom>
      <diagonal/>
    </border>
    <border>
      <left/>
      <right/>
      <top style="thin">
        <color theme="1"/>
      </top>
      <bottom style="dashed">
        <color theme="1" tint="0.499984740745262"/>
      </bottom>
      <diagonal/>
    </border>
    <border>
      <left/>
      <right style="thin">
        <color theme="1"/>
      </right>
      <top style="thin">
        <color theme="1"/>
      </top>
      <bottom style="dashed">
        <color theme="1" tint="0.499984740745262"/>
      </bottom>
      <diagonal/>
    </border>
    <border>
      <left style="hair">
        <color indexed="64"/>
      </left>
      <right style="thin">
        <color indexed="64"/>
      </right>
      <top/>
      <bottom style="thin">
        <color indexed="64"/>
      </bottom>
      <diagonal/>
    </border>
    <border>
      <left style="thin">
        <color indexed="64"/>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thin">
        <color indexed="64"/>
      </left>
      <right/>
      <top style="medium">
        <color indexed="64"/>
      </top>
      <bottom style="dashed">
        <color indexed="64"/>
      </bottom>
      <diagonal/>
    </border>
    <border>
      <left/>
      <right/>
      <top style="medium">
        <color indexed="64"/>
      </top>
      <bottom style="dashed">
        <color indexed="64"/>
      </bottom>
      <diagonal/>
    </border>
    <border>
      <left/>
      <right style="thin">
        <color indexed="64"/>
      </right>
      <top style="medium">
        <color indexed="64"/>
      </top>
      <bottom style="dashed">
        <color indexed="64"/>
      </bottom>
      <diagonal/>
    </border>
    <border>
      <left style="thin">
        <color theme="1"/>
      </left>
      <right/>
      <top style="double">
        <color theme="1"/>
      </top>
      <bottom style="thin">
        <color theme="1"/>
      </bottom>
      <diagonal/>
    </border>
    <border>
      <left/>
      <right/>
      <top style="double">
        <color theme="1"/>
      </top>
      <bottom style="thin">
        <color theme="1"/>
      </bottom>
      <diagonal/>
    </border>
    <border>
      <left/>
      <right style="thin">
        <color theme="1"/>
      </right>
      <top style="double">
        <color theme="1"/>
      </top>
      <bottom style="thin">
        <color theme="1"/>
      </bottom>
      <diagonal/>
    </border>
    <border>
      <left style="thin">
        <color theme="1"/>
      </left>
      <right style="thin">
        <color theme="1"/>
      </right>
      <top style="thin">
        <color theme="1"/>
      </top>
      <bottom/>
      <diagonal/>
    </border>
    <border>
      <left style="thin">
        <color theme="1"/>
      </left>
      <right style="thin">
        <color theme="1"/>
      </right>
      <top/>
      <bottom/>
      <diagonal/>
    </border>
    <border>
      <left style="thin">
        <color theme="1"/>
      </left>
      <right style="thin">
        <color theme="1"/>
      </right>
      <top/>
      <bottom style="thin">
        <color theme="1"/>
      </bottom>
      <diagonal/>
    </border>
    <border>
      <left style="thin">
        <color theme="1"/>
      </left>
      <right style="thin">
        <color theme="1"/>
      </right>
      <top style="thin">
        <color theme="1"/>
      </top>
      <bottom style="thin">
        <color theme="1"/>
      </bottom>
      <diagonal/>
    </border>
    <border>
      <left style="thin">
        <color theme="1"/>
      </left>
      <right/>
      <top/>
      <bottom/>
      <diagonal/>
    </border>
    <border>
      <left/>
      <right style="thin">
        <color theme="1"/>
      </right>
      <top/>
      <bottom/>
      <diagonal/>
    </border>
    <border>
      <left style="thin">
        <color theme="1"/>
      </left>
      <right/>
      <top style="thin">
        <color theme="1"/>
      </top>
      <bottom/>
      <diagonal/>
    </border>
    <border>
      <left/>
      <right style="thin">
        <color theme="1"/>
      </right>
      <top style="thin">
        <color theme="1"/>
      </top>
      <bottom/>
      <diagonal/>
    </border>
    <border>
      <left style="thin">
        <color theme="1"/>
      </left>
      <right/>
      <top/>
      <bottom style="thin">
        <color theme="1"/>
      </bottom>
      <diagonal/>
    </border>
    <border>
      <left/>
      <right style="thin">
        <color theme="1"/>
      </right>
      <top/>
      <bottom style="thin">
        <color theme="1"/>
      </bottom>
      <diagonal/>
    </border>
    <border>
      <left style="thin">
        <color rgb="FF595959"/>
      </left>
      <right style="thin">
        <color rgb="FF595959"/>
      </right>
      <top style="thin">
        <color rgb="FF595959"/>
      </top>
      <bottom style="thin">
        <color rgb="FF595959"/>
      </bottom>
      <diagonal/>
    </border>
    <border>
      <left style="thin">
        <color rgb="FF595959"/>
      </left>
      <right style="thin">
        <color rgb="FF595959"/>
      </right>
      <top style="thin">
        <color rgb="FF595959"/>
      </top>
      <bottom/>
      <diagonal/>
    </border>
    <border>
      <left style="thin">
        <color rgb="FF595959"/>
      </left>
      <right style="thin">
        <color rgb="FF595959"/>
      </right>
      <top/>
      <bottom style="thin">
        <color rgb="FF595959"/>
      </bottom>
      <diagonal/>
    </border>
    <border>
      <left style="thin">
        <color rgb="FF595959"/>
      </left>
      <right style="thin">
        <color rgb="FF595959"/>
      </right>
      <top/>
      <bottom/>
      <diagonal/>
    </border>
    <border>
      <left/>
      <right/>
      <top style="thin">
        <color theme="1" tint="0.499984740745262"/>
      </top>
      <bottom/>
      <diagonal/>
    </border>
    <border>
      <left style="thin">
        <color rgb="FF595959"/>
      </left>
      <right style="thin">
        <color rgb="FF595959"/>
      </right>
      <top style="thin">
        <color rgb="FF595959"/>
      </top>
      <bottom style="thin">
        <color theme="1" tint="0.499984740745262"/>
      </bottom>
      <diagonal/>
    </border>
  </borders>
  <cellStyleXfs count="73">
    <xf numFmtId="0" fontId="0" fillId="0" borderId="0">
      <alignment vertical="center"/>
    </xf>
    <xf numFmtId="0" fontId="2" fillId="0" borderId="0"/>
    <xf numFmtId="9" fontId="2" fillId="0" borderId="0" applyFont="0" applyFill="0" applyBorder="0" applyAlignment="0" applyProtection="0"/>
    <xf numFmtId="0" fontId="4" fillId="0" borderId="0" applyNumberFormat="0" applyFill="0" applyBorder="0" applyAlignment="0" applyProtection="0">
      <alignment vertical="top"/>
      <protection locked="0"/>
    </xf>
    <xf numFmtId="38" fontId="2" fillId="0" borderId="0" applyFont="0" applyFill="0" applyBorder="0" applyAlignment="0" applyProtection="0"/>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38" fontId="2" fillId="0" borderId="0" applyFont="0" applyFill="0" applyBorder="0" applyAlignment="0" applyProtection="0">
      <alignment vertical="center"/>
    </xf>
    <xf numFmtId="0" fontId="6" fillId="0" borderId="0">
      <alignment vertical="center"/>
    </xf>
    <xf numFmtId="0" fontId="6" fillId="0" borderId="0">
      <alignment vertical="center"/>
    </xf>
    <xf numFmtId="0" fontId="6" fillId="0" borderId="0">
      <alignment vertical="center"/>
    </xf>
    <xf numFmtId="0" fontId="5" fillId="0" borderId="0">
      <alignment vertical="center"/>
    </xf>
    <xf numFmtId="0" fontId="6" fillId="0" borderId="0">
      <alignment vertical="center"/>
    </xf>
    <xf numFmtId="0" fontId="5" fillId="0" borderId="0">
      <alignment vertical="center"/>
    </xf>
    <xf numFmtId="9" fontId="1" fillId="0" borderId="0" applyFont="0" applyFill="0" applyBorder="0" applyAlignment="0" applyProtection="0">
      <alignment vertical="center"/>
    </xf>
    <xf numFmtId="0" fontId="2" fillId="0" borderId="0"/>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2" fillId="0" borderId="0"/>
    <xf numFmtId="9" fontId="2" fillId="0" borderId="0" applyFont="0" applyFill="0" applyBorder="0" applyAlignment="0" applyProtection="0">
      <alignment vertical="center"/>
    </xf>
    <xf numFmtId="0" fontId="2" fillId="0" borderId="0"/>
    <xf numFmtId="0" fontId="2" fillId="0" borderId="0"/>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9" fontId="2" fillId="0" borderId="0" applyFont="0" applyFill="0" applyBorder="0" applyAlignment="0" applyProtection="0"/>
    <xf numFmtId="9" fontId="5" fillId="0" borderId="0" applyFont="0" applyFill="0" applyBorder="0" applyAlignment="0" applyProtection="0">
      <alignment vertical="center"/>
    </xf>
    <xf numFmtId="9" fontId="2" fillId="0" borderId="0" applyFont="0" applyFill="0" applyBorder="0" applyAlignment="0" applyProtection="0">
      <alignment vertical="center"/>
    </xf>
    <xf numFmtId="3" fontId="6" fillId="0" borderId="0" applyFont="0" applyFill="0" applyBorder="0" applyAlignment="0" applyProtection="0">
      <alignment vertical="center"/>
    </xf>
    <xf numFmtId="38" fontId="5" fillId="0" borderId="0" applyFont="0" applyFill="0" applyBorder="0" applyAlignment="0" applyProtection="0">
      <alignment vertical="center"/>
    </xf>
    <xf numFmtId="3" fontId="6" fillId="0" borderId="0" applyFont="0" applyFill="0" applyBorder="0" applyAlignment="0" applyProtection="0">
      <alignment vertical="center"/>
    </xf>
    <xf numFmtId="0" fontId="5" fillId="0" borderId="0">
      <alignment vertical="center"/>
    </xf>
    <xf numFmtId="0" fontId="2" fillId="0" borderId="0"/>
    <xf numFmtId="0" fontId="5" fillId="0" borderId="0"/>
    <xf numFmtId="0" fontId="6" fillId="0" borderId="0">
      <alignment vertical="center"/>
    </xf>
    <xf numFmtId="0" fontId="1" fillId="0" borderId="0">
      <alignment vertical="center"/>
    </xf>
    <xf numFmtId="0" fontId="1" fillId="0" borderId="0">
      <alignment vertical="center"/>
    </xf>
    <xf numFmtId="0" fontId="8" fillId="0" borderId="0">
      <alignment vertical="center"/>
    </xf>
    <xf numFmtId="0" fontId="1" fillId="0" borderId="0">
      <alignment vertical="center"/>
    </xf>
    <xf numFmtId="0" fontId="1" fillId="0" borderId="0">
      <alignment vertical="center"/>
    </xf>
    <xf numFmtId="0" fontId="6" fillId="0" borderId="0">
      <alignment vertical="center"/>
    </xf>
    <xf numFmtId="38" fontId="1" fillId="0" borderId="0" applyFont="0" applyFill="0" applyBorder="0" applyAlignment="0" applyProtection="0">
      <alignment vertical="center"/>
    </xf>
    <xf numFmtId="0" fontId="27" fillId="0" borderId="0"/>
    <xf numFmtId="0" fontId="6" fillId="0" borderId="0">
      <alignment vertical="center"/>
    </xf>
    <xf numFmtId="38" fontId="6" fillId="0" borderId="0" applyFont="0" applyFill="0" applyBorder="0" applyAlignment="0" applyProtection="0">
      <alignment vertical="center"/>
    </xf>
  </cellStyleXfs>
  <cellXfs count="1809">
    <xf numFmtId="0" fontId="0" fillId="0" borderId="0" xfId="0">
      <alignment vertical="center"/>
    </xf>
    <xf numFmtId="0" fontId="9" fillId="2" borderId="0" xfId="27" applyFont="1" applyFill="1" applyBorder="1" applyAlignment="1" applyProtection="1">
      <alignment vertical="center"/>
    </xf>
    <xf numFmtId="38" fontId="9" fillId="0" borderId="0" xfId="13" applyFont="1" applyFill="1" applyBorder="1" applyAlignment="1" applyProtection="1">
      <alignment vertical="center"/>
    </xf>
    <xf numFmtId="0" fontId="12" fillId="2" borderId="0" xfId="27" applyFont="1" applyFill="1" applyBorder="1" applyAlignment="1" applyProtection="1">
      <alignment vertical="center"/>
    </xf>
    <xf numFmtId="0" fontId="11" fillId="2" borderId="18" xfId="27" applyFont="1" applyFill="1" applyBorder="1" applyAlignment="1" applyProtection="1">
      <alignment vertical="center"/>
    </xf>
    <xf numFmtId="0" fontId="11" fillId="2" borderId="9" xfId="27" applyFont="1" applyFill="1" applyBorder="1" applyAlignment="1" applyProtection="1">
      <alignment vertical="center"/>
    </xf>
    <xf numFmtId="0" fontId="12" fillId="3" borderId="18" xfId="27" applyFont="1" applyFill="1" applyBorder="1" applyAlignment="1" applyProtection="1">
      <alignment vertical="center"/>
    </xf>
    <xf numFmtId="0" fontId="11" fillId="0" borderId="9" xfId="27" applyFont="1" applyFill="1" applyBorder="1" applyAlignment="1" applyProtection="1">
      <alignment vertical="center"/>
    </xf>
    <xf numFmtId="0" fontId="11" fillId="0" borderId="18" xfId="27" applyFont="1" applyFill="1" applyBorder="1" applyAlignment="1" applyProtection="1">
      <alignment vertical="center"/>
    </xf>
    <xf numFmtId="0" fontId="11" fillId="0" borderId="0" xfId="27" applyFont="1" applyFill="1" applyBorder="1" applyAlignment="1" applyProtection="1">
      <alignment vertical="center"/>
    </xf>
    <xf numFmtId="0" fontId="12" fillId="0" borderId="1" xfId="27" applyFont="1" applyFill="1" applyBorder="1" applyAlignment="1" applyProtection="1">
      <alignment vertical="center"/>
    </xf>
    <xf numFmtId="0" fontId="12" fillId="0" borderId="32" xfId="27" applyFont="1" applyFill="1" applyBorder="1" applyAlignment="1" applyProtection="1">
      <alignment vertical="center"/>
    </xf>
    <xf numFmtId="0" fontId="12" fillId="0" borderId="0" xfId="27" applyFont="1" applyFill="1" applyBorder="1" applyAlignment="1" applyProtection="1">
      <alignment horizontal="center" vertical="center"/>
    </xf>
    <xf numFmtId="0" fontId="12" fillId="0" borderId="0" xfId="27" applyFont="1" applyProtection="1"/>
    <xf numFmtId="38" fontId="12" fillId="0" borderId="0" xfId="13" applyFont="1" applyFill="1" applyBorder="1" applyAlignment="1" applyProtection="1">
      <alignment vertical="center"/>
    </xf>
    <xf numFmtId="0" fontId="12" fillId="0" borderId="0" xfId="27" applyFont="1" applyFill="1" applyBorder="1" applyAlignment="1" applyProtection="1">
      <alignment vertical="center"/>
    </xf>
    <xf numFmtId="0" fontId="11" fillId="2" borderId="8" xfId="27" applyFont="1" applyFill="1" applyBorder="1" applyAlignment="1" applyProtection="1">
      <alignment vertical="center"/>
    </xf>
    <xf numFmtId="0" fontId="12" fillId="0" borderId="8" xfId="27" applyFont="1" applyBorder="1" applyProtection="1"/>
    <xf numFmtId="0" fontId="15" fillId="8" borderId="2" xfId="27" applyFont="1" applyFill="1" applyBorder="1" applyAlignment="1" applyProtection="1">
      <alignment horizontal="center" vertical="center" shrinkToFit="1"/>
    </xf>
    <xf numFmtId="0" fontId="11" fillId="2" borderId="0" xfId="27" applyFont="1" applyFill="1" applyBorder="1" applyAlignment="1" applyProtection="1">
      <alignment horizontal="center" vertical="center"/>
    </xf>
    <xf numFmtId="0" fontId="11" fillId="2" borderId="0" xfId="27" applyFont="1" applyFill="1" applyBorder="1" applyAlignment="1" applyProtection="1">
      <alignment vertical="center"/>
    </xf>
    <xf numFmtId="0" fontId="2" fillId="0" borderId="0" xfId="27" applyProtection="1"/>
    <xf numFmtId="0" fontId="2" fillId="0" borderId="0" xfId="27" applyAlignment="1" applyProtection="1">
      <alignment vertical="center"/>
    </xf>
    <xf numFmtId="0" fontId="26" fillId="0" borderId="0" xfId="27" applyFont="1" applyProtection="1"/>
    <xf numFmtId="0" fontId="22" fillId="0" borderId="0" xfId="27" applyFont="1" applyFill="1" applyAlignment="1" applyProtection="1">
      <alignment horizontal="left" vertical="center"/>
    </xf>
    <xf numFmtId="0" fontId="20" fillId="0" borderId="0" xfId="27" applyFont="1" applyFill="1" applyBorder="1" applyAlignment="1" applyProtection="1">
      <alignment horizontal="left" vertical="center"/>
    </xf>
    <xf numFmtId="0" fontId="22" fillId="0" borderId="0" xfId="27" applyFont="1" applyFill="1" applyAlignment="1" applyProtection="1">
      <alignment horizontal="left" vertical="top"/>
    </xf>
    <xf numFmtId="0" fontId="20" fillId="0" borderId="0" xfId="11" applyFont="1" applyFill="1" applyBorder="1" applyAlignment="1" applyProtection="1">
      <alignment horizontal="left" vertical="center" wrapText="1"/>
    </xf>
    <xf numFmtId="0" fontId="32" fillId="0" borderId="0" xfId="27" applyFont="1" applyFill="1" applyAlignment="1" applyProtection="1">
      <alignment horizontal="left" vertical="top" wrapText="1"/>
    </xf>
    <xf numFmtId="0" fontId="22" fillId="0" borderId="0" xfId="27" applyFont="1" applyFill="1" applyAlignment="1" applyProtection="1">
      <alignment horizontal="left" vertical="center" textRotation="255"/>
    </xf>
    <xf numFmtId="0" fontId="20" fillId="0" borderId="0" xfId="27" applyFont="1" applyFill="1" applyAlignment="1" applyProtection="1">
      <alignment horizontal="left" vertical="top"/>
    </xf>
    <xf numFmtId="0" fontId="34" fillId="0" borderId="0" xfId="27" applyFont="1" applyFill="1" applyProtection="1"/>
    <xf numFmtId="49" fontId="35" fillId="0" borderId="0" xfId="27" applyNumberFormat="1" applyFont="1" applyFill="1" applyAlignment="1" applyProtection="1">
      <alignment horizontal="right" vertical="center"/>
    </xf>
    <xf numFmtId="0" fontId="35" fillId="0" borderId="0" xfId="27" applyFont="1" applyFill="1" applyAlignment="1" applyProtection="1">
      <alignment vertical="center"/>
    </xf>
    <xf numFmtId="0" fontId="35" fillId="0" borderId="0" xfId="27" applyFont="1" applyFill="1" applyAlignment="1" applyProtection="1">
      <alignment horizontal="right" vertical="center"/>
    </xf>
    <xf numFmtId="49" fontId="34" fillId="0" borderId="0" xfId="27" applyNumberFormat="1" applyFont="1" applyFill="1" applyAlignment="1" applyProtection="1">
      <alignment horizontal="right" vertical="center"/>
    </xf>
    <xf numFmtId="49" fontId="35" fillId="0" borderId="0" xfId="27" applyNumberFormat="1" applyFont="1" applyFill="1" applyAlignment="1" applyProtection="1">
      <alignment horizontal="left" vertical="center"/>
    </xf>
    <xf numFmtId="0" fontId="34" fillId="0" borderId="0" xfId="27" applyFont="1" applyProtection="1"/>
    <xf numFmtId="0" fontId="34" fillId="0" borderId="0" xfId="27" applyFont="1" applyFill="1" applyBorder="1" applyProtection="1"/>
    <xf numFmtId="49" fontId="35" fillId="0" borderId="0" xfId="27" applyNumberFormat="1" applyFont="1" applyFill="1" applyAlignment="1" applyProtection="1">
      <alignment vertical="center"/>
    </xf>
    <xf numFmtId="0" fontId="35" fillId="0" borderId="0" xfId="27" applyFont="1" applyFill="1" applyBorder="1" applyAlignment="1" applyProtection="1">
      <alignment vertical="center"/>
    </xf>
    <xf numFmtId="0" fontId="23" fillId="0" borderId="0" xfId="27" applyFont="1" applyFill="1" applyBorder="1" applyAlignment="1" applyProtection="1">
      <alignment vertical="center"/>
    </xf>
    <xf numFmtId="0" fontId="22" fillId="3" borderId="18" xfId="27" applyFont="1" applyFill="1" applyBorder="1" applyAlignment="1" applyProtection="1">
      <alignment horizontal="center" vertical="center" wrapText="1"/>
    </xf>
    <xf numFmtId="0" fontId="22" fillId="0" borderId="9" xfId="27" applyFont="1" applyFill="1" applyBorder="1" applyAlignment="1" applyProtection="1">
      <alignment vertical="center" wrapText="1"/>
    </xf>
    <xf numFmtId="0" fontId="22" fillId="0" borderId="3" xfId="27" applyFont="1" applyFill="1" applyBorder="1" applyAlignment="1" applyProtection="1">
      <alignment vertical="center" wrapText="1"/>
    </xf>
    <xf numFmtId="0" fontId="22" fillId="0" borderId="18" xfId="27" applyFont="1" applyFill="1" applyBorder="1" applyAlignment="1" applyProtection="1">
      <alignment horizontal="center" vertical="center" wrapText="1"/>
    </xf>
    <xf numFmtId="0" fontId="22" fillId="0" borderId="9" xfId="3" applyFont="1" applyFill="1" applyBorder="1" applyAlignment="1" applyProtection="1">
      <alignment horizontal="center" vertical="center" wrapText="1"/>
    </xf>
    <xf numFmtId="0" fontId="35" fillId="0" borderId="0" xfId="27" applyFont="1" applyFill="1" applyBorder="1" applyAlignment="1" applyProtection="1">
      <alignment horizontal="center" vertical="center"/>
    </xf>
    <xf numFmtId="0" fontId="34" fillId="2" borderId="0" xfId="27" applyFont="1" applyFill="1" applyProtection="1"/>
    <xf numFmtId="0" fontId="42" fillId="0" borderId="0" xfId="27" applyFont="1" applyAlignment="1" applyProtection="1">
      <alignment vertical="center"/>
    </xf>
    <xf numFmtId="0" fontId="1" fillId="0" borderId="0" xfId="67" applyProtection="1">
      <alignment vertical="center"/>
      <protection locked="0"/>
    </xf>
    <xf numFmtId="0" fontId="1" fillId="0" borderId="0" xfId="67" applyProtection="1">
      <alignment vertical="center"/>
    </xf>
    <xf numFmtId="0" fontId="36" fillId="0" borderId="0" xfId="70" applyFont="1" applyFill="1" applyBorder="1" applyAlignment="1" applyProtection="1">
      <alignment horizontal="center" vertical="center"/>
    </xf>
    <xf numFmtId="0" fontId="22" fillId="0" borderId="6" xfId="67" applyFont="1" applyFill="1" applyBorder="1" applyAlignment="1" applyProtection="1">
      <alignment horizontal="left" vertical="center"/>
      <protection locked="0"/>
    </xf>
    <xf numFmtId="0" fontId="22" fillId="0" borderId="0" xfId="67" applyFont="1" applyFill="1" applyBorder="1" applyAlignment="1" applyProtection="1">
      <alignment horizontal="left" vertical="center"/>
      <protection locked="0"/>
    </xf>
    <xf numFmtId="0" fontId="22" fillId="0" borderId="8" xfId="67" applyFont="1" applyFill="1" applyBorder="1" applyAlignment="1" applyProtection="1">
      <alignment horizontal="left" vertical="center"/>
      <protection locked="0"/>
    </xf>
    <xf numFmtId="0" fontId="44" fillId="0" borderId="0" xfId="70" applyFont="1" applyFill="1" applyBorder="1" applyAlignment="1" applyProtection="1">
      <alignment horizontal="left" vertical="center"/>
      <protection locked="0"/>
    </xf>
    <xf numFmtId="0" fontId="22" fillId="0" borderId="5" xfId="67" applyFont="1" applyFill="1" applyBorder="1" applyAlignment="1" applyProtection="1">
      <alignment horizontal="left" vertical="center"/>
      <protection locked="0"/>
    </xf>
    <xf numFmtId="0" fontId="22" fillId="0" borderId="10" xfId="67" applyFont="1" applyFill="1" applyBorder="1" applyAlignment="1" applyProtection="1">
      <alignment horizontal="left" vertical="center"/>
      <protection locked="0"/>
    </xf>
    <xf numFmtId="0" fontId="22" fillId="0" borderId="18" xfId="67" applyFont="1" applyFill="1" applyBorder="1" applyAlignment="1" applyProtection="1">
      <alignment horizontal="left" vertical="center"/>
      <protection locked="0"/>
    </xf>
    <xf numFmtId="0" fontId="22" fillId="0" borderId="4" xfId="67" applyFont="1" applyFill="1" applyBorder="1" applyAlignment="1" applyProtection="1">
      <alignment horizontal="left" vertical="center"/>
      <protection locked="0"/>
    </xf>
    <xf numFmtId="0" fontId="23" fillId="0" borderId="0" xfId="27" applyFont="1" applyFill="1" applyAlignment="1" applyProtection="1">
      <alignment vertical="center"/>
    </xf>
    <xf numFmtId="0" fontId="34" fillId="0" borderId="0" xfId="27" applyFont="1" applyFill="1" applyBorder="1" applyAlignment="1" applyProtection="1">
      <alignment vertical="center"/>
    </xf>
    <xf numFmtId="0" fontId="34" fillId="0" borderId="0" xfId="27" applyFont="1" applyFill="1" applyBorder="1" applyAlignment="1" applyProtection="1">
      <alignment horizontal="left" vertical="center"/>
    </xf>
    <xf numFmtId="0" fontId="34" fillId="0" borderId="0" xfId="27" applyFont="1" applyFill="1" applyBorder="1" applyAlignment="1" applyProtection="1">
      <alignment horizontal="left" vertical="top"/>
    </xf>
    <xf numFmtId="0" fontId="34" fillId="0" borderId="0" xfId="27" applyFont="1" applyFill="1" applyBorder="1" applyAlignment="1" applyProtection="1">
      <alignment horizontal="center"/>
    </xf>
    <xf numFmtId="0" fontId="34" fillId="0" borderId="0" xfId="27" applyFont="1" applyFill="1" applyBorder="1" applyAlignment="1" applyProtection="1">
      <alignment horizontal="center" vertical="center"/>
    </xf>
    <xf numFmtId="38" fontId="22" fillId="0" borderId="0" xfId="13" applyFont="1" applyFill="1" applyBorder="1" applyAlignment="1" applyProtection="1">
      <alignment horizontal="center" vertical="center"/>
    </xf>
    <xf numFmtId="38" fontId="34" fillId="0" borderId="0" xfId="13" applyFont="1" applyFill="1" applyBorder="1" applyAlignment="1" applyProtection="1">
      <alignment horizontal="center" vertical="center"/>
    </xf>
    <xf numFmtId="49" fontId="34" fillId="0" borderId="0" xfId="27" applyNumberFormat="1" applyFont="1" applyFill="1" applyAlignment="1" applyProtection="1">
      <alignment horizontal="right" vertical="top"/>
    </xf>
    <xf numFmtId="0" fontId="33" fillId="0" borderId="0" xfId="62" applyFont="1" applyFill="1" applyBorder="1" applyAlignment="1" applyProtection="1">
      <alignment horizontal="center" vertical="center" shrinkToFit="1"/>
    </xf>
    <xf numFmtId="0" fontId="34" fillId="0" borderId="0" xfId="62" applyFont="1" applyFill="1" applyBorder="1" applyAlignment="1" applyProtection="1">
      <alignment horizontal="center" vertical="center" wrapText="1" shrinkToFit="1"/>
    </xf>
    <xf numFmtId="0" fontId="34" fillId="0" borderId="0" xfId="27" applyFont="1" applyFill="1" applyAlignment="1" applyProtection="1">
      <alignment vertical="center"/>
    </xf>
    <xf numFmtId="0" fontId="21" fillId="0" borderId="0" xfId="27" applyFont="1" applyFill="1" applyProtection="1"/>
    <xf numFmtId="58" fontId="22" fillId="0" borderId="0" xfId="27" applyNumberFormat="1" applyFont="1" applyFill="1" applyBorder="1" applyAlignment="1" applyProtection="1">
      <alignment horizontal="center" vertical="center" wrapText="1"/>
    </xf>
    <xf numFmtId="0" fontId="21" fillId="0" borderId="0" xfId="27" applyFont="1" applyFill="1" applyAlignment="1" applyProtection="1">
      <alignment horizontal="center"/>
    </xf>
    <xf numFmtId="0" fontId="34" fillId="0" borderId="0" xfId="27" applyFont="1" applyAlignment="1" applyProtection="1">
      <alignment horizontal="center"/>
    </xf>
    <xf numFmtId="0" fontId="34" fillId="0" borderId="0" xfId="27" applyFont="1" applyFill="1" applyAlignment="1" applyProtection="1">
      <alignment horizontal="center" vertical="center"/>
    </xf>
    <xf numFmtId="49" fontId="34" fillId="0" borderId="0" xfId="27" applyNumberFormat="1" applyFont="1" applyAlignment="1" applyProtection="1">
      <alignment horizontal="right" vertical="top"/>
    </xf>
    <xf numFmtId="0" fontId="35" fillId="0" borderId="0" xfId="27" applyFont="1" applyAlignment="1" applyProtection="1">
      <alignment vertical="top" wrapText="1"/>
    </xf>
    <xf numFmtId="0" fontId="22" fillId="0" borderId="0" xfId="27" applyFont="1" applyFill="1" applyAlignment="1" applyProtection="1">
      <alignment horizontal="right" vertical="center"/>
    </xf>
    <xf numFmtId="49" fontId="23" fillId="0" borderId="0" xfId="27" applyNumberFormat="1" applyFont="1" applyFill="1" applyAlignment="1" applyProtection="1">
      <alignment vertical="center"/>
    </xf>
    <xf numFmtId="0" fontId="34" fillId="0" borderId="0" xfId="27" applyFont="1" applyFill="1" applyAlignment="1" applyProtection="1">
      <alignment horizontal="left"/>
    </xf>
    <xf numFmtId="0" fontId="45" fillId="0" borderId="0" xfId="27" applyFont="1" applyAlignment="1" applyProtection="1">
      <alignment vertical="center"/>
    </xf>
    <xf numFmtId="0" fontId="2" fillId="2" borderId="0" xfId="27" applyFill="1" applyProtection="1"/>
    <xf numFmtId="0" fontId="46" fillId="0" borderId="0" xfId="27" applyFont="1" applyFill="1" applyAlignment="1" applyProtection="1">
      <alignment vertical="center"/>
    </xf>
    <xf numFmtId="0" fontId="2" fillId="0" borderId="0" xfId="27" applyFont="1" applyFill="1" applyProtection="1"/>
    <xf numFmtId="0" fontId="35" fillId="0" borderId="0" xfId="27" applyFont="1" applyAlignment="1" applyProtection="1">
      <alignment vertical="center"/>
    </xf>
    <xf numFmtId="0" fontId="2" fillId="0" borderId="0" xfId="27" applyFill="1" applyProtection="1"/>
    <xf numFmtId="0" fontId="47" fillId="0" borderId="0" xfId="3" applyFont="1" applyFill="1" applyAlignment="1" applyProtection="1">
      <alignment vertical="center"/>
    </xf>
    <xf numFmtId="0" fontId="42" fillId="0" borderId="0" xfId="27" applyFont="1" applyFill="1" applyAlignment="1" applyProtection="1">
      <alignment vertical="center"/>
    </xf>
    <xf numFmtId="0" fontId="48" fillId="0" borderId="0" xfId="27" applyFont="1" applyFill="1" applyAlignment="1" applyProtection="1">
      <alignment vertical="center"/>
    </xf>
    <xf numFmtId="0" fontId="40" fillId="0" borderId="0" xfId="27" applyFont="1" applyFill="1" applyAlignment="1" applyProtection="1">
      <alignment vertical="center"/>
    </xf>
    <xf numFmtId="0" fontId="20" fillId="0" borderId="0" xfId="27" applyFont="1" applyFill="1" applyAlignment="1" applyProtection="1">
      <alignment horizontal="left" vertical="center"/>
    </xf>
    <xf numFmtId="0" fontId="49" fillId="0" borderId="0" xfId="27" applyFont="1" applyFill="1" applyAlignment="1" applyProtection="1">
      <alignment horizontal="right" vertical="center"/>
    </xf>
    <xf numFmtId="0" fontId="50" fillId="0" borderId="0" xfId="27" applyFont="1" applyFill="1" applyProtection="1"/>
    <xf numFmtId="0" fontId="40" fillId="0" borderId="0" xfId="27" applyFont="1" applyFill="1" applyProtection="1"/>
    <xf numFmtId="0" fontId="28" fillId="0" borderId="0" xfId="27" applyFont="1" applyFill="1" applyBorder="1" applyAlignment="1" applyProtection="1">
      <alignment vertical="center"/>
    </xf>
    <xf numFmtId="0" fontId="51" fillId="0" borderId="0" xfId="27" applyFont="1" applyFill="1" applyAlignment="1" applyProtection="1">
      <alignment vertical="center"/>
    </xf>
    <xf numFmtId="0" fontId="51" fillId="0" borderId="0" xfId="27" applyFont="1" applyFill="1" applyProtection="1"/>
    <xf numFmtId="0" fontId="2" fillId="0" borderId="0" xfId="27" applyFont="1" applyFill="1" applyAlignment="1" applyProtection="1">
      <alignment vertical="center"/>
    </xf>
    <xf numFmtId="0" fontId="37" fillId="0" borderId="0" xfId="27" applyFont="1" applyFill="1" applyAlignment="1" applyProtection="1">
      <alignment vertical="center"/>
    </xf>
    <xf numFmtId="38" fontId="2" fillId="0" borderId="0" xfId="27" applyNumberFormat="1" applyFont="1" applyFill="1" applyProtection="1"/>
    <xf numFmtId="0" fontId="25" fillId="0" borderId="0" xfId="27" applyFont="1" applyFill="1" applyBorder="1" applyAlignment="1" applyProtection="1">
      <alignment horizontal="center" vertical="center"/>
    </xf>
    <xf numFmtId="38" fontId="52" fillId="0" borderId="0" xfId="13" applyFont="1" applyFill="1" applyBorder="1" applyAlignment="1" applyProtection="1">
      <alignment horizontal="center" vertical="center"/>
    </xf>
    <xf numFmtId="38" fontId="31" fillId="0" borderId="0" xfId="13" applyFont="1" applyFill="1" applyBorder="1" applyAlignment="1" applyProtection="1">
      <alignment horizontal="center" vertical="center"/>
    </xf>
    <xf numFmtId="0" fontId="34" fillId="0" borderId="0" xfId="27" applyFont="1" applyFill="1" applyBorder="1" applyAlignment="1" applyProtection="1">
      <protection locked="0"/>
    </xf>
    <xf numFmtId="0" fontId="21" fillId="0" borderId="0" xfId="27" applyFont="1" applyFill="1" applyBorder="1" applyAlignment="1" applyProtection="1">
      <alignment vertical="center"/>
    </xf>
    <xf numFmtId="0" fontId="34" fillId="0" borderId="8" xfId="27" applyFont="1" applyFill="1" applyBorder="1" applyAlignment="1" applyProtection="1">
      <protection locked="0"/>
    </xf>
    <xf numFmtId="0" fontId="34" fillId="0" borderId="1" xfId="27" applyFont="1" applyFill="1" applyBorder="1" applyAlignment="1" applyProtection="1">
      <protection locked="0"/>
    </xf>
    <xf numFmtId="0" fontId="34" fillId="0" borderId="5" xfId="27" applyFont="1" applyFill="1" applyBorder="1" applyAlignment="1" applyProtection="1">
      <protection locked="0"/>
    </xf>
    <xf numFmtId="0" fontId="34" fillId="0" borderId="18" xfId="27" applyFont="1" applyFill="1" applyBorder="1" applyAlignment="1" applyProtection="1">
      <protection locked="0"/>
    </xf>
    <xf numFmtId="0" fontId="34" fillId="0" borderId="4" xfId="27" applyFont="1" applyFill="1" applyBorder="1" applyAlignment="1" applyProtection="1">
      <protection locked="0"/>
    </xf>
    <xf numFmtId="49" fontId="22" fillId="0" borderId="0" xfId="27" applyNumberFormat="1" applyFont="1" applyFill="1" applyBorder="1" applyAlignment="1" applyProtection="1">
      <alignment horizontal="center" vertical="center"/>
    </xf>
    <xf numFmtId="0" fontId="23" fillId="0" borderId="0" xfId="27" applyFont="1" applyFill="1" applyAlignment="1" applyProtection="1">
      <alignment horizontal="left" vertical="center"/>
    </xf>
    <xf numFmtId="0" fontId="11" fillId="0" borderId="0" xfId="27" applyFont="1" applyFill="1" applyBorder="1" applyAlignment="1" applyProtection="1">
      <alignment horizontal="center" vertical="center"/>
    </xf>
    <xf numFmtId="0" fontId="1" fillId="0" borderId="6" xfId="67" applyBorder="1" applyProtection="1">
      <alignment vertical="center"/>
    </xf>
    <xf numFmtId="0" fontId="22" fillId="0" borderId="9" xfId="27" applyFont="1" applyFill="1" applyBorder="1" applyAlignment="1" applyProtection="1">
      <alignment horizontal="center" vertical="center" wrapText="1"/>
    </xf>
    <xf numFmtId="0" fontId="71" fillId="3" borderId="0" xfId="71" applyFont="1" applyFill="1" applyAlignment="1" applyProtection="1">
      <alignment vertical="center"/>
    </xf>
    <xf numFmtId="0" fontId="70" fillId="3" borderId="0" xfId="71" applyFont="1" applyFill="1" applyAlignment="1" applyProtection="1">
      <alignment vertical="center"/>
    </xf>
    <xf numFmtId="49" fontId="70" fillId="3" borderId="0" xfId="71" applyNumberFormat="1" applyFont="1" applyFill="1" applyBorder="1" applyAlignment="1" applyProtection="1">
      <alignment horizontal="center" vertical="center"/>
    </xf>
    <xf numFmtId="0" fontId="71" fillId="3" borderId="0" xfId="71" applyFont="1" applyFill="1" applyBorder="1" applyAlignment="1" applyProtection="1">
      <alignment vertical="center"/>
    </xf>
    <xf numFmtId="0" fontId="91" fillId="3" borderId="0" xfId="71" applyFont="1" applyFill="1" applyBorder="1" applyAlignment="1" applyProtection="1">
      <alignment vertical="center"/>
    </xf>
    <xf numFmtId="0" fontId="68" fillId="3" borderId="0" xfId="71" applyFont="1" applyFill="1" applyAlignment="1" applyProtection="1">
      <alignment vertical="center"/>
    </xf>
    <xf numFmtId="0" fontId="71" fillId="3" borderId="0" xfId="71" applyFont="1" applyFill="1" applyBorder="1" applyAlignment="1" applyProtection="1">
      <alignment horizontal="center" vertical="center"/>
    </xf>
    <xf numFmtId="0" fontId="1" fillId="0" borderId="0" xfId="67" applyBorder="1" applyProtection="1">
      <alignment vertical="center"/>
    </xf>
    <xf numFmtId="0" fontId="1" fillId="0" borderId="0" xfId="67" applyBorder="1" applyProtection="1">
      <alignment vertical="center"/>
      <protection locked="0"/>
    </xf>
    <xf numFmtId="0" fontId="37" fillId="0" borderId="18" xfId="70" applyFont="1" applyFill="1" applyBorder="1" applyAlignment="1" applyProtection="1">
      <alignment vertical="center"/>
    </xf>
    <xf numFmtId="0" fontId="38" fillId="0" borderId="18" xfId="70" applyFont="1" applyFill="1" applyBorder="1" applyAlignment="1" applyProtection="1">
      <alignment vertical="center"/>
    </xf>
    <xf numFmtId="0" fontId="21" fillId="0" borderId="18" xfId="70" applyFont="1" applyFill="1" applyBorder="1" applyAlignment="1" applyProtection="1">
      <alignment vertical="center"/>
    </xf>
    <xf numFmtId="0" fontId="34" fillId="0" borderId="0" xfId="27" applyFont="1" applyAlignment="1" applyProtection="1">
      <alignment vertical="center"/>
    </xf>
    <xf numFmtId="0" fontId="34" fillId="0" borderId="7" xfId="27" applyFont="1" applyFill="1" applyBorder="1" applyAlignment="1" applyProtection="1">
      <protection locked="0"/>
    </xf>
    <xf numFmtId="0" fontId="34" fillId="0" borderId="6" xfId="27" applyFont="1" applyFill="1" applyBorder="1" applyAlignment="1" applyProtection="1">
      <protection locked="0"/>
    </xf>
    <xf numFmtId="0" fontId="34" fillId="0" borderId="10" xfId="27" applyFont="1" applyFill="1" applyBorder="1" applyAlignment="1" applyProtection="1">
      <protection locked="0"/>
    </xf>
    <xf numFmtId="0" fontId="104" fillId="2" borderId="0" xfId="27" applyFont="1" applyFill="1" applyBorder="1" applyAlignment="1" applyProtection="1">
      <alignment vertical="center" wrapText="1"/>
    </xf>
    <xf numFmtId="49" fontId="35" fillId="0" borderId="0" xfId="27" applyNumberFormat="1" applyFont="1" applyFill="1" applyBorder="1" applyAlignment="1" applyProtection="1">
      <alignment vertical="center"/>
    </xf>
    <xf numFmtId="0" fontId="107" fillId="0" borderId="0" xfId="27" applyFont="1" applyAlignment="1" applyProtection="1">
      <alignment vertical="center"/>
    </xf>
    <xf numFmtId="0" fontId="108" fillId="0" borderId="0" xfId="27" applyFont="1" applyAlignment="1" applyProtection="1">
      <alignment vertical="center"/>
    </xf>
    <xf numFmtId="0" fontId="109" fillId="0" borderId="0" xfId="27" applyFont="1" applyAlignment="1" applyProtection="1">
      <alignment vertical="center"/>
    </xf>
    <xf numFmtId="0" fontId="110" fillId="0" borderId="0" xfId="27" applyFont="1" applyAlignment="1" applyProtection="1">
      <alignment vertical="center"/>
    </xf>
    <xf numFmtId="0" fontId="112" fillId="0" borderId="0" xfId="27" applyFont="1" applyAlignment="1" applyProtection="1">
      <alignment vertical="center"/>
    </xf>
    <xf numFmtId="0" fontId="12" fillId="0" borderId="9" xfId="27" applyFont="1" applyFill="1" applyBorder="1" applyAlignment="1" applyProtection="1">
      <alignment horizontal="center" vertical="top"/>
    </xf>
    <xf numFmtId="0" fontId="113" fillId="0" borderId="0" xfId="27" applyFont="1" applyFill="1" applyProtection="1"/>
    <xf numFmtId="0" fontId="113" fillId="0" borderId="18" xfId="70" applyFont="1" applyFill="1" applyBorder="1" applyAlignment="1" applyProtection="1">
      <alignment vertical="center"/>
    </xf>
    <xf numFmtId="0" fontId="113" fillId="0" borderId="0" xfId="27" applyFont="1" applyFill="1" applyAlignment="1" applyProtection="1">
      <alignment vertical="center"/>
    </xf>
    <xf numFmtId="49" fontId="117" fillId="0" borderId="0" xfId="27" applyNumberFormat="1" applyFont="1" applyFill="1" applyAlignment="1" applyProtection="1">
      <alignment vertical="center"/>
    </xf>
    <xf numFmtId="38" fontId="11" fillId="0" borderId="0" xfId="13" applyFont="1" applyFill="1" applyBorder="1" applyAlignment="1" applyProtection="1">
      <alignment vertical="center"/>
    </xf>
    <xf numFmtId="49" fontId="14" fillId="0" borderId="106" xfId="27" applyNumberFormat="1" applyFont="1" applyFill="1" applyBorder="1" applyAlignment="1" applyProtection="1">
      <alignment vertical="center" shrinkToFit="1"/>
    </xf>
    <xf numFmtId="49" fontId="14" fillId="0" borderId="45" xfId="27" applyNumberFormat="1" applyFont="1" applyFill="1" applyBorder="1" applyAlignment="1" applyProtection="1">
      <alignment vertical="center" shrinkToFit="1"/>
    </xf>
    <xf numFmtId="0" fontId="118" fillId="0" borderId="0" xfId="67" applyFont="1" applyAlignment="1" applyProtection="1">
      <alignment vertical="center"/>
    </xf>
    <xf numFmtId="0" fontId="22" fillId="0" borderId="18" xfId="27" applyFont="1" applyFill="1" applyBorder="1" applyAlignment="1" applyProtection="1">
      <alignment vertical="center" wrapText="1"/>
    </xf>
    <xf numFmtId="0" fontId="22" fillId="0" borderId="18" xfId="27" applyFont="1" applyFill="1" applyBorder="1" applyAlignment="1" applyProtection="1">
      <alignment vertical="center"/>
    </xf>
    <xf numFmtId="0" fontId="22" fillId="0" borderId="4" xfId="27" applyFont="1" applyFill="1" applyBorder="1" applyAlignment="1" applyProtection="1">
      <alignment vertical="center" wrapText="1"/>
    </xf>
    <xf numFmtId="0" fontId="70" fillId="0" borderId="9" xfId="71" applyFont="1" applyFill="1" applyBorder="1" applyAlignment="1" applyProtection="1">
      <alignment vertical="center"/>
    </xf>
    <xf numFmtId="0" fontId="68" fillId="0" borderId="9" xfId="71" applyFont="1" applyFill="1" applyBorder="1" applyAlignment="1" applyProtection="1">
      <alignment vertical="center"/>
    </xf>
    <xf numFmtId="0" fontId="72" fillId="0" borderId="0" xfId="71" applyFont="1" applyFill="1" applyAlignment="1" applyProtection="1">
      <alignment vertical="center"/>
    </xf>
    <xf numFmtId="0" fontId="72" fillId="0" borderId="0" xfId="71" applyFont="1" applyFill="1" applyAlignment="1" applyProtection="1">
      <alignment horizontal="center" vertical="center"/>
    </xf>
    <xf numFmtId="38" fontId="72" fillId="0" borderId="0" xfId="72" applyFont="1" applyFill="1" applyAlignment="1" applyProtection="1">
      <alignment vertical="center"/>
    </xf>
    <xf numFmtId="0" fontId="66" fillId="3" borderId="0" xfId="71" applyFont="1" applyFill="1" applyBorder="1" applyAlignment="1" applyProtection="1">
      <alignment vertical="center" shrinkToFit="1"/>
    </xf>
    <xf numFmtId="0" fontId="68" fillId="0" borderId="0" xfId="71" applyFont="1" applyFill="1" applyAlignment="1" applyProtection="1">
      <alignment vertical="center"/>
    </xf>
    <xf numFmtId="0" fontId="69" fillId="3" borderId="0" xfId="71" applyFont="1" applyFill="1" applyBorder="1" applyAlignment="1" applyProtection="1">
      <alignment vertical="center"/>
    </xf>
    <xf numFmtId="0" fontId="70" fillId="3" borderId="0" xfId="71" applyFont="1" applyFill="1" applyBorder="1" applyAlignment="1" applyProtection="1">
      <alignment vertical="center"/>
    </xf>
    <xf numFmtId="0" fontId="70" fillId="3" borderId="0" xfId="71" applyFont="1" applyFill="1" applyBorder="1" applyAlignment="1" applyProtection="1">
      <alignment horizontal="center" vertical="center"/>
    </xf>
    <xf numFmtId="38" fontId="70" fillId="3" borderId="0" xfId="72" applyFont="1" applyFill="1" applyBorder="1" applyAlignment="1" applyProtection="1">
      <alignment vertical="center"/>
    </xf>
    <xf numFmtId="0" fontId="68" fillId="3" borderId="0" xfId="71" applyFont="1" applyFill="1" applyAlignment="1" applyProtection="1">
      <alignment horizontal="center" vertical="center"/>
    </xf>
    <xf numFmtId="38" fontId="68" fillId="3" borderId="0" xfId="72" applyFont="1" applyFill="1" applyAlignment="1" applyProtection="1">
      <alignment vertical="center"/>
    </xf>
    <xf numFmtId="49" fontId="70" fillId="3" borderId="0" xfId="71" applyNumberFormat="1" applyFont="1" applyFill="1" applyAlignment="1" applyProtection="1">
      <alignment vertical="center"/>
    </xf>
    <xf numFmtId="0" fontId="73" fillId="3" borderId="0" xfId="71" applyFont="1" applyFill="1" applyBorder="1" applyAlignment="1" applyProtection="1">
      <alignment vertical="center"/>
    </xf>
    <xf numFmtId="0" fontId="74" fillId="3" borderId="0" xfId="71" applyFont="1" applyFill="1" applyBorder="1" applyAlignment="1" applyProtection="1">
      <alignment vertical="center"/>
    </xf>
    <xf numFmtId="0" fontId="74" fillId="3" borderId="0" xfId="71" applyFont="1" applyFill="1" applyBorder="1" applyAlignment="1" applyProtection="1">
      <alignment horizontal="right" vertical="center"/>
    </xf>
    <xf numFmtId="0" fontId="70" fillId="3" borderId="0" xfId="71" applyNumberFormat="1" applyFont="1" applyFill="1" applyAlignment="1" applyProtection="1">
      <alignment vertical="center"/>
    </xf>
    <xf numFmtId="183" fontId="70" fillId="3" borderId="0" xfId="71" applyNumberFormat="1" applyFont="1" applyFill="1" applyAlignment="1" applyProtection="1">
      <alignment vertical="center"/>
    </xf>
    <xf numFmtId="0" fontId="73" fillId="3" borderId="0" xfId="71" applyFont="1" applyFill="1" applyBorder="1" applyAlignment="1" applyProtection="1">
      <alignment horizontal="left" vertical="center"/>
    </xf>
    <xf numFmtId="0" fontId="73" fillId="3" borderId="0" xfId="71" applyFont="1" applyFill="1" applyBorder="1" applyAlignment="1" applyProtection="1">
      <alignment horizontal="right" vertical="center"/>
    </xf>
    <xf numFmtId="0" fontId="74" fillId="3" borderId="0" xfId="71" applyFont="1" applyFill="1" applyBorder="1" applyAlignment="1" applyProtection="1">
      <alignment horizontal="center" vertical="center"/>
    </xf>
    <xf numFmtId="0" fontId="70" fillId="3" borderId="0" xfId="71" applyFont="1" applyFill="1" applyBorder="1" applyAlignment="1" applyProtection="1">
      <alignment horizontal="left" vertical="center" wrapText="1"/>
    </xf>
    <xf numFmtId="0" fontId="70" fillId="3" borderId="0" xfId="71" applyFont="1" applyFill="1" applyBorder="1" applyAlignment="1" applyProtection="1">
      <alignment horizontal="left" vertical="center"/>
    </xf>
    <xf numFmtId="0" fontId="68" fillId="3" borderId="0" xfId="71" applyFont="1" applyFill="1" applyBorder="1" applyAlignment="1" applyProtection="1">
      <alignment vertical="center"/>
    </xf>
    <xf numFmtId="0" fontId="70" fillId="3" borderId="0" xfId="71" applyFont="1" applyFill="1" applyBorder="1" applyAlignment="1" applyProtection="1">
      <alignment horizontal="right" vertical="center" shrinkToFit="1"/>
    </xf>
    <xf numFmtId="0" fontId="70" fillId="3" borderId="0" xfId="71" applyFont="1" applyFill="1" applyBorder="1" applyAlignment="1" applyProtection="1">
      <alignment vertical="center" shrinkToFit="1"/>
    </xf>
    <xf numFmtId="0" fontId="70" fillId="3" borderId="0" xfId="71" applyFont="1" applyFill="1" applyBorder="1" applyAlignment="1" applyProtection="1">
      <alignment horizontal="center" vertical="center" wrapText="1"/>
    </xf>
    <xf numFmtId="0" fontId="70" fillId="3" borderId="0" xfId="71" applyFont="1" applyFill="1" applyBorder="1" applyAlignment="1" applyProtection="1">
      <alignment horizontal="left" vertical="center" shrinkToFit="1"/>
    </xf>
    <xf numFmtId="0" fontId="70" fillId="3" borderId="0" xfId="71" applyFont="1" applyFill="1" applyBorder="1" applyAlignment="1" applyProtection="1">
      <alignment horizontal="center" vertical="center" shrinkToFit="1"/>
    </xf>
    <xf numFmtId="0" fontId="68" fillId="3" borderId="0" xfId="71" applyFont="1" applyFill="1" applyBorder="1" applyAlignment="1" applyProtection="1">
      <alignment vertical="center" shrinkToFit="1"/>
    </xf>
    <xf numFmtId="0" fontId="61" fillId="3" borderId="0" xfId="59" applyFont="1" applyFill="1" applyBorder="1" applyAlignment="1" applyProtection="1">
      <alignment horizontal="center" vertical="center" textRotation="255"/>
    </xf>
    <xf numFmtId="0" fontId="68" fillId="3" borderId="0" xfId="71" applyFont="1" applyFill="1" applyAlignment="1" applyProtection="1">
      <alignment vertical="center" shrinkToFit="1"/>
    </xf>
    <xf numFmtId="0" fontId="80" fillId="0" borderId="0" xfId="71" applyFont="1" applyFill="1" applyBorder="1" applyAlignment="1" applyProtection="1">
      <alignment vertical="center"/>
    </xf>
    <xf numFmtId="0" fontId="80" fillId="3" borderId="0" xfId="71" applyFont="1" applyFill="1" applyBorder="1" applyAlignment="1" applyProtection="1">
      <alignment horizontal="center" vertical="center"/>
    </xf>
    <xf numFmtId="0" fontId="81" fillId="3" borderId="0" xfId="71" applyFont="1" applyFill="1" applyBorder="1" applyAlignment="1" applyProtection="1">
      <alignment horizontal="center" vertical="center"/>
    </xf>
    <xf numFmtId="0" fontId="70" fillId="3" borderId="0" xfId="71" applyFont="1" applyFill="1" applyBorder="1" applyAlignment="1" applyProtection="1">
      <alignment horizontal="left" vertical="distributed" wrapText="1"/>
    </xf>
    <xf numFmtId="0" fontId="68" fillId="0" borderId="0" xfId="71" applyFont="1" applyFill="1" applyBorder="1" applyAlignment="1" applyProtection="1">
      <alignment vertical="center"/>
    </xf>
    <xf numFmtId="0" fontId="72" fillId="0" borderId="0" xfId="71" applyFont="1" applyFill="1" applyBorder="1" applyAlignment="1" applyProtection="1">
      <alignment vertical="center"/>
    </xf>
    <xf numFmtId="0" fontId="70" fillId="0" borderId="0" xfId="71" applyFont="1" applyFill="1" applyBorder="1" applyAlignment="1" applyProtection="1">
      <alignment vertical="center"/>
    </xf>
    <xf numFmtId="0" fontId="70" fillId="3" borderId="0" xfId="71" applyFont="1" applyFill="1" applyBorder="1" applyAlignment="1" applyProtection="1">
      <alignment vertical="center" wrapText="1"/>
    </xf>
    <xf numFmtId="0" fontId="78" fillId="3" borderId="0" xfId="71" applyFont="1" applyFill="1" applyBorder="1" applyAlignment="1" applyProtection="1">
      <alignment horizontal="center" vertical="center" wrapText="1" shrinkToFit="1"/>
    </xf>
    <xf numFmtId="0" fontId="75" fillId="0" borderId="0" xfId="71" applyFont="1" applyFill="1" applyBorder="1" applyAlignment="1" applyProtection="1">
      <alignment vertical="center"/>
    </xf>
    <xf numFmtId="0" fontId="80" fillId="3" borderId="0" xfId="71" applyFont="1" applyFill="1" applyBorder="1" applyAlignment="1" applyProtection="1">
      <alignment vertical="center"/>
    </xf>
    <xf numFmtId="0" fontId="75" fillId="3" borderId="0" xfId="71" applyFont="1" applyFill="1" applyBorder="1" applyAlignment="1" applyProtection="1">
      <alignment vertical="center"/>
    </xf>
    <xf numFmtId="0" fontId="75" fillId="3" borderId="0" xfId="71" applyFont="1" applyFill="1" applyBorder="1" applyAlignment="1" applyProtection="1">
      <alignment horizontal="left" vertical="center" wrapText="1"/>
    </xf>
    <xf numFmtId="0" fontId="65" fillId="3" borderId="0" xfId="71" applyFont="1" applyFill="1" applyBorder="1" applyAlignment="1" applyProtection="1">
      <alignment horizontal="center" vertical="center"/>
    </xf>
    <xf numFmtId="0" fontId="80" fillId="3" borderId="0" xfId="71" applyFont="1" applyFill="1" applyBorder="1" applyAlignment="1" applyProtection="1">
      <alignment horizontal="left" vertical="center" wrapText="1"/>
    </xf>
    <xf numFmtId="0" fontId="82" fillId="3" borderId="0" xfId="71" applyFont="1" applyFill="1" applyBorder="1" applyAlignment="1" applyProtection="1">
      <alignment vertical="center" wrapText="1"/>
    </xf>
    <xf numFmtId="0" fontId="79" fillId="3" borderId="0" xfId="71" applyFont="1" applyFill="1" applyBorder="1" applyAlignment="1" applyProtection="1">
      <alignment vertical="center" wrapText="1"/>
    </xf>
    <xf numFmtId="0" fontId="75" fillId="3" borderId="0" xfId="71" applyFont="1" applyFill="1" applyBorder="1" applyAlignment="1" applyProtection="1">
      <alignment horizontal="left" vertical="center" wrapText="1" shrinkToFit="1"/>
    </xf>
    <xf numFmtId="0" fontId="75" fillId="3" borderId="0" xfId="71" applyFont="1" applyFill="1" applyBorder="1" applyAlignment="1" applyProtection="1">
      <alignment vertical="center" wrapText="1" shrinkToFit="1"/>
    </xf>
    <xf numFmtId="0" fontId="78" fillId="0" borderId="0" xfId="71" applyFont="1" applyFill="1" applyBorder="1" applyAlignment="1" applyProtection="1">
      <alignment vertical="center"/>
    </xf>
    <xf numFmtId="0" fontId="71" fillId="0" borderId="0" xfId="71" applyFont="1" applyFill="1" applyBorder="1" applyAlignment="1" applyProtection="1">
      <alignment vertical="center" shrinkToFit="1"/>
    </xf>
    <xf numFmtId="0" fontId="83" fillId="0" borderId="0" xfId="71" applyFont="1" applyFill="1" applyBorder="1" applyAlignment="1" applyProtection="1">
      <alignment vertical="center" shrinkToFit="1"/>
    </xf>
    <xf numFmtId="0" fontId="65" fillId="3" borderId="0" xfId="71" applyFont="1" applyFill="1" applyBorder="1" applyAlignment="1" applyProtection="1">
      <alignment horizontal="left" vertical="center" wrapText="1"/>
    </xf>
    <xf numFmtId="0" fontId="68" fillId="0" borderId="0" xfId="71" applyFont="1" applyFill="1" applyBorder="1" applyAlignment="1" applyProtection="1">
      <alignment horizontal="center" vertical="center"/>
    </xf>
    <xf numFmtId="38" fontId="68" fillId="0" borderId="0" xfId="72" applyFont="1" applyFill="1" applyBorder="1" applyAlignment="1" applyProtection="1">
      <alignment vertical="center"/>
    </xf>
    <xf numFmtId="0" fontId="70" fillId="0" borderId="0" xfId="71" applyFont="1" applyFill="1" applyBorder="1" applyAlignment="1" applyProtection="1">
      <alignment horizontal="center" vertical="center" shrinkToFit="1"/>
    </xf>
    <xf numFmtId="0" fontId="75" fillId="0" borderId="5" xfId="71" applyFont="1" applyFill="1" applyBorder="1" applyAlignment="1" applyProtection="1">
      <alignment vertical="center"/>
    </xf>
    <xf numFmtId="0" fontId="68" fillId="15" borderId="9" xfId="71" applyFont="1" applyFill="1" applyBorder="1" applyAlignment="1" applyProtection="1">
      <alignment vertical="center"/>
    </xf>
    <xf numFmtId="0" fontId="68" fillId="15" borderId="3" xfId="71" applyFont="1" applyFill="1" applyBorder="1" applyAlignment="1" applyProtection="1">
      <alignment vertical="center"/>
    </xf>
    <xf numFmtId="0" fontId="79" fillId="0" borderId="0" xfId="71" applyFont="1" applyFill="1" applyBorder="1" applyAlignment="1" applyProtection="1">
      <alignment horizontal="center" vertical="center"/>
    </xf>
    <xf numFmtId="184" fontId="84" fillId="0" borderId="0" xfId="71" applyNumberFormat="1" applyFont="1" applyFill="1" applyBorder="1" applyAlignment="1" applyProtection="1">
      <alignment horizontal="center" vertical="center"/>
    </xf>
    <xf numFmtId="0" fontId="79" fillId="3" borderId="0" xfId="71" applyFont="1" applyFill="1" applyBorder="1" applyAlignment="1" applyProtection="1">
      <alignment vertical="center"/>
    </xf>
    <xf numFmtId="0" fontId="75" fillId="0" borderId="0" xfId="71" applyFont="1" applyFill="1" applyBorder="1" applyAlignment="1" applyProtection="1">
      <alignment horizontal="left" vertical="center"/>
    </xf>
    <xf numFmtId="0" fontId="68" fillId="0" borderId="3" xfId="71" applyFont="1" applyFill="1" applyBorder="1" applyAlignment="1" applyProtection="1">
      <alignment vertical="center"/>
    </xf>
    <xf numFmtId="0" fontId="65" fillId="0" borderId="0" xfId="71" applyFont="1" applyFill="1" applyBorder="1" applyAlignment="1" applyProtection="1">
      <alignment vertical="center"/>
    </xf>
    <xf numFmtId="0" fontId="65" fillId="3" borderId="0" xfId="71" applyFont="1" applyFill="1" applyBorder="1" applyAlignment="1" applyProtection="1">
      <alignment vertical="center"/>
    </xf>
    <xf numFmtId="0" fontId="75" fillId="0" borderId="5" xfId="71" applyFont="1" applyFill="1" applyBorder="1" applyAlignment="1" applyProtection="1">
      <alignment vertical="center" shrinkToFit="1"/>
    </xf>
    <xf numFmtId="0" fontId="75" fillId="0" borderId="16" xfId="71" applyFont="1" applyFill="1" applyBorder="1" applyAlignment="1" applyProtection="1">
      <alignment horizontal="center" vertical="center" shrinkToFit="1"/>
    </xf>
    <xf numFmtId="0" fontId="68" fillId="3" borderId="0" xfId="71" applyFont="1" applyFill="1" applyBorder="1" applyAlignment="1" applyProtection="1">
      <alignment horizontal="center" vertical="center"/>
    </xf>
    <xf numFmtId="38" fontId="68" fillId="3" borderId="0" xfId="72" applyFont="1" applyFill="1" applyBorder="1" applyAlignment="1" applyProtection="1">
      <alignment vertical="center"/>
    </xf>
    <xf numFmtId="0" fontId="71" fillId="3" borderId="0" xfId="71" applyFont="1" applyFill="1" applyAlignment="1" applyProtection="1">
      <alignment horizontal="center" vertical="center"/>
    </xf>
    <xf numFmtId="0" fontId="65" fillId="3" borderId="0" xfId="71" applyFont="1" applyFill="1" applyAlignment="1" applyProtection="1">
      <alignment vertical="center"/>
    </xf>
    <xf numFmtId="0" fontId="70" fillId="3" borderId="0" xfId="71" applyFont="1" applyFill="1" applyAlignment="1" applyProtection="1">
      <alignment horizontal="center" vertical="center"/>
    </xf>
    <xf numFmtId="0" fontId="68" fillId="3" borderId="18" xfId="71" applyFont="1" applyFill="1" applyBorder="1" applyAlignment="1" applyProtection="1">
      <alignment vertical="center"/>
    </xf>
    <xf numFmtId="0" fontId="75" fillId="3" borderId="0" xfId="71" applyFont="1" applyFill="1" applyAlignment="1" applyProtection="1">
      <alignment vertical="center"/>
    </xf>
    <xf numFmtId="0" fontId="21" fillId="3" borderId="0" xfId="59" applyFont="1" applyFill="1" applyBorder="1" applyAlignment="1" applyProtection="1">
      <alignment vertical="center" wrapText="1"/>
    </xf>
    <xf numFmtId="0" fontId="21" fillId="0" borderId="0" xfId="59" applyFont="1" applyBorder="1" applyAlignment="1" applyProtection="1">
      <alignment vertical="center" wrapText="1"/>
    </xf>
    <xf numFmtId="0" fontId="21" fillId="2" borderId="0" xfId="59" applyFont="1" applyFill="1" applyBorder="1" applyAlignment="1" applyProtection="1">
      <alignment vertical="center" wrapText="1"/>
    </xf>
    <xf numFmtId="0" fontId="75" fillId="3" borderId="0" xfId="71" applyFont="1" applyFill="1" applyAlignment="1" applyProtection="1">
      <alignment horizontal="center" vertical="center"/>
    </xf>
    <xf numFmtId="38" fontId="75" fillId="3" borderId="0" xfId="72" applyFont="1" applyFill="1" applyAlignment="1" applyProtection="1">
      <alignment vertical="center"/>
    </xf>
    <xf numFmtId="0" fontId="75" fillId="3" borderId="0" xfId="71" applyFont="1" applyFill="1" applyAlignment="1" applyProtection="1">
      <alignment horizontal="left" vertical="center" wrapText="1"/>
    </xf>
    <xf numFmtId="0" fontId="73" fillId="3" borderId="0" xfId="71" applyFont="1" applyFill="1" applyBorder="1" applyAlignment="1" applyProtection="1">
      <alignment horizontal="center" vertical="center"/>
    </xf>
    <xf numFmtId="49" fontId="75" fillId="3" borderId="0" xfId="59" applyNumberFormat="1" applyFont="1" applyFill="1" applyBorder="1" applyAlignment="1" applyProtection="1">
      <alignment vertical="center" wrapText="1"/>
    </xf>
    <xf numFmtId="49" fontId="70" fillId="3" borderId="0" xfId="59" applyNumberFormat="1" applyFont="1" applyFill="1" applyBorder="1" applyAlignment="1" applyProtection="1">
      <alignment vertical="top"/>
    </xf>
    <xf numFmtId="49" fontId="88" fillId="3" borderId="0" xfId="59" applyNumberFormat="1" applyFont="1" applyFill="1" applyBorder="1" applyAlignment="1" applyProtection="1">
      <alignment vertical="top"/>
    </xf>
    <xf numFmtId="49" fontId="77" fillId="3" borderId="0" xfId="59" applyNumberFormat="1" applyFont="1" applyFill="1" applyBorder="1" applyAlignment="1" applyProtection="1">
      <alignment vertical="top"/>
    </xf>
    <xf numFmtId="0" fontId="77" fillId="0" borderId="0" xfId="71" applyFont="1" applyFill="1" applyAlignment="1" applyProtection="1">
      <alignment vertical="center"/>
    </xf>
    <xf numFmtId="0" fontId="89" fillId="0" borderId="0" xfId="71" applyFont="1" applyFill="1" applyAlignment="1" applyProtection="1">
      <alignment vertical="center"/>
    </xf>
    <xf numFmtId="49" fontId="70" fillId="3" borderId="0" xfId="59" applyNumberFormat="1" applyFont="1" applyFill="1" applyBorder="1" applyAlignment="1" applyProtection="1">
      <alignment horizontal="left" vertical="center"/>
    </xf>
    <xf numFmtId="49" fontId="68" fillId="3" borderId="0" xfId="59" applyNumberFormat="1" applyFont="1" applyFill="1" applyBorder="1" applyProtection="1">
      <alignment vertical="center"/>
    </xf>
    <xf numFmtId="49" fontId="90" fillId="3" borderId="0" xfId="59" applyNumberFormat="1" applyFont="1" applyFill="1" applyBorder="1" applyAlignment="1" applyProtection="1">
      <alignment vertical="center" wrapText="1"/>
    </xf>
    <xf numFmtId="49" fontId="90" fillId="3" borderId="0" xfId="59" applyNumberFormat="1" applyFont="1" applyFill="1" applyBorder="1" applyAlignment="1" applyProtection="1">
      <alignment vertical="center"/>
    </xf>
    <xf numFmtId="0" fontId="27" fillId="3" borderId="0" xfId="59" applyFont="1" applyFill="1" applyAlignment="1" applyProtection="1">
      <alignment vertical="center"/>
    </xf>
    <xf numFmtId="0" fontId="22" fillId="3" borderId="0" xfId="59" applyFont="1" applyFill="1" applyBorder="1" applyAlignment="1" applyProtection="1">
      <alignment vertical="center" wrapText="1"/>
    </xf>
    <xf numFmtId="0" fontId="92" fillId="3" borderId="0" xfId="59" applyFont="1" applyFill="1" applyBorder="1" applyAlignment="1" applyProtection="1">
      <alignment vertical="center"/>
    </xf>
    <xf numFmtId="0" fontId="22" fillId="3" borderId="0" xfId="59" applyFont="1" applyFill="1" applyBorder="1" applyAlignment="1" applyProtection="1">
      <alignment horizontal="left" vertical="center" wrapText="1"/>
    </xf>
    <xf numFmtId="0" fontId="22" fillId="3" borderId="0" xfId="59" applyFont="1" applyFill="1" applyBorder="1" applyAlignment="1" applyProtection="1">
      <alignment horizontal="left" vertical="center"/>
    </xf>
    <xf numFmtId="0" fontId="27" fillId="3" borderId="0" xfId="59" applyFont="1" applyFill="1" applyBorder="1" applyAlignment="1" applyProtection="1">
      <alignment horizontal="left" vertical="center"/>
    </xf>
    <xf numFmtId="0" fontId="92" fillId="3" borderId="0" xfId="59" applyFont="1" applyFill="1" applyBorder="1" applyAlignment="1" applyProtection="1">
      <alignment horizontal="left" vertical="center"/>
    </xf>
    <xf numFmtId="0" fontId="22" fillId="3" borderId="0" xfId="59" applyFont="1" applyFill="1" applyBorder="1" applyAlignment="1" applyProtection="1">
      <alignment horizontal="center" vertical="center" textRotation="255"/>
    </xf>
    <xf numFmtId="49" fontId="65" fillId="3" borderId="0" xfId="71" applyNumberFormat="1" applyFont="1" applyFill="1" applyAlignment="1" applyProtection="1">
      <alignment horizontal="center" vertical="center" shrinkToFit="1"/>
    </xf>
    <xf numFmtId="0" fontId="65" fillId="3" borderId="0" xfId="71" applyFont="1" applyFill="1" applyBorder="1" applyAlignment="1" applyProtection="1">
      <alignment vertical="center" shrinkToFit="1"/>
    </xf>
    <xf numFmtId="0" fontId="2" fillId="0" borderId="0" xfId="59" applyFont="1" applyProtection="1">
      <alignment vertical="center"/>
    </xf>
    <xf numFmtId="0" fontId="2" fillId="3" borderId="0" xfId="59" applyFont="1" applyFill="1" applyProtection="1">
      <alignment vertical="center"/>
    </xf>
    <xf numFmtId="0" fontId="27" fillId="3" borderId="0" xfId="59" applyFont="1" applyFill="1" applyAlignment="1" applyProtection="1">
      <alignment horizontal="right" vertical="center"/>
    </xf>
    <xf numFmtId="0" fontId="54" fillId="3" borderId="0" xfId="59" applyFont="1" applyFill="1" applyBorder="1" applyAlignment="1" applyProtection="1">
      <alignment vertical="center"/>
    </xf>
    <xf numFmtId="0" fontId="2" fillId="3" borderId="0" xfId="59" applyFont="1" applyFill="1" applyBorder="1" applyAlignment="1" applyProtection="1">
      <alignment horizontal="center" vertical="center"/>
    </xf>
    <xf numFmtId="0" fontId="2" fillId="3" borderId="0" xfId="59" applyFont="1" applyFill="1" applyBorder="1" applyAlignment="1" applyProtection="1">
      <alignment vertical="center"/>
    </xf>
    <xf numFmtId="0" fontId="2" fillId="3" borderId="0" xfId="59" applyFont="1" applyFill="1" applyAlignment="1" applyProtection="1">
      <alignment vertical="center"/>
    </xf>
    <xf numFmtId="0" fontId="2" fillId="3" borderId="0" xfId="59" applyFont="1" applyFill="1" applyAlignment="1" applyProtection="1">
      <alignment horizontal="center" vertical="center"/>
    </xf>
    <xf numFmtId="0" fontId="2" fillId="3" borderId="0" xfId="59" applyFont="1" applyFill="1" applyAlignment="1" applyProtection="1">
      <alignment horizontal="left" vertical="center" indent="1"/>
    </xf>
    <xf numFmtId="0" fontId="2" fillId="0" borderId="0" xfId="59" applyFont="1" applyFill="1" applyProtection="1">
      <alignment vertical="center"/>
    </xf>
    <xf numFmtId="0" fontId="27" fillId="3" borderId="0" xfId="59" applyFont="1" applyFill="1" applyBorder="1" applyAlignment="1" applyProtection="1">
      <alignment vertical="center"/>
    </xf>
    <xf numFmtId="0" fontId="34" fillId="3" borderId="0" xfId="59" applyFont="1" applyFill="1" applyBorder="1" applyAlignment="1" applyProtection="1">
      <alignment vertical="top"/>
    </xf>
    <xf numFmtId="0" fontId="27" fillId="3" borderId="0" xfId="59" applyFont="1" applyFill="1" applyBorder="1" applyAlignment="1" applyProtection="1">
      <alignment horizontal="center" vertical="center"/>
    </xf>
    <xf numFmtId="0" fontId="27" fillId="3" borderId="0" xfId="59" applyFont="1" applyFill="1" applyAlignment="1" applyProtection="1">
      <alignment horizontal="left" vertical="center" indent="1"/>
    </xf>
    <xf numFmtId="0" fontId="2" fillId="3" borderId="0" xfId="59" applyFont="1" applyFill="1" applyBorder="1" applyProtection="1">
      <alignment vertical="center"/>
    </xf>
    <xf numFmtId="0" fontId="27" fillId="3" borderId="0" xfId="59" applyFont="1" applyFill="1" applyBorder="1" applyAlignment="1" applyProtection="1">
      <alignment horizontal="right" vertical="center"/>
    </xf>
    <xf numFmtId="0" fontId="2" fillId="3" borderId="0" xfId="59" applyFont="1" applyFill="1" applyBorder="1" applyAlignment="1" applyProtection="1">
      <alignment horizontal="left" vertical="center"/>
    </xf>
    <xf numFmtId="0" fontId="34" fillId="3" borderId="0" xfId="59" applyFont="1" applyFill="1" applyBorder="1" applyAlignment="1" applyProtection="1">
      <alignment vertical="top" wrapText="1"/>
    </xf>
    <xf numFmtId="0" fontId="2" fillId="0" borderId="0" xfId="59" applyFont="1" applyBorder="1" applyProtection="1">
      <alignment vertical="center"/>
    </xf>
    <xf numFmtId="0" fontId="27" fillId="3" borderId="0" xfId="59" applyFont="1" applyFill="1" applyAlignment="1" applyProtection="1">
      <alignment horizontal="center" vertical="center"/>
    </xf>
    <xf numFmtId="0" fontId="39" fillId="3" borderId="0" xfId="59" applyFont="1" applyFill="1" applyProtection="1">
      <alignment vertical="center"/>
    </xf>
    <xf numFmtId="0" fontId="39" fillId="3" borderId="0" xfId="59" applyFont="1" applyFill="1" applyAlignment="1" applyProtection="1">
      <alignment horizontal="left" vertical="center" indent="1"/>
    </xf>
    <xf numFmtId="0" fontId="27" fillId="3" borderId="0" xfId="59" applyFont="1" applyFill="1" applyBorder="1" applyAlignment="1" applyProtection="1"/>
    <xf numFmtId="0" fontId="27" fillId="3" borderId="0" xfId="59" applyFont="1" applyFill="1" applyProtection="1">
      <alignment vertical="center"/>
    </xf>
    <xf numFmtId="38" fontId="2" fillId="3" borderId="0" xfId="72" applyFont="1" applyFill="1" applyBorder="1" applyAlignment="1" applyProtection="1">
      <alignment horizontal="center" vertical="center"/>
    </xf>
    <xf numFmtId="0" fontId="38" fillId="3" borderId="0" xfId="59" applyFont="1" applyFill="1" applyBorder="1" applyAlignment="1" applyProtection="1">
      <alignment vertical="center"/>
    </xf>
    <xf numFmtId="0" fontId="2" fillId="3" borderId="0" xfId="59" applyFont="1" applyFill="1" applyAlignment="1" applyProtection="1">
      <alignment horizontal="left" vertical="center"/>
    </xf>
    <xf numFmtId="0" fontId="2" fillId="0" borderId="3" xfId="59" applyFont="1" applyFill="1" applyBorder="1" applyAlignment="1" applyProtection="1">
      <alignment horizontal="center" vertical="center" shrinkToFit="1"/>
    </xf>
    <xf numFmtId="0" fontId="27" fillId="3" borderId="0" xfId="59" applyFont="1" applyFill="1" applyAlignment="1" applyProtection="1">
      <alignment vertical="center" wrapText="1"/>
    </xf>
    <xf numFmtId="0" fontId="2" fillId="0" borderId="0" xfId="27" applyFont="1" applyAlignment="1" applyProtection="1">
      <alignment vertical="center"/>
    </xf>
    <xf numFmtId="0" fontId="2" fillId="0" borderId="0" xfId="27" applyFont="1" applyAlignment="1" applyProtection="1">
      <alignment horizontal="center" vertical="center"/>
    </xf>
    <xf numFmtId="179" fontId="2" fillId="0" borderId="0" xfId="27" applyNumberFormat="1" applyFont="1" applyAlignment="1" applyProtection="1">
      <alignment vertical="center"/>
    </xf>
    <xf numFmtId="179" fontId="2" fillId="0" borderId="0" xfId="27" applyNumberFormat="1" applyFont="1" applyAlignment="1" applyProtection="1">
      <alignment horizontal="center" vertical="center"/>
    </xf>
    <xf numFmtId="179" fontId="2" fillId="0" borderId="0" xfId="27" applyNumberFormat="1" applyFont="1" applyFill="1" applyAlignment="1" applyProtection="1">
      <alignment vertical="center"/>
    </xf>
    <xf numFmtId="179" fontId="2" fillId="0" borderId="0" xfId="27" applyNumberFormat="1" applyFont="1" applyFill="1" applyAlignment="1" applyProtection="1">
      <alignment horizontal="center" vertical="center"/>
    </xf>
    <xf numFmtId="0" fontId="39" fillId="0" borderId="0" xfId="27" applyFont="1" applyAlignment="1" applyProtection="1">
      <alignment horizontal="center" vertical="center" wrapText="1"/>
    </xf>
    <xf numFmtId="0" fontId="2" fillId="0" borderId="0" xfId="27" applyFont="1" applyAlignment="1" applyProtection="1">
      <alignment vertical="center" shrinkToFit="1"/>
    </xf>
    <xf numFmtId="0" fontId="2" fillId="0" borderId="39" xfId="27" applyFont="1" applyBorder="1" applyAlignment="1" applyProtection="1">
      <alignment vertical="center"/>
    </xf>
    <xf numFmtId="0" fontId="2" fillId="0" borderId="39" xfId="27" applyFont="1" applyBorder="1" applyAlignment="1" applyProtection="1">
      <alignment horizontal="center" vertical="center"/>
    </xf>
    <xf numFmtId="179" fontId="2" fillId="0" borderId="39" xfId="27" applyNumberFormat="1" applyFont="1" applyBorder="1" applyAlignment="1" applyProtection="1">
      <alignment vertical="center"/>
    </xf>
    <xf numFmtId="179" fontId="2" fillId="0" borderId="39" xfId="27" applyNumberFormat="1" applyFont="1" applyBorder="1" applyAlignment="1" applyProtection="1">
      <alignment horizontal="center" vertical="center"/>
    </xf>
    <xf numFmtId="179" fontId="2" fillId="0" borderId="39" xfId="27" applyNumberFormat="1" applyFont="1" applyFill="1" applyBorder="1" applyAlignment="1" applyProtection="1">
      <alignment vertical="center"/>
    </xf>
    <xf numFmtId="179" fontId="2" fillId="0" borderId="39" xfId="27" applyNumberFormat="1" applyFont="1" applyFill="1" applyBorder="1" applyAlignment="1" applyProtection="1">
      <alignment horizontal="center" vertical="center"/>
    </xf>
    <xf numFmtId="0" fontId="39" fillId="0" borderId="39" xfId="27" applyFont="1" applyBorder="1" applyAlignment="1" applyProtection="1">
      <alignment horizontal="center" vertical="center" wrapText="1"/>
    </xf>
    <xf numFmtId="0" fontId="2" fillId="0" borderId="74" xfId="27" applyFont="1" applyBorder="1" applyAlignment="1" applyProtection="1">
      <alignment vertical="center"/>
    </xf>
    <xf numFmtId="0" fontId="27" fillId="0" borderId="49" xfId="27" applyFont="1" applyBorder="1" applyAlignment="1" applyProtection="1">
      <alignment vertical="center"/>
    </xf>
    <xf numFmtId="0" fontId="27" fillId="0" borderId="77" xfId="27" applyFont="1" applyBorder="1" applyAlignment="1" applyProtection="1">
      <alignment vertical="center"/>
    </xf>
    <xf numFmtId="0" fontId="27" fillId="0" borderId="73" xfId="27" applyFont="1" applyBorder="1" applyAlignment="1" applyProtection="1">
      <alignment horizontal="center" vertical="center" wrapText="1"/>
    </xf>
    <xf numFmtId="0" fontId="2" fillId="0" borderId="0" xfId="27" applyFont="1" applyBorder="1" applyAlignment="1" applyProtection="1">
      <alignment horizontal="center" vertical="center"/>
    </xf>
    <xf numFmtId="0" fontId="27" fillId="0" borderId="0" xfId="27" applyFont="1" applyBorder="1" applyAlignment="1" applyProtection="1">
      <alignment horizontal="center" vertical="center"/>
    </xf>
    <xf numFmtId="0" fontId="27" fillId="0" borderId="81" xfId="27" applyFont="1" applyBorder="1" applyAlignment="1" applyProtection="1">
      <alignment horizontal="center" vertical="center"/>
    </xf>
    <xf numFmtId="0" fontId="2" fillId="0" borderId="45" xfId="27" applyFont="1" applyBorder="1" applyAlignment="1" applyProtection="1">
      <alignment horizontal="center" vertical="center" wrapText="1"/>
    </xf>
    <xf numFmtId="0" fontId="27" fillId="0" borderId="39" xfId="27" applyFont="1" applyBorder="1" applyAlignment="1" applyProtection="1">
      <alignment vertical="center"/>
    </xf>
    <xf numFmtId="0" fontId="27" fillId="0" borderId="83" xfId="27" applyFont="1" applyBorder="1" applyAlignment="1" applyProtection="1">
      <alignment vertical="center"/>
    </xf>
    <xf numFmtId="179" fontId="27" fillId="12" borderId="59" xfId="27" applyNumberFormat="1" applyFont="1" applyFill="1" applyBorder="1" applyAlignment="1" applyProtection="1">
      <alignment horizontal="center" vertical="center" shrinkToFit="1"/>
    </xf>
    <xf numFmtId="179" fontId="27" fillId="11" borderId="59" xfId="27" applyNumberFormat="1" applyFont="1" applyFill="1" applyBorder="1" applyAlignment="1" applyProtection="1">
      <alignment horizontal="center" vertical="center" shrinkToFit="1"/>
    </xf>
    <xf numFmtId="179" fontId="27" fillId="0" borderId="59" xfId="27" applyNumberFormat="1" applyFont="1" applyFill="1" applyBorder="1" applyAlignment="1" applyProtection="1">
      <alignment horizontal="center" vertical="center" shrinkToFit="1"/>
    </xf>
    <xf numFmtId="179" fontId="27" fillId="0" borderId="84" xfId="27" applyNumberFormat="1" applyFont="1" applyFill="1" applyBorder="1" applyAlignment="1" applyProtection="1">
      <alignment horizontal="center" vertical="center" shrinkToFit="1"/>
    </xf>
    <xf numFmtId="0" fontId="2" fillId="0" borderId="48" xfId="27" applyFont="1" applyBorder="1" applyAlignment="1" applyProtection="1">
      <alignment vertical="center" wrapText="1"/>
    </xf>
    <xf numFmtId="0" fontId="2" fillId="0" borderId="0" xfId="27" applyFont="1" applyBorder="1" applyAlignment="1" applyProtection="1">
      <alignment vertical="center"/>
    </xf>
    <xf numFmtId="0" fontId="27" fillId="0" borderId="40" xfId="27" applyFont="1" applyBorder="1" applyAlignment="1" applyProtection="1">
      <alignment vertical="center" shrinkToFit="1"/>
    </xf>
    <xf numFmtId="0" fontId="27" fillId="0" borderId="41" xfId="27" applyFont="1" applyBorder="1" applyAlignment="1" applyProtection="1">
      <alignment vertical="center" shrinkToFit="1"/>
    </xf>
    <xf numFmtId="0" fontId="27" fillId="0" borderId="50" xfId="27" applyFont="1" applyBorder="1" applyAlignment="1" applyProtection="1">
      <alignment vertical="center" shrinkToFit="1"/>
    </xf>
    <xf numFmtId="0" fontId="27" fillId="0" borderId="0" xfId="27" applyFont="1" applyFill="1" applyBorder="1" applyAlignment="1" applyProtection="1">
      <alignment horizontal="left" vertical="center"/>
    </xf>
    <xf numFmtId="0" fontId="27" fillId="13" borderId="88" xfId="27" applyFont="1" applyFill="1" applyBorder="1" applyAlignment="1" applyProtection="1">
      <alignment horizontal="center" vertical="center" shrinkToFit="1"/>
    </xf>
    <xf numFmtId="0" fontId="2" fillId="0" borderId="0" xfId="27" applyFont="1" applyBorder="1" applyAlignment="1" applyProtection="1">
      <alignment vertical="center" wrapText="1"/>
    </xf>
    <xf numFmtId="0" fontId="51" fillId="0" borderId="0" xfId="27" applyFont="1" applyBorder="1" applyAlignment="1" applyProtection="1">
      <alignment vertical="center" wrapText="1"/>
    </xf>
    <xf numFmtId="0" fontId="51" fillId="0" borderId="0" xfId="27" applyFont="1" applyAlignment="1" applyProtection="1">
      <alignment vertical="center"/>
    </xf>
    <xf numFmtId="0" fontId="2" fillId="0" borderId="0" xfId="27" applyFont="1" applyFill="1" applyBorder="1" applyAlignment="1" applyProtection="1">
      <alignment vertical="center"/>
    </xf>
    <xf numFmtId="0" fontId="27" fillId="0" borderId="80" xfId="27" applyFont="1" applyBorder="1" applyAlignment="1" applyProtection="1">
      <alignment horizontal="center" vertical="center" shrinkToFit="1"/>
    </xf>
    <xf numFmtId="0" fontId="27" fillId="0" borderId="3" xfId="27" applyFont="1" applyBorder="1" applyAlignment="1" applyProtection="1">
      <alignment horizontal="center" vertical="center" shrinkToFit="1"/>
    </xf>
    <xf numFmtId="5" fontId="2" fillId="0" borderId="0" xfId="27" applyNumberFormat="1" applyFont="1" applyBorder="1" applyAlignment="1" applyProtection="1">
      <alignment vertical="center" wrapText="1"/>
    </xf>
    <xf numFmtId="0" fontId="27" fillId="0" borderId="0" xfId="27" applyFont="1" applyBorder="1" applyAlignment="1" applyProtection="1">
      <alignment horizontal="center" vertical="center" shrinkToFit="1"/>
    </xf>
    <xf numFmtId="179" fontId="27" fillId="0" borderId="0" xfId="27" applyNumberFormat="1" applyFont="1" applyFill="1" applyBorder="1" applyAlignment="1" applyProtection="1">
      <alignment vertical="center"/>
    </xf>
    <xf numFmtId="6" fontId="2" fillId="0" borderId="0" xfId="27" applyNumberFormat="1" applyFont="1" applyBorder="1" applyAlignment="1" applyProtection="1">
      <alignment vertical="center" wrapText="1"/>
    </xf>
    <xf numFmtId="0" fontId="27" fillId="0" borderId="146" xfId="27" applyFont="1" applyFill="1" applyBorder="1" applyAlignment="1" applyProtection="1">
      <alignment horizontal="center" vertical="center" shrinkToFit="1"/>
    </xf>
    <xf numFmtId="0" fontId="27" fillId="0" borderId="105" xfId="27" applyFont="1" applyFill="1" applyBorder="1" applyAlignment="1" applyProtection="1">
      <alignment horizontal="center" vertical="center" shrinkToFit="1"/>
    </xf>
    <xf numFmtId="0" fontId="27" fillId="0" borderId="71" xfId="27" applyFont="1" applyFill="1" applyBorder="1" applyAlignment="1" applyProtection="1">
      <alignment horizontal="left" vertical="center" shrinkToFit="1"/>
    </xf>
    <xf numFmtId="0" fontId="27" fillId="0" borderId="80" xfId="27" applyFont="1" applyFill="1" applyBorder="1" applyAlignment="1" applyProtection="1">
      <alignment horizontal="center" vertical="center" shrinkToFit="1"/>
    </xf>
    <xf numFmtId="0" fontId="27" fillId="0" borderId="2" xfId="27" applyFont="1" applyFill="1" applyBorder="1" applyAlignment="1" applyProtection="1">
      <alignment horizontal="center" vertical="center" shrinkToFit="1"/>
    </xf>
    <xf numFmtId="0" fontId="27" fillId="0" borderId="3" xfId="27" applyFont="1" applyFill="1" applyBorder="1" applyAlignment="1" applyProtection="1">
      <alignment horizontal="left" vertical="center" shrinkToFit="1"/>
    </xf>
    <xf numFmtId="0" fontId="27" fillId="0" borderId="75" xfId="27" applyFont="1" applyFill="1" applyBorder="1" applyAlignment="1" applyProtection="1">
      <alignment horizontal="center" vertical="center" shrinkToFit="1"/>
    </xf>
    <xf numFmtId="0" fontId="27" fillId="0" borderId="79" xfId="27" applyFont="1" applyFill="1" applyBorder="1" applyAlignment="1" applyProtection="1">
      <alignment horizontal="center" vertical="center" shrinkToFit="1"/>
    </xf>
    <xf numFmtId="0" fontId="27" fillId="0" borderId="0" xfId="27" applyFont="1" applyFill="1" applyBorder="1" applyAlignment="1" applyProtection="1">
      <alignment horizontal="center" vertical="center" shrinkToFit="1"/>
    </xf>
    <xf numFmtId="0" fontId="27" fillId="0" borderId="0" xfId="27" applyFont="1" applyFill="1" applyBorder="1" applyAlignment="1" applyProtection="1">
      <alignment horizontal="right" vertical="center"/>
    </xf>
    <xf numFmtId="181" fontId="27" fillId="0" borderId="0" xfId="27" applyNumberFormat="1" applyFont="1" applyFill="1" applyBorder="1" applyAlignment="1" applyProtection="1">
      <alignment horizontal="center" vertical="center"/>
    </xf>
    <xf numFmtId="179" fontId="27" fillId="12" borderId="0" xfId="27" applyNumberFormat="1" applyFont="1" applyFill="1" applyBorder="1" applyAlignment="1" applyProtection="1">
      <alignment vertical="center"/>
    </xf>
    <xf numFmtId="179" fontId="41" fillId="12" borderId="0" xfId="27" applyNumberFormat="1" applyFont="1" applyFill="1" applyBorder="1" applyAlignment="1" applyProtection="1">
      <alignment vertical="center"/>
    </xf>
    <xf numFmtId="179" fontId="27" fillId="11" borderId="0" xfId="27" applyNumberFormat="1" applyFont="1" applyFill="1" applyBorder="1" applyAlignment="1" applyProtection="1">
      <alignment vertical="center"/>
    </xf>
    <xf numFmtId="179" fontId="41" fillId="11" borderId="0" xfId="27" applyNumberFormat="1" applyFont="1" applyFill="1" applyBorder="1" applyAlignment="1" applyProtection="1">
      <alignment vertical="center"/>
    </xf>
    <xf numFmtId="179" fontId="41" fillId="0" borderId="0" xfId="27" applyNumberFormat="1" applyFont="1" applyFill="1" applyBorder="1" applyAlignment="1" applyProtection="1">
      <alignment vertical="center"/>
    </xf>
    <xf numFmtId="0" fontId="54" fillId="0" borderId="0" xfId="27" applyFont="1" applyFill="1" applyBorder="1" applyAlignment="1" applyProtection="1">
      <alignment vertical="center" wrapText="1"/>
    </xf>
    <xf numFmtId="0" fontId="22" fillId="4" borderId="16" xfId="27" applyFont="1" applyFill="1" applyBorder="1" applyAlignment="1" applyProtection="1">
      <alignment horizontal="center" vertical="center" wrapText="1"/>
    </xf>
    <xf numFmtId="0" fontId="40" fillId="0" borderId="0" xfId="27" applyFont="1" applyProtection="1"/>
    <xf numFmtId="0" fontId="10" fillId="0" borderId="0" xfId="0" applyFont="1" applyProtection="1">
      <alignment vertical="center"/>
    </xf>
    <xf numFmtId="0" fontId="105" fillId="0" borderId="0" xfId="0" applyFont="1" applyProtection="1">
      <alignment vertical="center"/>
    </xf>
    <xf numFmtId="0" fontId="13" fillId="0" borderId="0" xfId="0" applyFont="1" applyProtection="1">
      <alignment vertical="center"/>
    </xf>
    <xf numFmtId="0" fontId="13" fillId="0" borderId="0" xfId="0" applyFont="1" applyBorder="1" applyProtection="1">
      <alignment vertical="center"/>
    </xf>
    <xf numFmtId="0" fontId="13" fillId="0" borderId="8" xfId="0" applyFont="1" applyBorder="1" applyProtection="1">
      <alignment vertical="center"/>
    </xf>
    <xf numFmtId="0" fontId="13" fillId="0" borderId="1" xfId="0" applyFont="1" applyBorder="1" applyProtection="1">
      <alignment vertical="center"/>
    </xf>
    <xf numFmtId="0" fontId="99" fillId="0" borderId="0" xfId="0" applyFont="1" applyProtection="1">
      <alignment vertical="center"/>
    </xf>
    <xf numFmtId="0" fontId="10" fillId="0" borderId="0" xfId="0" applyFont="1" applyFill="1" applyBorder="1" applyProtection="1">
      <alignment vertical="center"/>
    </xf>
    <xf numFmtId="0" fontId="17" fillId="0" borderId="0" xfId="0" applyFont="1" applyFill="1" applyBorder="1" applyAlignment="1" applyProtection="1">
      <alignment vertical="center"/>
    </xf>
    <xf numFmtId="0" fontId="13" fillId="0" borderId="0" xfId="0" applyFont="1" applyFill="1" applyBorder="1" applyProtection="1">
      <alignment vertical="center"/>
    </xf>
    <xf numFmtId="0" fontId="10" fillId="0" borderId="0" xfId="0" applyFont="1" applyAlignment="1" applyProtection="1">
      <alignment vertical="center"/>
    </xf>
    <xf numFmtId="0" fontId="13" fillId="0" borderId="0" xfId="0" applyFont="1" applyAlignment="1" applyProtection="1">
      <alignment vertical="center"/>
    </xf>
    <xf numFmtId="0" fontId="13" fillId="0" borderId="0" xfId="0" applyFont="1" applyFill="1" applyProtection="1">
      <alignment vertical="center"/>
    </xf>
    <xf numFmtId="0" fontId="10" fillId="0" borderId="0" xfId="0" applyFont="1" applyFill="1" applyProtection="1">
      <alignment vertical="center"/>
    </xf>
    <xf numFmtId="0" fontId="13" fillId="0" borderId="6" xfId="0" applyFont="1" applyBorder="1" applyProtection="1">
      <alignment vertical="center"/>
    </xf>
    <xf numFmtId="0" fontId="9" fillId="0" borderId="0" xfId="27" applyFont="1" applyProtection="1"/>
    <xf numFmtId="0" fontId="12" fillId="0" borderId="8" xfId="27" applyFont="1" applyFill="1" applyBorder="1" applyAlignment="1" applyProtection="1">
      <alignment vertical="center"/>
    </xf>
    <xf numFmtId="58" fontId="0" fillId="0" borderId="2" xfId="0" applyNumberFormat="1" applyBorder="1">
      <alignment vertical="center"/>
    </xf>
    <xf numFmtId="0" fontId="0" fillId="0" borderId="2" xfId="0" applyBorder="1">
      <alignment vertical="center"/>
    </xf>
    <xf numFmtId="0" fontId="10" fillId="0" borderId="9" xfId="0" applyFont="1" applyBorder="1" applyProtection="1">
      <alignment vertical="center"/>
    </xf>
    <xf numFmtId="58" fontId="22" fillId="0" borderId="9" xfId="27" applyNumberFormat="1" applyFont="1" applyFill="1" applyBorder="1" applyAlignment="1" applyProtection="1">
      <alignment horizontal="center" vertical="center" shrinkToFit="1"/>
    </xf>
    <xf numFmtId="58" fontId="22" fillId="0" borderId="3" xfId="27" applyNumberFormat="1" applyFont="1" applyFill="1" applyBorder="1" applyAlignment="1" applyProtection="1">
      <alignment horizontal="center" vertical="center" shrinkToFit="1"/>
    </xf>
    <xf numFmtId="0" fontId="27" fillId="13" borderId="80" xfId="27" applyFont="1" applyFill="1" applyBorder="1" applyAlignment="1" applyProtection="1">
      <alignment horizontal="center" vertical="center" shrinkToFit="1"/>
    </xf>
    <xf numFmtId="0" fontId="27" fillId="13" borderId="2" xfId="27" applyFont="1" applyFill="1" applyBorder="1" applyAlignment="1" applyProtection="1">
      <alignment horizontal="center" vertical="center" shrinkToFit="1"/>
    </xf>
    <xf numFmtId="0" fontId="27" fillId="13" borderId="82" xfId="27" applyFont="1" applyFill="1" applyBorder="1" applyAlignment="1" applyProtection="1">
      <alignment horizontal="center" vertical="center" shrinkToFit="1"/>
    </xf>
    <xf numFmtId="0" fontId="27" fillId="13" borderId="59" xfId="27" applyFont="1" applyFill="1" applyBorder="1" applyAlignment="1" applyProtection="1">
      <alignment horizontal="center" vertical="center" shrinkToFit="1"/>
    </xf>
    <xf numFmtId="49" fontId="0" fillId="0" borderId="0" xfId="0" applyNumberFormat="1">
      <alignment vertical="center"/>
    </xf>
    <xf numFmtId="0" fontId="27" fillId="13" borderId="37" xfId="27" applyFont="1" applyFill="1" applyBorder="1" applyAlignment="1" applyProtection="1">
      <alignment horizontal="center" vertical="center" shrinkToFit="1"/>
    </xf>
    <xf numFmtId="0" fontId="27" fillId="0" borderId="98" xfId="27" applyFont="1" applyFill="1" applyBorder="1" applyAlignment="1" applyProtection="1">
      <alignment horizontal="center" vertical="center" shrinkToFit="1"/>
    </xf>
    <xf numFmtId="0" fontId="27" fillId="0" borderId="86" xfId="27" applyFont="1" applyFill="1" applyBorder="1" applyAlignment="1" applyProtection="1">
      <alignment horizontal="center" vertical="center" shrinkToFit="1"/>
    </xf>
    <xf numFmtId="0" fontId="27" fillId="0" borderId="51" xfId="27" applyFont="1" applyFill="1" applyBorder="1" applyAlignment="1" applyProtection="1">
      <alignment horizontal="center" vertical="center" shrinkToFit="1"/>
    </xf>
    <xf numFmtId="0" fontId="27" fillId="0" borderId="143" xfId="27" applyFont="1" applyFill="1" applyBorder="1" applyAlignment="1" applyProtection="1">
      <alignment horizontal="center" vertical="center" shrinkToFit="1"/>
    </xf>
    <xf numFmtId="0" fontId="27" fillId="0" borderId="52" xfId="27" applyFont="1" applyFill="1" applyBorder="1" applyAlignment="1" applyProtection="1">
      <alignment horizontal="center" vertical="center" shrinkToFit="1"/>
    </xf>
    <xf numFmtId="0" fontId="27" fillId="0" borderId="1" xfId="27" applyFont="1" applyFill="1" applyBorder="1" applyAlignment="1" applyProtection="1">
      <alignment horizontal="center" vertical="center" shrinkToFit="1"/>
    </xf>
    <xf numFmtId="0" fontId="27" fillId="0" borderId="3" xfId="27" applyFont="1" applyFill="1" applyBorder="1" applyAlignment="1" applyProtection="1">
      <alignment horizontal="center" vertical="center" shrinkToFit="1"/>
    </xf>
    <xf numFmtId="0" fontId="27" fillId="0" borderId="90" xfId="27" applyFont="1" applyFill="1" applyBorder="1" applyAlignment="1" applyProtection="1">
      <alignment horizontal="center" vertical="center" shrinkToFit="1"/>
    </xf>
    <xf numFmtId="0" fontId="27" fillId="0" borderId="91" xfId="27" applyFont="1" applyFill="1" applyBorder="1" applyAlignment="1" applyProtection="1">
      <alignment horizontal="center" vertical="center" shrinkToFit="1"/>
    </xf>
    <xf numFmtId="0" fontId="34" fillId="0" borderId="0" xfId="27" applyFont="1" applyFill="1" applyAlignment="1" applyProtection="1">
      <alignment horizontal="right" vertical="center"/>
    </xf>
    <xf numFmtId="0" fontId="12" fillId="0" borderId="16" xfId="27" applyFont="1" applyFill="1" applyBorder="1" applyAlignment="1" applyProtection="1">
      <alignment horizontal="center" vertical="center"/>
    </xf>
    <xf numFmtId="0" fontId="12" fillId="0" borderId="9" xfId="27" applyFont="1" applyFill="1" applyBorder="1" applyAlignment="1" applyProtection="1">
      <alignment vertical="center"/>
    </xf>
    <xf numFmtId="0" fontId="12" fillId="0" borderId="3" xfId="27" applyFont="1" applyFill="1" applyBorder="1" applyAlignment="1" applyProtection="1">
      <alignment vertical="center"/>
    </xf>
    <xf numFmtId="0" fontId="34" fillId="0" borderId="0" xfId="59" applyFont="1" applyFill="1" applyProtection="1">
      <alignment vertical="center"/>
    </xf>
    <xf numFmtId="0" fontId="34" fillId="0" borderId="0" xfId="59" applyFont="1" applyFill="1" applyBorder="1" applyProtection="1">
      <alignment vertical="center"/>
    </xf>
    <xf numFmtId="0" fontId="34" fillId="0" borderId="0" xfId="59" applyFont="1" applyFill="1" applyAlignment="1" applyProtection="1">
      <alignment horizontal="left" vertical="center"/>
    </xf>
    <xf numFmtId="0" fontId="21" fillId="3" borderId="0" xfId="59" applyFont="1" applyFill="1" applyBorder="1" applyAlignment="1" applyProtection="1">
      <alignment vertical="center"/>
    </xf>
    <xf numFmtId="49" fontId="115" fillId="3" borderId="0" xfId="59" applyNumberFormat="1" applyFont="1" applyFill="1" applyBorder="1" applyAlignment="1" applyProtection="1">
      <alignment horizontal="left" vertical="center"/>
    </xf>
    <xf numFmtId="0" fontId="34" fillId="2" borderId="0" xfId="59" applyFont="1" applyFill="1" applyProtection="1">
      <alignment vertical="center"/>
    </xf>
    <xf numFmtId="0" fontId="29" fillId="3" borderId="0" xfId="59" applyFont="1" applyFill="1" applyBorder="1" applyProtection="1">
      <alignment vertical="center"/>
    </xf>
    <xf numFmtId="0" fontId="34" fillId="3" borderId="0" xfId="59" applyFont="1" applyFill="1" applyProtection="1">
      <alignment vertical="center"/>
    </xf>
    <xf numFmtId="0" fontId="34" fillId="3" borderId="0" xfId="68" applyFont="1" applyFill="1" applyBorder="1" applyAlignment="1" applyProtection="1">
      <alignment horizontal="center" vertical="center"/>
    </xf>
    <xf numFmtId="0" fontId="34" fillId="3" borderId="0" xfId="59" applyFont="1" applyFill="1" applyBorder="1" applyAlignment="1" applyProtection="1">
      <alignment horizontal="center" vertical="center"/>
    </xf>
    <xf numFmtId="0" fontId="21" fillId="3" borderId="0" xfId="59" applyFont="1" applyFill="1" applyBorder="1" applyAlignment="1" applyProtection="1">
      <alignment horizontal="center" vertical="center"/>
    </xf>
    <xf numFmtId="0" fontId="34" fillId="3" borderId="0" xfId="59" applyFont="1" applyFill="1" applyBorder="1" applyAlignment="1" applyProtection="1">
      <alignment vertical="center"/>
    </xf>
    <xf numFmtId="0" fontId="34" fillId="3" borderId="0" xfId="59" applyFont="1" applyFill="1" applyAlignment="1" applyProtection="1">
      <alignment horizontal="right" vertical="top"/>
    </xf>
    <xf numFmtId="0" fontId="34" fillId="3" borderId="0" xfId="59" applyFont="1" applyFill="1" applyBorder="1" applyProtection="1">
      <alignment vertical="center"/>
    </xf>
    <xf numFmtId="49" fontId="96" fillId="3" borderId="0" xfId="59" applyNumberFormat="1" applyFont="1" applyFill="1" applyBorder="1" applyAlignment="1" applyProtection="1">
      <alignment horizontal="left" vertical="center"/>
    </xf>
    <xf numFmtId="0" fontId="21" fillId="3" borderId="6" xfId="68" applyFont="1" applyFill="1" applyBorder="1" applyAlignment="1" applyProtection="1">
      <alignment vertical="center"/>
    </xf>
    <xf numFmtId="0" fontId="21" fillId="3" borderId="0" xfId="68" applyFont="1" applyFill="1" applyBorder="1" applyAlignment="1" applyProtection="1">
      <alignment vertical="center"/>
    </xf>
    <xf numFmtId="49" fontId="29" fillId="0" borderId="0" xfId="59" applyNumberFormat="1" applyFont="1" applyFill="1" applyBorder="1" applyAlignment="1" applyProtection="1">
      <alignment horizontal="left" vertical="center"/>
    </xf>
    <xf numFmtId="0" fontId="34" fillId="0" borderId="0" xfId="59" applyFont="1" applyFill="1" applyBorder="1" applyAlignment="1" applyProtection="1">
      <alignment horizontal="center" vertical="center"/>
    </xf>
    <xf numFmtId="0" fontId="34" fillId="0" borderId="0" xfId="59" applyFont="1" applyFill="1" applyBorder="1" applyAlignment="1" applyProtection="1">
      <alignment vertical="center"/>
    </xf>
    <xf numFmtId="0" fontId="34" fillId="0" borderId="0" xfId="59" applyFont="1" applyFill="1" applyAlignment="1" applyProtection="1">
      <alignment horizontal="right" vertical="top"/>
    </xf>
    <xf numFmtId="0" fontId="58" fillId="3" borderId="0" xfId="59" applyFont="1" applyFill="1" applyBorder="1" applyProtection="1">
      <alignment vertical="center"/>
    </xf>
    <xf numFmtId="0" fontId="58" fillId="3" borderId="0" xfId="59" applyFont="1" applyFill="1" applyBorder="1" applyAlignment="1" applyProtection="1">
      <alignment horizontal="left" vertical="center"/>
    </xf>
    <xf numFmtId="0" fontId="59" fillId="3" borderId="0" xfId="59" applyFont="1" applyFill="1" applyBorder="1" applyAlignment="1" applyProtection="1">
      <alignment horizontal="left" vertical="center"/>
    </xf>
    <xf numFmtId="0" fontId="20" fillId="3" borderId="0" xfId="59" applyFont="1" applyFill="1" applyBorder="1" applyAlignment="1" applyProtection="1">
      <alignment horizontal="center" vertical="center" wrapText="1"/>
    </xf>
    <xf numFmtId="0" fontId="34" fillId="3" borderId="0" xfId="59" applyFont="1" applyFill="1" applyBorder="1" applyAlignment="1" applyProtection="1">
      <alignment vertical="center" wrapText="1" shrinkToFit="1"/>
    </xf>
    <xf numFmtId="0" fontId="34" fillId="3" borderId="0" xfId="59" applyFont="1" applyFill="1" applyBorder="1" applyAlignment="1" applyProtection="1">
      <alignment horizontal="center" vertical="center" shrinkToFit="1"/>
    </xf>
    <xf numFmtId="0" fontId="34" fillId="3" borderId="0" xfId="59" applyFont="1" applyFill="1" applyBorder="1" applyAlignment="1" applyProtection="1">
      <alignment vertical="center" shrinkToFit="1"/>
    </xf>
    <xf numFmtId="0" fontId="22" fillId="3" borderId="0" xfId="59" applyFont="1" applyFill="1" applyBorder="1" applyAlignment="1" applyProtection="1">
      <alignment vertical="center"/>
    </xf>
    <xf numFmtId="0" fontId="22" fillId="0" borderId="0" xfId="59" applyFont="1" applyFill="1" applyBorder="1" applyAlignment="1" applyProtection="1">
      <alignment vertical="center"/>
    </xf>
    <xf numFmtId="0" fontId="22" fillId="0" borderId="0" xfId="59" applyFont="1" applyFill="1" applyBorder="1" applyAlignment="1" applyProtection="1">
      <alignment vertical="center" wrapText="1"/>
    </xf>
    <xf numFmtId="0" fontId="25" fillId="2" borderId="0" xfId="59" applyFont="1" applyFill="1" applyProtection="1">
      <alignment vertical="center"/>
    </xf>
    <xf numFmtId="0" fontId="25" fillId="2" borderId="0" xfId="59" applyFont="1" applyFill="1" applyBorder="1" applyProtection="1">
      <alignment vertical="center"/>
    </xf>
    <xf numFmtId="0" fontId="25" fillId="0" borderId="0" xfId="59" applyFont="1" applyFill="1" applyProtection="1">
      <alignment vertical="center"/>
    </xf>
    <xf numFmtId="0" fontId="20" fillId="0" borderId="0" xfId="59" applyFont="1" applyFill="1" applyBorder="1" applyAlignment="1" applyProtection="1">
      <alignment vertical="center" wrapText="1"/>
    </xf>
    <xf numFmtId="0" fontId="34" fillId="0" borderId="0" xfId="59" applyFont="1" applyFill="1" applyBorder="1" applyAlignment="1" applyProtection="1">
      <alignment vertical="center" shrinkToFit="1"/>
    </xf>
    <xf numFmtId="0" fontId="25" fillId="0" borderId="0" xfId="59" applyFont="1" applyFill="1" applyBorder="1" applyProtection="1">
      <alignment vertical="center"/>
    </xf>
    <xf numFmtId="0" fontId="34" fillId="0" borderId="0" xfId="59" applyFont="1" applyAlignment="1" applyProtection="1"/>
    <xf numFmtId="0" fontId="34" fillId="3" borderId="0" xfId="59" applyFont="1" applyFill="1" applyAlignment="1" applyProtection="1"/>
    <xf numFmtId="0" fontId="34" fillId="0" borderId="0" xfId="59" applyFont="1" applyFill="1" applyBorder="1" applyAlignment="1" applyProtection="1"/>
    <xf numFmtId="0" fontId="34" fillId="0" borderId="0" xfId="59" applyFont="1" applyBorder="1" applyAlignment="1" applyProtection="1"/>
    <xf numFmtId="0" fontId="34" fillId="3" borderId="0" xfId="59" applyFont="1" applyFill="1" applyAlignment="1" applyProtection="1">
      <alignment horizontal="left"/>
    </xf>
    <xf numFmtId="0" fontId="22" fillId="3" borderId="0" xfId="59" applyFont="1" applyFill="1" applyBorder="1" applyAlignment="1" applyProtection="1">
      <alignment horizontal="center" vertical="center" wrapText="1"/>
    </xf>
    <xf numFmtId="0" fontId="22" fillId="0" borderId="0" xfId="59" applyFont="1" applyFill="1" applyBorder="1" applyAlignment="1" applyProtection="1">
      <alignment horizontal="center" vertical="center" wrapText="1"/>
    </xf>
    <xf numFmtId="0" fontId="58" fillId="3" borderId="0" xfId="59" applyFont="1" applyFill="1" applyProtection="1">
      <alignment vertical="center"/>
    </xf>
    <xf numFmtId="0" fontId="22" fillId="3" borderId="0" xfId="59" applyFont="1" applyFill="1" applyBorder="1" applyAlignment="1" applyProtection="1">
      <alignment horizontal="center" vertical="center"/>
    </xf>
    <xf numFmtId="0" fontId="34" fillId="0" borderId="0" xfId="59" applyFont="1" applyBorder="1" applyAlignment="1" applyProtection="1">
      <alignment vertical="center" shrinkToFit="1"/>
    </xf>
    <xf numFmtId="0" fontId="58" fillId="3" borderId="0" xfId="59" applyFont="1" applyFill="1" applyAlignment="1" applyProtection="1">
      <alignment vertical="center"/>
    </xf>
    <xf numFmtId="0" fontId="34" fillId="2" borderId="0" xfId="59" applyFont="1" applyFill="1" applyBorder="1" applyProtection="1">
      <alignment vertical="center"/>
    </xf>
    <xf numFmtId="0" fontId="34" fillId="2" borderId="0" xfId="0" applyFont="1" applyFill="1" applyBorder="1" applyAlignment="1" applyProtection="1">
      <alignment horizontal="left" vertical="center"/>
    </xf>
    <xf numFmtId="0" fontId="34" fillId="0" borderId="0" xfId="0" applyFont="1" applyFill="1" applyBorder="1" applyAlignment="1" applyProtection="1">
      <alignment horizontal="left" vertical="center"/>
    </xf>
    <xf numFmtId="0" fontId="22" fillId="3" borderId="0" xfId="68" applyFont="1" applyFill="1" applyBorder="1" applyAlignment="1" applyProtection="1">
      <alignment horizontal="left"/>
    </xf>
    <xf numFmtId="0" fontId="22" fillId="0" borderId="6" xfId="59" applyFont="1" applyFill="1" applyBorder="1" applyAlignment="1" applyProtection="1">
      <alignment vertical="center" wrapText="1"/>
    </xf>
    <xf numFmtId="0" fontId="34" fillId="3" borderId="0" xfId="68" applyFont="1" applyFill="1" applyBorder="1" applyAlignment="1" applyProtection="1">
      <alignment horizontal="center" vertical="center" shrinkToFit="1"/>
    </xf>
    <xf numFmtId="0" fontId="21" fillId="0" borderId="0" xfId="59" applyFont="1" applyFill="1" applyBorder="1" applyAlignment="1" applyProtection="1">
      <alignment vertical="center" shrinkToFit="1"/>
    </xf>
    <xf numFmtId="180" fontId="34" fillId="3" borderId="0" xfId="59" applyNumberFormat="1" applyFont="1" applyFill="1" applyBorder="1" applyAlignment="1" applyProtection="1">
      <alignment vertical="center" shrinkToFit="1"/>
    </xf>
    <xf numFmtId="180" fontId="34" fillId="0" borderId="0" xfId="59" applyNumberFormat="1" applyFont="1" applyFill="1" applyBorder="1" applyAlignment="1" applyProtection="1">
      <alignment vertical="center" shrinkToFit="1"/>
    </xf>
    <xf numFmtId="0" fontId="34" fillId="3" borderId="0" xfId="59" applyFont="1" applyFill="1" applyAlignment="1" applyProtection="1">
      <alignment vertical="center"/>
    </xf>
    <xf numFmtId="0" fontId="29" fillId="2" borderId="9" xfId="59" applyFont="1" applyFill="1" applyBorder="1" applyProtection="1">
      <alignment vertical="center"/>
    </xf>
    <xf numFmtId="0" fontId="34" fillId="2" borderId="3" xfId="59" applyFont="1" applyFill="1" applyBorder="1" applyProtection="1">
      <alignment vertical="center"/>
    </xf>
    <xf numFmtId="0" fontId="34" fillId="3" borderId="0" xfId="0" applyFont="1" applyFill="1" applyProtection="1">
      <alignment vertical="center"/>
    </xf>
    <xf numFmtId="0" fontId="34" fillId="3" borderId="0" xfId="0" applyFont="1" applyFill="1" applyBorder="1" applyProtection="1">
      <alignment vertical="center"/>
    </xf>
    <xf numFmtId="0" fontId="34" fillId="2" borderId="0" xfId="0" applyFont="1" applyFill="1" applyBorder="1" applyProtection="1">
      <alignment vertical="center"/>
    </xf>
    <xf numFmtId="0" fontId="34" fillId="2" borderId="0" xfId="0" applyFont="1" applyFill="1" applyProtection="1">
      <alignment vertical="center"/>
    </xf>
    <xf numFmtId="0" fontId="12" fillId="0" borderId="14" xfId="27" applyFont="1" applyFill="1" applyBorder="1" applyAlignment="1" applyProtection="1">
      <alignment vertical="center" shrinkToFit="1"/>
      <protection locked="0"/>
    </xf>
    <xf numFmtId="0" fontId="12" fillId="0" borderId="13" xfId="27" applyFont="1" applyFill="1" applyBorder="1" applyAlignment="1" applyProtection="1">
      <alignment vertical="center" shrinkToFit="1"/>
      <protection locked="0"/>
    </xf>
    <xf numFmtId="0" fontId="12" fillId="0" borderId="12" xfId="27" applyFont="1" applyFill="1" applyBorder="1" applyAlignment="1" applyProtection="1">
      <alignment vertical="center" shrinkToFit="1"/>
      <protection locked="0"/>
    </xf>
    <xf numFmtId="0" fontId="12" fillId="0" borderId="26" xfId="27" applyFont="1" applyFill="1" applyBorder="1" applyAlignment="1" applyProtection="1">
      <alignment vertical="center" shrinkToFit="1"/>
      <protection locked="0"/>
    </xf>
    <xf numFmtId="0" fontId="12" fillId="0" borderId="33" xfId="27" applyFont="1" applyFill="1" applyBorder="1" applyAlignment="1" applyProtection="1">
      <alignment vertical="center" shrinkToFit="1"/>
      <protection locked="0"/>
    </xf>
    <xf numFmtId="0" fontId="12" fillId="0" borderId="11" xfId="27" applyFont="1" applyFill="1" applyBorder="1" applyAlignment="1" applyProtection="1">
      <alignment vertical="center" shrinkToFit="1"/>
      <protection locked="0"/>
    </xf>
    <xf numFmtId="0" fontId="12" fillId="0" borderId="37" xfId="27" applyFont="1" applyFill="1" applyBorder="1" applyAlignment="1" applyProtection="1">
      <alignment vertical="center" shrinkToFit="1"/>
      <protection locked="0"/>
    </xf>
    <xf numFmtId="0" fontId="12" fillId="0" borderId="38" xfId="27" applyFont="1" applyFill="1" applyBorder="1" applyAlignment="1" applyProtection="1">
      <alignment vertical="center" shrinkToFit="1"/>
      <protection locked="0"/>
    </xf>
    <xf numFmtId="0" fontId="22" fillId="0" borderId="0" xfId="67" applyFont="1" applyFill="1" applyBorder="1" applyAlignment="1" applyProtection="1">
      <alignment horizontal="left" vertical="center"/>
    </xf>
    <xf numFmtId="0" fontId="22" fillId="0" borderId="8" xfId="67" applyFont="1" applyFill="1" applyBorder="1" applyAlignment="1" applyProtection="1">
      <alignment horizontal="left" vertical="center"/>
    </xf>
    <xf numFmtId="0" fontId="1" fillId="0" borderId="33" xfId="67" applyBorder="1" applyProtection="1">
      <alignment vertical="center"/>
    </xf>
    <xf numFmtId="0" fontId="34" fillId="0" borderId="0" xfId="27" applyFont="1" applyFill="1" applyAlignment="1" applyProtection="1"/>
    <xf numFmtId="0" fontId="31" fillId="0" borderId="0" xfId="27" applyFont="1" applyFill="1" applyAlignment="1" applyProtection="1">
      <alignment horizontal="left" vertical="center"/>
    </xf>
    <xf numFmtId="0" fontId="42" fillId="0" borderId="0" xfId="27" applyFont="1" applyAlignment="1" applyProtection="1">
      <alignment vertical="center"/>
      <protection locked="0"/>
    </xf>
    <xf numFmtId="0" fontId="113" fillId="0" borderId="0" xfId="70" applyFont="1" applyFill="1" applyBorder="1" applyAlignment="1" applyProtection="1">
      <alignment vertical="center"/>
      <protection locked="0"/>
    </xf>
    <xf numFmtId="0" fontId="37" fillId="0" borderId="0" xfId="70" applyFont="1" applyFill="1" applyBorder="1" applyAlignment="1" applyProtection="1">
      <alignment vertical="center"/>
      <protection locked="0"/>
    </xf>
    <xf numFmtId="0" fontId="38" fillId="0" borderId="0" xfId="70" applyFont="1" applyFill="1" applyBorder="1" applyAlignment="1" applyProtection="1">
      <alignment vertical="center"/>
      <protection locked="0"/>
    </xf>
    <xf numFmtId="0" fontId="21" fillId="0" borderId="0" xfId="70" applyFont="1" applyFill="1" applyBorder="1" applyAlignment="1" applyProtection="1">
      <alignment vertical="center"/>
      <protection locked="0"/>
    </xf>
    <xf numFmtId="0" fontId="36" fillId="0" borderId="0" xfId="70" applyFont="1" applyFill="1" applyBorder="1" applyAlignment="1" applyProtection="1">
      <alignment horizontal="center" vertical="center"/>
      <protection locked="0"/>
    </xf>
    <xf numFmtId="0" fontId="22" fillId="0" borderId="7" xfId="27" applyNumberFormat="1" applyFont="1" applyFill="1" applyBorder="1" applyAlignment="1" applyProtection="1">
      <alignment horizontal="left" vertical="center"/>
      <protection locked="0"/>
    </xf>
    <xf numFmtId="0" fontId="22" fillId="0" borderId="8" xfId="27" applyNumberFormat="1" applyFont="1" applyFill="1" applyBorder="1" applyAlignment="1" applyProtection="1">
      <alignment horizontal="left" vertical="center"/>
      <protection locked="0"/>
    </xf>
    <xf numFmtId="0" fontId="22" fillId="0" borderId="1" xfId="27" applyNumberFormat="1" applyFont="1" applyFill="1" applyBorder="1" applyAlignment="1" applyProtection="1">
      <alignment horizontal="left" vertical="center"/>
      <protection locked="0"/>
    </xf>
    <xf numFmtId="0" fontId="22" fillId="0" borderId="6" xfId="27" applyNumberFormat="1" applyFont="1" applyFill="1" applyBorder="1" applyAlignment="1" applyProtection="1">
      <alignment horizontal="left" vertical="center"/>
      <protection locked="0"/>
    </xf>
    <xf numFmtId="0" fontId="22" fillId="0" borderId="0" xfId="27" applyNumberFormat="1" applyFont="1" applyFill="1" applyBorder="1" applyAlignment="1" applyProtection="1">
      <alignment horizontal="left" vertical="center"/>
      <protection locked="0"/>
    </xf>
    <xf numFmtId="0" fontId="22" fillId="0" borderId="5" xfId="27" applyNumberFormat="1" applyFont="1" applyFill="1" applyBorder="1" applyAlignment="1" applyProtection="1">
      <alignment horizontal="left" vertical="center"/>
      <protection locked="0"/>
    </xf>
    <xf numFmtId="0" fontId="22" fillId="0" borderId="10" xfId="27" applyNumberFormat="1" applyFont="1" applyFill="1" applyBorder="1" applyAlignment="1" applyProtection="1">
      <alignment horizontal="left" vertical="center"/>
      <protection locked="0"/>
    </xf>
    <xf numFmtId="0" fontId="22" fillId="0" borderId="18" xfId="27" applyNumberFormat="1" applyFont="1" applyFill="1" applyBorder="1" applyAlignment="1" applyProtection="1">
      <alignment horizontal="left" vertical="center"/>
      <protection locked="0"/>
    </xf>
    <xf numFmtId="0" fontId="22" fillId="0" borderId="4" xfId="27" applyNumberFormat="1" applyFont="1" applyFill="1" applyBorder="1" applyAlignment="1" applyProtection="1">
      <alignment horizontal="left" vertical="center"/>
      <protection locked="0"/>
    </xf>
    <xf numFmtId="0" fontId="27" fillId="13" borderId="93" xfId="27" applyFont="1" applyFill="1" applyBorder="1" applyAlignment="1" applyProtection="1">
      <alignment horizontal="center" vertical="center" shrinkToFit="1"/>
    </xf>
    <xf numFmtId="0" fontId="27" fillId="13" borderId="79" xfId="27" applyFont="1" applyFill="1" applyBorder="1" applyAlignment="1" applyProtection="1">
      <alignment horizontal="center" vertical="center" shrinkToFit="1"/>
    </xf>
    <xf numFmtId="0" fontId="27" fillId="0" borderId="71" xfId="27" applyFont="1" applyFill="1" applyBorder="1" applyAlignment="1" applyProtection="1">
      <alignment horizontal="center" vertical="center" shrinkToFit="1"/>
    </xf>
    <xf numFmtId="0" fontId="27" fillId="13" borderId="9" xfId="27" applyFont="1" applyFill="1" applyBorder="1" applyAlignment="1" applyProtection="1">
      <alignment horizontal="center" vertical="center" shrinkToFit="1"/>
    </xf>
    <xf numFmtId="0" fontId="27" fillId="13" borderId="8" xfId="27" applyFont="1" applyFill="1" applyBorder="1" applyAlignment="1" applyProtection="1">
      <alignment horizontal="center" vertical="center" shrinkToFit="1"/>
    </xf>
    <xf numFmtId="0" fontId="27" fillId="0" borderId="9" xfId="27" applyFont="1" applyFill="1" applyBorder="1" applyAlignment="1" applyProtection="1">
      <alignment horizontal="center" vertical="center" shrinkToFit="1"/>
    </xf>
    <xf numFmtId="0" fontId="27" fillId="0" borderId="47" xfId="27" applyFont="1" applyFill="1" applyBorder="1" applyAlignment="1" applyProtection="1">
      <alignment horizontal="center" vertical="center" shrinkToFit="1"/>
    </xf>
    <xf numFmtId="0" fontId="27" fillId="3" borderId="75" xfId="27" applyFont="1" applyFill="1" applyBorder="1" applyAlignment="1" applyProtection="1">
      <alignment horizontal="center" vertical="center" shrinkToFit="1"/>
    </xf>
    <xf numFmtId="0" fontId="27" fillId="3" borderId="71" xfId="27" applyFont="1" applyFill="1" applyBorder="1" applyAlignment="1" applyProtection="1">
      <alignment horizontal="center" vertical="center" shrinkToFit="1"/>
    </xf>
    <xf numFmtId="0" fontId="27" fillId="3" borderId="80" xfId="27" applyFont="1" applyFill="1" applyBorder="1" applyAlignment="1" applyProtection="1">
      <alignment horizontal="center" vertical="center" shrinkToFit="1"/>
    </xf>
    <xf numFmtId="0" fontId="27" fillId="3" borderId="3" xfId="27" applyFont="1" applyFill="1" applyBorder="1" applyAlignment="1" applyProtection="1">
      <alignment horizontal="center" vertical="center" shrinkToFit="1"/>
    </xf>
    <xf numFmtId="0" fontId="27" fillId="3" borderId="52" xfId="27" applyFont="1" applyFill="1" applyBorder="1" applyAlignment="1" applyProtection="1">
      <alignment horizontal="center" vertical="center" shrinkToFit="1"/>
    </xf>
    <xf numFmtId="0" fontId="27" fillId="3" borderId="1" xfId="27" applyFont="1" applyFill="1" applyBorder="1" applyAlignment="1" applyProtection="1">
      <alignment horizontal="center" vertical="center" shrinkToFit="1"/>
    </xf>
    <xf numFmtId="0" fontId="27" fillId="3" borderId="90" xfId="27" applyFont="1" applyFill="1" applyBorder="1" applyAlignment="1" applyProtection="1">
      <alignment horizontal="center" vertical="center" shrinkToFit="1"/>
    </xf>
    <xf numFmtId="0" fontId="27" fillId="3" borderId="91" xfId="27" applyFont="1" applyFill="1" applyBorder="1" applyAlignment="1" applyProtection="1">
      <alignment horizontal="center" vertical="center" shrinkToFit="1"/>
    </xf>
    <xf numFmtId="0" fontId="2" fillId="3" borderId="74" xfId="27" applyFont="1" applyFill="1" applyBorder="1" applyAlignment="1" applyProtection="1">
      <alignment vertical="center"/>
    </xf>
    <xf numFmtId="0" fontId="2" fillId="0" borderId="45" xfId="27" applyFont="1" applyBorder="1" applyAlignment="1" applyProtection="1">
      <alignment horizontal="center" vertical="center" shrinkToFit="1"/>
    </xf>
    <xf numFmtId="0" fontId="2" fillId="0" borderId="48" xfId="27" applyFont="1" applyBorder="1" applyAlignment="1" applyProtection="1">
      <alignment vertical="center" shrinkToFit="1"/>
    </xf>
    <xf numFmtId="0" fontId="27" fillId="0" borderId="74" xfId="27" applyFont="1" applyBorder="1" applyAlignment="1" applyProtection="1">
      <alignment vertical="center" shrinkToFit="1"/>
    </xf>
    <xf numFmtId="0" fontId="27" fillId="0" borderId="43" xfId="27" applyFont="1" applyFill="1" applyBorder="1" applyAlignment="1" applyProtection="1">
      <alignment vertical="center" shrinkToFit="1"/>
    </xf>
    <xf numFmtId="0" fontId="27" fillId="0" borderId="89" xfId="27" applyFont="1" applyFill="1" applyBorder="1" applyAlignment="1" applyProtection="1">
      <alignment vertical="center" shrinkToFit="1"/>
    </xf>
    <xf numFmtId="0" fontId="27" fillId="0" borderId="45" xfId="27" applyFont="1" applyFill="1" applyBorder="1" applyAlignment="1" applyProtection="1">
      <alignment vertical="center" shrinkToFit="1"/>
    </xf>
    <xf numFmtId="5" fontId="27" fillId="0" borderId="43" xfId="27" applyNumberFormat="1" applyFont="1" applyFill="1" applyBorder="1" applyAlignment="1" applyProtection="1">
      <alignment vertical="center" shrinkToFit="1"/>
    </xf>
    <xf numFmtId="5" fontId="27" fillId="0" borderId="45" xfId="27" applyNumberFormat="1" applyFont="1" applyFill="1" applyBorder="1" applyAlignment="1" applyProtection="1">
      <alignment vertical="center" shrinkToFit="1"/>
    </xf>
    <xf numFmtId="0" fontId="27" fillId="0" borderId="94" xfId="27" applyFont="1" applyFill="1" applyBorder="1" applyAlignment="1" applyProtection="1">
      <alignment vertical="center" shrinkToFit="1"/>
    </xf>
    <xf numFmtId="0" fontId="27" fillId="0" borderId="0" xfId="27" applyFont="1" applyBorder="1" applyAlignment="1" applyProtection="1">
      <alignment vertical="center" shrinkToFit="1"/>
    </xf>
    <xf numFmtId="0" fontId="27" fillId="3" borderId="73" xfId="27" applyFont="1" applyFill="1" applyBorder="1" applyAlignment="1" applyProtection="1">
      <alignment vertical="center" shrinkToFit="1"/>
    </xf>
    <xf numFmtId="0" fontId="27" fillId="3" borderId="45" xfId="27" applyFont="1" applyFill="1" applyBorder="1" applyAlignment="1" applyProtection="1">
      <alignment vertical="center" shrinkToFit="1"/>
    </xf>
    <xf numFmtId="0" fontId="27" fillId="3" borderId="89" xfId="27" applyFont="1" applyFill="1" applyBorder="1" applyAlignment="1" applyProtection="1">
      <alignment vertical="center" shrinkToFit="1"/>
    </xf>
    <xf numFmtId="0" fontId="27" fillId="3" borderId="94" xfId="27" applyFont="1" applyFill="1" applyBorder="1" applyAlignment="1" applyProtection="1">
      <alignment vertical="center" shrinkToFit="1"/>
    </xf>
    <xf numFmtId="0" fontId="27" fillId="0" borderId="73" xfId="27" applyFont="1" applyFill="1" applyBorder="1" applyAlignment="1" applyProtection="1">
      <alignment vertical="center" shrinkToFit="1"/>
    </xf>
    <xf numFmtId="0" fontId="27" fillId="0" borderId="48" xfId="27" applyFont="1" applyFill="1" applyBorder="1" applyAlignment="1" applyProtection="1">
      <alignment vertical="center" shrinkToFit="1"/>
    </xf>
    <xf numFmtId="181" fontId="27" fillId="0" borderId="85" xfId="27" applyNumberFormat="1" applyFont="1" applyFill="1" applyBorder="1" applyAlignment="1" applyProtection="1">
      <alignment horizontal="center" vertical="center" shrinkToFit="1"/>
    </xf>
    <xf numFmtId="179" fontId="27" fillId="0" borderId="5" xfId="27" applyNumberFormat="1" applyFont="1" applyBorder="1" applyAlignment="1" applyProtection="1">
      <alignment vertical="center" shrinkToFit="1"/>
    </xf>
    <xf numFmtId="181" fontId="27" fillId="0" borderId="87" xfId="27" applyNumberFormat="1" applyFont="1" applyFill="1" applyBorder="1" applyAlignment="1" applyProtection="1">
      <alignment horizontal="center" vertical="center" shrinkToFit="1"/>
    </xf>
    <xf numFmtId="181" fontId="27" fillId="0" borderId="53" xfId="27" applyNumberFormat="1" applyFont="1" applyFill="1" applyBorder="1" applyAlignment="1" applyProtection="1">
      <alignment horizontal="center" vertical="center" shrinkToFit="1"/>
    </xf>
    <xf numFmtId="179" fontId="27" fillId="0" borderId="1" xfId="27" applyNumberFormat="1" applyFont="1" applyFill="1" applyBorder="1" applyAlignment="1" applyProtection="1">
      <alignment vertical="center" shrinkToFit="1"/>
    </xf>
    <xf numFmtId="181" fontId="27" fillId="0" borderId="57" xfId="27" applyNumberFormat="1" applyFont="1" applyFill="1" applyBorder="1" applyAlignment="1" applyProtection="1">
      <alignment horizontal="center" vertical="center" shrinkToFit="1"/>
    </xf>
    <xf numFmtId="181" fontId="41" fillId="0" borderId="87" xfId="27" applyNumberFormat="1" applyFont="1" applyFill="1" applyBorder="1" applyAlignment="1" applyProtection="1">
      <alignment horizontal="center" vertical="center" shrinkToFit="1"/>
    </xf>
    <xf numFmtId="179" fontId="41" fillId="0" borderId="51" xfId="27" applyNumberFormat="1" applyFont="1" applyFill="1" applyBorder="1" applyAlignment="1" applyProtection="1">
      <alignment vertical="center" shrinkToFit="1"/>
    </xf>
    <xf numFmtId="181" fontId="41" fillId="0" borderId="53" xfId="27" applyNumberFormat="1" applyFont="1" applyFill="1" applyBorder="1" applyAlignment="1" applyProtection="1">
      <alignment horizontal="center" vertical="center" shrinkToFit="1"/>
    </xf>
    <xf numFmtId="179" fontId="41" fillId="0" borderId="1" xfId="27" applyNumberFormat="1" applyFont="1" applyFill="1" applyBorder="1" applyAlignment="1" applyProtection="1">
      <alignment vertical="center" shrinkToFit="1"/>
    </xf>
    <xf numFmtId="181" fontId="41" fillId="0" borderId="57" xfId="27" applyNumberFormat="1" applyFont="1" applyFill="1" applyBorder="1" applyAlignment="1" applyProtection="1">
      <alignment horizontal="center" vertical="center" shrinkToFit="1"/>
    </xf>
    <xf numFmtId="181" fontId="41" fillId="0" borderId="92" xfId="27" applyNumberFormat="1" applyFont="1" applyFill="1" applyBorder="1" applyAlignment="1" applyProtection="1">
      <alignment horizontal="center" vertical="center" shrinkToFit="1"/>
    </xf>
    <xf numFmtId="181" fontId="27" fillId="0" borderId="0" xfId="27" applyNumberFormat="1" applyFont="1" applyBorder="1" applyAlignment="1" applyProtection="1">
      <alignment horizontal="center" vertical="center" shrinkToFit="1"/>
    </xf>
    <xf numFmtId="179" fontId="27" fillId="0" borderId="0" xfId="27" applyNumberFormat="1" applyFont="1" applyBorder="1" applyAlignment="1" applyProtection="1">
      <alignment vertical="center" shrinkToFit="1"/>
    </xf>
    <xf numFmtId="181" fontId="27" fillId="3" borderId="78" xfId="27" applyNumberFormat="1" applyFont="1" applyFill="1" applyBorder="1" applyAlignment="1" applyProtection="1">
      <alignment horizontal="center" vertical="center" shrinkToFit="1"/>
    </xf>
    <xf numFmtId="181" fontId="27" fillId="3" borderId="57" xfId="27" applyNumberFormat="1" applyFont="1" applyFill="1" applyBorder="1" applyAlignment="1" applyProtection="1">
      <alignment horizontal="center" vertical="center" shrinkToFit="1"/>
    </xf>
    <xf numFmtId="181" fontId="27" fillId="3" borderId="53" xfId="27" applyNumberFormat="1" applyFont="1" applyFill="1" applyBorder="1" applyAlignment="1" applyProtection="1">
      <alignment horizontal="center" vertical="center" shrinkToFit="1"/>
    </xf>
    <xf numFmtId="181" fontId="41" fillId="3" borderId="92" xfId="27" applyNumberFormat="1" applyFont="1" applyFill="1" applyBorder="1" applyAlignment="1" applyProtection="1">
      <alignment horizontal="center" vertical="center" shrinkToFit="1"/>
    </xf>
    <xf numFmtId="181" fontId="27" fillId="0" borderId="78" xfId="27" applyNumberFormat="1" applyFont="1" applyFill="1" applyBorder="1" applyAlignment="1" applyProtection="1">
      <alignment horizontal="center" vertical="center" shrinkToFit="1"/>
    </xf>
    <xf numFmtId="181" fontId="27" fillId="0" borderId="84" xfId="27" applyNumberFormat="1" applyFont="1" applyFill="1" applyBorder="1" applyAlignment="1" applyProtection="1">
      <alignment horizontal="center" vertical="center" shrinkToFit="1"/>
    </xf>
    <xf numFmtId="0" fontId="41" fillId="0" borderId="42" xfId="27" applyFont="1" applyFill="1" applyBorder="1" applyAlignment="1" applyProtection="1">
      <alignment horizontal="left" vertical="center" shrinkToFit="1"/>
    </xf>
    <xf numFmtId="0" fontId="41" fillId="0" borderId="51" xfId="27" applyFont="1" applyFill="1" applyBorder="1" applyAlignment="1" applyProtection="1">
      <alignment horizontal="left" vertical="center" shrinkToFit="1"/>
    </xf>
    <xf numFmtId="0" fontId="41" fillId="3" borderId="105" xfId="27" applyFont="1" applyFill="1" applyBorder="1" applyAlignment="1" applyProtection="1">
      <alignment horizontal="left" vertical="center" shrinkToFit="1"/>
    </xf>
    <xf numFmtId="0" fontId="41" fillId="3" borderId="71" xfId="27" applyFont="1" applyFill="1" applyBorder="1" applyAlignment="1" applyProtection="1">
      <alignment horizontal="left" vertical="center" shrinkToFit="1"/>
    </xf>
    <xf numFmtId="0" fontId="41" fillId="0" borderId="16" xfId="27" applyFont="1" applyFill="1" applyBorder="1" applyAlignment="1" applyProtection="1">
      <alignment horizontal="left" vertical="center" shrinkToFit="1"/>
    </xf>
    <xf numFmtId="0" fontId="27" fillId="0" borderId="72" xfId="27" applyFont="1" applyFill="1" applyBorder="1" applyAlignment="1" applyProtection="1">
      <alignment horizontal="left" vertical="center" shrinkToFit="1"/>
    </xf>
    <xf numFmtId="0" fontId="27" fillId="0" borderId="72" xfId="27" applyFont="1" applyFill="1" applyBorder="1" applyAlignment="1" applyProtection="1">
      <alignment vertical="center" shrinkToFit="1"/>
    </xf>
    <xf numFmtId="0" fontId="27" fillId="0" borderId="16" xfId="27" applyFont="1" applyFill="1" applyBorder="1" applyAlignment="1" applyProtection="1">
      <alignment horizontal="right" vertical="center" shrinkToFit="1"/>
    </xf>
    <xf numFmtId="0" fontId="27" fillId="0" borderId="56" xfId="27" applyFont="1" applyFill="1" applyBorder="1" applyAlignment="1" applyProtection="1">
      <alignment horizontal="right" vertical="center" shrinkToFit="1"/>
    </xf>
    <xf numFmtId="0" fontId="27" fillId="0" borderId="54" xfId="27" applyFont="1" applyFill="1" applyBorder="1" applyAlignment="1" applyProtection="1">
      <alignment horizontal="left" vertical="center" shrinkToFit="1"/>
    </xf>
    <xf numFmtId="0" fontId="27" fillId="0" borderId="54" xfId="27" applyFont="1" applyFill="1" applyBorder="1" applyAlignment="1" applyProtection="1">
      <alignment vertical="center" shrinkToFit="1"/>
    </xf>
    <xf numFmtId="0" fontId="27" fillId="6" borderId="9" xfId="27" applyFont="1" applyFill="1" applyBorder="1" applyAlignment="1" applyProtection="1">
      <alignment horizontal="right" vertical="center" shrinkToFit="1"/>
    </xf>
    <xf numFmtId="0" fontId="27" fillId="6" borderId="3" xfId="27" applyFont="1" applyFill="1" applyBorder="1" applyAlignment="1" applyProtection="1">
      <alignment horizontal="left" vertical="center" shrinkToFit="1"/>
    </xf>
    <xf numFmtId="0" fontId="27" fillId="7" borderId="9" xfId="27" applyFont="1" applyFill="1" applyBorder="1" applyAlignment="1" applyProtection="1">
      <alignment horizontal="right" vertical="center" shrinkToFit="1"/>
    </xf>
    <xf numFmtId="0" fontId="27" fillId="7" borderId="3" xfId="27" applyFont="1" applyFill="1" applyBorder="1" applyAlignment="1" applyProtection="1">
      <alignment horizontal="left" vertical="center" shrinkToFit="1"/>
    </xf>
    <xf numFmtId="0" fontId="27" fillId="0" borderId="0" xfId="27" applyFont="1" applyFill="1" applyBorder="1" applyAlignment="1" applyProtection="1">
      <alignment horizontal="left" vertical="center" shrinkToFit="1"/>
    </xf>
    <xf numFmtId="0" fontId="27" fillId="0" borderId="5" xfId="27" applyFont="1" applyFill="1" applyBorder="1" applyAlignment="1" applyProtection="1">
      <alignment horizontal="left" vertical="center" shrinkToFit="1"/>
    </xf>
    <xf numFmtId="0" fontId="41" fillId="0" borderId="8" xfId="27" applyFont="1" applyFill="1" applyBorder="1" applyAlignment="1" applyProtection="1">
      <alignment horizontal="right" vertical="center" shrinkToFit="1"/>
    </xf>
    <xf numFmtId="0" fontId="41" fillId="0" borderId="1" xfId="27" applyFont="1" applyFill="1" applyBorder="1" applyAlignment="1" applyProtection="1">
      <alignment horizontal="right" vertical="center" shrinkToFit="1"/>
    </xf>
    <xf numFmtId="0" fontId="27" fillId="0" borderId="8" xfId="27" applyFont="1" applyFill="1" applyBorder="1" applyAlignment="1" applyProtection="1">
      <alignment horizontal="left" vertical="center" shrinkToFit="1"/>
    </xf>
    <xf numFmtId="0" fontId="27" fillId="0" borderId="1" xfId="27" applyFont="1" applyFill="1" applyBorder="1" applyAlignment="1" applyProtection="1">
      <alignment horizontal="left" vertical="center" shrinkToFit="1"/>
    </xf>
    <xf numFmtId="0" fontId="41" fillId="0" borderId="42" xfId="27" applyFont="1" applyFill="1" applyBorder="1" applyAlignment="1" applyProtection="1">
      <alignment horizontal="right" vertical="center" shrinkToFit="1"/>
    </xf>
    <xf numFmtId="0" fontId="41" fillId="0" borderId="3" xfId="27" applyFont="1" applyFill="1" applyBorder="1" applyAlignment="1" applyProtection="1">
      <alignment horizontal="left" vertical="center" shrinkToFit="1"/>
    </xf>
    <xf numFmtId="0" fontId="27" fillId="0" borderId="142" xfId="27" applyFont="1" applyFill="1" applyBorder="1" applyAlignment="1" applyProtection="1">
      <alignment vertical="center" shrinkToFit="1"/>
    </xf>
    <xf numFmtId="0" fontId="41" fillId="0" borderId="91" xfId="27" applyFont="1" applyFill="1" applyBorder="1" applyAlignment="1" applyProtection="1">
      <alignment horizontal="left" vertical="center" shrinkToFit="1"/>
    </xf>
    <xf numFmtId="0" fontId="27" fillId="3" borderId="8" xfId="27" applyFont="1" applyFill="1" applyBorder="1" applyAlignment="1" applyProtection="1">
      <alignment horizontal="left" vertical="center" shrinkToFit="1"/>
    </xf>
    <xf numFmtId="0" fontId="27" fillId="3" borderId="1" xfId="27" applyFont="1" applyFill="1" applyBorder="1" applyAlignment="1" applyProtection="1">
      <alignment horizontal="left" vertical="center" shrinkToFit="1"/>
    </xf>
    <xf numFmtId="0" fontId="41" fillId="3" borderId="142" xfId="27" applyFont="1" applyFill="1" applyBorder="1" applyAlignment="1" applyProtection="1">
      <alignment horizontal="right" vertical="center" shrinkToFit="1"/>
    </xf>
    <xf numFmtId="0" fontId="41" fillId="3" borderId="91" xfId="27" applyFont="1" applyFill="1" applyBorder="1" applyAlignment="1" applyProtection="1">
      <alignment horizontal="left" vertical="center" shrinkToFit="1"/>
    </xf>
    <xf numFmtId="179" fontId="27" fillId="0" borderId="144" xfId="27" applyNumberFormat="1" applyFont="1" applyFill="1" applyBorder="1" applyAlignment="1" applyProtection="1">
      <alignment horizontal="center" vertical="center" shrinkToFit="1"/>
    </xf>
    <xf numFmtId="179" fontId="27" fillId="13" borderId="145" xfId="27" applyNumberFormat="1" applyFont="1" applyFill="1" applyBorder="1" applyAlignment="1" applyProtection="1">
      <alignment horizontal="center" vertical="center" shrinkToFit="1"/>
    </xf>
    <xf numFmtId="179" fontId="27" fillId="0" borderId="58" xfId="27" applyNumberFormat="1" applyFont="1" applyFill="1" applyBorder="1" applyAlignment="1" applyProtection="1">
      <alignment horizontal="center" vertical="center" shrinkToFit="1"/>
    </xf>
    <xf numFmtId="179" fontId="27" fillId="0" borderId="4" xfId="27" applyNumberFormat="1" applyFont="1" applyFill="1" applyBorder="1" applyAlignment="1" applyProtection="1">
      <alignment horizontal="center" vertical="center" shrinkToFit="1"/>
    </xf>
    <xf numFmtId="179" fontId="27" fillId="13" borderId="38" xfId="27" applyNumberFormat="1" applyFont="1" applyFill="1" applyBorder="1" applyAlignment="1" applyProtection="1">
      <alignment horizontal="center" vertical="center" shrinkToFit="1"/>
    </xf>
    <xf numFmtId="179" fontId="27" fillId="0" borderId="80" xfId="27" applyNumberFormat="1" applyFont="1" applyFill="1" applyBorder="1" applyAlignment="1" applyProtection="1">
      <alignment horizontal="center" vertical="center" shrinkToFit="1"/>
    </xf>
    <xf numFmtId="179" fontId="27" fillId="0" borderId="3" xfId="27" applyNumberFormat="1" applyFont="1" applyFill="1" applyBorder="1" applyAlignment="1" applyProtection="1">
      <alignment horizontal="center" vertical="center" shrinkToFit="1"/>
    </xf>
    <xf numFmtId="179" fontId="27" fillId="13" borderId="2" xfId="27" applyNumberFormat="1" applyFont="1" applyFill="1" applyBorder="1" applyAlignment="1" applyProtection="1">
      <alignment horizontal="center" vertical="center" shrinkToFit="1"/>
    </xf>
    <xf numFmtId="179" fontId="27" fillId="0" borderId="1" xfId="27" applyNumberFormat="1" applyFont="1" applyFill="1" applyBorder="1" applyAlignment="1" applyProtection="1">
      <alignment horizontal="center" vertical="center" shrinkToFit="1"/>
    </xf>
    <xf numFmtId="179" fontId="27" fillId="13" borderId="37" xfId="27" applyNumberFormat="1" applyFont="1" applyFill="1" applyBorder="1" applyAlignment="1" applyProtection="1">
      <alignment horizontal="center" vertical="center" shrinkToFit="1"/>
    </xf>
    <xf numFmtId="179" fontId="27" fillId="3" borderId="3" xfId="27" applyNumberFormat="1" applyFont="1" applyFill="1" applyBorder="1" applyAlignment="1" applyProtection="1">
      <alignment horizontal="center" vertical="center" shrinkToFit="1"/>
    </xf>
    <xf numFmtId="179" fontId="27" fillId="12" borderId="33" xfId="27" applyNumberFormat="1" applyFont="1" applyFill="1" applyBorder="1" applyAlignment="1" applyProtection="1">
      <alignment vertical="center" shrinkToFit="1"/>
    </xf>
    <xf numFmtId="179" fontId="27" fillId="11" borderId="33" xfId="27" applyNumberFormat="1" applyFont="1" applyFill="1" applyBorder="1" applyAlignment="1" applyProtection="1">
      <alignment vertical="center" shrinkToFit="1"/>
    </xf>
    <xf numFmtId="179" fontId="27" fillId="0" borderId="33" xfId="27" applyNumberFormat="1" applyFont="1" applyFill="1" applyBorder="1" applyAlignment="1" applyProtection="1">
      <alignment vertical="center" shrinkToFit="1"/>
    </xf>
    <xf numFmtId="179" fontId="27" fillId="0" borderId="85" xfId="27" applyNumberFormat="1" applyFont="1" applyFill="1" applyBorder="1" applyAlignment="1" applyProtection="1">
      <alignment vertical="center" shrinkToFit="1"/>
    </xf>
    <xf numFmtId="179" fontId="41" fillId="12" borderId="88" xfId="27" applyNumberFormat="1" applyFont="1" applyFill="1" applyBorder="1" applyAlignment="1" applyProtection="1">
      <alignment vertical="center" shrinkToFit="1"/>
    </xf>
    <xf numFmtId="179" fontId="41" fillId="11" borderId="88" xfId="27" applyNumberFormat="1" applyFont="1" applyFill="1" applyBorder="1" applyAlignment="1" applyProtection="1">
      <alignment vertical="center" shrinkToFit="1"/>
    </xf>
    <xf numFmtId="179" fontId="41" fillId="0" borderId="87" xfId="27" applyNumberFormat="1" applyFont="1" applyFill="1" applyBorder="1" applyAlignment="1" applyProtection="1">
      <alignment vertical="center" shrinkToFit="1"/>
    </xf>
    <xf numFmtId="179" fontId="27" fillId="12" borderId="37" xfId="27" applyNumberFormat="1" applyFont="1" applyFill="1" applyBorder="1" applyAlignment="1" applyProtection="1">
      <alignment vertical="center" shrinkToFit="1"/>
    </xf>
    <xf numFmtId="179" fontId="41" fillId="12" borderId="37" xfId="27" applyNumberFormat="1" applyFont="1" applyFill="1" applyBorder="1" applyAlignment="1" applyProtection="1">
      <alignment vertical="center" shrinkToFit="1"/>
    </xf>
    <xf numFmtId="179" fontId="27" fillId="11" borderId="37" xfId="27" applyNumberFormat="1" applyFont="1" applyFill="1" applyBorder="1" applyAlignment="1" applyProtection="1">
      <alignment vertical="center" shrinkToFit="1"/>
    </xf>
    <xf numFmtId="179" fontId="41" fillId="11" borderId="37" xfId="27" applyNumberFormat="1" applyFont="1" applyFill="1" applyBorder="1" applyAlignment="1" applyProtection="1">
      <alignment vertical="center" shrinkToFit="1"/>
    </xf>
    <xf numFmtId="179" fontId="2" fillId="0" borderId="0" xfId="27" applyNumberFormat="1" applyFont="1" applyFill="1" applyBorder="1" applyAlignment="1" applyProtection="1">
      <alignment vertical="center" shrinkToFit="1"/>
    </xf>
    <xf numFmtId="179" fontId="41" fillId="0" borderId="53" xfId="27" applyNumberFormat="1" applyFont="1" applyFill="1" applyBorder="1" applyAlignment="1" applyProtection="1">
      <alignment vertical="center" shrinkToFit="1"/>
    </xf>
    <xf numFmtId="179" fontId="41" fillId="0" borderId="88" xfId="27" applyNumberFormat="1" applyFont="1" applyFill="1" applyBorder="1" applyAlignment="1" applyProtection="1">
      <alignment vertical="center" shrinkToFit="1"/>
    </xf>
    <xf numFmtId="179" fontId="41" fillId="0" borderId="37" xfId="27" applyNumberFormat="1" applyFont="1" applyFill="1" applyBorder="1" applyAlignment="1" applyProtection="1">
      <alignment vertical="center" shrinkToFit="1"/>
    </xf>
    <xf numFmtId="179" fontId="27" fillId="0" borderId="0" xfId="27" applyNumberFormat="1" applyFont="1" applyFill="1" applyBorder="1" applyAlignment="1" applyProtection="1">
      <alignment vertical="center" shrinkToFit="1"/>
    </xf>
    <xf numFmtId="179" fontId="27" fillId="0" borderId="44" xfId="27" applyNumberFormat="1" applyFont="1" applyFill="1" applyBorder="1" applyAlignment="1" applyProtection="1">
      <alignment horizontal="center" vertical="center" shrinkToFit="1"/>
    </xf>
    <xf numFmtId="179" fontId="27" fillId="0" borderId="2" xfId="27" applyNumberFormat="1" applyFont="1" applyFill="1" applyBorder="1" applyAlignment="1" applyProtection="1">
      <alignment horizontal="center" vertical="center" shrinkToFit="1"/>
    </xf>
    <xf numFmtId="0" fontId="27" fillId="0" borderId="8" xfId="27" applyFont="1" applyFill="1" applyBorder="1" applyAlignment="1" applyProtection="1">
      <alignment vertical="center" shrinkToFit="1"/>
    </xf>
    <xf numFmtId="0" fontId="41" fillId="0" borderId="8" xfId="27" applyFont="1" applyFill="1" applyBorder="1" applyAlignment="1" applyProtection="1">
      <alignment vertical="center" shrinkToFit="1"/>
    </xf>
    <xf numFmtId="0" fontId="41" fillId="0" borderId="9" xfId="27" applyFont="1" applyFill="1" applyBorder="1" applyAlignment="1" applyProtection="1">
      <alignment vertical="center" shrinkToFit="1"/>
    </xf>
    <xf numFmtId="0" fontId="27" fillId="3" borderId="8" xfId="27" applyFont="1" applyFill="1" applyBorder="1" applyAlignment="1" applyProtection="1">
      <alignment vertical="center" shrinkToFit="1"/>
    </xf>
    <xf numFmtId="0" fontId="2" fillId="3" borderId="0" xfId="59" applyFont="1" applyFill="1" applyAlignment="1" applyProtection="1">
      <alignment vertical="center" shrinkToFit="1"/>
      <protection locked="0"/>
    </xf>
    <xf numFmtId="0" fontId="22" fillId="0" borderId="9" xfId="27" applyFont="1" applyFill="1" applyBorder="1" applyAlignment="1" applyProtection="1">
      <alignment horizontal="center" vertical="center" shrinkToFit="1"/>
      <protection locked="0"/>
    </xf>
    <xf numFmtId="0" fontId="21" fillId="0" borderId="0" xfId="27" applyFont="1" applyFill="1" applyProtection="1">
      <protection locked="0"/>
    </xf>
    <xf numFmtId="0" fontId="34" fillId="0" borderId="0" xfId="27" applyFont="1" applyProtection="1">
      <protection locked="0"/>
    </xf>
    <xf numFmtId="0" fontId="22" fillId="4" borderId="2" xfId="27" applyFont="1" applyFill="1" applyBorder="1" applyAlignment="1" applyProtection="1">
      <alignment horizontal="center" vertical="center" shrinkToFit="1"/>
      <protection locked="0"/>
    </xf>
    <xf numFmtId="0" fontId="34" fillId="0" borderId="0" xfId="27" applyFont="1" applyBorder="1" applyProtection="1">
      <protection locked="0"/>
    </xf>
    <xf numFmtId="0" fontId="34" fillId="0" borderId="0" xfId="27" applyFont="1" applyFill="1" applyProtection="1">
      <protection locked="0"/>
    </xf>
    <xf numFmtId="0" fontId="34" fillId="0" borderId="0" xfId="27" applyNumberFormat="1" applyFont="1" applyFill="1" applyBorder="1" applyAlignment="1" applyProtection="1">
      <alignment horizontal="left" vertical="center"/>
      <protection locked="0"/>
    </xf>
    <xf numFmtId="49" fontId="34" fillId="0" borderId="0" xfId="27" applyNumberFormat="1" applyFont="1" applyFill="1" applyBorder="1" applyAlignment="1" applyProtection="1">
      <alignment horizontal="left" vertical="center"/>
      <protection locked="0"/>
    </xf>
    <xf numFmtId="0" fontId="34" fillId="0" borderId="0" xfId="27" applyFont="1" applyFill="1" applyBorder="1" applyAlignment="1" applyProtection="1">
      <alignment horizontal="left" vertical="center"/>
      <protection locked="0"/>
    </xf>
    <xf numFmtId="0" fontId="34" fillId="0" borderId="0" xfId="27" applyFont="1" applyFill="1" applyBorder="1" applyProtection="1">
      <protection locked="0"/>
    </xf>
    <xf numFmtId="0" fontId="28" fillId="0" borderId="0" xfId="27" applyFont="1" applyFill="1" applyBorder="1" applyAlignment="1" applyProtection="1">
      <alignment horizontal="left" vertical="top"/>
    </xf>
    <xf numFmtId="0" fontId="20" fillId="4" borderId="196" xfId="11" applyFont="1" applyFill="1" applyBorder="1" applyAlignment="1" applyProtection="1">
      <alignment horizontal="center" vertical="center" wrapText="1"/>
    </xf>
    <xf numFmtId="0" fontId="22" fillId="4" borderId="196" xfId="11" applyFont="1" applyFill="1" applyBorder="1" applyAlignment="1" applyProtection="1">
      <alignment horizontal="center" vertical="center"/>
    </xf>
    <xf numFmtId="0" fontId="22" fillId="4" borderId="196" xfId="11" applyFont="1" applyFill="1" applyBorder="1" applyAlignment="1" applyProtection="1">
      <alignment horizontal="center" vertical="center" wrapText="1"/>
    </xf>
    <xf numFmtId="0" fontId="131" fillId="10" borderId="196" xfId="11" applyFont="1" applyFill="1" applyBorder="1" applyAlignment="1" applyProtection="1">
      <alignment horizontal="center" vertical="center" shrinkToFit="1"/>
    </xf>
    <xf numFmtId="0" fontId="22" fillId="0" borderId="196" xfId="11" applyFont="1" applyFill="1" applyBorder="1" applyAlignment="1" applyProtection="1">
      <alignment horizontal="left" vertical="center" shrinkToFit="1"/>
    </xf>
    <xf numFmtId="0" fontId="34" fillId="0" borderId="196" xfId="11" applyFont="1" applyFill="1" applyBorder="1" applyAlignment="1" applyProtection="1">
      <alignment horizontal="center" vertical="center"/>
    </xf>
    <xf numFmtId="0" fontId="29" fillId="0" borderId="196" xfId="11" applyFont="1" applyFill="1" applyBorder="1" applyAlignment="1" applyProtection="1">
      <alignment horizontal="center" vertical="center" textRotation="255" wrapText="1"/>
    </xf>
    <xf numFmtId="0" fontId="22" fillId="0" borderId="196" xfId="11" applyFont="1" applyFill="1" applyBorder="1" applyAlignment="1" applyProtection="1">
      <alignment vertical="center"/>
    </xf>
    <xf numFmtId="0" fontId="34" fillId="16" borderId="196" xfId="27" applyFont="1" applyFill="1" applyBorder="1" applyAlignment="1" applyProtection="1">
      <alignment horizontal="center" vertical="center"/>
    </xf>
    <xf numFmtId="0" fontId="34" fillId="0" borderId="196" xfId="27" applyFont="1" applyFill="1" applyBorder="1" applyAlignment="1" applyProtection="1">
      <alignment horizontal="center" vertical="center"/>
    </xf>
    <xf numFmtId="0" fontId="22" fillId="3" borderId="196" xfId="11" applyFont="1" applyFill="1" applyBorder="1" applyAlignment="1" applyProtection="1">
      <alignment horizontal="left" vertical="center" wrapText="1"/>
    </xf>
    <xf numFmtId="0" fontId="22" fillId="3" borderId="196" xfId="11" applyFont="1" applyFill="1" applyBorder="1" applyAlignment="1" applyProtection="1">
      <alignment horizontal="left" vertical="center"/>
    </xf>
    <xf numFmtId="0" fontId="22" fillId="0" borderId="0" xfId="5" applyFont="1" applyFill="1" applyBorder="1" applyAlignment="1" applyProtection="1">
      <alignment horizontal="left" vertical="center" textRotation="255" wrapText="1"/>
    </xf>
    <xf numFmtId="0" fontId="22" fillId="0" borderId="0" xfId="5" applyFont="1" applyFill="1" applyBorder="1" applyAlignment="1" applyProtection="1">
      <alignment horizontal="left" vertical="center" wrapText="1"/>
    </xf>
    <xf numFmtId="0" fontId="23" fillId="0" borderId="0" xfId="5" applyFont="1" applyFill="1" applyBorder="1" applyAlignment="1" applyProtection="1">
      <alignment horizontal="left" vertical="center" textRotation="255" wrapText="1"/>
    </xf>
    <xf numFmtId="0" fontId="2" fillId="0" borderId="0" xfId="27" applyBorder="1" applyProtection="1"/>
    <xf numFmtId="0" fontId="132" fillId="0" borderId="196" xfId="11" applyFont="1" applyFill="1" applyBorder="1" applyAlignment="1" applyProtection="1">
      <alignment horizontal="left" vertical="center" textRotation="255" wrapText="1"/>
    </xf>
    <xf numFmtId="0" fontId="34" fillId="12" borderId="196" xfId="11" applyFont="1" applyFill="1" applyBorder="1" applyAlignment="1" applyProtection="1">
      <alignment horizontal="center" vertical="center"/>
    </xf>
    <xf numFmtId="0" fontId="131" fillId="10" borderId="196" xfId="27" applyFont="1" applyFill="1" applyBorder="1" applyAlignment="1" applyProtection="1">
      <alignment horizontal="center" vertical="center"/>
    </xf>
    <xf numFmtId="0" fontId="29" fillId="0" borderId="196" xfId="27" applyFont="1" applyFill="1" applyBorder="1" applyAlignment="1" applyProtection="1">
      <alignment horizontal="center" vertical="center"/>
    </xf>
    <xf numFmtId="0" fontId="34" fillId="18" borderId="196" xfId="11" applyFont="1" applyFill="1" applyBorder="1" applyAlignment="1" applyProtection="1">
      <alignment horizontal="center" vertical="center"/>
    </xf>
    <xf numFmtId="0" fontId="32" fillId="0" borderId="0" xfId="27" applyFont="1" applyFill="1" applyBorder="1" applyAlignment="1" applyProtection="1">
      <alignment horizontal="left" vertical="top" wrapText="1"/>
    </xf>
    <xf numFmtId="0" fontId="22" fillId="0" borderId="0" xfId="27" applyFont="1" applyFill="1" applyBorder="1" applyAlignment="1" applyProtection="1">
      <alignment horizontal="left" vertical="top"/>
    </xf>
    <xf numFmtId="0" fontId="22" fillId="0" borderId="0" xfId="27" applyFont="1" applyFill="1" applyBorder="1" applyAlignment="1" applyProtection="1">
      <alignment horizontal="left" vertical="center" textRotation="255"/>
    </xf>
    <xf numFmtId="0" fontId="20" fillId="0" borderId="0" xfId="27" applyFont="1" applyFill="1" applyBorder="1" applyAlignment="1" applyProtection="1">
      <alignment horizontal="left" vertical="top"/>
    </xf>
    <xf numFmtId="0" fontId="134" fillId="9" borderId="204" xfId="0" applyFont="1" applyFill="1" applyBorder="1" applyAlignment="1">
      <alignment horizontal="center" vertical="center" wrapText="1" readingOrder="1"/>
    </xf>
    <xf numFmtId="0" fontId="134" fillId="0" borderId="204" xfId="0" applyFont="1" applyBorder="1" applyAlignment="1">
      <alignment horizontal="center" vertical="center" wrapText="1" readingOrder="1"/>
    </xf>
    <xf numFmtId="0" fontId="134" fillId="0" borderId="203" xfId="0" applyFont="1" applyBorder="1" applyAlignment="1">
      <alignment horizontal="left" vertical="center" wrapText="1" readingOrder="1"/>
    </xf>
    <xf numFmtId="0" fontId="134" fillId="19" borderId="203" xfId="0" applyFont="1" applyFill="1" applyBorder="1" applyAlignment="1">
      <alignment horizontal="center" vertical="center" wrapText="1" readingOrder="1"/>
    </xf>
    <xf numFmtId="0" fontId="134" fillId="0" borderId="203" xfId="0" applyFont="1" applyBorder="1" applyAlignment="1">
      <alignment horizontal="center" vertical="center" wrapText="1" readingOrder="1"/>
    </xf>
    <xf numFmtId="0" fontId="135" fillId="20" borderId="203" xfId="0" applyFont="1" applyFill="1" applyBorder="1" applyAlignment="1">
      <alignment horizontal="center" vertical="center" wrapText="1" readingOrder="1"/>
    </xf>
    <xf numFmtId="0" fontId="136" fillId="0" borderId="203" xfId="0" applyFont="1" applyBorder="1" applyAlignment="1">
      <alignment vertical="center" wrapText="1"/>
    </xf>
    <xf numFmtId="0" fontId="111" fillId="0" borderId="203" xfId="0" applyFont="1" applyBorder="1" applyAlignment="1">
      <alignment horizontal="left" vertical="center" wrapText="1" readingOrder="1"/>
    </xf>
    <xf numFmtId="0" fontId="134" fillId="0" borderId="204" xfId="0" applyFont="1" applyBorder="1" applyAlignment="1">
      <alignment horizontal="left" vertical="center" wrapText="1" readingOrder="1"/>
    </xf>
    <xf numFmtId="0" fontId="134" fillId="21" borderId="203" xfId="0" applyFont="1" applyFill="1" applyBorder="1" applyAlignment="1">
      <alignment horizontal="center" vertical="center" wrapText="1" readingOrder="1"/>
    </xf>
    <xf numFmtId="0" fontId="136" fillId="0" borderId="203" xfId="0" applyFont="1" applyBorder="1" applyAlignment="1">
      <alignment horizontal="center" vertical="center" wrapText="1"/>
    </xf>
    <xf numFmtId="0" fontId="134" fillId="12" borderId="203" xfId="0" applyFont="1" applyFill="1" applyBorder="1" applyAlignment="1">
      <alignment horizontal="center" vertical="center" wrapText="1" readingOrder="1"/>
    </xf>
    <xf numFmtId="0" fontId="134" fillId="18" borderId="203" xfId="0" applyFont="1" applyFill="1" applyBorder="1" applyAlignment="1">
      <alignment horizontal="center" vertical="center" wrapText="1" readingOrder="1"/>
    </xf>
    <xf numFmtId="0" fontId="134" fillId="19" borderId="204" xfId="0" applyFont="1" applyFill="1" applyBorder="1" applyAlignment="1">
      <alignment horizontal="center" vertical="center" wrapText="1" readingOrder="1"/>
    </xf>
    <xf numFmtId="0" fontId="135" fillId="20" borderId="204" xfId="0" applyFont="1" applyFill="1" applyBorder="1" applyAlignment="1">
      <alignment horizontal="center" vertical="center" wrapText="1" readingOrder="1"/>
    </xf>
    <xf numFmtId="0" fontId="136" fillId="0" borderId="204" xfId="0" applyFont="1" applyBorder="1" applyAlignment="1">
      <alignment vertical="center" wrapText="1"/>
    </xf>
    <xf numFmtId="0" fontId="134" fillId="12" borderId="204" xfId="0" applyFont="1" applyFill="1" applyBorder="1" applyAlignment="1">
      <alignment horizontal="center" vertical="center" wrapText="1" readingOrder="1"/>
    </xf>
    <xf numFmtId="0" fontId="136" fillId="0" borderId="204" xfId="0" applyFont="1" applyBorder="1" applyAlignment="1">
      <alignment horizontal="center" vertical="center" wrapText="1"/>
    </xf>
    <xf numFmtId="0" fontId="134" fillId="21" borderId="204" xfId="0" applyFont="1" applyFill="1" applyBorder="1" applyAlignment="1">
      <alignment horizontal="center" vertical="center" wrapText="1" readingOrder="1"/>
    </xf>
    <xf numFmtId="0" fontId="22" fillId="0" borderId="196" xfId="27" applyFont="1" applyFill="1" applyBorder="1" applyAlignment="1" applyProtection="1">
      <alignment horizontal="center" vertical="center"/>
    </xf>
    <xf numFmtId="0" fontId="2" fillId="0" borderId="207" xfId="27" applyBorder="1" applyProtection="1"/>
    <xf numFmtId="0" fontId="136" fillId="0" borderId="208" xfId="0" applyFont="1" applyBorder="1" applyAlignment="1">
      <alignment vertical="center" wrapText="1"/>
    </xf>
    <xf numFmtId="0" fontId="136" fillId="0" borderId="208" xfId="0" applyFont="1" applyBorder="1" applyAlignment="1">
      <alignment horizontal="center" vertical="center" wrapText="1"/>
    </xf>
    <xf numFmtId="0" fontId="26" fillId="0" borderId="207" xfId="27" applyFont="1" applyBorder="1" applyProtection="1"/>
    <xf numFmtId="0" fontId="134" fillId="0" borderId="208" xfId="0" applyFont="1" applyBorder="1" applyAlignment="1">
      <alignment horizontal="left" vertical="center" wrapText="1" readingOrder="1"/>
    </xf>
    <xf numFmtId="0" fontId="135" fillId="20" borderId="208" xfId="0" applyFont="1" applyFill="1" applyBorder="1" applyAlignment="1">
      <alignment horizontal="center" vertical="center" wrapText="1" readingOrder="1"/>
    </xf>
    <xf numFmtId="0" fontId="22" fillId="0" borderId="195" xfId="11" applyFont="1" applyFill="1" applyBorder="1" applyAlignment="1" applyProtection="1">
      <alignment vertical="center" wrapText="1"/>
    </xf>
    <xf numFmtId="0" fontId="38" fillId="0" borderId="51" xfId="27" applyFont="1" applyFill="1" applyBorder="1" applyAlignment="1" applyProtection="1">
      <alignment horizontal="left" vertical="center" shrinkToFit="1"/>
    </xf>
    <xf numFmtId="0" fontId="2" fillId="0" borderId="9" xfId="27" applyFont="1" applyFill="1" applyBorder="1" applyAlignment="1" applyProtection="1">
      <alignment vertical="center" shrinkToFit="1"/>
    </xf>
    <xf numFmtId="0" fontId="2" fillId="0" borderId="3" xfId="27" applyFont="1" applyFill="1" applyBorder="1" applyAlignment="1" applyProtection="1">
      <alignment vertical="center" shrinkToFit="1"/>
    </xf>
    <xf numFmtId="179" fontId="2" fillId="0" borderId="51" xfId="27" applyNumberFormat="1" applyFont="1" applyFill="1" applyBorder="1" applyAlignment="1" applyProtection="1">
      <alignment vertical="center" shrinkToFit="1"/>
    </xf>
    <xf numFmtId="179" fontId="2" fillId="12" borderId="88" xfId="27" applyNumberFormat="1" applyFont="1" applyFill="1" applyBorder="1" applyAlignment="1" applyProtection="1">
      <alignment vertical="center" shrinkToFit="1"/>
    </xf>
    <xf numFmtId="179" fontId="2" fillId="11" borderId="88" xfId="27" applyNumberFormat="1" applyFont="1" applyFill="1" applyBorder="1" applyAlignment="1" applyProtection="1">
      <alignment vertical="center" shrinkToFit="1"/>
    </xf>
    <xf numFmtId="179" fontId="2" fillId="0" borderId="88" xfId="27" applyNumberFormat="1" applyFont="1" applyFill="1" applyBorder="1" applyAlignment="1" applyProtection="1">
      <alignment vertical="center" shrinkToFit="1"/>
    </xf>
    <xf numFmtId="179" fontId="2" fillId="0" borderId="87" xfId="27" applyNumberFormat="1" applyFont="1" applyFill="1" applyBorder="1" applyAlignment="1" applyProtection="1">
      <alignment vertical="center" shrinkToFit="1"/>
    </xf>
    <xf numFmtId="179" fontId="2" fillId="0" borderId="3" xfId="27" applyNumberFormat="1" applyFont="1" applyFill="1" applyBorder="1" applyAlignment="1" applyProtection="1">
      <alignment vertical="center" shrinkToFit="1"/>
    </xf>
    <xf numFmtId="179" fontId="2" fillId="12" borderId="2" xfId="27" applyNumberFormat="1" applyFont="1" applyFill="1" applyBorder="1" applyAlignment="1" applyProtection="1">
      <alignment vertical="center" shrinkToFit="1"/>
    </xf>
    <xf numFmtId="179" fontId="2" fillId="11" borderId="2" xfId="27" applyNumberFormat="1" applyFont="1" applyFill="1" applyBorder="1" applyAlignment="1" applyProtection="1">
      <alignment vertical="center" shrinkToFit="1"/>
    </xf>
    <xf numFmtId="179" fontId="2" fillId="0" borderId="2" xfId="27" applyNumberFormat="1" applyFont="1" applyFill="1" applyBorder="1" applyAlignment="1" applyProtection="1">
      <alignment vertical="center" shrinkToFit="1"/>
    </xf>
    <xf numFmtId="179" fontId="2" fillId="0" borderId="57" xfId="27" applyNumberFormat="1" applyFont="1" applyFill="1" applyBorder="1" applyAlignment="1" applyProtection="1">
      <alignment vertical="center" shrinkToFit="1"/>
    </xf>
    <xf numFmtId="179" fontId="38" fillId="12" borderId="2" xfId="27" applyNumberFormat="1" applyFont="1" applyFill="1" applyBorder="1" applyAlignment="1" applyProtection="1">
      <alignment vertical="center" shrinkToFit="1"/>
    </xf>
    <xf numFmtId="179" fontId="38" fillId="11" borderId="2" xfId="27" applyNumberFormat="1" applyFont="1" applyFill="1" applyBorder="1" applyAlignment="1" applyProtection="1">
      <alignment vertical="center" shrinkToFit="1"/>
    </xf>
    <xf numFmtId="179" fontId="38" fillId="0" borderId="2" xfId="27" applyNumberFormat="1" applyFont="1" applyFill="1" applyBorder="1" applyAlignment="1" applyProtection="1">
      <alignment vertical="center" shrinkToFit="1"/>
    </xf>
    <xf numFmtId="179" fontId="38" fillId="0" borderId="57" xfId="27" applyNumberFormat="1" applyFont="1" applyFill="1" applyBorder="1" applyAlignment="1" applyProtection="1">
      <alignment vertical="center" shrinkToFit="1"/>
    </xf>
    <xf numFmtId="179" fontId="2" fillId="0" borderId="1" xfId="27" applyNumberFormat="1" applyFont="1" applyFill="1" applyBorder="1" applyAlignment="1" applyProtection="1">
      <alignment vertical="center" shrinkToFit="1"/>
    </xf>
    <xf numFmtId="179" fontId="2" fillId="12" borderId="37" xfId="27" applyNumberFormat="1" applyFont="1" applyFill="1" applyBorder="1" applyAlignment="1" applyProtection="1">
      <alignment vertical="center" shrinkToFit="1"/>
    </xf>
    <xf numFmtId="179" fontId="2" fillId="11" borderId="37" xfId="27" applyNumberFormat="1" applyFont="1" applyFill="1" applyBorder="1" applyAlignment="1" applyProtection="1">
      <alignment vertical="center" shrinkToFit="1"/>
    </xf>
    <xf numFmtId="179" fontId="2" fillId="0" borderId="37" xfId="27" applyNumberFormat="1" applyFont="1" applyFill="1" applyBorder="1" applyAlignment="1" applyProtection="1">
      <alignment vertical="center" shrinkToFit="1"/>
    </xf>
    <xf numFmtId="179" fontId="2" fillId="0" borderId="53" xfId="27" applyNumberFormat="1" applyFont="1" applyFill="1" applyBorder="1" applyAlignment="1" applyProtection="1">
      <alignment vertical="center" shrinkToFit="1"/>
    </xf>
    <xf numFmtId="179" fontId="38" fillId="12" borderId="88" xfId="27" applyNumberFormat="1" applyFont="1" applyFill="1" applyBorder="1" applyAlignment="1" applyProtection="1">
      <alignment vertical="center" shrinkToFit="1"/>
    </xf>
    <xf numFmtId="179" fontId="38" fillId="11" borderId="88" xfId="27" applyNumberFormat="1" applyFont="1" applyFill="1" applyBorder="1" applyAlignment="1" applyProtection="1">
      <alignment vertical="center" shrinkToFit="1"/>
    </xf>
    <xf numFmtId="179" fontId="38" fillId="0" borderId="87" xfId="27" applyNumberFormat="1" applyFont="1" applyFill="1" applyBorder="1" applyAlignment="1" applyProtection="1">
      <alignment vertical="center" shrinkToFit="1"/>
    </xf>
    <xf numFmtId="179" fontId="38" fillId="0" borderId="51" xfId="27" applyNumberFormat="1" applyFont="1" applyFill="1" applyBorder="1" applyAlignment="1" applyProtection="1">
      <alignment vertical="center" shrinkToFit="1"/>
    </xf>
    <xf numFmtId="179" fontId="38" fillId="0" borderId="88" xfId="27" applyNumberFormat="1" applyFont="1" applyFill="1" applyBorder="1" applyAlignment="1" applyProtection="1">
      <alignment vertical="center" shrinkToFit="1"/>
    </xf>
    <xf numFmtId="179" fontId="38" fillId="0" borderId="3" xfId="27" applyNumberFormat="1" applyFont="1" applyFill="1" applyBorder="1" applyAlignment="1" applyProtection="1">
      <alignment vertical="center" shrinkToFit="1"/>
    </xf>
    <xf numFmtId="179" fontId="38" fillId="0" borderId="91" xfId="27" applyNumberFormat="1" applyFont="1" applyFill="1" applyBorder="1" applyAlignment="1" applyProtection="1">
      <alignment vertical="center" shrinkToFit="1"/>
    </xf>
    <xf numFmtId="179" fontId="38" fillId="12" borderId="93" xfId="27" applyNumberFormat="1" applyFont="1" applyFill="1" applyBorder="1" applyAlignment="1" applyProtection="1">
      <alignment vertical="center" shrinkToFit="1"/>
    </xf>
    <xf numFmtId="179" fontId="38" fillId="11" borderId="93" xfId="27" applyNumberFormat="1" applyFont="1" applyFill="1" applyBorder="1" applyAlignment="1" applyProtection="1">
      <alignment vertical="center" shrinkToFit="1"/>
    </xf>
    <xf numFmtId="179" fontId="38" fillId="0" borderId="93" xfId="27" applyNumberFormat="1" applyFont="1" applyFill="1" applyBorder="1" applyAlignment="1" applyProtection="1">
      <alignment vertical="center" shrinkToFit="1"/>
    </xf>
    <xf numFmtId="179" fontId="38" fillId="0" borderId="92" xfId="27" applyNumberFormat="1" applyFont="1" applyFill="1" applyBorder="1" applyAlignment="1" applyProtection="1">
      <alignment vertical="center" shrinkToFit="1"/>
    </xf>
    <xf numFmtId="0" fontId="38" fillId="0" borderId="9" xfId="27" applyFont="1" applyFill="1" applyBorder="1" applyAlignment="1" applyProtection="1">
      <alignment horizontal="right" vertical="center" shrinkToFit="1"/>
    </xf>
    <xf numFmtId="0" fontId="38" fillId="0" borderId="3" xfId="27" applyFont="1" applyFill="1" applyBorder="1" applyAlignment="1" applyProtection="1">
      <alignment horizontal="left" vertical="center" shrinkToFit="1"/>
    </xf>
    <xf numFmtId="0" fontId="38" fillId="3" borderId="71" xfId="27" applyFont="1" applyFill="1" applyBorder="1" applyAlignment="1" applyProtection="1">
      <alignment horizontal="left" vertical="center" shrinkToFit="1"/>
    </xf>
    <xf numFmtId="0" fontId="2" fillId="3" borderId="9" xfId="27" applyFont="1" applyFill="1" applyBorder="1" applyAlignment="1" applyProtection="1">
      <alignment vertical="center" shrinkToFit="1"/>
    </xf>
    <xf numFmtId="0" fontId="2" fillId="3" borderId="3" xfId="27" applyFont="1" applyFill="1" applyBorder="1" applyAlignment="1" applyProtection="1">
      <alignment vertical="center" shrinkToFit="1"/>
    </xf>
    <xf numFmtId="179" fontId="2" fillId="3" borderId="71" xfId="27" applyNumberFormat="1" applyFont="1" applyFill="1" applyBorder="1" applyAlignment="1" applyProtection="1">
      <alignment vertical="center" shrinkToFit="1"/>
    </xf>
    <xf numFmtId="179" fontId="2" fillId="12" borderId="79" xfId="27" applyNumberFormat="1" applyFont="1" applyFill="1" applyBorder="1" applyAlignment="1" applyProtection="1">
      <alignment vertical="center" shrinkToFit="1"/>
    </xf>
    <xf numFmtId="179" fontId="2" fillId="11" borderId="79" xfId="27" applyNumberFormat="1" applyFont="1" applyFill="1" applyBorder="1" applyAlignment="1" applyProtection="1">
      <alignment vertical="center" shrinkToFit="1"/>
    </xf>
    <xf numFmtId="179" fontId="2" fillId="3" borderId="79" xfId="27" applyNumberFormat="1" applyFont="1" applyFill="1" applyBorder="1" applyAlignment="1" applyProtection="1">
      <alignment vertical="center" shrinkToFit="1"/>
    </xf>
    <xf numFmtId="179" fontId="2" fillId="3" borderId="78" xfId="27" applyNumberFormat="1" applyFont="1" applyFill="1" applyBorder="1" applyAlignment="1" applyProtection="1">
      <alignment vertical="center" shrinkToFit="1"/>
    </xf>
    <xf numFmtId="179" fontId="2" fillId="3" borderId="3" xfId="27" applyNumberFormat="1" applyFont="1" applyFill="1" applyBorder="1" applyAlignment="1" applyProtection="1">
      <alignment vertical="center" shrinkToFit="1"/>
    </xf>
    <xf numFmtId="179" fontId="2" fillId="3" borderId="2" xfId="27" applyNumberFormat="1" applyFont="1" applyFill="1" applyBorder="1" applyAlignment="1" applyProtection="1">
      <alignment vertical="center" shrinkToFit="1"/>
    </xf>
    <xf numFmtId="179" fontId="2" fillId="3" borderId="57" xfId="27" applyNumberFormat="1" applyFont="1" applyFill="1" applyBorder="1" applyAlignment="1" applyProtection="1">
      <alignment vertical="center" shrinkToFit="1"/>
    </xf>
    <xf numFmtId="179" fontId="38" fillId="3" borderId="2" xfId="27" applyNumberFormat="1" applyFont="1" applyFill="1" applyBorder="1" applyAlignment="1" applyProtection="1">
      <alignment vertical="center" shrinkToFit="1"/>
    </xf>
    <xf numFmtId="179" fontId="2" fillId="3" borderId="1" xfId="27" applyNumberFormat="1" applyFont="1" applyFill="1" applyBorder="1" applyAlignment="1" applyProtection="1">
      <alignment vertical="center" shrinkToFit="1"/>
    </xf>
    <xf numFmtId="179" fontId="2" fillId="3" borderId="37" xfId="27" applyNumberFormat="1" applyFont="1" applyFill="1" applyBorder="1" applyAlignment="1" applyProtection="1">
      <alignment vertical="center" shrinkToFit="1"/>
    </xf>
    <xf numFmtId="179" fontId="2" fillId="3" borderId="53" xfId="27" applyNumberFormat="1" applyFont="1" applyFill="1" applyBorder="1" applyAlignment="1" applyProtection="1">
      <alignment vertical="center" shrinkToFit="1"/>
    </xf>
    <xf numFmtId="179" fontId="38" fillId="3" borderId="91" xfId="27" applyNumberFormat="1" applyFont="1" applyFill="1" applyBorder="1" applyAlignment="1" applyProtection="1">
      <alignment vertical="center" shrinkToFit="1"/>
    </xf>
    <xf numFmtId="179" fontId="38" fillId="3" borderId="93" xfId="27" applyNumberFormat="1" applyFont="1" applyFill="1" applyBorder="1" applyAlignment="1" applyProtection="1">
      <alignment vertical="center" shrinkToFit="1"/>
    </xf>
    <xf numFmtId="179" fontId="38" fillId="3" borderId="92" xfId="27" applyNumberFormat="1" applyFont="1" applyFill="1" applyBorder="1" applyAlignment="1" applyProtection="1">
      <alignment vertical="center" shrinkToFit="1"/>
    </xf>
    <xf numFmtId="0" fontId="2" fillId="0" borderId="3" xfId="27" applyFont="1" applyFill="1" applyBorder="1" applyAlignment="1" applyProtection="1">
      <alignment horizontal="left" vertical="center" shrinkToFit="1"/>
    </xf>
    <xf numFmtId="0" fontId="2" fillId="0" borderId="16" xfId="27" applyFont="1" applyFill="1" applyBorder="1" applyAlignment="1" applyProtection="1">
      <alignment vertical="center" shrinkToFit="1"/>
    </xf>
    <xf numFmtId="179" fontId="2" fillId="0" borderId="71" xfId="27" applyNumberFormat="1" applyFont="1" applyFill="1" applyBorder="1" applyAlignment="1" applyProtection="1">
      <alignment vertical="center" shrinkToFit="1"/>
    </xf>
    <xf numFmtId="179" fontId="2" fillId="0" borderId="79" xfId="27" applyNumberFormat="1" applyFont="1" applyFill="1" applyBorder="1" applyAlignment="1" applyProtection="1">
      <alignment vertical="center" shrinkToFit="1"/>
    </xf>
    <xf numFmtId="179" fontId="2" fillId="0" borderId="78" xfId="27" applyNumberFormat="1" applyFont="1" applyFill="1" applyBorder="1" applyAlignment="1" applyProtection="1">
      <alignment vertical="center" shrinkToFit="1"/>
    </xf>
    <xf numFmtId="179" fontId="2" fillId="0" borderId="54" xfId="27" applyNumberFormat="1" applyFont="1" applyFill="1" applyBorder="1" applyAlignment="1" applyProtection="1">
      <alignment vertical="center" shrinkToFit="1"/>
    </xf>
    <xf numFmtId="179" fontId="2" fillId="12" borderId="59" xfId="27" applyNumberFormat="1" applyFont="1" applyFill="1" applyBorder="1" applyAlignment="1" applyProtection="1">
      <alignment vertical="center" shrinkToFit="1"/>
    </xf>
    <xf numFmtId="179" fontId="2" fillId="11" borderId="59" xfId="27" applyNumberFormat="1" applyFont="1" applyFill="1" applyBorder="1" applyAlignment="1" applyProtection="1">
      <alignment vertical="center" shrinkToFit="1"/>
    </xf>
    <xf numFmtId="179" fontId="2" fillId="0" borderId="59" xfId="27" applyNumberFormat="1" applyFont="1" applyFill="1" applyBorder="1" applyAlignment="1" applyProtection="1">
      <alignment vertical="center" shrinkToFit="1"/>
    </xf>
    <xf numFmtId="179" fontId="2" fillId="0" borderId="84" xfId="27" applyNumberFormat="1" applyFont="1" applyFill="1" applyBorder="1" applyAlignment="1" applyProtection="1">
      <alignment vertical="center" shrinkToFit="1"/>
    </xf>
    <xf numFmtId="0" fontId="2" fillId="0" borderId="95" xfId="27" applyFont="1" applyFill="1" applyBorder="1" applyAlignment="1" applyProtection="1">
      <alignment horizontal="left" vertical="center" shrinkToFit="1"/>
    </xf>
    <xf numFmtId="0" fontId="2" fillId="0" borderId="95" xfId="27" applyFont="1" applyFill="1" applyBorder="1" applyAlignment="1" applyProtection="1">
      <alignment vertical="center" shrinkToFit="1"/>
    </xf>
    <xf numFmtId="179" fontId="38" fillId="12" borderId="59" xfId="27" applyNumberFormat="1" applyFont="1" applyFill="1" applyBorder="1" applyAlignment="1" applyProtection="1">
      <alignment vertical="center" shrinkToFit="1"/>
    </xf>
    <xf numFmtId="179" fontId="38" fillId="11" borderId="59" xfId="27" applyNumberFormat="1" applyFont="1" applyFill="1" applyBorder="1" applyAlignment="1" applyProtection="1">
      <alignment vertical="center" shrinkToFit="1"/>
    </xf>
    <xf numFmtId="179" fontId="38" fillId="0" borderId="84" xfId="27" applyNumberFormat="1" applyFont="1" applyFill="1" applyBorder="1" applyAlignment="1" applyProtection="1">
      <alignment vertical="center" shrinkToFit="1"/>
    </xf>
    <xf numFmtId="0" fontId="2" fillId="0" borderId="72" xfId="27" applyFont="1" applyFill="1" applyBorder="1" applyAlignment="1" applyProtection="1">
      <alignment vertical="center" shrinkToFit="1"/>
    </xf>
    <xf numFmtId="0" fontId="2" fillId="0" borderId="96" xfId="27" applyFont="1" applyFill="1" applyBorder="1" applyAlignment="1" applyProtection="1">
      <alignment horizontal="left" vertical="center" shrinkToFit="1"/>
    </xf>
    <xf numFmtId="0" fontId="2" fillId="0" borderId="16" xfId="27" applyFont="1" applyFill="1" applyBorder="1" applyAlignment="1" applyProtection="1">
      <alignment horizontal="left" vertical="center" shrinkToFit="1"/>
    </xf>
    <xf numFmtId="179" fontId="2" fillId="0" borderId="5" xfId="27" applyNumberFormat="1" applyFont="1" applyBorder="1" applyAlignment="1" applyProtection="1">
      <alignment vertical="center" shrinkToFit="1"/>
    </xf>
    <xf numFmtId="179" fontId="2" fillId="12" borderId="33" xfId="27" applyNumberFormat="1" applyFont="1" applyFill="1" applyBorder="1" applyAlignment="1" applyProtection="1">
      <alignment vertical="center" shrinkToFit="1"/>
    </xf>
    <xf numFmtId="179" fontId="2" fillId="11" borderId="33" xfId="27" applyNumberFormat="1" applyFont="1" applyFill="1" applyBorder="1" applyAlignment="1" applyProtection="1">
      <alignment vertical="center" shrinkToFit="1"/>
    </xf>
    <xf numFmtId="179" fontId="2" fillId="0" borderId="33" xfId="27" applyNumberFormat="1" applyFont="1" applyFill="1" applyBorder="1" applyAlignment="1" applyProtection="1">
      <alignment vertical="center" shrinkToFit="1"/>
    </xf>
    <xf numFmtId="179" fontId="2" fillId="0" borderId="85" xfId="27" applyNumberFormat="1" applyFont="1" applyFill="1" applyBorder="1" applyAlignment="1" applyProtection="1">
      <alignment vertical="center" shrinkToFit="1"/>
    </xf>
    <xf numFmtId="179" fontId="38" fillId="12" borderId="37" xfId="27" applyNumberFormat="1" applyFont="1" applyFill="1" applyBorder="1" applyAlignment="1" applyProtection="1">
      <alignment vertical="center" shrinkToFit="1"/>
    </xf>
    <xf numFmtId="179" fontId="38" fillId="11" borderId="37" xfId="27" applyNumberFormat="1" applyFont="1" applyFill="1" applyBorder="1" applyAlignment="1" applyProtection="1">
      <alignment vertical="center" shrinkToFit="1"/>
    </xf>
    <xf numFmtId="179" fontId="38" fillId="0" borderId="53" xfId="27" applyNumberFormat="1" applyFont="1" applyFill="1" applyBorder="1" applyAlignment="1" applyProtection="1">
      <alignment vertical="center" shrinkToFit="1"/>
    </xf>
    <xf numFmtId="179" fontId="38" fillId="0" borderId="1" xfId="27" applyNumberFormat="1" applyFont="1" applyFill="1" applyBorder="1" applyAlignment="1" applyProtection="1">
      <alignment vertical="center" shrinkToFit="1"/>
    </xf>
    <xf numFmtId="179" fontId="38" fillId="0" borderId="37" xfId="27" applyNumberFormat="1" applyFont="1" applyFill="1" applyBorder="1" applyAlignment="1" applyProtection="1">
      <alignment vertical="center" shrinkToFit="1"/>
    </xf>
    <xf numFmtId="179" fontId="2" fillId="0" borderId="0" xfId="27" applyNumberFormat="1" applyFont="1" applyBorder="1" applyAlignment="1" applyProtection="1">
      <alignment vertical="center" shrinkToFit="1"/>
    </xf>
    <xf numFmtId="0" fontId="22" fillId="0" borderId="196" xfId="11" applyFont="1" applyFill="1" applyBorder="1" applyAlignment="1" applyProtection="1">
      <alignment horizontal="left" vertical="center" wrapText="1"/>
    </xf>
    <xf numFmtId="0" fontId="22" fillId="0" borderId="196" xfId="27" applyFont="1" applyFill="1" applyBorder="1" applyAlignment="1" applyProtection="1">
      <alignment horizontal="left" vertical="center" wrapText="1"/>
    </xf>
    <xf numFmtId="0" fontId="22" fillId="0" borderId="0" xfId="11" applyFont="1" applyFill="1" applyBorder="1" applyAlignment="1" applyProtection="1">
      <alignment horizontal="left" vertical="center"/>
    </xf>
    <xf numFmtId="0" fontId="22" fillId="0" borderId="196" xfId="11" applyFont="1" applyFill="1" applyBorder="1" applyAlignment="1" applyProtection="1">
      <alignment horizontal="left" vertical="center"/>
    </xf>
    <xf numFmtId="0" fontId="131" fillId="10" borderId="196" xfId="11" applyFont="1" applyFill="1" applyBorder="1" applyAlignment="1" applyProtection="1">
      <alignment horizontal="center" vertical="center"/>
    </xf>
    <xf numFmtId="0" fontId="22" fillId="0" borderId="196" xfId="11" applyFont="1" applyFill="1" applyBorder="1" applyAlignment="1" applyProtection="1">
      <alignment vertical="center" wrapText="1"/>
    </xf>
    <xf numFmtId="0" fontId="34" fillId="16" borderId="196" xfId="11" applyFont="1" applyFill="1" applyBorder="1" applyAlignment="1" applyProtection="1">
      <alignment horizontal="center" vertical="center" wrapText="1"/>
    </xf>
    <xf numFmtId="0" fontId="131" fillId="10" borderId="196" xfId="11" applyFont="1" applyFill="1" applyBorder="1" applyAlignment="1" applyProtection="1">
      <alignment horizontal="center" vertical="center" wrapText="1"/>
    </xf>
    <xf numFmtId="0" fontId="131" fillId="10" borderId="196" xfId="27" applyFont="1" applyFill="1" applyBorder="1" applyAlignment="1" applyProtection="1">
      <alignment horizontal="center" vertical="center" wrapText="1"/>
    </xf>
    <xf numFmtId="49" fontId="22" fillId="0" borderId="196" xfId="11" applyNumberFormat="1" applyFont="1" applyFill="1" applyBorder="1" applyAlignment="1" applyProtection="1">
      <alignment horizontal="left" vertical="center" wrapText="1"/>
    </xf>
    <xf numFmtId="0" fontId="22" fillId="0" borderId="0" xfId="11" applyFont="1" applyFill="1" applyBorder="1" applyAlignment="1" applyProtection="1">
      <alignment horizontal="left" vertical="center" wrapText="1"/>
    </xf>
    <xf numFmtId="0" fontId="34" fillId="17" borderId="196" xfId="11" applyFont="1" applyFill="1" applyBorder="1" applyAlignment="1" applyProtection="1">
      <alignment horizontal="center" vertical="center"/>
    </xf>
    <xf numFmtId="0" fontId="22" fillId="0" borderId="195" xfId="11" applyFont="1" applyFill="1" applyBorder="1" applyAlignment="1" applyProtection="1">
      <alignment horizontal="left" vertical="center" wrapText="1"/>
    </xf>
    <xf numFmtId="0" fontId="29" fillId="0" borderId="196" xfId="11" applyFont="1" applyFill="1" applyBorder="1" applyAlignment="1" applyProtection="1">
      <alignment horizontal="center" vertical="center" wrapText="1"/>
    </xf>
    <xf numFmtId="0" fontId="22" fillId="0" borderId="0" xfId="27" applyFont="1" applyFill="1" applyBorder="1" applyAlignment="1" applyProtection="1">
      <alignment horizontal="left" vertical="center"/>
    </xf>
    <xf numFmtId="0" fontId="137" fillId="22" borderId="0" xfId="27" applyFont="1" applyFill="1" applyAlignment="1" applyProtection="1">
      <alignment vertical="center"/>
    </xf>
    <xf numFmtId="0" fontId="33" fillId="3" borderId="0" xfId="59" applyFont="1" applyFill="1" applyBorder="1" applyAlignment="1" applyProtection="1">
      <alignment vertical="top" shrinkToFit="1"/>
    </xf>
    <xf numFmtId="0" fontId="13" fillId="3" borderId="0" xfId="0" applyFont="1" applyFill="1" applyProtection="1">
      <alignment vertical="center"/>
    </xf>
    <xf numFmtId="0" fontId="29" fillId="0" borderId="196" xfId="11" applyFont="1" applyFill="1" applyBorder="1" applyAlignment="1" applyProtection="1">
      <alignment horizontal="center" vertical="center" wrapText="1"/>
    </xf>
    <xf numFmtId="0" fontId="134" fillId="0" borderId="204" xfId="0" applyFont="1" applyBorder="1" applyAlignment="1">
      <alignment horizontal="left" vertical="center" wrapText="1" readingOrder="1"/>
    </xf>
    <xf numFmtId="0" fontId="134" fillId="0" borderId="206" xfId="0" applyFont="1" applyBorder="1" applyAlignment="1">
      <alignment horizontal="left" vertical="center" wrapText="1" readingOrder="1"/>
    </xf>
    <xf numFmtId="0" fontId="134" fillId="0" borderId="205" xfId="0" applyFont="1" applyBorder="1" applyAlignment="1">
      <alignment horizontal="left" vertical="center" wrapText="1" readingOrder="1"/>
    </xf>
    <xf numFmtId="0" fontId="134" fillId="0" borderId="204" xfId="0" applyFont="1" applyBorder="1" applyAlignment="1">
      <alignment horizontal="center" vertical="center" wrapText="1" readingOrder="1"/>
    </xf>
    <xf numFmtId="0" fontId="134" fillId="0" borderId="206" xfId="0" applyFont="1" applyBorder="1" applyAlignment="1">
      <alignment horizontal="center" vertical="center" wrapText="1" readingOrder="1"/>
    </xf>
    <xf numFmtId="0" fontId="134" fillId="0" borderId="205" xfId="0" applyFont="1" applyBorder="1" applyAlignment="1">
      <alignment horizontal="center" vertical="center" wrapText="1" readingOrder="1"/>
    </xf>
    <xf numFmtId="0" fontId="130" fillId="0" borderId="196" xfId="27" applyFont="1" applyFill="1" applyBorder="1" applyAlignment="1" applyProtection="1">
      <alignment vertical="center"/>
    </xf>
    <xf numFmtId="0" fontId="22" fillId="0" borderId="193" xfId="11" applyFont="1" applyFill="1" applyBorder="1" applyAlignment="1" applyProtection="1">
      <alignment horizontal="left" vertical="center" wrapText="1"/>
    </xf>
    <xf numFmtId="0" fontId="22" fillId="0" borderId="195" xfId="11" applyFont="1" applyFill="1" applyBorder="1" applyAlignment="1" applyProtection="1">
      <alignment horizontal="left" vertical="center" wrapText="1"/>
    </xf>
    <xf numFmtId="0" fontId="29" fillId="0" borderId="196" xfId="11" applyFont="1" applyFill="1" applyBorder="1" applyAlignment="1" applyProtection="1">
      <alignment horizontal="center" vertical="center" wrapText="1"/>
    </xf>
    <xf numFmtId="0" fontId="22" fillId="0" borderId="199" xfId="27" applyFont="1" applyFill="1" applyBorder="1" applyAlignment="1" applyProtection="1">
      <alignment horizontal="left" vertical="center" wrapText="1"/>
    </xf>
    <xf numFmtId="0" fontId="22" fillId="0" borderId="200" xfId="27" applyFont="1" applyFill="1" applyBorder="1" applyAlignment="1" applyProtection="1">
      <alignment horizontal="left" vertical="center" wrapText="1"/>
    </xf>
    <xf numFmtId="0" fontId="22" fillId="0" borderId="201" xfId="27" applyFont="1" applyFill="1" applyBorder="1" applyAlignment="1" applyProtection="1">
      <alignment horizontal="left" vertical="center" wrapText="1"/>
    </xf>
    <xf numFmtId="0" fontId="22" fillId="0" borderId="202" xfId="27" applyFont="1" applyFill="1" applyBorder="1" applyAlignment="1" applyProtection="1">
      <alignment horizontal="left" vertical="center" wrapText="1"/>
    </xf>
    <xf numFmtId="0" fontId="34" fillId="17" borderId="193" xfId="11" applyFont="1" applyFill="1" applyBorder="1" applyAlignment="1" applyProtection="1">
      <alignment horizontal="center" vertical="center"/>
    </xf>
    <xf numFmtId="0" fontId="34" fillId="17" borderId="195" xfId="11" applyFont="1" applyFill="1" applyBorder="1" applyAlignment="1" applyProtection="1">
      <alignment horizontal="center" vertical="center"/>
    </xf>
    <xf numFmtId="0" fontId="131" fillId="10" borderId="193" xfId="11" applyFont="1" applyFill="1" applyBorder="1" applyAlignment="1" applyProtection="1">
      <alignment horizontal="center" vertical="center" wrapText="1"/>
    </xf>
    <xf numFmtId="0" fontId="131" fillId="10" borderId="195" xfId="11" applyFont="1" applyFill="1" applyBorder="1" applyAlignment="1" applyProtection="1">
      <alignment horizontal="center" vertical="center" wrapText="1"/>
    </xf>
    <xf numFmtId="0" fontId="22" fillId="0" borderId="196" xfId="27" applyFont="1" applyFill="1" applyBorder="1" applyAlignment="1" applyProtection="1">
      <alignment horizontal="left" vertical="center" wrapText="1"/>
    </xf>
    <xf numFmtId="0" fontId="22" fillId="0" borderId="196" xfId="27" applyFont="1" applyBorder="1" applyAlignment="1" applyProtection="1">
      <alignment vertical="center" wrapText="1"/>
    </xf>
    <xf numFmtId="0" fontId="130" fillId="0" borderId="196" xfId="27" applyFont="1" applyFill="1" applyBorder="1" applyAlignment="1" applyProtection="1">
      <alignment horizontal="center" vertical="center" textRotation="255" wrapText="1"/>
    </xf>
    <xf numFmtId="0" fontId="133" fillId="0" borderId="193" xfId="27" applyFont="1" applyFill="1" applyBorder="1" applyAlignment="1" applyProtection="1">
      <alignment horizontal="left" vertical="center" wrapText="1"/>
    </xf>
    <xf numFmtId="0" fontId="34" fillId="17" borderId="194" xfId="11" applyFont="1" applyFill="1" applyBorder="1" applyAlignment="1" applyProtection="1">
      <alignment horizontal="center" vertical="center"/>
    </xf>
    <xf numFmtId="0" fontId="131" fillId="10" borderId="193" xfId="27" applyFont="1" applyFill="1" applyBorder="1" applyAlignment="1" applyProtection="1">
      <alignment horizontal="center" vertical="center"/>
    </xf>
    <xf numFmtId="0" fontId="131" fillId="10" borderId="194" xfId="27" applyFont="1" applyFill="1" applyBorder="1" applyAlignment="1" applyProtection="1">
      <alignment horizontal="center" vertical="center"/>
    </xf>
    <xf numFmtId="0" fontId="22" fillId="0" borderId="197" xfId="27" applyFont="1" applyFill="1" applyBorder="1" applyAlignment="1" applyProtection="1">
      <alignment horizontal="left" vertical="center" wrapText="1"/>
    </xf>
    <xf numFmtId="0" fontId="22" fillId="0" borderId="198" xfId="27" applyFont="1" applyFill="1" applyBorder="1" applyAlignment="1" applyProtection="1">
      <alignment horizontal="left" vertical="center" wrapText="1"/>
    </xf>
    <xf numFmtId="0" fontId="22" fillId="0" borderId="196" xfId="27" applyFont="1" applyFill="1" applyBorder="1" applyAlignment="1" applyProtection="1">
      <alignment vertical="center"/>
    </xf>
    <xf numFmtId="0" fontId="22" fillId="0" borderId="196" xfId="27" applyFont="1" applyFill="1" applyBorder="1" applyAlignment="1" applyProtection="1">
      <alignment vertical="center" wrapText="1"/>
    </xf>
    <xf numFmtId="0" fontId="34" fillId="17" borderId="196" xfId="11" applyFont="1" applyFill="1" applyBorder="1" applyAlignment="1" applyProtection="1">
      <alignment horizontal="center" vertical="center"/>
    </xf>
    <xf numFmtId="0" fontId="131" fillId="10" borderId="196" xfId="27" applyFont="1" applyFill="1" applyBorder="1" applyAlignment="1" applyProtection="1">
      <alignment horizontal="center" vertical="center" wrapText="1"/>
    </xf>
    <xf numFmtId="0" fontId="34" fillId="16" borderId="196" xfId="11" applyFont="1" applyFill="1" applyBorder="1" applyAlignment="1" applyProtection="1">
      <alignment horizontal="center" vertical="center"/>
    </xf>
    <xf numFmtId="0" fontId="22" fillId="0" borderId="199" xfId="11" applyFont="1" applyFill="1" applyBorder="1" applyAlignment="1" applyProtection="1">
      <alignment vertical="center" wrapText="1"/>
    </xf>
    <xf numFmtId="0" fontId="22" fillId="0" borderId="200" xfId="11" applyFont="1" applyFill="1" applyBorder="1" applyAlignment="1" applyProtection="1">
      <alignment vertical="center" wrapText="1"/>
    </xf>
    <xf numFmtId="0" fontId="22" fillId="0" borderId="197" xfId="11" applyFont="1" applyFill="1" applyBorder="1" applyAlignment="1" applyProtection="1">
      <alignment vertical="center" wrapText="1"/>
    </xf>
    <xf numFmtId="0" fontId="22" fillId="0" borderId="198" xfId="11" applyFont="1" applyFill="1" applyBorder="1" applyAlignment="1" applyProtection="1">
      <alignment vertical="center" wrapText="1"/>
    </xf>
    <xf numFmtId="0" fontId="131" fillId="10" borderId="196" xfId="11" applyFont="1" applyFill="1" applyBorder="1" applyAlignment="1" applyProtection="1">
      <alignment horizontal="center" vertical="center"/>
    </xf>
    <xf numFmtId="0" fontId="22" fillId="0" borderId="0" xfId="27" applyFont="1" applyFill="1" applyBorder="1" applyAlignment="1" applyProtection="1">
      <alignment horizontal="left" vertical="center"/>
    </xf>
    <xf numFmtId="0" fontId="22" fillId="0" borderId="0" xfId="11" applyFont="1" applyFill="1" applyBorder="1" applyAlignment="1" applyProtection="1">
      <alignment horizontal="left" vertical="center" wrapText="1"/>
    </xf>
    <xf numFmtId="0" fontId="22" fillId="4" borderId="196" xfId="27" applyFont="1" applyFill="1" applyBorder="1" applyAlignment="1" applyProtection="1">
      <alignment horizontal="center" vertical="center"/>
    </xf>
    <xf numFmtId="0" fontId="22" fillId="0" borderId="196" xfId="11" applyFont="1" applyFill="1" applyBorder="1" applyAlignment="1" applyProtection="1">
      <alignment vertical="center" wrapText="1"/>
    </xf>
    <xf numFmtId="0" fontId="130" fillId="0" borderId="196" xfId="11" applyFont="1" applyFill="1" applyBorder="1" applyAlignment="1" applyProtection="1">
      <alignment horizontal="center" vertical="center" textRotation="255" wrapText="1"/>
    </xf>
    <xf numFmtId="0" fontId="34" fillId="16" borderId="196" xfId="11" applyFont="1" applyFill="1" applyBorder="1" applyAlignment="1" applyProtection="1">
      <alignment horizontal="center" vertical="center" wrapText="1"/>
    </xf>
    <xf numFmtId="0" fontId="131" fillId="10" borderId="196" xfId="11" applyFont="1" applyFill="1" applyBorder="1" applyAlignment="1" applyProtection="1">
      <alignment horizontal="center" vertical="center" wrapText="1"/>
    </xf>
    <xf numFmtId="49" fontId="22" fillId="0" borderId="196" xfId="11" applyNumberFormat="1" applyFont="1" applyFill="1" applyBorder="1" applyAlignment="1" applyProtection="1">
      <alignment horizontal="left" vertical="center" wrapText="1"/>
    </xf>
    <xf numFmtId="49" fontId="34" fillId="16" borderId="196" xfId="11" applyNumberFormat="1" applyFont="1" applyFill="1" applyBorder="1" applyAlignment="1" applyProtection="1">
      <alignment horizontal="center" vertical="center" wrapText="1"/>
    </xf>
    <xf numFmtId="49" fontId="131" fillId="10" borderId="196" xfId="11" applyNumberFormat="1" applyFont="1" applyFill="1" applyBorder="1" applyAlignment="1" applyProtection="1">
      <alignment horizontal="center" vertical="center" wrapText="1"/>
    </xf>
    <xf numFmtId="0" fontId="22" fillId="0" borderId="196" xfId="11" applyFont="1" applyFill="1" applyBorder="1" applyAlignment="1" applyProtection="1">
      <alignment horizontal="left" vertical="center"/>
    </xf>
    <xf numFmtId="49" fontId="22" fillId="0" borderId="196" xfId="11" applyNumberFormat="1" applyFont="1" applyFill="1" applyBorder="1" applyAlignment="1" applyProtection="1">
      <alignment vertical="center" wrapText="1"/>
    </xf>
    <xf numFmtId="0" fontId="130" fillId="0" borderId="193" xfId="11" applyFont="1" applyFill="1" applyBorder="1" applyAlignment="1" applyProtection="1">
      <alignment horizontal="center" vertical="center" textRotation="255" wrapText="1"/>
    </xf>
    <xf numFmtId="0" fontId="130" fillId="0" borderId="194" xfId="11" applyFont="1" applyFill="1" applyBorder="1" applyAlignment="1" applyProtection="1">
      <alignment horizontal="center" vertical="center" textRotation="255" wrapText="1"/>
    </xf>
    <xf numFmtId="0" fontId="130" fillId="0" borderId="195" xfId="11" applyFont="1" applyFill="1" applyBorder="1" applyAlignment="1" applyProtection="1">
      <alignment horizontal="center" vertical="center" textRotation="255" wrapText="1"/>
    </xf>
    <xf numFmtId="0" fontId="22" fillId="0" borderId="196" xfId="11" applyFont="1" applyFill="1" applyBorder="1" applyAlignment="1" applyProtection="1">
      <alignment horizontal="left" vertical="center" wrapText="1"/>
    </xf>
    <xf numFmtId="0" fontId="22" fillId="0" borderId="199" xfId="11" applyFont="1" applyFill="1" applyBorder="1" applyAlignment="1" applyProtection="1">
      <alignment vertical="center" wrapText="1" shrinkToFit="1"/>
    </xf>
    <xf numFmtId="0" fontId="22" fillId="0" borderId="200" xfId="11" applyFont="1" applyFill="1" applyBorder="1" applyAlignment="1" applyProtection="1">
      <alignment vertical="center" wrapText="1" shrinkToFit="1"/>
    </xf>
    <xf numFmtId="0" fontId="22" fillId="0" borderId="201" xfId="11" applyFont="1" applyFill="1" applyBorder="1" applyAlignment="1" applyProtection="1">
      <alignment vertical="center" wrapText="1" shrinkToFit="1"/>
    </xf>
    <xf numFmtId="0" fontId="22" fillId="0" borderId="202" xfId="11" applyFont="1" applyFill="1" applyBorder="1" applyAlignment="1" applyProtection="1">
      <alignment vertical="center" wrapText="1" shrinkToFit="1"/>
    </xf>
    <xf numFmtId="0" fontId="34" fillId="16" borderId="196" xfId="27" applyFont="1" applyFill="1" applyBorder="1" applyAlignment="1" applyProtection="1">
      <alignment horizontal="center" vertical="center" wrapText="1"/>
    </xf>
    <xf numFmtId="0" fontId="22" fillId="0" borderId="0" xfId="11" applyFont="1" applyFill="1" applyBorder="1" applyAlignment="1" applyProtection="1">
      <alignment horizontal="left" vertical="center"/>
    </xf>
    <xf numFmtId="0" fontId="130" fillId="0" borderId="196" xfId="11" applyFont="1" applyFill="1" applyBorder="1" applyAlignment="1" applyProtection="1">
      <alignment horizontal="left" vertical="center" wrapText="1"/>
    </xf>
    <xf numFmtId="0" fontId="131" fillId="10" borderId="193" xfId="11" applyFont="1" applyFill="1" applyBorder="1" applyAlignment="1" applyProtection="1">
      <alignment horizontal="center" vertical="center"/>
    </xf>
    <xf numFmtId="0" fontId="131" fillId="10" borderId="194" xfId="11" applyFont="1" applyFill="1" applyBorder="1" applyAlignment="1" applyProtection="1">
      <alignment horizontal="center" vertical="center"/>
    </xf>
    <xf numFmtId="0" fontId="131" fillId="10" borderId="195" xfId="11" applyFont="1" applyFill="1" applyBorder="1" applyAlignment="1" applyProtection="1">
      <alignment horizontal="center" vertical="center"/>
    </xf>
    <xf numFmtId="0" fontId="21" fillId="0" borderId="0" xfId="27" applyFont="1" applyFill="1" applyAlignment="1" applyProtection="1">
      <alignment horizontal="right" vertical="center"/>
    </xf>
    <xf numFmtId="0" fontId="28" fillId="0" borderId="0" xfId="27" applyFont="1" applyFill="1" applyBorder="1" applyAlignment="1" applyProtection="1">
      <alignment horizontal="left" vertical="center"/>
    </xf>
    <xf numFmtId="0" fontId="22" fillId="4" borderId="196" xfId="11" applyFont="1" applyFill="1" applyBorder="1" applyAlignment="1" applyProtection="1">
      <alignment horizontal="left" vertical="center" wrapText="1"/>
    </xf>
    <xf numFmtId="0" fontId="65" fillId="3" borderId="0" xfId="71" applyFont="1" applyFill="1" applyBorder="1" applyAlignment="1" applyProtection="1">
      <alignment vertical="center" shrinkToFit="1"/>
    </xf>
    <xf numFmtId="0" fontId="97" fillId="15" borderId="0" xfId="71" applyFont="1" applyFill="1" applyBorder="1" applyAlignment="1" applyProtection="1">
      <alignment horizontal="center" vertical="center" shrinkToFit="1"/>
    </xf>
    <xf numFmtId="0" fontId="70" fillId="3" borderId="0" xfId="71" applyFont="1" applyFill="1" applyAlignment="1" applyProtection="1">
      <alignment horizontal="center" vertical="center"/>
    </xf>
    <xf numFmtId="182" fontId="70" fillId="3" borderId="0" xfId="71" applyNumberFormat="1" applyFont="1" applyFill="1" applyAlignment="1" applyProtection="1">
      <alignment horizontal="center" vertical="center" shrinkToFit="1"/>
      <protection locked="0"/>
    </xf>
    <xf numFmtId="0" fontId="70" fillId="3" borderId="0" xfId="71" applyFont="1" applyFill="1" applyBorder="1" applyAlignment="1" applyProtection="1">
      <alignment horizontal="center" vertical="center" wrapText="1"/>
    </xf>
    <xf numFmtId="0" fontId="70" fillId="3" borderId="0" xfId="71" applyFont="1" applyFill="1" applyBorder="1" applyAlignment="1" applyProtection="1">
      <alignment vertical="center" shrinkToFit="1"/>
    </xf>
    <xf numFmtId="0" fontId="76" fillId="3" borderId="0" xfId="71" applyFont="1" applyFill="1" applyBorder="1" applyAlignment="1" applyProtection="1">
      <alignment horizontal="center" vertical="center" wrapText="1"/>
    </xf>
    <xf numFmtId="0" fontId="77" fillId="3" borderId="0" xfId="71" applyFont="1" applyFill="1" applyBorder="1" applyAlignment="1" applyProtection="1">
      <alignment vertical="center" shrinkToFit="1"/>
    </xf>
    <xf numFmtId="0" fontId="22" fillId="3" borderId="0" xfId="59" applyFont="1" applyFill="1" applyBorder="1" applyAlignment="1" applyProtection="1">
      <alignment horizontal="center" vertical="center" textRotation="255"/>
    </xf>
    <xf numFmtId="49" fontId="70" fillId="3" borderId="0" xfId="71" applyNumberFormat="1" applyFont="1" applyFill="1" applyAlignment="1" applyProtection="1">
      <alignment horizontal="center" vertical="center"/>
    </xf>
    <xf numFmtId="0" fontId="75" fillId="3" borderId="0" xfId="71" applyFont="1" applyFill="1" applyBorder="1" applyAlignment="1" applyProtection="1">
      <alignment horizontal="left" vertical="center" shrinkToFit="1"/>
    </xf>
    <xf numFmtId="0" fontId="70" fillId="3" borderId="0" xfId="71" applyNumberFormat="1" applyFont="1" applyFill="1" applyBorder="1" applyAlignment="1" applyProtection="1">
      <alignment horizontal="center" vertical="center"/>
    </xf>
    <xf numFmtId="0" fontId="70" fillId="3" borderId="0" xfId="59" applyNumberFormat="1" applyFont="1" applyFill="1" applyAlignment="1" applyProtection="1">
      <alignment horizontal="center" vertical="center"/>
    </xf>
    <xf numFmtId="0" fontId="40" fillId="3" borderId="0" xfId="59" applyNumberFormat="1" applyFont="1" applyFill="1" applyAlignment="1" applyProtection="1">
      <alignment vertical="center"/>
    </xf>
    <xf numFmtId="0" fontId="61" fillId="3" borderId="0" xfId="59" applyFont="1" applyFill="1" applyBorder="1" applyAlignment="1" applyProtection="1">
      <alignment horizontal="center" vertical="center" textRotation="255"/>
    </xf>
    <xf numFmtId="0" fontId="78" fillId="3" borderId="0" xfId="71" applyFont="1" applyFill="1" applyBorder="1" applyAlignment="1" applyProtection="1">
      <alignment horizontal="center" vertical="center" shrinkToFit="1"/>
      <protection locked="0"/>
    </xf>
    <xf numFmtId="49" fontId="78" fillId="3" borderId="0" xfId="71" applyNumberFormat="1" applyFont="1" applyFill="1" applyAlignment="1" applyProtection="1">
      <alignment horizontal="center" vertical="center" shrinkToFit="1"/>
      <protection locked="0"/>
    </xf>
    <xf numFmtId="0" fontId="70" fillId="3" borderId="0" xfId="71" applyFont="1" applyFill="1" applyAlignment="1" applyProtection="1">
      <alignment horizontal="center" vertical="top"/>
    </xf>
    <xf numFmtId="0" fontId="70" fillId="3" borderId="0" xfId="71" applyFont="1" applyFill="1" applyBorder="1" applyAlignment="1" applyProtection="1">
      <alignment vertical="center" shrinkToFit="1"/>
      <protection locked="0"/>
    </xf>
    <xf numFmtId="49" fontId="70" fillId="3" borderId="0" xfId="71" applyNumberFormat="1" applyFont="1" applyFill="1" applyAlignment="1" applyProtection="1">
      <alignment horizontal="center" vertical="center" shrinkToFit="1"/>
      <protection locked="0"/>
    </xf>
    <xf numFmtId="0" fontId="78" fillId="3" borderId="0" xfId="71" applyFont="1" applyFill="1" applyBorder="1" applyAlignment="1" applyProtection="1">
      <alignment horizontal="left" vertical="center"/>
      <protection locked="0"/>
    </xf>
    <xf numFmtId="49" fontId="70" fillId="3" borderId="0" xfId="71" applyNumberFormat="1" applyFont="1" applyFill="1" applyBorder="1" applyAlignment="1" applyProtection="1">
      <alignment horizontal="center" vertical="center"/>
      <protection locked="0"/>
    </xf>
    <xf numFmtId="0" fontId="70" fillId="3" borderId="0" xfId="59" applyFont="1" applyFill="1" applyAlignment="1" applyProtection="1">
      <alignment horizontal="center" vertical="center"/>
      <protection locked="0"/>
    </xf>
    <xf numFmtId="0" fontId="40" fillId="3" borderId="0" xfId="59" applyFont="1" applyFill="1" applyAlignment="1" applyProtection="1">
      <alignment vertical="center"/>
      <protection locked="0"/>
    </xf>
    <xf numFmtId="0" fontId="79" fillId="3" borderId="0" xfId="71" applyFont="1" applyFill="1" applyBorder="1" applyAlignment="1" applyProtection="1">
      <alignment horizontal="center" vertical="center" wrapText="1"/>
    </xf>
    <xf numFmtId="0" fontId="81" fillId="3" borderId="0" xfId="71" applyFont="1" applyFill="1" applyBorder="1" applyAlignment="1" applyProtection="1">
      <alignment horizontal="center" vertical="center"/>
    </xf>
    <xf numFmtId="0" fontId="70" fillId="3" borderId="0" xfId="71" applyFont="1" applyFill="1" applyBorder="1" applyAlignment="1" applyProtection="1">
      <alignment horizontal="left" vertical="distributed" wrapText="1"/>
    </xf>
    <xf numFmtId="0" fontId="82" fillId="3" borderId="0" xfId="71" applyFont="1" applyFill="1" applyAlignment="1" applyProtection="1">
      <alignment horizontal="center" vertical="center"/>
    </xf>
    <xf numFmtId="0" fontId="70" fillId="3" borderId="0" xfId="71" applyFont="1" applyFill="1" applyBorder="1" applyAlignment="1" applyProtection="1">
      <alignment horizontal="left" vertical="center" shrinkToFit="1"/>
      <protection locked="0"/>
    </xf>
    <xf numFmtId="0" fontId="82" fillId="0" borderId="0" xfId="71" applyFont="1" applyFill="1" applyAlignment="1" applyProtection="1">
      <alignment horizontal="center" vertical="center"/>
    </xf>
    <xf numFmtId="0" fontId="75" fillId="0" borderId="0" xfId="71" applyFont="1" applyFill="1" applyBorder="1" applyAlignment="1" applyProtection="1">
      <alignment horizontal="left" vertical="center"/>
    </xf>
    <xf numFmtId="0" fontId="75" fillId="0" borderId="18" xfId="71" applyFont="1" applyFill="1" applyBorder="1" applyAlignment="1" applyProtection="1">
      <alignment horizontal="left" vertical="center"/>
    </xf>
    <xf numFmtId="0" fontId="75" fillId="15" borderId="16" xfId="71" applyFont="1" applyFill="1" applyBorder="1" applyAlignment="1" applyProtection="1">
      <alignment horizontal="center" vertical="center"/>
    </xf>
    <xf numFmtId="0" fontId="75" fillId="15" borderId="9" xfId="71" applyFont="1" applyFill="1" applyBorder="1" applyAlignment="1" applyProtection="1">
      <alignment horizontal="center" vertical="center"/>
    </xf>
    <xf numFmtId="0" fontId="75" fillId="15" borderId="3" xfId="71" applyFont="1" applyFill="1" applyBorder="1" applyAlignment="1" applyProtection="1">
      <alignment horizontal="center" vertical="center"/>
    </xf>
    <xf numFmtId="0" fontId="75" fillId="15" borderId="16" xfId="71" applyFont="1" applyFill="1" applyBorder="1" applyAlignment="1" applyProtection="1">
      <alignment horizontal="right" vertical="center"/>
    </xf>
    <xf numFmtId="0" fontId="75" fillId="15" borderId="9" xfId="71" applyFont="1" applyFill="1" applyBorder="1" applyAlignment="1" applyProtection="1">
      <alignment horizontal="right" vertical="center"/>
    </xf>
    <xf numFmtId="0" fontId="65" fillId="15" borderId="9" xfId="71" applyFont="1" applyFill="1" applyBorder="1" applyAlignment="1" applyProtection="1">
      <alignment horizontal="center" vertical="center" wrapText="1"/>
    </xf>
    <xf numFmtId="0" fontId="65" fillId="15" borderId="2" xfId="71" applyFont="1" applyFill="1" applyBorder="1" applyAlignment="1" applyProtection="1">
      <alignment horizontal="center" vertical="center"/>
    </xf>
    <xf numFmtId="0" fontId="65" fillId="15" borderId="16" xfId="71" applyFont="1" applyFill="1" applyBorder="1" applyAlignment="1" applyProtection="1">
      <alignment horizontal="center" vertical="center"/>
    </xf>
    <xf numFmtId="0" fontId="75" fillId="15" borderId="9" xfId="71" applyFont="1" applyFill="1" applyBorder="1" applyAlignment="1" applyProtection="1">
      <alignment vertical="center" wrapText="1"/>
    </xf>
    <xf numFmtId="0" fontId="75" fillId="15" borderId="3" xfId="71" applyFont="1" applyFill="1" applyBorder="1" applyAlignment="1" applyProtection="1">
      <alignment vertical="center" wrapText="1"/>
    </xf>
    <xf numFmtId="0" fontId="65" fillId="3" borderId="2" xfId="71" applyFont="1" applyFill="1" applyBorder="1" applyAlignment="1" applyProtection="1">
      <alignment horizontal="center" vertical="center"/>
    </xf>
    <xf numFmtId="0" fontId="65" fillId="3" borderId="16" xfId="71" applyFont="1" applyFill="1" applyBorder="1" applyAlignment="1" applyProtection="1">
      <alignment horizontal="center" vertical="center"/>
    </xf>
    <xf numFmtId="0" fontId="75" fillId="3" borderId="9" xfId="71" applyFont="1" applyFill="1" applyBorder="1" applyAlignment="1" applyProtection="1">
      <alignment vertical="center" wrapText="1"/>
    </xf>
    <xf numFmtId="0" fontId="75" fillId="3" borderId="3" xfId="71" applyFont="1" applyFill="1" applyBorder="1" applyAlignment="1" applyProtection="1">
      <alignment vertical="center" wrapText="1"/>
    </xf>
    <xf numFmtId="0" fontId="78" fillId="0" borderId="16" xfId="71" applyFont="1" applyFill="1" applyBorder="1" applyAlignment="1" applyProtection="1">
      <alignment horizontal="left" vertical="center" shrinkToFit="1"/>
      <protection locked="0"/>
    </xf>
    <xf numFmtId="0" fontId="78" fillId="0" borderId="9" xfId="71" applyFont="1" applyFill="1" applyBorder="1" applyAlignment="1" applyProtection="1">
      <alignment horizontal="left" vertical="center" shrinkToFit="1"/>
      <protection locked="0"/>
    </xf>
    <xf numFmtId="0" fontId="78" fillId="0" borderId="9" xfId="71" applyFont="1" applyFill="1" applyBorder="1" applyAlignment="1" applyProtection="1">
      <alignment horizontal="left" vertical="center" shrinkToFit="1"/>
    </xf>
    <xf numFmtId="0" fontId="78" fillId="0" borderId="3" xfId="71" applyFont="1" applyFill="1" applyBorder="1" applyAlignment="1" applyProtection="1">
      <alignment horizontal="left" vertical="center" shrinkToFit="1"/>
    </xf>
    <xf numFmtId="0" fontId="75" fillId="0" borderId="16" xfId="71" applyFont="1" applyFill="1" applyBorder="1" applyAlignment="1" applyProtection="1">
      <alignment horizontal="center" vertical="center"/>
    </xf>
    <xf numFmtId="0" fontId="75" fillId="0" borderId="9" xfId="71" applyFont="1" applyFill="1" applyBorder="1" applyAlignment="1" applyProtection="1">
      <alignment horizontal="center" vertical="center"/>
    </xf>
    <xf numFmtId="0" fontId="75" fillId="0" borderId="3" xfId="71" applyFont="1" applyFill="1" applyBorder="1" applyAlignment="1" applyProtection="1">
      <alignment horizontal="center" vertical="center"/>
    </xf>
    <xf numFmtId="38" fontId="75" fillId="0" borderId="16" xfId="69" applyFont="1" applyFill="1" applyBorder="1" applyAlignment="1" applyProtection="1">
      <alignment horizontal="right" vertical="center" shrinkToFit="1"/>
      <protection locked="0"/>
    </xf>
    <xf numFmtId="38" fontId="75" fillId="0" borderId="9" xfId="69" applyFont="1" applyFill="1" applyBorder="1" applyAlignment="1" applyProtection="1">
      <alignment horizontal="right" vertical="center" shrinkToFit="1"/>
      <protection locked="0"/>
    </xf>
    <xf numFmtId="0" fontId="65" fillId="0" borderId="9" xfId="71" applyFont="1" applyFill="1" applyBorder="1" applyAlignment="1" applyProtection="1">
      <alignment horizontal="center" vertical="center" wrapText="1"/>
    </xf>
    <xf numFmtId="38" fontId="75" fillId="0" borderId="16" xfId="71" applyNumberFormat="1" applyFont="1" applyFill="1" applyBorder="1" applyAlignment="1" applyProtection="1">
      <alignment horizontal="right" vertical="center" shrinkToFit="1"/>
      <protection locked="0"/>
    </xf>
    <xf numFmtId="0" fontId="75" fillId="0" borderId="9" xfId="71" applyFont="1" applyFill="1" applyBorder="1" applyAlignment="1" applyProtection="1">
      <alignment horizontal="right" vertical="center" shrinkToFit="1"/>
      <protection locked="0"/>
    </xf>
    <xf numFmtId="0" fontId="70" fillId="0" borderId="9" xfId="71" applyFont="1" applyFill="1" applyBorder="1" applyAlignment="1" applyProtection="1">
      <alignment horizontal="center" vertical="center"/>
      <protection locked="0"/>
    </xf>
    <xf numFmtId="0" fontId="70" fillId="0" borderId="9" xfId="71" applyFont="1" applyFill="1" applyBorder="1" applyAlignment="1" applyProtection="1">
      <alignment horizontal="center" vertical="center"/>
    </xf>
    <xf numFmtId="0" fontId="75" fillId="0" borderId="16" xfId="71" applyFont="1" applyFill="1" applyBorder="1" applyAlignment="1" applyProtection="1">
      <alignment horizontal="center" vertical="center" shrinkToFit="1"/>
    </xf>
    <xf numFmtId="0" fontId="75" fillId="0" borderId="9" xfId="71" applyFont="1" applyFill="1" applyBorder="1" applyAlignment="1" applyProtection="1">
      <alignment horizontal="center" vertical="center" shrinkToFit="1"/>
    </xf>
    <xf numFmtId="0" fontId="75" fillId="0" borderId="3" xfId="71" applyFont="1" applyFill="1" applyBorder="1" applyAlignment="1" applyProtection="1">
      <alignment horizontal="center" vertical="center" shrinkToFit="1"/>
    </xf>
    <xf numFmtId="0" fontId="66" fillId="3" borderId="0" xfId="71" applyFont="1" applyFill="1" applyBorder="1" applyAlignment="1" applyProtection="1">
      <alignment horizontal="left" vertical="center"/>
    </xf>
    <xf numFmtId="0" fontId="70" fillId="3" borderId="0" xfId="71" applyFont="1" applyFill="1" applyAlignment="1" applyProtection="1">
      <alignment horizontal="center" vertical="center" shrinkToFit="1"/>
    </xf>
    <xf numFmtId="0" fontId="71" fillId="3" borderId="0" xfId="71" applyFont="1" applyFill="1" applyAlignment="1" applyProtection="1">
      <alignment horizontal="center" vertical="center"/>
    </xf>
    <xf numFmtId="0" fontId="65" fillId="3" borderId="0" xfId="71" applyFont="1" applyFill="1" applyAlignment="1" applyProtection="1">
      <alignment horizontal="right" vertical="center"/>
    </xf>
    <xf numFmtId="0" fontId="65" fillId="3" borderId="18" xfId="71" applyFont="1" applyFill="1" applyBorder="1" applyAlignment="1" applyProtection="1">
      <alignment vertical="center" shrinkToFit="1"/>
    </xf>
    <xf numFmtId="0" fontId="70" fillId="14" borderId="2" xfId="71" applyFont="1" applyFill="1" applyBorder="1" applyAlignment="1" applyProtection="1">
      <alignment horizontal="center" vertical="center"/>
    </xf>
    <xf numFmtId="49" fontId="70" fillId="3" borderId="2" xfId="71" applyNumberFormat="1" applyFont="1" applyFill="1" applyBorder="1" applyAlignment="1" applyProtection="1">
      <alignment horizontal="center" vertical="center" shrinkToFit="1"/>
      <protection locked="0"/>
    </xf>
    <xf numFmtId="49" fontId="70" fillId="3" borderId="2" xfId="71" applyNumberFormat="1" applyFont="1" applyFill="1" applyBorder="1" applyAlignment="1" applyProtection="1">
      <alignment horizontal="center" vertical="center"/>
      <protection locked="0"/>
    </xf>
    <xf numFmtId="49" fontId="70" fillId="3" borderId="16" xfId="71" applyNumberFormat="1" applyFont="1" applyFill="1" applyBorder="1" applyAlignment="1" applyProtection="1">
      <alignment horizontal="center" vertical="center" shrinkToFit="1"/>
      <protection locked="0"/>
    </xf>
    <xf numFmtId="49" fontId="70" fillId="3" borderId="9" xfId="71" applyNumberFormat="1" applyFont="1" applyFill="1" applyBorder="1" applyAlignment="1" applyProtection="1">
      <alignment horizontal="center" vertical="center" shrinkToFit="1"/>
      <protection locked="0"/>
    </xf>
    <xf numFmtId="49" fontId="70" fillId="3" borderId="3" xfId="71" applyNumberFormat="1" applyFont="1" applyFill="1" applyBorder="1" applyAlignment="1" applyProtection="1">
      <alignment horizontal="center" vertical="center" shrinkToFit="1"/>
      <protection locked="0"/>
    </xf>
    <xf numFmtId="49" fontId="70" fillId="3" borderId="16" xfId="71" applyNumberFormat="1" applyFont="1" applyFill="1" applyBorder="1" applyAlignment="1" applyProtection="1">
      <alignment horizontal="center" vertical="center"/>
      <protection locked="0"/>
    </xf>
    <xf numFmtId="49" fontId="70" fillId="3" borderId="3" xfId="71" applyNumberFormat="1" applyFont="1" applyFill="1" applyBorder="1" applyAlignment="1" applyProtection="1">
      <alignment horizontal="center" vertical="center"/>
      <protection locked="0"/>
    </xf>
    <xf numFmtId="0" fontId="75" fillId="3" borderId="0" xfId="71" applyFont="1" applyFill="1" applyAlignment="1" applyProtection="1">
      <alignment horizontal="left" vertical="center" wrapText="1"/>
    </xf>
    <xf numFmtId="0" fontId="87" fillId="3" borderId="0" xfId="71" applyFont="1" applyFill="1" applyAlignment="1" applyProtection="1">
      <alignment horizontal="center" vertical="center"/>
    </xf>
    <xf numFmtId="0" fontId="85" fillId="3" borderId="0" xfId="59" applyFont="1" applyFill="1" applyBorder="1" applyAlignment="1" applyProtection="1">
      <alignment vertical="center" wrapText="1"/>
    </xf>
    <xf numFmtId="0" fontId="21" fillId="3" borderId="0" xfId="59" applyFont="1" applyFill="1" applyBorder="1" applyAlignment="1" applyProtection="1">
      <alignment vertical="center" wrapText="1"/>
    </xf>
    <xf numFmtId="0" fontId="86" fillId="3" borderId="0" xfId="71" applyFont="1" applyFill="1" applyAlignment="1" applyProtection="1">
      <alignment horizontal="center" vertical="center"/>
    </xf>
    <xf numFmtId="0" fontId="69" fillId="3" borderId="0" xfId="59" applyFont="1" applyFill="1" applyBorder="1" applyAlignment="1" applyProtection="1">
      <alignment horizontal="center" vertical="center" wrapText="1"/>
    </xf>
    <xf numFmtId="49" fontId="70" fillId="3" borderId="0" xfId="59" applyNumberFormat="1" applyFont="1" applyFill="1" applyBorder="1" applyAlignment="1" applyProtection="1">
      <alignment vertical="center" wrapText="1"/>
    </xf>
    <xf numFmtId="49" fontId="70" fillId="3" borderId="0" xfId="59" applyNumberFormat="1" applyFont="1" applyFill="1" applyBorder="1" applyAlignment="1" applyProtection="1">
      <alignment horizontal="left" vertical="center"/>
    </xf>
    <xf numFmtId="0" fontId="91" fillId="3" borderId="0" xfId="71" applyFont="1" applyFill="1" applyBorder="1" applyAlignment="1" applyProtection="1">
      <alignment horizontal="center" vertical="center"/>
    </xf>
    <xf numFmtId="182" fontId="70" fillId="3" borderId="0" xfId="71" applyNumberFormat="1" applyFont="1" applyFill="1" applyBorder="1" applyAlignment="1" applyProtection="1">
      <alignment horizontal="center" vertical="center" shrinkToFit="1"/>
      <protection locked="0"/>
    </xf>
    <xf numFmtId="182" fontId="70" fillId="3" borderId="0" xfId="59" applyNumberFormat="1" applyFont="1" applyFill="1" applyBorder="1" applyAlignment="1" applyProtection="1">
      <alignment horizontal="center" vertical="center" shrinkToFit="1"/>
      <protection locked="0"/>
    </xf>
    <xf numFmtId="49" fontId="70" fillId="3" borderId="0" xfId="59" applyNumberFormat="1" applyFont="1" applyFill="1" applyBorder="1" applyAlignment="1" applyProtection="1">
      <alignment vertical="top" shrinkToFit="1"/>
    </xf>
    <xf numFmtId="0" fontId="92" fillId="3" borderId="0" xfId="59" applyFont="1" applyFill="1" applyBorder="1" applyAlignment="1" applyProtection="1">
      <alignment vertical="center"/>
      <protection locked="0"/>
    </xf>
    <xf numFmtId="0" fontId="92" fillId="3" borderId="0" xfId="59" applyFont="1" applyFill="1" applyBorder="1" applyAlignment="1" applyProtection="1">
      <alignment horizontal="left" vertical="center"/>
    </xf>
    <xf numFmtId="0" fontId="94" fillId="3" borderId="18" xfId="59" applyFont="1" applyFill="1" applyBorder="1" applyAlignment="1" applyProtection="1">
      <alignment vertical="center" shrinkToFit="1"/>
      <protection locked="0"/>
    </xf>
    <xf numFmtId="0" fontId="94" fillId="3" borderId="9" xfId="59" applyFont="1" applyFill="1" applyBorder="1" applyAlignment="1" applyProtection="1">
      <alignment vertical="center" shrinkToFit="1"/>
      <protection locked="0"/>
    </xf>
    <xf numFmtId="0" fontId="61" fillId="3" borderId="9" xfId="59" applyFont="1" applyFill="1" applyBorder="1" applyAlignment="1" applyProtection="1">
      <alignment horizontal="center" vertical="center" textRotation="255"/>
    </xf>
    <xf numFmtId="0" fontId="93" fillId="3" borderId="18" xfId="59" applyFont="1" applyFill="1" applyBorder="1" applyAlignment="1" applyProtection="1">
      <alignment vertical="center"/>
    </xf>
    <xf numFmtId="0" fontId="22" fillId="3" borderId="18" xfId="59" applyFont="1" applyFill="1" applyBorder="1" applyAlignment="1" applyProtection="1">
      <alignment horizontal="center" vertical="center" textRotation="255"/>
    </xf>
    <xf numFmtId="0" fontId="33" fillId="3" borderId="0" xfId="59" applyFont="1" applyFill="1" applyBorder="1" applyAlignment="1" applyProtection="1">
      <alignment horizontal="left" vertical="top" shrinkToFit="1"/>
    </xf>
    <xf numFmtId="49" fontId="22" fillId="0" borderId="9" xfId="3" applyNumberFormat="1" applyFont="1" applyFill="1" applyBorder="1" applyAlignment="1" applyProtection="1">
      <alignment horizontal="left" vertical="center" shrinkToFit="1"/>
      <protection locked="0"/>
    </xf>
    <xf numFmtId="49" fontId="22" fillId="0" borderId="3" xfId="3" applyNumberFormat="1" applyFont="1" applyFill="1" applyBorder="1" applyAlignment="1" applyProtection="1">
      <alignment horizontal="left" vertical="center" shrinkToFit="1"/>
      <protection locked="0"/>
    </xf>
    <xf numFmtId="49" fontId="22" fillId="0" borderId="10" xfId="27" applyNumberFormat="1" applyFont="1" applyFill="1" applyBorder="1" applyAlignment="1" applyProtection="1">
      <alignment horizontal="center" vertical="center" shrinkToFit="1"/>
      <protection locked="0"/>
    </xf>
    <xf numFmtId="49" fontId="22" fillId="0" borderId="18" xfId="27" applyNumberFormat="1" applyFont="1" applyFill="1" applyBorder="1" applyAlignment="1" applyProtection="1">
      <alignment horizontal="center" vertical="center" shrinkToFit="1"/>
      <protection locked="0"/>
    </xf>
    <xf numFmtId="0" fontId="22" fillId="4" borderId="16" xfId="27" applyFont="1" applyFill="1" applyBorder="1" applyAlignment="1" applyProtection="1">
      <alignment horizontal="center" vertical="center" wrapText="1"/>
    </xf>
    <xf numFmtId="0" fontId="22" fillId="4" borderId="9" xfId="27" applyFont="1" applyFill="1" applyBorder="1" applyAlignment="1" applyProtection="1">
      <alignment horizontal="center" vertical="center" wrapText="1"/>
    </xf>
    <xf numFmtId="49" fontId="22" fillId="0" borderId="9" xfId="27" applyNumberFormat="1" applyFont="1" applyFill="1" applyBorder="1" applyAlignment="1" applyProtection="1">
      <alignment horizontal="center" vertical="center" shrinkToFit="1"/>
      <protection locked="0"/>
    </xf>
    <xf numFmtId="0" fontId="22" fillId="4" borderId="16" xfId="27" applyFont="1" applyFill="1" applyBorder="1" applyAlignment="1" applyProtection="1">
      <alignment horizontal="center" vertical="center"/>
    </xf>
    <xf numFmtId="0" fontId="22" fillId="4" borderId="9" xfId="27" applyFont="1" applyFill="1" applyBorder="1" applyAlignment="1" applyProtection="1">
      <alignment horizontal="center" vertical="center"/>
    </xf>
    <xf numFmtId="0" fontId="22" fillId="4" borderId="3" xfId="27" applyFont="1" applyFill="1" applyBorder="1" applyAlignment="1" applyProtection="1">
      <alignment horizontal="center" vertical="center"/>
    </xf>
    <xf numFmtId="49" fontId="22" fillId="0" borderId="16" xfId="27" applyNumberFormat="1" applyFont="1" applyFill="1" applyBorder="1" applyAlignment="1" applyProtection="1">
      <alignment horizontal="center" vertical="center" shrinkToFit="1"/>
      <protection locked="0"/>
    </xf>
    <xf numFmtId="0" fontId="22" fillId="4" borderId="66" xfId="27" applyFont="1" applyFill="1" applyBorder="1" applyAlignment="1" applyProtection="1">
      <alignment horizontal="center" vertical="center"/>
    </xf>
    <xf numFmtId="0" fontId="22" fillId="4" borderId="67" xfId="27" applyFont="1" applyFill="1" applyBorder="1" applyAlignment="1" applyProtection="1">
      <alignment horizontal="center" vertical="center"/>
    </xf>
    <xf numFmtId="0" fontId="22" fillId="4" borderId="68" xfId="27" applyFont="1" applyFill="1" applyBorder="1" applyAlignment="1" applyProtection="1">
      <alignment horizontal="center" vertical="center"/>
    </xf>
    <xf numFmtId="49" fontId="22" fillId="0" borderId="16" xfId="3" applyNumberFormat="1" applyFont="1" applyFill="1" applyBorder="1" applyAlignment="1" applyProtection="1">
      <alignment horizontal="left" vertical="center" shrinkToFit="1"/>
      <protection locked="0"/>
    </xf>
    <xf numFmtId="0" fontId="22" fillId="4" borderId="2" xfId="62" applyFont="1" applyFill="1" applyBorder="1" applyAlignment="1" applyProtection="1">
      <alignment horizontal="center" vertical="center" shrinkToFit="1"/>
    </xf>
    <xf numFmtId="0" fontId="22" fillId="0" borderId="16" xfId="62" applyFont="1" applyFill="1" applyBorder="1" applyAlignment="1" applyProtection="1">
      <alignment horizontal="left" vertical="center" shrinkToFit="1"/>
      <protection locked="0"/>
    </xf>
    <xf numFmtId="0" fontId="22" fillId="0" borderId="9" xfId="62" applyFont="1" applyFill="1" applyBorder="1" applyAlignment="1" applyProtection="1">
      <alignment horizontal="left" vertical="center" shrinkToFit="1"/>
      <protection locked="0"/>
    </xf>
    <xf numFmtId="0" fontId="22" fillId="0" borderId="3" xfId="62" applyFont="1" applyFill="1" applyBorder="1" applyAlignment="1" applyProtection="1">
      <alignment horizontal="left" vertical="center" shrinkToFit="1"/>
      <protection locked="0"/>
    </xf>
    <xf numFmtId="0" fontId="22" fillId="0" borderId="16" xfId="62" applyFont="1" applyFill="1" applyBorder="1" applyAlignment="1" applyProtection="1">
      <alignment horizontal="center" vertical="center" wrapText="1" shrinkToFit="1"/>
      <protection locked="0"/>
    </xf>
    <xf numFmtId="0" fontId="22" fillId="0" borderId="9" xfId="62" applyFont="1" applyFill="1" applyBorder="1" applyAlignment="1" applyProtection="1">
      <alignment horizontal="center" vertical="center" wrapText="1" shrinkToFit="1"/>
      <protection locked="0"/>
    </xf>
    <xf numFmtId="0" fontId="22" fillId="0" borderId="3" xfId="62" applyFont="1" applyFill="1" applyBorder="1" applyAlignment="1" applyProtection="1">
      <alignment horizontal="center" vertical="center" wrapText="1" shrinkToFit="1"/>
      <protection locked="0"/>
    </xf>
    <xf numFmtId="0" fontId="22" fillId="0" borderId="16" xfId="62" applyFont="1" applyFill="1" applyBorder="1" applyAlignment="1" applyProtection="1">
      <alignment vertical="center" shrinkToFit="1"/>
      <protection locked="0"/>
    </xf>
    <xf numFmtId="0" fontId="22" fillId="0" borderId="9" xfId="62" applyFont="1" applyFill="1" applyBorder="1" applyAlignment="1" applyProtection="1">
      <alignment vertical="center" shrinkToFit="1"/>
      <protection locked="0"/>
    </xf>
    <xf numFmtId="0" fontId="22" fillId="0" borderId="3" xfId="62" applyFont="1" applyFill="1" applyBorder="1" applyAlignment="1" applyProtection="1">
      <alignment vertical="center" shrinkToFit="1"/>
      <protection locked="0"/>
    </xf>
    <xf numFmtId="0" fontId="64" fillId="4" borderId="16" xfId="27" applyFont="1" applyFill="1" applyBorder="1" applyAlignment="1" applyProtection="1">
      <alignment horizontal="center" vertical="center" wrapText="1"/>
    </xf>
    <xf numFmtId="0" fontId="64" fillId="4" borderId="9" xfId="27" applyFont="1" applyFill="1" applyBorder="1" applyAlignment="1" applyProtection="1">
      <alignment horizontal="center" vertical="center" wrapText="1"/>
    </xf>
    <xf numFmtId="0" fontId="64" fillId="4" borderId="3" xfId="27" applyFont="1" applyFill="1" applyBorder="1" applyAlignment="1" applyProtection="1">
      <alignment horizontal="center" vertical="center" wrapText="1"/>
    </xf>
    <xf numFmtId="49" fontId="22" fillId="0" borderId="16" xfId="27" applyNumberFormat="1" applyFont="1" applyFill="1" applyBorder="1" applyAlignment="1" applyProtection="1">
      <alignment vertical="center" shrinkToFit="1"/>
      <protection locked="0"/>
    </xf>
    <xf numFmtId="49" fontId="22" fillId="0" borderId="9" xfId="27" applyNumberFormat="1" applyFont="1" applyFill="1" applyBorder="1" applyAlignment="1" applyProtection="1">
      <alignment vertical="center" shrinkToFit="1"/>
      <protection locked="0"/>
    </xf>
    <xf numFmtId="49" fontId="22" fillId="0" borderId="3" xfId="27" applyNumberFormat="1" applyFont="1" applyFill="1" applyBorder="1" applyAlignment="1" applyProtection="1">
      <alignment vertical="center" shrinkToFit="1"/>
      <protection locked="0"/>
    </xf>
    <xf numFmtId="0" fontId="22" fillId="4" borderId="7" xfId="27" applyNumberFormat="1" applyFont="1" applyFill="1" applyBorder="1" applyAlignment="1" applyProtection="1">
      <alignment horizontal="center" vertical="center"/>
    </xf>
    <xf numFmtId="0" fontId="22" fillId="4" borderId="8" xfId="27" applyNumberFormat="1" applyFont="1" applyFill="1" applyBorder="1" applyAlignment="1" applyProtection="1">
      <alignment horizontal="center" vertical="center"/>
    </xf>
    <xf numFmtId="0" fontId="22" fillId="4" borderId="1" xfId="27" applyNumberFormat="1" applyFont="1" applyFill="1" applyBorder="1" applyAlignment="1" applyProtection="1">
      <alignment horizontal="center" vertical="center"/>
    </xf>
    <xf numFmtId="0" fontId="22" fillId="0" borderId="27" xfId="27" applyFont="1" applyFill="1" applyBorder="1" applyAlignment="1" applyProtection="1">
      <alignment horizontal="left" vertical="center" shrinkToFit="1"/>
      <protection locked="0"/>
    </xf>
    <xf numFmtId="0" fontId="22" fillId="0" borderId="28" xfId="27" applyFont="1" applyFill="1" applyBorder="1" applyAlignment="1" applyProtection="1">
      <alignment horizontal="left" vertical="center" shrinkToFit="1"/>
      <protection locked="0"/>
    </xf>
    <xf numFmtId="0" fontId="22" fillId="0" borderId="29" xfId="27" applyFont="1" applyFill="1" applyBorder="1" applyAlignment="1" applyProtection="1">
      <alignment horizontal="left" vertical="center" shrinkToFit="1"/>
      <protection locked="0"/>
    </xf>
    <xf numFmtId="0" fontId="22" fillId="4" borderId="69" xfId="27" applyFont="1" applyFill="1" applyBorder="1" applyAlignment="1" applyProtection="1">
      <alignment horizontal="center" vertical="center"/>
    </xf>
    <xf numFmtId="0" fontId="22" fillId="4" borderId="27" xfId="27" applyFont="1" applyFill="1" applyBorder="1" applyAlignment="1" applyProtection="1">
      <alignment horizontal="center" vertical="center"/>
    </xf>
    <xf numFmtId="0" fontId="22" fillId="4" borderId="7" xfId="27" applyFont="1" applyFill="1" applyBorder="1" applyAlignment="1" applyProtection="1">
      <alignment horizontal="center" vertical="center"/>
    </xf>
    <xf numFmtId="0" fontId="22" fillId="4" borderId="8" xfId="27" applyFont="1" applyFill="1" applyBorder="1" applyAlignment="1" applyProtection="1">
      <alignment horizontal="center" vertical="center"/>
    </xf>
    <xf numFmtId="0" fontId="22" fillId="4" borderId="30" xfId="27" applyFont="1" applyFill="1" applyBorder="1" applyAlignment="1" applyProtection="1">
      <alignment horizontal="center" vertical="center" wrapText="1"/>
    </xf>
    <xf numFmtId="0" fontId="22" fillId="4" borderId="31" xfId="27" applyFont="1" applyFill="1" applyBorder="1" applyAlignment="1" applyProtection="1">
      <alignment horizontal="center" vertical="center" wrapText="1"/>
    </xf>
    <xf numFmtId="0" fontId="22" fillId="4" borderId="32" xfId="27" applyFont="1" applyFill="1" applyBorder="1" applyAlignment="1" applyProtection="1">
      <alignment horizontal="center" vertical="center" wrapText="1"/>
    </xf>
    <xf numFmtId="49" fontId="22" fillId="0" borderId="30" xfId="27" applyNumberFormat="1" applyFont="1" applyFill="1" applyBorder="1" applyAlignment="1" applyProtection="1">
      <alignment horizontal="left" vertical="center" shrinkToFit="1"/>
      <protection locked="0"/>
    </xf>
    <xf numFmtId="49" fontId="22" fillId="0" borderId="31" xfId="27" applyNumberFormat="1" applyFont="1" applyFill="1" applyBorder="1" applyAlignment="1" applyProtection="1">
      <alignment horizontal="left" vertical="center" shrinkToFit="1"/>
      <protection locked="0"/>
    </xf>
    <xf numFmtId="49" fontId="22" fillId="0" borderId="32" xfId="27" applyNumberFormat="1" applyFont="1" applyFill="1" applyBorder="1" applyAlignment="1" applyProtection="1">
      <alignment horizontal="left" vertical="center" shrinkToFit="1"/>
      <protection locked="0"/>
    </xf>
    <xf numFmtId="0" fontId="22" fillId="4" borderId="7" xfId="27" applyFont="1" applyFill="1" applyBorder="1" applyAlignment="1" applyProtection="1">
      <alignment horizontal="center" vertical="center" wrapText="1"/>
    </xf>
    <xf numFmtId="0" fontId="22" fillId="4" borderId="8" xfId="27" applyFont="1" applyFill="1" applyBorder="1" applyAlignment="1" applyProtection="1">
      <alignment horizontal="center" vertical="center" wrapText="1"/>
    </xf>
    <xf numFmtId="49" fontId="22" fillId="0" borderId="2" xfId="27" applyNumberFormat="1" applyFont="1" applyFill="1" applyBorder="1" applyAlignment="1" applyProtection="1">
      <alignment horizontal="left" vertical="center" shrinkToFit="1"/>
      <protection locked="0"/>
    </xf>
    <xf numFmtId="0" fontId="22" fillId="4" borderId="63" xfId="27" applyFont="1" applyFill="1" applyBorder="1" applyAlignment="1" applyProtection="1">
      <alignment horizontal="center" vertical="center"/>
    </xf>
    <xf numFmtId="0" fontId="22" fillId="4" borderId="64" xfId="27" applyFont="1" applyFill="1" applyBorder="1" applyAlignment="1" applyProtection="1">
      <alignment horizontal="center" vertical="center"/>
    </xf>
    <xf numFmtId="0" fontId="22" fillId="4" borderId="65" xfId="27" applyFont="1" applyFill="1" applyBorder="1" applyAlignment="1" applyProtection="1">
      <alignment horizontal="center" vertical="center"/>
    </xf>
    <xf numFmtId="49" fontId="22" fillId="0" borderId="37" xfId="27" applyNumberFormat="1" applyFont="1" applyFill="1" applyBorder="1" applyAlignment="1" applyProtection="1">
      <alignment horizontal="left" vertical="center" shrinkToFit="1"/>
      <protection locked="0"/>
    </xf>
    <xf numFmtId="0" fontId="22" fillId="4" borderId="70" xfId="27" applyFont="1" applyFill="1" applyBorder="1" applyAlignment="1" applyProtection="1">
      <alignment horizontal="center" vertical="center"/>
    </xf>
    <xf numFmtId="0" fontId="22" fillId="4" borderId="30" xfId="27" applyFont="1" applyFill="1" applyBorder="1" applyAlignment="1" applyProtection="1">
      <alignment horizontal="center" vertical="center"/>
    </xf>
    <xf numFmtId="49" fontId="22" fillId="0" borderId="61" xfId="27" applyNumberFormat="1" applyFont="1" applyFill="1" applyBorder="1" applyAlignment="1" applyProtection="1">
      <alignment horizontal="left" vertical="center" shrinkToFit="1"/>
      <protection locked="0"/>
    </xf>
    <xf numFmtId="49" fontId="22" fillId="0" borderId="62" xfId="27" applyNumberFormat="1" applyFont="1" applyFill="1" applyBorder="1" applyAlignment="1" applyProtection="1">
      <alignment horizontal="left" vertical="center" shrinkToFit="1"/>
      <protection locked="0"/>
    </xf>
    <xf numFmtId="0" fontId="22" fillId="0" borderId="9" xfId="27" applyFont="1" applyFill="1" applyBorder="1" applyAlignment="1" applyProtection="1">
      <alignment horizontal="center" vertical="center" shrinkToFit="1"/>
      <protection locked="0"/>
    </xf>
    <xf numFmtId="0" fontId="22" fillId="0" borderId="3" xfId="27" applyFont="1" applyFill="1" applyBorder="1" applyAlignment="1" applyProtection="1">
      <alignment horizontal="center" vertical="center" shrinkToFit="1"/>
      <protection locked="0"/>
    </xf>
    <xf numFmtId="0" fontId="34" fillId="0" borderId="0" xfId="27" applyFont="1" applyFill="1" applyAlignment="1" applyProtection="1">
      <alignment horizontal="right" vertical="center"/>
    </xf>
    <xf numFmtId="0" fontId="125" fillId="0" borderId="0" xfId="27" applyFont="1" applyFill="1" applyAlignment="1" applyProtection="1">
      <alignment horizontal="center" vertical="center"/>
    </xf>
    <xf numFmtId="49" fontId="35" fillId="0" borderId="5" xfId="27" applyNumberFormat="1" applyFont="1" applyFill="1" applyBorder="1" applyAlignment="1" applyProtection="1">
      <alignment horizontal="center" vertical="center" textRotation="255"/>
    </xf>
    <xf numFmtId="0" fontId="22" fillId="4" borderId="28" xfId="27" applyFont="1" applyFill="1" applyBorder="1" applyAlignment="1" applyProtection="1">
      <alignment horizontal="center" vertical="center"/>
    </xf>
    <xf numFmtId="0" fontId="22" fillId="4" borderId="36" xfId="27" applyFont="1" applyFill="1" applyBorder="1" applyAlignment="1" applyProtection="1">
      <alignment horizontal="center" vertical="center"/>
    </xf>
    <xf numFmtId="0" fontId="22" fillId="4" borderId="34" xfId="27" applyFont="1" applyFill="1" applyBorder="1" applyAlignment="1" applyProtection="1">
      <alignment horizontal="center" vertical="center"/>
    </xf>
    <xf numFmtId="0" fontId="22" fillId="4" borderId="35" xfId="27" applyFont="1" applyFill="1" applyBorder="1" applyAlignment="1" applyProtection="1">
      <alignment horizontal="center" vertical="center"/>
    </xf>
    <xf numFmtId="0" fontId="22" fillId="4" borderId="184" xfId="27" applyFont="1" applyFill="1" applyBorder="1" applyAlignment="1" applyProtection="1">
      <alignment horizontal="center" vertical="center"/>
    </xf>
    <xf numFmtId="0" fontId="22" fillId="4" borderId="60" xfId="27" applyFont="1" applyFill="1" applyBorder="1" applyAlignment="1" applyProtection="1">
      <alignment horizontal="center" vertical="center" wrapText="1"/>
    </xf>
    <xf numFmtId="0" fontId="22" fillId="4" borderId="61" xfId="27" applyFont="1" applyFill="1" applyBorder="1" applyAlignment="1" applyProtection="1">
      <alignment horizontal="center" vertical="center" wrapText="1"/>
    </xf>
    <xf numFmtId="0" fontId="22" fillId="4" borderId="62" xfId="27" applyFont="1" applyFill="1" applyBorder="1" applyAlignment="1" applyProtection="1">
      <alignment horizontal="center" vertical="center" wrapText="1"/>
    </xf>
    <xf numFmtId="0" fontId="22" fillId="4" borderId="60" xfId="27" applyFont="1" applyFill="1" applyBorder="1" applyAlignment="1" applyProtection="1">
      <alignment horizontal="center" vertical="center"/>
    </xf>
    <xf numFmtId="0" fontId="22" fillId="4" borderId="61" xfId="27" applyFont="1" applyFill="1" applyBorder="1" applyAlignment="1" applyProtection="1">
      <alignment horizontal="center" vertical="center"/>
    </xf>
    <xf numFmtId="0" fontId="22" fillId="4" borderId="3" xfId="27" applyFont="1" applyFill="1" applyBorder="1" applyAlignment="1" applyProtection="1">
      <alignment horizontal="center" vertical="center" wrapText="1"/>
    </xf>
    <xf numFmtId="0" fontId="12" fillId="0" borderId="15" xfId="27" applyFont="1" applyFill="1" applyBorder="1" applyAlignment="1" applyProtection="1">
      <alignment horizontal="center" vertical="center" shrinkToFit="1"/>
      <protection locked="0"/>
    </xf>
    <xf numFmtId="0" fontId="12" fillId="0" borderId="22" xfId="27" applyFont="1" applyFill="1" applyBorder="1" applyAlignment="1" applyProtection="1">
      <alignment horizontal="center" vertical="center" shrinkToFit="1"/>
      <protection locked="0"/>
    </xf>
    <xf numFmtId="0" fontId="12" fillId="0" borderId="17" xfId="27" applyFont="1" applyFill="1" applyBorder="1" applyAlignment="1" applyProtection="1">
      <alignment horizontal="center" vertical="center" shrinkToFit="1"/>
      <protection locked="0"/>
    </xf>
    <xf numFmtId="0" fontId="12" fillId="0" borderId="21" xfId="27" applyFont="1" applyFill="1" applyBorder="1" applyAlignment="1" applyProtection="1">
      <alignment horizontal="center" vertical="center" shrinkToFit="1"/>
      <protection locked="0"/>
    </xf>
    <xf numFmtId="0" fontId="12" fillId="0" borderId="15" xfId="27" applyFont="1" applyFill="1" applyBorder="1" applyAlignment="1" applyProtection="1">
      <alignment vertical="center" shrinkToFit="1"/>
      <protection locked="0"/>
    </xf>
    <xf numFmtId="0" fontId="12" fillId="0" borderId="23" xfId="27" applyFont="1" applyFill="1" applyBorder="1" applyAlignment="1" applyProtection="1">
      <alignment vertical="center" shrinkToFit="1"/>
      <protection locked="0"/>
    </xf>
    <xf numFmtId="0" fontId="12" fillId="0" borderId="22" xfId="27" applyFont="1" applyFill="1" applyBorder="1" applyAlignment="1" applyProtection="1">
      <alignment vertical="center" shrinkToFit="1"/>
      <protection locked="0"/>
    </xf>
    <xf numFmtId="0" fontId="12" fillId="0" borderId="20" xfId="27" applyFont="1" applyFill="1" applyBorder="1" applyAlignment="1" applyProtection="1">
      <alignment vertical="center" shrinkToFit="1"/>
      <protection locked="0"/>
    </xf>
    <xf numFmtId="0" fontId="12" fillId="0" borderId="24" xfId="27" applyFont="1" applyFill="1" applyBorder="1" applyAlignment="1" applyProtection="1">
      <alignment vertical="center" shrinkToFit="1"/>
      <protection locked="0"/>
    </xf>
    <xf numFmtId="0" fontId="12" fillId="0" borderId="25" xfId="27" applyFont="1" applyFill="1" applyBorder="1" applyAlignment="1" applyProtection="1">
      <alignment vertical="center" shrinkToFit="1"/>
      <protection locked="0"/>
    </xf>
    <xf numFmtId="0" fontId="12" fillId="0" borderId="17" xfId="27" applyFont="1" applyFill="1" applyBorder="1" applyAlignment="1" applyProtection="1">
      <alignment vertical="center" shrinkToFit="1"/>
      <protection locked="0"/>
    </xf>
    <xf numFmtId="0" fontId="12" fillId="0" borderId="19" xfId="27" applyFont="1" applyFill="1" applyBorder="1" applyAlignment="1" applyProtection="1">
      <alignment vertical="center" shrinkToFit="1"/>
      <protection locked="0"/>
    </xf>
    <xf numFmtId="0" fontId="12" fillId="0" borderId="21" xfId="27" applyFont="1" applyFill="1" applyBorder="1" applyAlignment="1" applyProtection="1">
      <alignment vertical="center" shrinkToFit="1"/>
      <protection locked="0"/>
    </xf>
    <xf numFmtId="0" fontId="12" fillId="0" borderId="20" xfId="27" applyFont="1" applyFill="1" applyBorder="1" applyAlignment="1" applyProtection="1">
      <alignment horizontal="center" vertical="center" shrinkToFit="1"/>
      <protection locked="0"/>
    </xf>
    <xf numFmtId="0" fontId="12" fillId="0" borderId="25" xfId="27" applyFont="1" applyFill="1" applyBorder="1" applyAlignment="1" applyProtection="1">
      <alignment horizontal="center" vertical="center" shrinkToFit="1"/>
      <protection locked="0"/>
    </xf>
    <xf numFmtId="38" fontId="14" fillId="0" borderId="117" xfId="69" applyFont="1" applyFill="1" applyBorder="1" applyAlignment="1" applyProtection="1">
      <alignment horizontal="right" vertical="center" shrinkToFit="1"/>
    </xf>
    <xf numFmtId="38" fontId="14" fillId="0" borderId="118" xfId="69" applyFont="1" applyFill="1" applyBorder="1" applyAlignment="1" applyProtection="1">
      <alignment horizontal="right" vertical="center" shrinkToFit="1"/>
    </xf>
    <xf numFmtId="38" fontId="14" fillId="0" borderId="110" xfId="69" applyFont="1" applyFill="1" applyBorder="1" applyAlignment="1" applyProtection="1">
      <alignment horizontal="right" vertical="center" shrinkToFit="1"/>
    </xf>
    <xf numFmtId="38" fontId="15" fillId="8" borderId="116" xfId="13" applyFont="1" applyFill="1" applyBorder="1" applyAlignment="1" applyProtection="1">
      <alignment horizontal="center" vertical="center" wrapText="1"/>
    </xf>
    <xf numFmtId="38" fontId="15" fillId="8" borderId="8" xfId="13" applyFont="1" applyFill="1" applyBorder="1" applyAlignment="1" applyProtection="1">
      <alignment horizontal="center" vertical="center"/>
    </xf>
    <xf numFmtId="38" fontId="15" fillId="8" borderId="1" xfId="13" applyFont="1" applyFill="1" applyBorder="1" applyAlignment="1" applyProtection="1">
      <alignment horizontal="center" vertical="center"/>
    </xf>
    <xf numFmtId="38" fontId="15" fillId="8" borderId="100" xfId="13" applyFont="1" applyFill="1" applyBorder="1" applyAlignment="1" applyProtection="1">
      <alignment horizontal="center" vertical="center"/>
    </xf>
    <xf numFmtId="38" fontId="15" fillId="8" borderId="0" xfId="13" applyFont="1" applyFill="1" applyBorder="1" applyAlignment="1" applyProtection="1">
      <alignment horizontal="center" vertical="center"/>
    </xf>
    <xf numFmtId="38" fontId="15" fillId="8" borderId="5" xfId="13" applyFont="1" applyFill="1" applyBorder="1" applyAlignment="1" applyProtection="1">
      <alignment horizontal="center" vertical="center"/>
    </xf>
    <xf numFmtId="38" fontId="15" fillId="8" borderId="109" xfId="13" applyFont="1" applyFill="1" applyBorder="1" applyAlignment="1" applyProtection="1">
      <alignment horizontal="center" vertical="center"/>
    </xf>
    <xf numFmtId="38" fontId="15" fillId="8" borderId="18" xfId="13" applyFont="1" applyFill="1" applyBorder="1" applyAlignment="1" applyProtection="1">
      <alignment horizontal="center" vertical="center"/>
    </xf>
    <xf numFmtId="38" fontId="15" fillId="8" borderId="4" xfId="13" applyFont="1" applyFill="1" applyBorder="1" applyAlignment="1" applyProtection="1">
      <alignment horizontal="center" vertical="center"/>
    </xf>
    <xf numFmtId="38" fontId="14" fillId="0" borderId="44" xfId="69" applyFont="1" applyFill="1" applyBorder="1" applyAlignment="1" applyProtection="1">
      <alignment horizontal="right" vertical="center" shrinkToFit="1"/>
    </xf>
    <xf numFmtId="38" fontId="14" fillId="0" borderId="9" xfId="69" applyFont="1" applyFill="1" applyBorder="1" applyAlignment="1" applyProtection="1">
      <alignment horizontal="right" vertical="center" shrinkToFit="1"/>
    </xf>
    <xf numFmtId="38" fontId="14" fillId="0" borderId="3" xfId="69" applyFont="1" applyFill="1" applyBorder="1" applyAlignment="1" applyProtection="1">
      <alignment horizontal="right" vertical="center" shrinkToFit="1"/>
    </xf>
    <xf numFmtId="38" fontId="14" fillId="0" borderId="16" xfId="69" applyFont="1" applyFill="1" applyBorder="1" applyAlignment="1" applyProtection="1">
      <alignment horizontal="right" vertical="center" shrinkToFit="1"/>
    </xf>
    <xf numFmtId="38" fontId="124" fillId="8" borderId="16" xfId="13" applyFont="1" applyFill="1" applyBorder="1" applyAlignment="1" applyProtection="1">
      <alignment horizontal="center" vertical="center"/>
    </xf>
    <xf numFmtId="38" fontId="124" fillId="8" borderId="9" xfId="13" applyFont="1" applyFill="1" applyBorder="1" applyAlignment="1" applyProtection="1">
      <alignment horizontal="center" vertical="center"/>
    </xf>
    <xf numFmtId="38" fontId="124" fillId="8" borderId="45" xfId="13" applyFont="1" applyFill="1" applyBorder="1" applyAlignment="1" applyProtection="1">
      <alignment horizontal="center" vertical="center"/>
    </xf>
    <xf numFmtId="0" fontId="15" fillId="8" borderId="16" xfId="27" applyFont="1" applyFill="1" applyBorder="1" applyAlignment="1" applyProtection="1">
      <alignment horizontal="center" vertical="center" shrinkToFit="1"/>
    </xf>
    <xf numFmtId="0" fontId="15" fillId="8" borderId="9" xfId="27" applyFont="1" applyFill="1" applyBorder="1" applyAlignment="1" applyProtection="1">
      <alignment horizontal="center" vertical="center" shrinkToFit="1"/>
    </xf>
    <xf numFmtId="0" fontId="15" fillId="8" borderId="3" xfId="27" applyFont="1" applyFill="1" applyBorder="1" applyAlignment="1" applyProtection="1">
      <alignment horizontal="center" vertical="center" shrinkToFit="1"/>
    </xf>
    <xf numFmtId="49" fontId="12" fillId="5" borderId="7" xfId="27" applyNumberFormat="1" applyFont="1" applyFill="1" applyBorder="1" applyAlignment="1" applyProtection="1">
      <alignment horizontal="center" vertical="center" wrapText="1"/>
    </xf>
    <xf numFmtId="49" fontId="12" fillId="5" borderId="8" xfId="27" applyNumberFormat="1" applyFont="1" applyFill="1" applyBorder="1" applyAlignment="1" applyProtection="1">
      <alignment horizontal="center" vertical="center" wrapText="1"/>
    </xf>
    <xf numFmtId="49" fontId="12" fillId="5" borderId="1" xfId="27" applyNumberFormat="1" applyFont="1" applyFill="1" applyBorder="1" applyAlignment="1" applyProtection="1">
      <alignment horizontal="center" vertical="center" wrapText="1"/>
    </xf>
    <xf numFmtId="49" fontId="12" fillId="5" borderId="6" xfId="27" applyNumberFormat="1" applyFont="1" applyFill="1" applyBorder="1" applyAlignment="1" applyProtection="1">
      <alignment horizontal="center" vertical="center" wrapText="1"/>
    </xf>
    <xf numFmtId="49" fontId="12" fillId="5" borderId="0" xfId="27" applyNumberFormat="1" applyFont="1" applyFill="1" applyBorder="1" applyAlignment="1" applyProtection="1">
      <alignment horizontal="center" vertical="center" wrapText="1"/>
    </xf>
    <xf numFmtId="49" fontId="12" fillId="5" borderId="5" xfId="27" applyNumberFormat="1" applyFont="1" applyFill="1" applyBorder="1" applyAlignment="1" applyProtection="1">
      <alignment horizontal="center" vertical="center" wrapText="1"/>
    </xf>
    <xf numFmtId="49" fontId="12" fillId="5" borderId="10" xfId="27" applyNumberFormat="1" applyFont="1" applyFill="1" applyBorder="1" applyAlignment="1" applyProtection="1">
      <alignment horizontal="center" vertical="center" wrapText="1"/>
    </xf>
    <xf numFmtId="49" fontId="12" fillId="5" borderId="18" xfId="27" applyNumberFormat="1" applyFont="1" applyFill="1" applyBorder="1" applyAlignment="1" applyProtection="1">
      <alignment horizontal="center" vertical="center" wrapText="1"/>
    </xf>
    <xf numFmtId="49" fontId="12" fillId="5" borderId="4" xfId="27" applyNumberFormat="1" applyFont="1" applyFill="1" applyBorder="1" applyAlignment="1" applyProtection="1">
      <alignment horizontal="center" vertical="center" wrapText="1"/>
    </xf>
    <xf numFmtId="0" fontId="103" fillId="2" borderId="0" xfId="27" applyFont="1" applyFill="1" applyBorder="1" applyAlignment="1" applyProtection="1">
      <alignment vertical="top" wrapText="1"/>
    </xf>
    <xf numFmtId="0" fontId="16" fillId="8" borderId="44" xfId="0" applyFont="1" applyFill="1" applyBorder="1" applyAlignment="1" applyProtection="1">
      <alignment horizontal="center" vertical="center"/>
    </xf>
    <xf numFmtId="0" fontId="17" fillId="8" borderId="9" xfId="0" applyFont="1" applyFill="1" applyBorder="1" applyAlignment="1" applyProtection="1">
      <alignment horizontal="center" vertical="center"/>
    </xf>
    <xf numFmtId="0" fontId="17" fillId="8" borderId="45" xfId="0" applyFont="1" applyFill="1" applyBorder="1" applyAlignment="1" applyProtection="1">
      <alignment horizontal="center" vertical="center"/>
    </xf>
    <xf numFmtId="0" fontId="16" fillId="8" borderId="101" xfId="0" applyFont="1" applyFill="1" applyBorder="1" applyAlignment="1" applyProtection="1">
      <alignment horizontal="center" vertical="center"/>
    </xf>
    <xf numFmtId="0" fontId="17" fillId="8" borderId="39" xfId="0" applyFont="1" applyFill="1" applyBorder="1" applyAlignment="1" applyProtection="1">
      <alignment horizontal="center" vertical="center"/>
    </xf>
    <xf numFmtId="0" fontId="17" fillId="8" borderId="108" xfId="0" applyFont="1" applyFill="1" applyBorder="1" applyAlignment="1" applyProtection="1">
      <alignment horizontal="center" vertical="center"/>
    </xf>
    <xf numFmtId="0" fontId="15" fillId="8" borderId="7" xfId="27" applyFont="1" applyFill="1" applyBorder="1" applyAlignment="1" applyProtection="1">
      <alignment horizontal="center" vertical="center" wrapText="1"/>
    </xf>
    <xf numFmtId="0" fontId="15" fillId="8" borderId="8" xfId="27" applyFont="1" applyFill="1" applyBorder="1" applyAlignment="1" applyProtection="1">
      <alignment horizontal="center" vertical="center"/>
    </xf>
    <xf numFmtId="0" fontId="15" fillId="8" borderId="1" xfId="27" applyFont="1" applyFill="1" applyBorder="1" applyAlignment="1" applyProtection="1">
      <alignment horizontal="center" vertical="center"/>
    </xf>
    <xf numFmtId="0" fontId="15" fillId="8" borderId="6" xfId="27" applyFont="1" applyFill="1" applyBorder="1" applyAlignment="1" applyProtection="1">
      <alignment horizontal="center" vertical="center" wrapText="1"/>
    </xf>
    <xf numFmtId="0" fontId="15" fillId="8" borderId="0" xfId="27" applyFont="1" applyFill="1" applyBorder="1" applyAlignment="1" applyProtection="1">
      <alignment horizontal="center" vertical="center"/>
    </xf>
    <xf numFmtId="0" fontId="15" fillId="8" borderId="5" xfId="27" applyFont="1" applyFill="1" applyBorder="1" applyAlignment="1" applyProtection="1">
      <alignment horizontal="center" vertical="center"/>
    </xf>
    <xf numFmtId="0" fontId="15" fillId="8" borderId="10" xfId="27" applyFont="1" applyFill="1" applyBorder="1" applyAlignment="1" applyProtection="1">
      <alignment horizontal="center" vertical="center"/>
    </xf>
    <xf numFmtId="0" fontId="15" fillId="8" borderId="18" xfId="27" applyFont="1" applyFill="1" applyBorder="1" applyAlignment="1" applyProtection="1">
      <alignment horizontal="center" vertical="center"/>
    </xf>
    <xf numFmtId="0" fontId="15" fillId="8" borderId="4" xfId="27" applyFont="1" applyFill="1" applyBorder="1" applyAlignment="1" applyProtection="1">
      <alignment horizontal="center" vertical="center"/>
    </xf>
    <xf numFmtId="0" fontId="13" fillId="0" borderId="8" xfId="0" applyFont="1" applyFill="1" applyBorder="1" applyAlignment="1" applyProtection="1">
      <alignment horizontal="center"/>
    </xf>
    <xf numFmtId="0" fontId="13" fillId="0" borderId="1" xfId="0" applyFont="1" applyFill="1" applyBorder="1" applyAlignment="1" applyProtection="1">
      <alignment horizontal="center"/>
    </xf>
    <xf numFmtId="0" fontId="13" fillId="0" borderId="0" xfId="0" applyFont="1" applyFill="1" applyBorder="1" applyAlignment="1" applyProtection="1">
      <alignment horizontal="center"/>
    </xf>
    <xf numFmtId="0" fontId="13" fillId="0" borderId="5" xfId="0" applyFont="1" applyFill="1" applyBorder="1" applyAlignment="1" applyProtection="1">
      <alignment horizontal="center"/>
    </xf>
    <xf numFmtId="0" fontId="13" fillId="0" borderId="18" xfId="0" applyFont="1" applyFill="1" applyBorder="1" applyAlignment="1" applyProtection="1">
      <alignment horizontal="center"/>
    </xf>
    <xf numFmtId="0" fontId="13" fillId="0" borderId="4" xfId="0" applyFont="1" applyFill="1" applyBorder="1" applyAlignment="1" applyProtection="1">
      <alignment horizontal="center"/>
    </xf>
    <xf numFmtId="185" fontId="13" fillId="0" borderId="7" xfId="0" applyNumberFormat="1" applyFont="1" applyFill="1" applyBorder="1" applyAlignment="1" applyProtection="1">
      <alignment vertical="center" shrinkToFit="1"/>
    </xf>
    <xf numFmtId="185" fontId="13" fillId="0" borderId="8" xfId="0" applyNumberFormat="1" applyFont="1" applyFill="1" applyBorder="1" applyAlignment="1" applyProtection="1">
      <alignment vertical="center" shrinkToFit="1"/>
    </xf>
    <xf numFmtId="185" fontId="13" fillId="0" borderId="6" xfId="0" applyNumberFormat="1" applyFont="1" applyFill="1" applyBorder="1" applyAlignment="1" applyProtection="1">
      <alignment vertical="center" shrinkToFit="1"/>
    </xf>
    <xf numFmtId="185" fontId="13" fillId="0" borderId="0" xfId="0" applyNumberFormat="1" applyFont="1" applyFill="1" applyBorder="1" applyAlignment="1" applyProtection="1">
      <alignment vertical="center" shrinkToFit="1"/>
    </xf>
    <xf numFmtId="185" fontId="13" fillId="0" borderId="10" xfId="0" applyNumberFormat="1" applyFont="1" applyFill="1" applyBorder="1" applyAlignment="1" applyProtection="1">
      <alignment vertical="center" shrinkToFit="1"/>
    </xf>
    <xf numFmtId="185" fontId="13" fillId="0" borderId="18" xfId="0" applyNumberFormat="1" applyFont="1" applyFill="1" applyBorder="1" applyAlignment="1" applyProtection="1">
      <alignment vertical="center" shrinkToFit="1"/>
    </xf>
    <xf numFmtId="0" fontId="15" fillId="8" borderId="16" xfId="27" applyFont="1" applyFill="1" applyBorder="1" applyAlignment="1" applyProtection="1">
      <alignment horizontal="center" vertical="center"/>
    </xf>
    <xf numFmtId="0" fontId="15" fillId="8" borderId="9" xfId="27" applyFont="1" applyFill="1" applyBorder="1" applyAlignment="1" applyProtection="1">
      <alignment horizontal="center" vertical="center"/>
    </xf>
    <xf numFmtId="0" fontId="15" fillId="8" borderId="3" xfId="27" applyFont="1" applyFill="1" applyBorder="1" applyAlignment="1" applyProtection="1">
      <alignment horizontal="center" vertical="center"/>
    </xf>
    <xf numFmtId="0" fontId="19" fillId="8" borderId="7" xfId="27" applyFont="1" applyFill="1" applyBorder="1" applyAlignment="1" applyProtection="1">
      <alignment horizontal="center" vertical="center"/>
    </xf>
    <xf numFmtId="0" fontId="19" fillId="8" borderId="8" xfId="27" applyFont="1" applyFill="1" applyBorder="1" applyAlignment="1" applyProtection="1">
      <alignment horizontal="center" vertical="center"/>
    </xf>
    <xf numFmtId="0" fontId="19" fillId="8" borderId="1" xfId="27" applyFont="1" applyFill="1" applyBorder="1" applyAlignment="1" applyProtection="1">
      <alignment horizontal="center" vertical="center"/>
    </xf>
    <xf numFmtId="0" fontId="19" fillId="8" borderId="10" xfId="27" applyFont="1" applyFill="1" applyBorder="1" applyAlignment="1" applyProtection="1">
      <alignment horizontal="center" vertical="center"/>
    </xf>
    <xf numFmtId="0" fontId="19" fillId="8" borderId="18" xfId="27" applyFont="1" applyFill="1" applyBorder="1" applyAlignment="1" applyProtection="1">
      <alignment horizontal="center" vertical="center"/>
    </xf>
    <xf numFmtId="0" fontId="19" fillId="8" borderId="4" xfId="27" applyFont="1" applyFill="1" applyBorder="1" applyAlignment="1" applyProtection="1">
      <alignment horizontal="center" vertical="center"/>
    </xf>
    <xf numFmtId="0" fontId="15" fillId="8" borderId="7" xfId="27" applyFont="1" applyFill="1" applyBorder="1" applyAlignment="1" applyProtection="1">
      <alignment horizontal="center" vertical="center"/>
    </xf>
    <xf numFmtId="0" fontId="12" fillId="0" borderId="7" xfId="27" applyFont="1" applyFill="1" applyBorder="1" applyAlignment="1" applyProtection="1">
      <alignment vertical="center" shrinkToFit="1"/>
    </xf>
    <xf numFmtId="0" fontId="12" fillId="0" borderId="8" xfId="27" applyFont="1" applyFill="1" applyBorder="1" applyAlignment="1" applyProtection="1">
      <alignment vertical="center" shrinkToFit="1"/>
    </xf>
    <xf numFmtId="0" fontId="12" fillId="0" borderId="1" xfId="27" applyFont="1" applyFill="1" applyBorder="1" applyAlignment="1" applyProtection="1">
      <alignment vertical="center" shrinkToFit="1"/>
    </xf>
    <xf numFmtId="0" fontId="12" fillId="0" borderId="10" xfId="27" applyFont="1" applyFill="1" applyBorder="1" applyAlignment="1" applyProtection="1">
      <alignment vertical="center" shrinkToFit="1"/>
    </xf>
    <xf numFmtId="0" fontId="12" fillId="0" borderId="18" xfId="27" applyFont="1" applyFill="1" applyBorder="1" applyAlignment="1" applyProtection="1">
      <alignment vertical="center" shrinkToFit="1"/>
    </xf>
    <xf numFmtId="0" fontId="12" fillId="0" borderId="4" xfId="27" applyFont="1" applyFill="1" applyBorder="1" applyAlignment="1" applyProtection="1">
      <alignment vertical="center" shrinkToFit="1"/>
    </xf>
    <xf numFmtId="0" fontId="11" fillId="2" borderId="18" xfId="27" applyFont="1" applyFill="1" applyBorder="1" applyAlignment="1" applyProtection="1">
      <alignment horizontal="left" vertical="center"/>
    </xf>
    <xf numFmtId="0" fontId="11" fillId="2" borderId="0" xfId="27" applyFont="1" applyFill="1" applyBorder="1" applyAlignment="1" applyProtection="1">
      <alignment horizontal="left" vertical="center"/>
    </xf>
    <xf numFmtId="0" fontId="12" fillId="0" borderId="8" xfId="27" applyFont="1" applyFill="1" applyBorder="1" applyAlignment="1" applyProtection="1">
      <alignment vertical="center" shrinkToFit="1"/>
      <protection locked="0"/>
    </xf>
    <xf numFmtId="0" fontId="12" fillId="0" borderId="31" xfId="27" applyFont="1" applyFill="1" applyBorder="1" applyAlignment="1" applyProtection="1">
      <alignment vertical="center" shrinkToFit="1"/>
      <protection locked="0"/>
    </xf>
    <xf numFmtId="0" fontId="12" fillId="0" borderId="16" xfId="27" applyFont="1" applyFill="1" applyBorder="1" applyAlignment="1" applyProtection="1">
      <alignment vertical="center" shrinkToFit="1"/>
      <protection locked="0"/>
    </xf>
    <xf numFmtId="0" fontId="12" fillId="0" borderId="9" xfId="27" applyFont="1" applyFill="1" applyBorder="1" applyAlignment="1" applyProtection="1">
      <alignment vertical="center" shrinkToFit="1"/>
      <protection locked="0"/>
    </xf>
    <xf numFmtId="0" fontId="12" fillId="0" borderId="3" xfId="27" applyFont="1" applyFill="1" applyBorder="1" applyAlignment="1" applyProtection="1">
      <alignment vertical="center" shrinkToFit="1"/>
      <protection locked="0"/>
    </xf>
    <xf numFmtId="2" fontId="12" fillId="0" borderId="16" xfId="27" applyNumberFormat="1" applyFont="1" applyFill="1" applyBorder="1" applyAlignment="1" applyProtection="1">
      <alignment vertical="center" shrinkToFit="1"/>
      <protection locked="0"/>
    </xf>
    <xf numFmtId="2" fontId="12" fillId="0" borderId="9" xfId="27" applyNumberFormat="1" applyFont="1" applyFill="1" applyBorder="1" applyAlignment="1" applyProtection="1">
      <alignment vertical="center" shrinkToFit="1"/>
      <protection locked="0"/>
    </xf>
    <xf numFmtId="2" fontId="12" fillId="0" borderId="3" xfId="27" applyNumberFormat="1" applyFont="1" applyFill="1" applyBorder="1" applyAlignment="1" applyProtection="1">
      <alignment vertical="center" shrinkToFit="1"/>
      <protection locked="0"/>
    </xf>
    <xf numFmtId="0" fontId="12" fillId="4" borderId="16" xfId="27" applyFont="1" applyFill="1" applyBorder="1" applyAlignment="1" applyProtection="1">
      <alignment horizontal="center" vertical="center"/>
    </xf>
    <xf numFmtId="0" fontId="12" fillId="4" borderId="9" xfId="27" applyFont="1" applyFill="1" applyBorder="1" applyAlignment="1" applyProtection="1">
      <alignment horizontal="center" vertical="center"/>
    </xf>
    <xf numFmtId="0" fontId="12" fillId="4" borderId="3" xfId="27" applyFont="1" applyFill="1" applyBorder="1" applyAlignment="1" applyProtection="1">
      <alignment horizontal="center" vertical="center"/>
    </xf>
    <xf numFmtId="0" fontId="13" fillId="0" borderId="18" xfId="0" applyFont="1" applyFill="1" applyBorder="1" applyAlignment="1" applyProtection="1">
      <alignment horizontal="center" vertical="center"/>
    </xf>
    <xf numFmtId="0" fontId="13" fillId="0" borderId="4" xfId="0" applyFont="1" applyFill="1" applyBorder="1" applyAlignment="1" applyProtection="1">
      <alignment horizontal="center" vertical="center"/>
    </xf>
    <xf numFmtId="0" fontId="13" fillId="0" borderId="9" xfId="0" applyFont="1" applyFill="1" applyBorder="1" applyAlignment="1" applyProtection="1">
      <alignment vertical="center" shrinkToFit="1"/>
      <protection locked="0"/>
    </xf>
    <xf numFmtId="0" fontId="13" fillId="7" borderId="16" xfId="0" applyFont="1" applyFill="1" applyBorder="1" applyAlignment="1" applyProtection="1">
      <alignment horizontal="center" vertical="center"/>
    </xf>
    <xf numFmtId="0" fontId="13" fillId="7" borderId="9" xfId="0" applyFont="1" applyFill="1" applyBorder="1" applyAlignment="1" applyProtection="1">
      <alignment horizontal="center" vertical="center"/>
    </xf>
    <xf numFmtId="0" fontId="13" fillId="7" borderId="3" xfId="0" applyFont="1" applyFill="1" applyBorder="1" applyAlignment="1" applyProtection="1">
      <alignment horizontal="center" vertical="center"/>
    </xf>
    <xf numFmtId="38" fontId="14" fillId="0" borderId="79" xfId="69" applyFont="1" applyFill="1" applyBorder="1" applyAlignment="1" applyProtection="1">
      <alignment vertical="center" shrinkToFit="1"/>
      <protection locked="0"/>
    </xf>
    <xf numFmtId="38" fontId="14" fillId="0" borderId="78" xfId="69" applyFont="1" applyFill="1" applyBorder="1" applyAlignment="1" applyProtection="1">
      <alignment vertical="center" shrinkToFit="1"/>
      <protection locked="0"/>
    </xf>
    <xf numFmtId="38" fontId="15" fillId="8" borderId="49" xfId="13" applyFont="1" applyFill="1" applyBorder="1" applyAlignment="1" applyProtection="1">
      <alignment horizontal="center" vertical="center" wrapText="1"/>
    </xf>
    <xf numFmtId="38" fontId="15" fillId="8" borderId="104" xfId="13" applyFont="1" applyFill="1" applyBorder="1" applyAlignment="1" applyProtection="1">
      <alignment horizontal="center" vertical="center" wrapText="1"/>
    </xf>
    <xf numFmtId="38" fontId="15" fillId="8" borderId="76" xfId="13" applyFont="1" applyFill="1" applyBorder="1" applyAlignment="1" applyProtection="1">
      <alignment horizontal="center" vertical="center" wrapText="1"/>
    </xf>
    <xf numFmtId="38" fontId="15" fillId="8" borderId="107" xfId="13" applyFont="1" applyFill="1" applyBorder="1" applyAlignment="1" applyProtection="1">
      <alignment horizontal="center" vertical="center" wrapText="1"/>
    </xf>
    <xf numFmtId="0" fontId="95" fillId="0" borderId="0" xfId="0" applyFont="1" applyFill="1" applyBorder="1" applyAlignment="1" applyProtection="1">
      <alignment horizontal="right" vertical="center"/>
    </xf>
    <xf numFmtId="38" fontId="14" fillId="0" borderId="134" xfId="69" applyFont="1" applyFill="1" applyBorder="1" applyAlignment="1" applyProtection="1">
      <alignment horizontal="right" vertical="center" shrinkToFit="1"/>
    </xf>
    <xf numFmtId="38" fontId="14" fillId="0" borderId="135" xfId="69" applyFont="1" applyFill="1" applyBorder="1" applyAlignment="1" applyProtection="1">
      <alignment horizontal="right" vertical="center" shrinkToFit="1"/>
    </xf>
    <xf numFmtId="38" fontId="14" fillId="0" borderId="112" xfId="69" applyFont="1" applyFill="1" applyBorder="1" applyAlignment="1" applyProtection="1">
      <alignment horizontal="right" vertical="center" shrinkToFit="1"/>
    </xf>
    <xf numFmtId="38" fontId="14" fillId="0" borderId="131" xfId="69" applyFont="1" applyFill="1" applyBorder="1" applyAlignment="1" applyProtection="1">
      <alignment horizontal="right" vertical="center" shrinkToFit="1"/>
    </xf>
    <xf numFmtId="38" fontId="14" fillId="0" borderId="132" xfId="69" applyFont="1" applyFill="1" applyBorder="1" applyAlignment="1" applyProtection="1">
      <alignment horizontal="right" vertical="center" shrinkToFit="1"/>
    </xf>
    <xf numFmtId="38" fontId="14" fillId="0" borderId="139" xfId="69" applyFont="1" applyFill="1" applyBorder="1" applyAlignment="1" applyProtection="1">
      <alignment horizontal="right" vertical="center" shrinkToFit="1"/>
    </xf>
    <xf numFmtId="38" fontId="14" fillId="0" borderId="122" xfId="69" applyFont="1" applyFill="1" applyBorder="1" applyAlignment="1" applyProtection="1">
      <alignment horizontal="right" vertical="center" shrinkToFit="1"/>
    </xf>
    <xf numFmtId="38" fontId="14" fillId="0" borderId="120" xfId="69" applyFont="1" applyFill="1" applyBorder="1" applyAlignment="1" applyProtection="1">
      <alignment horizontal="right" vertical="center" shrinkToFit="1"/>
    </xf>
    <xf numFmtId="38" fontId="14" fillId="0" borderId="121" xfId="69" applyFont="1" applyFill="1" applyBorder="1" applyAlignment="1" applyProtection="1">
      <alignment horizontal="right" vertical="center" shrinkToFit="1"/>
    </xf>
    <xf numFmtId="38" fontId="14" fillId="0" borderId="124" xfId="69" applyFont="1" applyFill="1" applyBorder="1" applyAlignment="1" applyProtection="1">
      <alignment horizontal="right" vertical="center" shrinkToFit="1"/>
    </xf>
    <xf numFmtId="38" fontId="14" fillId="0" borderId="125" xfId="69" applyFont="1" applyFill="1" applyBorder="1" applyAlignment="1" applyProtection="1">
      <alignment horizontal="right" vertical="center" shrinkToFit="1"/>
    </xf>
    <xf numFmtId="38" fontId="14" fillId="0" borderId="114" xfId="69" applyFont="1" applyFill="1" applyBorder="1" applyAlignment="1" applyProtection="1">
      <alignment horizontal="right" vertical="center" shrinkToFit="1"/>
    </xf>
    <xf numFmtId="38" fontId="14" fillId="0" borderId="115" xfId="69" applyFont="1" applyFill="1" applyBorder="1" applyAlignment="1" applyProtection="1">
      <alignment horizontal="right" vertical="center" shrinkToFit="1"/>
    </xf>
    <xf numFmtId="38" fontId="14" fillId="0" borderId="111" xfId="69" applyFont="1" applyFill="1" applyBorder="1" applyAlignment="1" applyProtection="1">
      <alignment horizontal="right" vertical="center" shrinkToFit="1"/>
    </xf>
    <xf numFmtId="38" fontId="14" fillId="0" borderId="119" xfId="69" applyFont="1" applyFill="1" applyBorder="1" applyAlignment="1" applyProtection="1">
      <alignment horizontal="right" vertical="center" shrinkToFit="1"/>
    </xf>
    <xf numFmtId="38" fontId="12" fillId="7" borderId="10" xfId="13" applyFont="1" applyFill="1" applyBorder="1" applyAlignment="1" applyProtection="1">
      <alignment horizontal="center" vertical="center"/>
    </xf>
    <xf numFmtId="38" fontId="12" fillId="7" borderId="18" xfId="13" applyFont="1" applyFill="1" applyBorder="1" applyAlignment="1" applyProtection="1">
      <alignment horizontal="center" vertical="center"/>
    </xf>
    <xf numFmtId="38" fontId="12" fillId="7" borderId="106" xfId="13" applyFont="1" applyFill="1" applyBorder="1" applyAlignment="1" applyProtection="1">
      <alignment horizontal="center" vertical="center"/>
    </xf>
    <xf numFmtId="38" fontId="12" fillId="6" borderId="27" xfId="13" applyFont="1" applyFill="1" applyBorder="1" applyAlignment="1" applyProtection="1">
      <alignment horizontal="center" vertical="center"/>
    </xf>
    <xf numFmtId="38" fontId="12" fillId="6" borderId="28" xfId="13" applyFont="1" applyFill="1" applyBorder="1" applyAlignment="1" applyProtection="1">
      <alignment horizontal="center" vertical="center"/>
    </xf>
    <xf numFmtId="38" fontId="12" fillId="6" borderId="140" xfId="13" applyFont="1" applyFill="1" applyBorder="1" applyAlignment="1" applyProtection="1">
      <alignment horizontal="center" vertical="center"/>
    </xf>
    <xf numFmtId="0" fontId="12" fillId="7" borderId="7" xfId="27" applyFont="1" applyFill="1" applyBorder="1" applyAlignment="1" applyProtection="1">
      <alignment horizontal="center" vertical="center" textRotation="255" shrinkToFit="1"/>
    </xf>
    <xf numFmtId="0" fontId="12" fillId="7" borderId="1" xfId="27" applyFont="1" applyFill="1" applyBorder="1" applyAlignment="1" applyProtection="1">
      <alignment horizontal="center" vertical="center" textRotation="255" shrinkToFit="1"/>
    </xf>
    <xf numFmtId="0" fontId="12" fillId="7" borderId="6" xfId="27" applyFont="1" applyFill="1" applyBorder="1" applyAlignment="1" applyProtection="1">
      <alignment horizontal="center" vertical="center" textRotation="255" shrinkToFit="1"/>
    </xf>
    <xf numFmtId="0" fontId="12" fillId="7" borderId="5" xfId="27" applyFont="1" applyFill="1" applyBorder="1" applyAlignment="1" applyProtection="1">
      <alignment horizontal="center" vertical="center" textRotation="255" shrinkToFit="1"/>
    </xf>
    <xf numFmtId="0" fontId="12" fillId="7" borderId="10" xfId="27" applyFont="1" applyFill="1" applyBorder="1" applyAlignment="1" applyProtection="1">
      <alignment horizontal="center" vertical="center" textRotation="255" shrinkToFit="1"/>
    </xf>
    <xf numFmtId="0" fontId="12" fillId="7" borderId="4" xfId="27" applyFont="1" applyFill="1" applyBorder="1" applyAlignment="1" applyProtection="1">
      <alignment horizontal="center" vertical="center" textRotation="255" shrinkToFit="1"/>
    </xf>
    <xf numFmtId="49" fontId="12" fillId="4" borderId="7" xfId="27" applyNumberFormat="1" applyFont="1" applyFill="1" applyBorder="1" applyAlignment="1" applyProtection="1">
      <alignment horizontal="center" vertical="center" wrapText="1"/>
      <protection locked="0"/>
    </xf>
    <xf numFmtId="49" fontId="12" fillId="4" borderId="8" xfId="27" applyNumberFormat="1" applyFont="1" applyFill="1" applyBorder="1" applyAlignment="1" applyProtection="1">
      <alignment horizontal="center" vertical="center" wrapText="1"/>
      <protection locked="0"/>
    </xf>
    <xf numFmtId="49" fontId="12" fillId="4" borderId="1" xfId="27" applyNumberFormat="1" applyFont="1" applyFill="1" applyBorder="1" applyAlignment="1" applyProtection="1">
      <alignment horizontal="center" vertical="center" wrapText="1"/>
      <protection locked="0"/>
    </xf>
    <xf numFmtId="49" fontId="12" fillId="4" borderId="6" xfId="27" applyNumberFormat="1" applyFont="1" applyFill="1" applyBorder="1" applyAlignment="1" applyProtection="1">
      <alignment horizontal="center" vertical="center" wrapText="1"/>
      <protection locked="0"/>
    </xf>
    <xf numFmtId="49" fontId="12" fillId="4" borderId="0" xfId="27" applyNumberFormat="1" applyFont="1" applyFill="1" applyBorder="1" applyAlignment="1" applyProtection="1">
      <alignment horizontal="center" vertical="center" wrapText="1"/>
      <protection locked="0"/>
    </xf>
    <xf numFmtId="49" fontId="12" fillId="4" borderId="5" xfId="27" applyNumberFormat="1" applyFont="1" applyFill="1" applyBorder="1" applyAlignment="1" applyProtection="1">
      <alignment horizontal="center" vertical="center" wrapText="1"/>
      <protection locked="0"/>
    </xf>
    <xf numFmtId="49" fontId="12" fillId="4" borderId="10" xfId="27" applyNumberFormat="1" applyFont="1" applyFill="1" applyBorder="1" applyAlignment="1" applyProtection="1">
      <alignment horizontal="center" vertical="center" wrapText="1"/>
      <protection locked="0"/>
    </xf>
    <xf numFmtId="49" fontId="12" fillId="4" borderId="18" xfId="27" applyNumberFormat="1" applyFont="1" applyFill="1" applyBorder="1" applyAlignment="1" applyProtection="1">
      <alignment horizontal="center" vertical="center" wrapText="1"/>
      <protection locked="0"/>
    </xf>
    <xf numFmtId="49" fontId="12" fillId="4" borderId="4" xfId="27" applyNumberFormat="1" applyFont="1" applyFill="1" applyBorder="1" applyAlignment="1" applyProtection="1">
      <alignment horizontal="center" vertical="center" wrapText="1"/>
      <protection locked="0"/>
    </xf>
    <xf numFmtId="0" fontId="12" fillId="4" borderId="7" xfId="27" applyFont="1" applyFill="1" applyBorder="1" applyAlignment="1" applyProtection="1">
      <alignment horizontal="center" vertical="center" wrapText="1" shrinkToFit="1"/>
      <protection locked="0"/>
    </xf>
    <xf numFmtId="0" fontId="12" fillId="4" borderId="8" xfId="27" applyFont="1" applyFill="1" applyBorder="1" applyAlignment="1" applyProtection="1">
      <alignment horizontal="center" vertical="center" wrapText="1" shrinkToFit="1"/>
      <protection locked="0"/>
    </xf>
    <xf numFmtId="0" fontId="12" fillId="4" borderId="1" xfId="27" applyFont="1" applyFill="1" applyBorder="1" applyAlignment="1" applyProtection="1">
      <alignment horizontal="center" vertical="center" wrapText="1" shrinkToFit="1"/>
      <protection locked="0"/>
    </xf>
    <xf numFmtId="0" fontId="12" fillId="4" borderId="10" xfId="27" applyFont="1" applyFill="1" applyBorder="1" applyAlignment="1" applyProtection="1">
      <alignment horizontal="center" vertical="center" wrapText="1" shrinkToFit="1"/>
      <protection locked="0"/>
    </xf>
    <xf numFmtId="0" fontId="12" fillId="4" borderId="18" xfId="27" applyFont="1" applyFill="1" applyBorder="1" applyAlignment="1" applyProtection="1">
      <alignment horizontal="center" vertical="center" wrapText="1" shrinkToFit="1"/>
      <protection locked="0"/>
    </xf>
    <xf numFmtId="0" fontId="12" fillId="4" borderId="4" xfId="27" applyFont="1" applyFill="1" applyBorder="1" applyAlignment="1" applyProtection="1">
      <alignment horizontal="center" vertical="center" wrapText="1" shrinkToFit="1"/>
      <protection locked="0"/>
    </xf>
    <xf numFmtId="49" fontId="12" fillId="0" borderId="9" xfId="27" applyNumberFormat="1" applyFont="1" applyFill="1" applyBorder="1" applyAlignment="1" applyProtection="1">
      <alignment horizontal="center" vertical="center" shrinkToFit="1"/>
      <protection locked="0"/>
    </xf>
    <xf numFmtId="49" fontId="12" fillId="0" borderId="3" xfId="27" applyNumberFormat="1" applyFont="1" applyFill="1" applyBorder="1" applyAlignment="1" applyProtection="1">
      <alignment horizontal="center" vertical="center" shrinkToFit="1"/>
      <protection locked="0"/>
    </xf>
    <xf numFmtId="0" fontId="12" fillId="0" borderId="16" xfId="27" applyFont="1" applyBorder="1" applyAlignment="1" applyProtection="1">
      <alignment vertical="center" shrinkToFit="1"/>
      <protection locked="0"/>
    </xf>
    <xf numFmtId="0" fontId="12" fillId="0" borderId="9" xfId="27" applyFont="1" applyBorder="1" applyAlignment="1" applyProtection="1">
      <alignment vertical="center" shrinkToFit="1"/>
      <protection locked="0"/>
    </xf>
    <xf numFmtId="0" fontId="18" fillId="8" borderId="16" xfId="27" applyFont="1" applyFill="1" applyBorder="1" applyAlignment="1" applyProtection="1">
      <alignment horizontal="center" vertical="center"/>
    </xf>
    <xf numFmtId="0" fontId="18" fillId="8" borderId="9" xfId="27" applyFont="1" applyFill="1" applyBorder="1" applyAlignment="1" applyProtection="1">
      <alignment horizontal="center" vertical="center"/>
    </xf>
    <xf numFmtId="0" fontId="18" fillId="8" borderId="3" xfId="27" applyFont="1" applyFill="1" applyBorder="1" applyAlignment="1" applyProtection="1">
      <alignment horizontal="center" vertical="center"/>
    </xf>
    <xf numFmtId="49" fontId="12" fillId="6" borderId="7" xfId="27" applyNumberFormat="1" applyFont="1" applyFill="1" applyBorder="1" applyAlignment="1" applyProtection="1">
      <alignment horizontal="center" vertical="center" textRotation="255"/>
    </xf>
    <xf numFmtId="49" fontId="12" fillId="6" borderId="1" xfId="27" applyNumberFormat="1" applyFont="1" applyFill="1" applyBorder="1" applyAlignment="1" applyProtection="1">
      <alignment horizontal="center" vertical="center" textRotation="255"/>
    </xf>
    <xf numFmtId="49" fontId="12" fillId="6" borderId="6" xfId="27" applyNumberFormat="1" applyFont="1" applyFill="1" applyBorder="1" applyAlignment="1" applyProtection="1">
      <alignment horizontal="center" vertical="center" textRotation="255"/>
    </xf>
    <xf numFmtId="49" fontId="12" fillId="6" borderId="5" xfId="27" applyNumberFormat="1" applyFont="1" applyFill="1" applyBorder="1" applyAlignment="1" applyProtection="1">
      <alignment horizontal="center" vertical="center" textRotation="255"/>
    </xf>
    <xf numFmtId="49" fontId="12" fillId="6" borderId="10" xfId="27" applyNumberFormat="1" applyFont="1" applyFill="1" applyBorder="1" applyAlignment="1" applyProtection="1">
      <alignment horizontal="center" vertical="center" textRotation="255"/>
    </xf>
    <xf numFmtId="49" fontId="12" fillId="6" borderId="4" xfId="27" applyNumberFormat="1" applyFont="1" applyFill="1" applyBorder="1" applyAlignment="1" applyProtection="1">
      <alignment horizontal="center" vertical="center" textRotation="255"/>
    </xf>
    <xf numFmtId="0" fontId="12" fillId="0" borderId="9" xfId="27" applyFont="1" applyFill="1" applyBorder="1" applyAlignment="1" applyProtection="1">
      <alignment horizontal="center" vertical="center"/>
      <protection locked="0"/>
    </xf>
    <xf numFmtId="0" fontId="100" fillId="0" borderId="9" xfId="27" applyFont="1" applyFill="1" applyBorder="1" applyAlignment="1" applyProtection="1">
      <alignment horizontal="left" vertical="center"/>
    </xf>
    <xf numFmtId="2" fontId="126" fillId="0" borderId="7" xfId="0" applyNumberFormat="1" applyFont="1" applyBorder="1" applyAlignment="1" applyProtection="1">
      <alignment horizontal="right" vertical="center" shrinkToFit="1"/>
      <protection locked="0"/>
    </xf>
    <xf numFmtId="2" fontId="126" fillId="0" borderId="8" xfId="0" applyNumberFormat="1" applyFont="1" applyBorder="1" applyAlignment="1" applyProtection="1">
      <alignment horizontal="right" vertical="center" shrinkToFit="1"/>
      <protection locked="0"/>
    </xf>
    <xf numFmtId="2" fontId="126" fillId="0" borderId="16" xfId="0" applyNumberFormat="1" applyFont="1" applyBorder="1" applyAlignment="1" applyProtection="1">
      <alignment horizontal="right" vertical="center" shrinkToFit="1"/>
    </xf>
    <xf numFmtId="2" fontId="126" fillId="0" borderId="9" xfId="0" applyNumberFormat="1" applyFont="1" applyBorder="1" applyAlignment="1" applyProtection="1">
      <alignment horizontal="right" vertical="center" shrinkToFit="1"/>
    </xf>
    <xf numFmtId="0" fontId="127" fillId="8" borderId="7" xfId="0" applyFont="1" applyFill="1" applyBorder="1" applyAlignment="1" applyProtection="1">
      <alignment horizontal="center" vertical="center" wrapText="1"/>
    </xf>
    <xf numFmtId="0" fontId="128" fillId="8" borderId="8" xfId="0" applyFont="1" applyFill="1" applyBorder="1" applyAlignment="1" applyProtection="1">
      <alignment horizontal="center" vertical="center"/>
    </xf>
    <xf numFmtId="0" fontId="128" fillId="8" borderId="1" xfId="0" applyFont="1" applyFill="1" applyBorder="1" applyAlignment="1" applyProtection="1">
      <alignment horizontal="center" vertical="center"/>
    </xf>
    <xf numFmtId="0" fontId="128" fillId="8" borderId="6" xfId="0" applyFont="1" applyFill="1" applyBorder="1" applyAlignment="1" applyProtection="1">
      <alignment horizontal="center" vertical="center"/>
    </xf>
    <xf numFmtId="0" fontId="128" fillId="8" borderId="0" xfId="0" applyFont="1" applyFill="1" applyBorder="1" applyAlignment="1" applyProtection="1">
      <alignment horizontal="center" vertical="center"/>
    </xf>
    <xf numFmtId="0" fontId="128" fillId="8" borderId="5" xfId="0" applyFont="1" applyFill="1" applyBorder="1" applyAlignment="1" applyProtection="1">
      <alignment horizontal="center" vertical="center"/>
    </xf>
    <xf numFmtId="0" fontId="16" fillId="8" borderId="7" xfId="0" applyFont="1" applyFill="1" applyBorder="1" applyAlignment="1" applyProtection="1">
      <alignment horizontal="center" vertical="center"/>
    </xf>
    <xf numFmtId="0" fontId="16" fillId="8" borderId="8" xfId="0" applyFont="1" applyFill="1" applyBorder="1" applyAlignment="1" applyProtection="1">
      <alignment horizontal="center" vertical="center"/>
    </xf>
    <xf numFmtId="0" fontId="16" fillId="8" borderId="1" xfId="0" applyFont="1" applyFill="1" applyBorder="1" applyAlignment="1" applyProtection="1">
      <alignment horizontal="center" vertical="center"/>
    </xf>
    <xf numFmtId="0" fontId="16" fillId="8" borderId="6" xfId="0" applyFont="1" applyFill="1" applyBorder="1" applyAlignment="1" applyProtection="1">
      <alignment horizontal="center" vertical="center"/>
    </xf>
    <xf numFmtId="0" fontId="16" fillId="8" borderId="0" xfId="0" applyFont="1" applyFill="1" applyBorder="1" applyAlignment="1" applyProtection="1">
      <alignment horizontal="center" vertical="center"/>
    </xf>
    <xf numFmtId="0" fontId="16" fillId="8" borderId="5" xfId="0" applyFont="1" applyFill="1" applyBorder="1" applyAlignment="1" applyProtection="1">
      <alignment horizontal="center" vertical="center"/>
    </xf>
    <xf numFmtId="0" fontId="16" fillId="8" borderId="10" xfId="0" applyFont="1" applyFill="1" applyBorder="1" applyAlignment="1" applyProtection="1">
      <alignment horizontal="center" vertical="center"/>
    </xf>
    <xf numFmtId="0" fontId="16" fillId="8" borderId="18" xfId="0" applyFont="1" applyFill="1" applyBorder="1" applyAlignment="1" applyProtection="1">
      <alignment horizontal="center" vertical="center"/>
    </xf>
    <xf numFmtId="0" fontId="16" fillId="8" borderId="4" xfId="0" applyFont="1" applyFill="1" applyBorder="1" applyAlignment="1" applyProtection="1">
      <alignment horizontal="center" vertical="center"/>
    </xf>
    <xf numFmtId="40" fontId="126" fillId="0" borderId="7" xfId="69" applyNumberFormat="1" applyFont="1" applyBorder="1" applyAlignment="1" applyProtection="1">
      <alignment horizontal="right" vertical="center" shrinkToFit="1"/>
      <protection locked="0"/>
    </xf>
    <xf numFmtId="40" fontId="126" fillId="0" borderId="8" xfId="69" applyNumberFormat="1" applyFont="1" applyBorder="1" applyAlignment="1" applyProtection="1">
      <alignment horizontal="right" vertical="center" shrinkToFit="1"/>
      <protection locked="0"/>
    </xf>
    <xf numFmtId="40" fontId="126" fillId="0" borderId="6" xfId="69" applyNumberFormat="1" applyFont="1" applyBorder="1" applyAlignment="1" applyProtection="1">
      <alignment horizontal="right" vertical="center" shrinkToFit="1"/>
      <protection locked="0"/>
    </xf>
    <xf numFmtId="40" fontId="126" fillId="0" borderId="0" xfId="69" applyNumberFormat="1" applyFont="1" applyBorder="1" applyAlignment="1" applyProtection="1">
      <alignment horizontal="right" vertical="center" shrinkToFit="1"/>
      <protection locked="0"/>
    </xf>
    <xf numFmtId="40" fontId="126" fillId="0" borderId="10" xfId="69" applyNumberFormat="1" applyFont="1" applyBorder="1" applyAlignment="1" applyProtection="1">
      <alignment horizontal="right" vertical="center" shrinkToFit="1"/>
      <protection locked="0"/>
    </xf>
    <xf numFmtId="40" fontId="126" fillId="0" borderId="18" xfId="69" applyNumberFormat="1" applyFont="1" applyBorder="1" applyAlignment="1" applyProtection="1">
      <alignment horizontal="right" vertical="center" shrinkToFit="1"/>
      <protection locked="0"/>
    </xf>
    <xf numFmtId="38" fontId="13" fillId="0" borderId="131" xfId="69" applyFont="1" applyBorder="1" applyAlignment="1" applyProtection="1">
      <alignment horizontal="right" vertical="center" shrinkToFit="1"/>
    </xf>
    <xf numFmtId="38" fontId="13" fillId="0" borderId="132" xfId="69" applyFont="1" applyBorder="1" applyAlignment="1" applyProtection="1">
      <alignment horizontal="right" vertical="center" shrinkToFit="1"/>
    </xf>
    <xf numFmtId="38" fontId="13" fillId="0" borderId="133" xfId="69" applyFont="1" applyBorder="1" applyAlignment="1" applyProtection="1">
      <alignment horizontal="right" vertical="center" shrinkToFit="1"/>
    </xf>
    <xf numFmtId="38" fontId="13" fillId="0" borderId="16" xfId="69" applyFont="1" applyBorder="1" applyAlignment="1" applyProtection="1">
      <alignment horizontal="right" vertical="center" shrinkToFit="1"/>
    </xf>
    <xf numFmtId="38" fontId="13" fillId="0" borderId="9" xfId="69" applyFont="1" applyBorder="1" applyAlignment="1" applyProtection="1">
      <alignment horizontal="right" vertical="center" shrinkToFit="1"/>
    </xf>
    <xf numFmtId="38" fontId="13" fillId="0" borderId="45" xfId="69" applyFont="1" applyBorder="1" applyAlignment="1" applyProtection="1">
      <alignment horizontal="right" vertical="center" shrinkToFit="1"/>
    </xf>
    <xf numFmtId="2" fontId="126" fillId="0" borderId="7" xfId="0" applyNumberFormat="1" applyFont="1" applyBorder="1" applyAlignment="1" applyProtection="1">
      <alignment horizontal="right" vertical="center" shrinkToFit="1"/>
    </xf>
    <xf numFmtId="2" fontId="126" fillId="0" borderId="8" xfId="0" applyNumberFormat="1" applyFont="1" applyBorder="1" applyAlignment="1" applyProtection="1">
      <alignment horizontal="right" vertical="center" shrinkToFit="1"/>
    </xf>
    <xf numFmtId="2" fontId="126" fillId="0" borderId="6" xfId="0" applyNumberFormat="1" applyFont="1" applyBorder="1" applyAlignment="1" applyProtection="1">
      <alignment horizontal="right" vertical="center" shrinkToFit="1"/>
    </xf>
    <xf numFmtId="2" fontId="126" fillId="0" borderId="0" xfId="0" applyNumberFormat="1" applyFont="1" applyBorder="1" applyAlignment="1" applyProtection="1">
      <alignment horizontal="right" vertical="center" shrinkToFit="1"/>
    </xf>
    <xf numFmtId="2" fontId="126" fillId="0" borderId="10" xfId="0" applyNumberFormat="1" applyFont="1" applyBorder="1" applyAlignment="1" applyProtection="1">
      <alignment horizontal="right" vertical="center" shrinkToFit="1"/>
    </xf>
    <xf numFmtId="2" fontId="126" fillId="0" borderId="18" xfId="0" applyNumberFormat="1" applyFont="1" applyBorder="1" applyAlignment="1" applyProtection="1">
      <alignment horizontal="right" vertical="center" shrinkToFit="1"/>
    </xf>
    <xf numFmtId="0" fontId="12" fillId="0" borderId="1" xfId="27" applyFont="1" applyFill="1" applyBorder="1" applyAlignment="1" applyProtection="1">
      <alignment horizontal="center"/>
    </xf>
    <xf numFmtId="0" fontId="12" fillId="0" borderId="5" xfId="27" applyFont="1" applyFill="1" applyBorder="1" applyAlignment="1" applyProtection="1">
      <alignment horizontal="center"/>
    </xf>
    <xf numFmtId="0" fontId="12" fillId="0" borderId="4" xfId="27" applyFont="1" applyFill="1" applyBorder="1" applyAlignment="1" applyProtection="1">
      <alignment horizontal="center"/>
    </xf>
    <xf numFmtId="185" fontId="13" fillId="0" borderId="7" xfId="0" applyNumberFormat="1" applyFont="1" applyBorder="1" applyAlignment="1" applyProtection="1">
      <alignment vertical="center" shrinkToFit="1"/>
      <protection locked="0"/>
    </xf>
    <xf numFmtId="185" fontId="13" fillId="0" borderId="8" xfId="0" applyNumberFormat="1" applyFont="1" applyBorder="1" applyAlignment="1" applyProtection="1">
      <alignment vertical="center" shrinkToFit="1"/>
      <protection locked="0"/>
    </xf>
    <xf numFmtId="185" fontId="13" fillId="0" borderId="10" xfId="0" applyNumberFormat="1" applyFont="1" applyBorder="1" applyAlignment="1" applyProtection="1">
      <alignment vertical="center" shrinkToFit="1"/>
      <protection locked="0"/>
    </xf>
    <xf numFmtId="185" fontId="13" fillId="0" borderId="18" xfId="0" applyNumberFormat="1" applyFont="1" applyBorder="1" applyAlignment="1" applyProtection="1">
      <alignment vertical="center" shrinkToFit="1"/>
      <protection locked="0"/>
    </xf>
    <xf numFmtId="0" fontId="56" fillId="6" borderId="16" xfId="0" applyFont="1" applyFill="1" applyBorder="1" applyAlignment="1" applyProtection="1">
      <alignment horizontal="center" vertical="center"/>
    </xf>
    <xf numFmtId="0" fontId="57" fillId="6" borderId="9" xfId="0" applyFont="1" applyFill="1" applyBorder="1" applyAlignment="1" applyProtection="1">
      <alignment horizontal="center" vertical="center"/>
    </xf>
    <xf numFmtId="0" fontId="57" fillId="6" borderId="3" xfId="0" applyFont="1" applyFill="1" applyBorder="1" applyAlignment="1" applyProtection="1">
      <alignment horizontal="center" vertical="center"/>
    </xf>
    <xf numFmtId="0" fontId="12" fillId="0" borderId="9" xfId="27" applyFont="1" applyFill="1" applyBorder="1" applyAlignment="1" applyProtection="1">
      <alignment vertical="center"/>
    </xf>
    <xf numFmtId="0" fontId="12" fillId="0" borderId="3" xfId="27" applyFont="1" applyFill="1" applyBorder="1" applyAlignment="1" applyProtection="1">
      <alignment vertical="center"/>
    </xf>
    <xf numFmtId="0" fontId="12" fillId="0" borderId="16" xfId="27" applyFont="1" applyFill="1" applyBorder="1" applyAlignment="1" applyProtection="1">
      <alignment vertical="center" wrapText="1"/>
      <protection locked="0"/>
    </xf>
    <xf numFmtId="0" fontId="12" fillId="0" borderId="9" xfId="27" applyFont="1" applyFill="1" applyBorder="1" applyAlignment="1" applyProtection="1">
      <alignment vertical="center" wrapText="1"/>
      <protection locked="0"/>
    </xf>
    <xf numFmtId="0" fontId="12" fillId="0" borderId="3" xfId="27" applyFont="1" applyFill="1" applyBorder="1" applyAlignment="1" applyProtection="1">
      <alignment vertical="center" wrapText="1"/>
      <protection locked="0"/>
    </xf>
    <xf numFmtId="40" fontId="15" fillId="8" borderId="6" xfId="13" applyNumberFormat="1" applyFont="1" applyFill="1" applyBorder="1" applyAlignment="1" applyProtection="1">
      <alignment horizontal="center" vertical="center" shrinkToFit="1"/>
    </xf>
    <xf numFmtId="40" fontId="15" fillId="8" borderId="0" xfId="13" applyNumberFormat="1" applyFont="1" applyFill="1" applyBorder="1" applyAlignment="1" applyProtection="1">
      <alignment horizontal="center" vertical="center" shrinkToFit="1"/>
    </xf>
    <xf numFmtId="40" fontId="15" fillId="8" borderId="5" xfId="13" applyNumberFormat="1" applyFont="1" applyFill="1" applyBorder="1" applyAlignment="1" applyProtection="1">
      <alignment horizontal="center" vertical="center" shrinkToFit="1"/>
    </xf>
    <xf numFmtId="40" fontId="15" fillId="8" borderId="10" xfId="13" applyNumberFormat="1" applyFont="1" applyFill="1" applyBorder="1" applyAlignment="1" applyProtection="1">
      <alignment horizontal="center" vertical="center" shrinkToFit="1"/>
    </xf>
    <xf numFmtId="40" fontId="15" fillId="8" borderId="18" xfId="13" applyNumberFormat="1" applyFont="1" applyFill="1" applyBorder="1" applyAlignment="1" applyProtection="1">
      <alignment horizontal="center" vertical="center" shrinkToFit="1"/>
    </xf>
    <xf numFmtId="40" fontId="15" fillId="8" borderId="4" xfId="13" applyNumberFormat="1" applyFont="1" applyFill="1" applyBorder="1" applyAlignment="1" applyProtection="1">
      <alignment horizontal="center" vertical="center" shrinkToFit="1"/>
    </xf>
    <xf numFmtId="0" fontId="12" fillId="0" borderId="16" xfId="27" applyFont="1" applyFill="1" applyBorder="1" applyAlignment="1" applyProtection="1">
      <alignment horizontal="center" vertical="center" shrinkToFit="1"/>
      <protection locked="0"/>
    </xf>
    <xf numFmtId="0" fontId="12" fillId="0" borderId="9" xfId="27" applyFont="1" applyFill="1" applyBorder="1" applyAlignment="1" applyProtection="1">
      <alignment horizontal="center" vertical="center" shrinkToFit="1"/>
      <protection locked="0"/>
    </xf>
    <xf numFmtId="0" fontId="12" fillId="0" borderId="3" xfId="27" applyFont="1" applyFill="1" applyBorder="1" applyAlignment="1" applyProtection="1">
      <alignment horizontal="center" vertical="center" shrinkToFit="1"/>
      <protection locked="0"/>
    </xf>
    <xf numFmtId="0" fontId="12" fillId="4" borderId="27" xfId="27" applyFont="1" applyFill="1" applyBorder="1" applyAlignment="1" applyProtection="1">
      <alignment horizontal="center" vertical="center"/>
    </xf>
    <xf numFmtId="0" fontId="12" fillId="4" borderId="28" xfId="27" applyFont="1" applyFill="1" applyBorder="1" applyAlignment="1" applyProtection="1">
      <alignment horizontal="center" vertical="center"/>
    </xf>
    <xf numFmtId="0" fontId="12" fillId="4" borderId="29" xfId="27" applyFont="1" applyFill="1" applyBorder="1" applyAlignment="1" applyProtection="1">
      <alignment horizontal="center" vertical="center"/>
    </xf>
    <xf numFmtId="0" fontId="12" fillId="4" borderId="10" xfId="27" applyFont="1" applyFill="1" applyBorder="1" applyAlignment="1" applyProtection="1">
      <alignment horizontal="center" vertical="center"/>
    </xf>
    <xf numFmtId="0" fontId="12" fillId="4" borderId="18" xfId="27" applyFont="1" applyFill="1" applyBorder="1" applyAlignment="1" applyProtection="1">
      <alignment horizontal="center" vertical="center"/>
    </xf>
    <xf numFmtId="0" fontId="12" fillId="4" borderId="4" xfId="27" applyFont="1" applyFill="1" applyBorder="1" applyAlignment="1" applyProtection="1">
      <alignment horizontal="center" vertical="center"/>
    </xf>
    <xf numFmtId="0" fontId="12" fillId="4" borderId="7" xfId="27" applyFont="1" applyFill="1" applyBorder="1" applyAlignment="1" applyProtection="1">
      <alignment horizontal="center" vertical="center"/>
    </xf>
    <xf numFmtId="0" fontId="12" fillId="4" borderId="8" xfId="27" applyFont="1" applyFill="1" applyBorder="1" applyAlignment="1" applyProtection="1">
      <alignment horizontal="center" vertical="center"/>
    </xf>
    <xf numFmtId="0" fontId="12" fillId="4" borderId="30" xfId="27" applyFont="1" applyFill="1" applyBorder="1" applyAlignment="1" applyProtection="1">
      <alignment horizontal="center" vertical="center"/>
    </xf>
    <xf numFmtId="0" fontId="12" fillId="4" borderId="31" xfId="27" applyFont="1" applyFill="1" applyBorder="1" applyAlignment="1" applyProtection="1">
      <alignment horizontal="center" vertical="center"/>
    </xf>
    <xf numFmtId="0" fontId="12" fillId="0" borderId="28" xfId="27" applyFont="1" applyFill="1" applyBorder="1" applyAlignment="1" applyProtection="1">
      <alignment vertical="center" shrinkToFit="1"/>
      <protection locked="0"/>
    </xf>
    <xf numFmtId="0" fontId="12" fillId="0" borderId="18" xfId="27" applyFont="1" applyFill="1" applyBorder="1" applyAlignment="1" applyProtection="1">
      <alignment vertical="center" shrinkToFit="1"/>
      <protection locked="0"/>
    </xf>
    <xf numFmtId="0" fontId="12" fillId="0" borderId="8" xfId="27" applyNumberFormat="1" applyFont="1" applyFill="1" applyBorder="1" applyAlignment="1" applyProtection="1">
      <alignment vertical="center" shrinkToFit="1"/>
    </xf>
    <xf numFmtId="0" fontId="12" fillId="0" borderId="18" xfId="27" applyNumberFormat="1" applyFont="1" applyFill="1" applyBorder="1" applyAlignment="1" applyProtection="1">
      <alignment vertical="center" shrinkToFit="1"/>
    </xf>
    <xf numFmtId="0" fontId="12" fillId="0" borderId="7" xfId="27" applyNumberFormat="1" applyFont="1" applyFill="1" applyBorder="1" applyAlignment="1" applyProtection="1">
      <alignment vertical="center" shrinkToFit="1"/>
    </xf>
    <xf numFmtId="0" fontId="12" fillId="0" borderId="1" xfId="27" applyNumberFormat="1" applyFont="1" applyFill="1" applyBorder="1" applyAlignment="1" applyProtection="1">
      <alignment vertical="center" shrinkToFit="1"/>
    </xf>
    <xf numFmtId="0" fontId="12" fillId="0" borderId="10" xfId="27" applyNumberFormat="1" applyFont="1" applyFill="1" applyBorder="1" applyAlignment="1" applyProtection="1">
      <alignment vertical="center" shrinkToFit="1"/>
    </xf>
    <xf numFmtId="0" fontId="12" fillId="0" borderId="4" xfId="27" applyNumberFormat="1" applyFont="1" applyFill="1" applyBorder="1" applyAlignment="1" applyProtection="1">
      <alignment vertical="center" shrinkToFit="1"/>
    </xf>
    <xf numFmtId="180" fontId="12" fillId="0" borderId="7" xfId="27" applyNumberFormat="1" applyFont="1" applyFill="1" applyBorder="1" applyAlignment="1" applyProtection="1">
      <alignment vertical="center" shrinkToFit="1"/>
      <protection locked="0"/>
    </xf>
    <xf numFmtId="180" fontId="12" fillId="0" borderId="8" xfId="27" applyNumberFormat="1" applyFont="1" applyFill="1" applyBorder="1" applyAlignment="1" applyProtection="1">
      <alignment vertical="center" shrinkToFit="1"/>
      <protection locked="0"/>
    </xf>
    <xf numFmtId="2" fontId="12" fillId="0" borderId="7" xfId="27" applyNumberFormat="1" applyFont="1" applyFill="1" applyBorder="1" applyAlignment="1" applyProtection="1">
      <alignment horizontal="right" vertical="center" shrinkToFit="1"/>
      <protection locked="0"/>
    </xf>
    <xf numFmtId="2" fontId="12" fillId="0" borderId="8" xfId="27" applyNumberFormat="1" applyFont="1" applyFill="1" applyBorder="1" applyAlignment="1" applyProtection="1">
      <alignment horizontal="right" vertical="center" shrinkToFit="1"/>
      <protection locked="0"/>
    </xf>
    <xf numFmtId="0" fontId="12" fillId="4" borderId="16" xfId="27" applyFont="1" applyFill="1" applyBorder="1" applyAlignment="1" applyProtection="1">
      <alignment horizontal="center" vertical="center" shrinkToFit="1"/>
    </xf>
    <xf numFmtId="0" fontId="12" fillId="4" borderId="9" xfId="27" applyFont="1" applyFill="1" applyBorder="1" applyAlignment="1" applyProtection="1">
      <alignment horizontal="center" vertical="center" shrinkToFit="1"/>
    </xf>
    <xf numFmtId="0" fontId="12" fillId="4" borderId="3" xfId="27" applyFont="1" applyFill="1" applyBorder="1" applyAlignment="1" applyProtection="1">
      <alignment horizontal="center" vertical="center" shrinkToFit="1"/>
    </xf>
    <xf numFmtId="0" fontId="18" fillId="8" borderId="58" xfId="27" applyFont="1" applyFill="1" applyBorder="1" applyAlignment="1" applyProtection="1">
      <alignment horizontal="center" vertical="center" wrapText="1"/>
    </xf>
    <xf numFmtId="0" fontId="18" fillId="8" borderId="38" xfId="27" applyFont="1" applyFill="1" applyBorder="1" applyAlignment="1" applyProtection="1">
      <alignment horizontal="center" vertical="center" wrapText="1"/>
    </xf>
    <xf numFmtId="0" fontId="18" fillId="8" borderId="80" xfId="27" applyFont="1" applyFill="1" applyBorder="1" applyAlignment="1" applyProtection="1">
      <alignment horizontal="center" vertical="center" wrapText="1"/>
    </xf>
    <xf numFmtId="0" fontId="18" fillId="8" borderId="2" xfId="27" applyFont="1" applyFill="1" applyBorder="1" applyAlignment="1" applyProtection="1">
      <alignment horizontal="center" vertical="center" wrapText="1"/>
    </xf>
    <xf numFmtId="0" fontId="15" fillId="8" borderId="46" xfId="27" applyFont="1" applyFill="1" applyBorder="1" applyAlignment="1" applyProtection="1">
      <alignment horizontal="center" vertical="center" wrapText="1"/>
    </xf>
    <xf numFmtId="0" fontId="15" fillId="8" borderId="47" xfId="27" applyFont="1" applyFill="1" applyBorder="1" applyAlignment="1" applyProtection="1">
      <alignment horizontal="center" vertical="center" wrapText="1"/>
    </xf>
    <xf numFmtId="180" fontId="14" fillId="0" borderId="10" xfId="27" applyNumberFormat="1" applyFont="1" applyFill="1" applyBorder="1" applyAlignment="1" applyProtection="1">
      <alignment horizontal="right" vertical="center" shrinkToFit="1"/>
      <protection locked="0"/>
    </xf>
    <xf numFmtId="180" fontId="14" fillId="0" borderId="18" xfId="27" applyNumberFormat="1" applyFont="1" applyFill="1" applyBorder="1" applyAlignment="1" applyProtection="1">
      <alignment horizontal="right" vertical="center" shrinkToFit="1"/>
      <protection locked="0"/>
    </xf>
    <xf numFmtId="180" fontId="14" fillId="0" borderId="16" xfId="27" applyNumberFormat="1" applyFont="1" applyFill="1" applyBorder="1" applyAlignment="1" applyProtection="1">
      <alignment horizontal="right" vertical="center" shrinkToFit="1"/>
      <protection locked="0"/>
    </xf>
    <xf numFmtId="180" fontId="14" fillId="0" borderId="9" xfId="27" applyNumberFormat="1" applyFont="1" applyFill="1" applyBorder="1" applyAlignment="1" applyProtection="1">
      <alignment horizontal="right" vertical="center" shrinkToFit="1"/>
      <protection locked="0"/>
    </xf>
    <xf numFmtId="49" fontId="14" fillId="0" borderId="47" xfId="27" applyNumberFormat="1" applyFont="1" applyFill="1" applyBorder="1" applyAlignment="1" applyProtection="1">
      <alignment horizontal="center" vertical="center" shrinkToFit="1"/>
      <protection locked="0"/>
    </xf>
    <xf numFmtId="49" fontId="14" fillId="0" borderId="48" xfId="27" applyNumberFormat="1" applyFont="1" applyFill="1" applyBorder="1" applyAlignment="1" applyProtection="1">
      <alignment horizontal="center" vertical="center" shrinkToFit="1"/>
      <protection locked="0"/>
    </xf>
    <xf numFmtId="0" fontId="16" fillId="8" borderId="7" xfId="0" applyFont="1" applyFill="1" applyBorder="1" applyAlignment="1" applyProtection="1">
      <alignment horizontal="center" vertical="center" wrapText="1"/>
    </xf>
    <xf numFmtId="0" fontId="17" fillId="8" borderId="8" xfId="0" applyFont="1" applyFill="1" applyBorder="1" applyAlignment="1" applyProtection="1">
      <alignment horizontal="center" vertical="center" wrapText="1"/>
    </xf>
    <xf numFmtId="0" fontId="17" fillId="8" borderId="1" xfId="0" applyFont="1" applyFill="1" applyBorder="1" applyAlignment="1" applyProtection="1">
      <alignment horizontal="center" vertical="center" wrapText="1"/>
    </xf>
    <xf numFmtId="0" fontId="16" fillId="8" borderId="6" xfId="0" applyFont="1" applyFill="1" applyBorder="1" applyAlignment="1" applyProtection="1">
      <alignment horizontal="center" vertical="center" wrapText="1"/>
    </xf>
    <xf numFmtId="0" fontId="17" fillId="8" borderId="0" xfId="0" applyFont="1" applyFill="1" applyBorder="1" applyAlignment="1" applyProtection="1">
      <alignment horizontal="center" vertical="center" wrapText="1"/>
    </xf>
    <xf numFmtId="0" fontId="17" fillId="8" borderId="5" xfId="0" applyFont="1" applyFill="1" applyBorder="1" applyAlignment="1" applyProtection="1">
      <alignment horizontal="center" vertical="center" wrapText="1"/>
    </xf>
    <xf numFmtId="0" fontId="17" fillId="8" borderId="10" xfId="0" applyFont="1" applyFill="1" applyBorder="1" applyAlignment="1" applyProtection="1">
      <alignment horizontal="center" vertical="center" wrapText="1"/>
    </xf>
    <xf numFmtId="0" fontId="17" fillId="8" borderId="18" xfId="0" applyFont="1" applyFill="1" applyBorder="1" applyAlignment="1" applyProtection="1">
      <alignment horizontal="center" vertical="center" wrapText="1"/>
    </xf>
    <xf numFmtId="0" fontId="17" fillId="8" borderId="4" xfId="0" applyFont="1" applyFill="1" applyBorder="1" applyAlignment="1" applyProtection="1">
      <alignment horizontal="center" vertical="center" wrapText="1"/>
    </xf>
    <xf numFmtId="0" fontId="15" fillId="8" borderId="6" xfId="27" applyFont="1" applyFill="1" applyBorder="1" applyAlignment="1" applyProtection="1">
      <alignment horizontal="center" vertical="center"/>
    </xf>
    <xf numFmtId="49" fontId="14" fillId="4" borderId="16" xfId="27" applyNumberFormat="1" applyFont="1" applyFill="1" applyBorder="1" applyAlignment="1" applyProtection="1">
      <alignment horizontal="center" vertical="center" shrinkToFit="1"/>
    </xf>
    <xf numFmtId="49" fontId="14" fillId="4" borderId="9" xfId="27" applyNumberFormat="1" applyFont="1" applyFill="1" applyBorder="1" applyAlignment="1" applyProtection="1">
      <alignment horizontal="center" vertical="center" shrinkToFit="1"/>
    </xf>
    <xf numFmtId="49" fontId="14" fillId="4" borderId="55" xfId="27" applyNumberFormat="1" applyFont="1" applyFill="1" applyBorder="1" applyAlignment="1" applyProtection="1">
      <alignment horizontal="center" vertical="center" shrinkToFit="1"/>
    </xf>
    <xf numFmtId="49" fontId="14" fillId="4" borderId="39" xfId="27" applyNumberFormat="1" applyFont="1" applyFill="1" applyBorder="1" applyAlignment="1" applyProtection="1">
      <alignment horizontal="center" vertical="center" shrinkToFit="1"/>
    </xf>
    <xf numFmtId="0" fontId="13" fillId="6" borderId="7" xfId="0" applyFont="1" applyFill="1" applyBorder="1" applyAlignment="1" applyProtection="1">
      <alignment horizontal="center" vertical="center"/>
    </xf>
    <xf numFmtId="0" fontId="13" fillId="6" borderId="8" xfId="0" applyFont="1" applyFill="1" applyBorder="1" applyAlignment="1" applyProtection="1">
      <alignment horizontal="center" vertical="center"/>
    </xf>
    <xf numFmtId="0" fontId="13" fillId="6" borderId="1" xfId="0" applyFont="1" applyFill="1" applyBorder="1" applyAlignment="1" applyProtection="1">
      <alignment horizontal="center" vertical="center"/>
    </xf>
    <xf numFmtId="0" fontId="13" fillId="6" borderId="10" xfId="0" applyFont="1" applyFill="1" applyBorder="1" applyAlignment="1" applyProtection="1">
      <alignment horizontal="center" vertical="center"/>
    </xf>
    <xf numFmtId="0" fontId="13" fillId="6" borderId="18" xfId="0" applyFont="1" applyFill="1" applyBorder="1" applyAlignment="1" applyProtection="1">
      <alignment horizontal="center" vertical="center"/>
    </xf>
    <xf numFmtId="0" fontId="13" fillId="6" borderId="4" xfId="0" applyFont="1" applyFill="1" applyBorder="1" applyAlignment="1" applyProtection="1">
      <alignment horizontal="center" vertical="center"/>
    </xf>
    <xf numFmtId="38" fontId="14" fillId="0" borderId="2" xfId="69" applyFont="1" applyFill="1" applyBorder="1" applyAlignment="1" applyProtection="1">
      <alignment vertical="center" shrinkToFit="1"/>
      <protection locked="0"/>
    </xf>
    <xf numFmtId="0" fontId="13" fillId="0" borderId="8" xfId="0" applyFont="1" applyFill="1" applyBorder="1" applyAlignment="1" applyProtection="1">
      <alignment horizontal="center" vertical="center"/>
    </xf>
    <xf numFmtId="0" fontId="13" fillId="0" borderId="1" xfId="0" applyFont="1" applyFill="1" applyBorder="1" applyAlignment="1" applyProtection="1">
      <alignment horizontal="center" vertical="center"/>
    </xf>
    <xf numFmtId="0" fontId="12" fillId="0" borderId="16" xfId="27" applyFont="1" applyFill="1" applyBorder="1" applyAlignment="1" applyProtection="1">
      <alignment horizontal="center" vertical="center"/>
      <protection locked="0"/>
    </xf>
    <xf numFmtId="0" fontId="12" fillId="4" borderId="103" xfId="27" applyFont="1" applyFill="1" applyBorder="1" applyAlignment="1" applyProtection="1">
      <alignment horizontal="center" vertical="center" wrapText="1"/>
    </xf>
    <xf numFmtId="0" fontId="12" fillId="4" borderId="49" xfId="27" applyFont="1" applyFill="1" applyBorder="1" applyAlignment="1" applyProtection="1">
      <alignment horizontal="center" vertical="center" wrapText="1"/>
    </xf>
    <xf numFmtId="0" fontId="12" fillId="4" borderId="104" xfId="27" applyFont="1" applyFill="1" applyBorder="1" applyAlignment="1" applyProtection="1">
      <alignment horizontal="center" vertical="center" wrapText="1"/>
    </xf>
    <xf numFmtId="0" fontId="12" fillId="4" borderId="101" xfId="27" applyFont="1" applyFill="1" applyBorder="1" applyAlignment="1" applyProtection="1">
      <alignment horizontal="center" vertical="center" wrapText="1"/>
    </xf>
    <xf numFmtId="0" fontId="12" fillId="4" borderId="39" xfId="27" applyFont="1" applyFill="1" applyBorder="1" applyAlignment="1" applyProtection="1">
      <alignment horizontal="center" vertical="center" wrapText="1"/>
    </xf>
    <xf numFmtId="0" fontId="12" fillId="4" borderId="102" xfId="27" applyFont="1" applyFill="1" applyBorder="1" applyAlignment="1" applyProtection="1">
      <alignment horizontal="center" vertical="center" wrapText="1"/>
    </xf>
    <xf numFmtId="0" fontId="12" fillId="0" borderId="8" xfId="27" applyFont="1" applyFill="1" applyBorder="1" applyAlignment="1" applyProtection="1">
      <alignment horizontal="center"/>
    </xf>
    <xf numFmtId="0" fontId="12" fillId="0" borderId="0" xfId="27" applyFont="1" applyFill="1" applyBorder="1" applyAlignment="1" applyProtection="1">
      <alignment horizontal="center"/>
    </xf>
    <xf numFmtId="0" fontId="12" fillId="0" borderId="18" xfId="27" applyFont="1" applyFill="1" applyBorder="1" applyAlignment="1" applyProtection="1">
      <alignment horizontal="center"/>
    </xf>
    <xf numFmtId="0" fontId="12" fillId="6" borderId="16" xfId="27" applyFont="1" applyFill="1" applyBorder="1" applyAlignment="1" applyProtection="1">
      <alignment horizontal="center" vertical="center" shrinkToFit="1"/>
    </xf>
    <xf numFmtId="0" fontId="12" fillId="6" borderId="9" xfId="27" applyFont="1" applyFill="1" applyBorder="1" applyAlignment="1" applyProtection="1">
      <alignment horizontal="center" vertical="center" shrinkToFit="1"/>
    </xf>
    <xf numFmtId="0" fontId="12" fillId="6" borderId="3" xfId="27" applyFont="1" applyFill="1" applyBorder="1" applyAlignment="1" applyProtection="1">
      <alignment horizontal="center" vertical="center" shrinkToFit="1"/>
    </xf>
    <xf numFmtId="0" fontId="12" fillId="7" borderId="16" xfId="27" applyFont="1" applyFill="1" applyBorder="1" applyAlignment="1" applyProtection="1">
      <alignment horizontal="center" vertical="center" shrinkToFit="1"/>
    </xf>
    <xf numFmtId="0" fontId="12" fillId="7" borderId="9" xfId="27" applyFont="1" applyFill="1" applyBorder="1" applyAlignment="1" applyProtection="1">
      <alignment horizontal="center" vertical="center" shrinkToFit="1"/>
    </xf>
    <xf numFmtId="0" fontId="12" fillId="7" borderId="3" xfId="27" applyFont="1" applyFill="1" applyBorder="1" applyAlignment="1" applyProtection="1">
      <alignment horizontal="center" vertical="center" shrinkToFit="1"/>
    </xf>
    <xf numFmtId="49" fontId="100" fillId="0" borderId="16" xfId="27" applyNumberFormat="1" applyFont="1" applyFill="1" applyBorder="1" applyAlignment="1" applyProtection="1">
      <alignment vertical="center" shrinkToFit="1"/>
      <protection locked="0"/>
    </xf>
    <xf numFmtId="49" fontId="100" fillId="0" borderId="9" xfId="27" applyNumberFormat="1" applyFont="1" applyFill="1" applyBorder="1" applyAlignment="1" applyProtection="1">
      <alignment vertical="center" shrinkToFit="1"/>
      <protection locked="0"/>
    </xf>
    <xf numFmtId="49" fontId="100" fillId="0" borderId="3" xfId="27" applyNumberFormat="1" applyFont="1" applyFill="1" applyBorder="1" applyAlignment="1" applyProtection="1">
      <alignment vertical="center" shrinkToFit="1"/>
      <protection locked="0"/>
    </xf>
    <xf numFmtId="0" fontId="101" fillId="4" borderId="7" xfId="27" applyFont="1" applyFill="1" applyBorder="1" applyAlignment="1" applyProtection="1">
      <alignment horizontal="center" vertical="center" wrapText="1"/>
    </xf>
    <xf numFmtId="0" fontId="101" fillId="4" borderId="8" xfId="27" applyFont="1" applyFill="1" applyBorder="1" applyAlignment="1" applyProtection="1">
      <alignment horizontal="center" vertical="center" wrapText="1"/>
    </xf>
    <xf numFmtId="0" fontId="101" fillId="4" borderId="1" xfId="27" applyFont="1" applyFill="1" applyBorder="1" applyAlignment="1" applyProtection="1">
      <alignment horizontal="center" vertical="center" wrapText="1"/>
    </xf>
    <xf numFmtId="0" fontId="101" fillId="4" borderId="6" xfId="27" applyFont="1" applyFill="1" applyBorder="1" applyAlignment="1" applyProtection="1">
      <alignment horizontal="center" vertical="center" wrapText="1"/>
    </xf>
    <xf numFmtId="0" fontId="101" fillId="4" borderId="0" xfId="27" applyFont="1" applyFill="1" applyBorder="1" applyAlignment="1" applyProtection="1">
      <alignment horizontal="center" vertical="center" wrapText="1"/>
    </xf>
    <xf numFmtId="0" fontId="101" fillId="4" borderId="5" xfId="27" applyFont="1" applyFill="1" applyBorder="1" applyAlignment="1" applyProtection="1">
      <alignment horizontal="center" vertical="center" wrapText="1"/>
    </xf>
    <xf numFmtId="0" fontId="101" fillId="4" borderId="10" xfId="27" applyFont="1" applyFill="1" applyBorder="1" applyAlignment="1" applyProtection="1">
      <alignment horizontal="center" vertical="center" wrapText="1"/>
    </xf>
    <xf numFmtId="0" fontId="101" fillId="4" borderId="18" xfId="27" applyFont="1" applyFill="1" applyBorder="1" applyAlignment="1" applyProtection="1">
      <alignment horizontal="center" vertical="center" wrapText="1"/>
    </xf>
    <xf numFmtId="0" fontId="101" fillId="4" borderId="4" xfId="27" applyFont="1" applyFill="1" applyBorder="1" applyAlignment="1" applyProtection="1">
      <alignment horizontal="center" vertical="center" wrapText="1"/>
    </xf>
    <xf numFmtId="0" fontId="100" fillId="0" borderId="3" xfId="27" applyFont="1" applyFill="1" applyBorder="1" applyAlignment="1" applyProtection="1">
      <alignment horizontal="left" vertical="center"/>
    </xf>
    <xf numFmtId="38" fontId="13" fillId="0" borderId="122" xfId="69" applyFont="1" applyBorder="1" applyAlignment="1" applyProtection="1">
      <alignment horizontal="right" vertical="center" shrinkToFit="1"/>
    </xf>
    <xf numFmtId="38" fontId="13" fillId="0" borderId="120" xfId="69" applyFont="1" applyBorder="1" applyAlignment="1" applyProtection="1">
      <alignment horizontal="right" vertical="center" shrinkToFit="1"/>
    </xf>
    <xf numFmtId="38" fontId="13" fillId="0" borderId="123" xfId="69" applyFont="1" applyBorder="1" applyAlignment="1" applyProtection="1">
      <alignment horizontal="right" vertical="center" shrinkToFit="1"/>
    </xf>
    <xf numFmtId="38" fontId="13" fillId="0" borderId="115" xfId="69" applyFont="1" applyBorder="1" applyAlignment="1" applyProtection="1">
      <alignment horizontal="right" vertical="center" shrinkToFit="1"/>
    </xf>
    <xf numFmtId="38" fontId="13" fillId="0" borderId="125" xfId="69" applyFont="1" applyBorder="1" applyAlignment="1" applyProtection="1">
      <alignment horizontal="right" vertical="center" shrinkToFit="1"/>
    </xf>
    <xf numFmtId="38" fontId="13" fillId="0" borderId="136" xfId="69" applyFont="1" applyBorder="1" applyAlignment="1" applyProtection="1">
      <alignment horizontal="right" vertical="center" shrinkToFit="1"/>
    </xf>
    <xf numFmtId="38" fontId="13" fillId="0" borderId="111" xfId="69" applyFont="1" applyBorder="1" applyAlignment="1" applyProtection="1">
      <alignment horizontal="right" vertical="center" shrinkToFit="1"/>
    </xf>
    <xf numFmtId="38" fontId="13" fillId="0" borderId="118" xfId="69" applyFont="1" applyBorder="1" applyAlignment="1" applyProtection="1">
      <alignment horizontal="right" vertical="center" shrinkToFit="1"/>
    </xf>
    <xf numFmtId="38" fontId="13" fillId="0" borderId="137" xfId="69" applyFont="1" applyBorder="1" applyAlignment="1" applyProtection="1">
      <alignment horizontal="right" vertical="center" shrinkToFit="1"/>
    </xf>
    <xf numFmtId="38" fontId="12" fillId="7" borderId="30" xfId="13" applyFont="1" applyFill="1" applyBorder="1" applyAlignment="1" applyProtection="1">
      <alignment horizontal="center" vertical="center"/>
    </xf>
    <xf numFmtId="38" fontId="12" fillId="7" borderId="31" xfId="13" applyFont="1" applyFill="1" applyBorder="1" applyAlignment="1" applyProtection="1">
      <alignment horizontal="center" vertical="center"/>
    </xf>
    <xf numFmtId="38" fontId="12" fillId="7" borderId="141" xfId="13" applyFont="1" applyFill="1" applyBorder="1" applyAlignment="1" applyProtection="1">
      <alignment horizontal="center" vertical="center"/>
    </xf>
    <xf numFmtId="0" fontId="15" fillId="8" borderId="103" xfId="27" applyFont="1" applyFill="1" applyBorder="1" applyAlignment="1" applyProtection="1">
      <alignment horizontal="center" vertical="center"/>
    </xf>
    <xf numFmtId="0" fontId="15" fillId="8" borderId="49" xfId="27" applyFont="1" applyFill="1" applyBorder="1" applyAlignment="1" applyProtection="1">
      <alignment horizontal="center" vertical="center"/>
    </xf>
    <xf numFmtId="0" fontId="15" fillId="8" borderId="107" xfId="27" applyFont="1" applyFill="1" applyBorder="1" applyAlignment="1" applyProtection="1">
      <alignment horizontal="center" vertical="center"/>
    </xf>
    <xf numFmtId="0" fontId="15" fillId="8" borderId="116" xfId="27" applyFont="1" applyFill="1" applyBorder="1" applyAlignment="1" applyProtection="1">
      <alignment horizontal="center" vertical="center"/>
    </xf>
    <xf numFmtId="0" fontId="15" fillId="8" borderId="89" xfId="27" applyFont="1" applyFill="1" applyBorder="1" applyAlignment="1" applyProtection="1">
      <alignment horizontal="center" vertical="center"/>
    </xf>
    <xf numFmtId="0" fontId="12" fillId="4" borderId="72" xfId="27" applyFont="1" applyFill="1" applyBorder="1" applyAlignment="1" applyProtection="1">
      <alignment horizontal="center" vertical="center"/>
    </xf>
    <xf numFmtId="0" fontId="12" fillId="4" borderId="105" xfId="27" applyFont="1" applyFill="1" applyBorder="1" applyAlignment="1" applyProtection="1">
      <alignment horizontal="center" vertical="center"/>
    </xf>
    <xf numFmtId="0" fontId="12" fillId="4" borderId="56" xfId="27" applyFont="1" applyFill="1" applyBorder="1" applyAlignment="1" applyProtection="1">
      <alignment horizontal="center" vertical="center"/>
    </xf>
    <xf numFmtId="0" fontId="12" fillId="4" borderId="47" xfId="27" applyFont="1" applyFill="1" applyBorder="1" applyAlignment="1" applyProtection="1">
      <alignment horizontal="center" vertical="center"/>
    </xf>
    <xf numFmtId="0" fontId="12" fillId="4" borderId="54" xfId="27" applyFont="1" applyFill="1" applyBorder="1" applyAlignment="1" applyProtection="1">
      <alignment horizontal="center" vertical="center"/>
    </xf>
    <xf numFmtId="180" fontId="13" fillId="0" borderId="16" xfId="0" applyNumberFormat="1" applyFont="1" applyFill="1" applyBorder="1" applyAlignment="1" applyProtection="1">
      <alignment vertical="center" shrinkToFit="1"/>
    </xf>
    <xf numFmtId="180" fontId="13" fillId="0" borderId="9" xfId="0" applyNumberFormat="1" applyFont="1" applyFill="1" applyBorder="1" applyAlignment="1" applyProtection="1">
      <alignment vertical="center" shrinkToFit="1"/>
    </xf>
    <xf numFmtId="38" fontId="14" fillId="0" borderId="54" xfId="69" applyFont="1" applyFill="1" applyBorder="1" applyAlignment="1" applyProtection="1">
      <alignment vertical="center" shrinkToFit="1"/>
      <protection locked="0"/>
    </xf>
    <xf numFmtId="38" fontId="14" fillId="0" borderId="59" xfId="69" applyFont="1" applyFill="1" applyBorder="1" applyAlignment="1" applyProtection="1">
      <alignment vertical="center" shrinkToFit="1"/>
      <protection locked="0"/>
    </xf>
    <xf numFmtId="38" fontId="14" fillId="0" borderId="56" xfId="69" applyFont="1" applyFill="1" applyBorder="1" applyAlignment="1" applyProtection="1">
      <alignment vertical="center" shrinkToFit="1"/>
      <protection locked="0"/>
    </xf>
    <xf numFmtId="38" fontId="14" fillId="0" borderId="47" xfId="69" applyFont="1" applyFill="1" applyBorder="1" applyAlignment="1" applyProtection="1">
      <alignment vertical="center" shrinkToFit="1"/>
      <protection locked="0"/>
    </xf>
    <xf numFmtId="38" fontId="14" fillId="0" borderId="48" xfId="69" applyFont="1" applyFill="1" applyBorder="1" applyAlignment="1" applyProtection="1">
      <alignment vertical="center" shrinkToFit="1"/>
      <protection locked="0"/>
    </xf>
    <xf numFmtId="38" fontId="14" fillId="0" borderId="57" xfId="69" applyFont="1" applyFill="1" applyBorder="1" applyAlignment="1" applyProtection="1">
      <alignment vertical="center" shrinkToFit="1"/>
      <protection locked="0"/>
    </xf>
    <xf numFmtId="0" fontId="12" fillId="3" borderId="7" xfId="68" applyFont="1" applyFill="1" applyBorder="1" applyAlignment="1" applyProtection="1">
      <alignment horizontal="center" vertical="center" shrinkToFit="1"/>
      <protection locked="0"/>
    </xf>
    <xf numFmtId="0" fontId="12" fillId="3" borderId="8" xfId="68" applyFont="1" applyFill="1" applyBorder="1" applyAlignment="1" applyProtection="1">
      <alignment horizontal="center" vertical="center" shrinkToFit="1"/>
      <protection locked="0"/>
    </xf>
    <xf numFmtId="0" fontId="12" fillId="3" borderId="1" xfId="68" applyFont="1" applyFill="1" applyBorder="1" applyAlignment="1" applyProtection="1">
      <alignment horizontal="center" vertical="center" shrinkToFit="1"/>
      <protection locked="0"/>
    </xf>
    <xf numFmtId="0" fontId="12" fillId="3" borderId="6" xfId="68" applyFont="1" applyFill="1" applyBorder="1" applyAlignment="1" applyProtection="1">
      <alignment horizontal="center" vertical="center" shrinkToFit="1"/>
      <protection locked="0"/>
    </xf>
    <xf numFmtId="0" fontId="12" fillId="3" borderId="0" xfId="68" applyFont="1" applyFill="1" applyBorder="1" applyAlignment="1" applyProtection="1">
      <alignment horizontal="center" vertical="center" shrinkToFit="1"/>
      <protection locked="0"/>
    </xf>
    <xf numFmtId="0" fontId="12" fillId="3" borderId="5" xfId="68" applyFont="1" applyFill="1" applyBorder="1" applyAlignment="1" applyProtection="1">
      <alignment horizontal="center" vertical="center" shrinkToFit="1"/>
      <protection locked="0"/>
    </xf>
    <xf numFmtId="0" fontId="12" fillId="3" borderId="10" xfId="68" applyFont="1" applyFill="1" applyBorder="1" applyAlignment="1" applyProtection="1">
      <alignment horizontal="center" vertical="center" shrinkToFit="1"/>
      <protection locked="0"/>
    </xf>
    <xf numFmtId="0" fontId="12" fillId="3" borderId="18" xfId="68" applyFont="1" applyFill="1" applyBorder="1" applyAlignment="1" applyProtection="1">
      <alignment horizontal="center" vertical="center" shrinkToFit="1"/>
      <protection locked="0"/>
    </xf>
    <xf numFmtId="0" fontId="12" fillId="3" borderId="4" xfId="68" applyFont="1" applyFill="1" applyBorder="1" applyAlignment="1" applyProtection="1">
      <alignment horizontal="center" vertical="center" shrinkToFit="1"/>
      <protection locked="0"/>
    </xf>
    <xf numFmtId="0" fontId="12" fillId="6" borderId="103" xfId="27" applyFont="1" applyFill="1" applyBorder="1" applyAlignment="1" applyProtection="1">
      <alignment horizontal="center" vertical="center" wrapText="1"/>
    </xf>
    <xf numFmtId="0" fontId="12" fillId="6" borderId="49" xfId="27" applyFont="1" applyFill="1" applyBorder="1" applyAlignment="1" applyProtection="1">
      <alignment horizontal="center" vertical="center" wrapText="1"/>
    </xf>
    <xf numFmtId="0" fontId="12" fillId="6" borderId="104" xfId="27" applyFont="1" applyFill="1" applyBorder="1" applyAlignment="1" applyProtection="1">
      <alignment horizontal="center" vertical="center" wrapText="1"/>
    </xf>
    <xf numFmtId="0" fontId="12" fillId="6" borderId="100" xfId="27" applyFont="1" applyFill="1" applyBorder="1" applyAlignment="1" applyProtection="1">
      <alignment horizontal="center" vertical="center" wrapText="1"/>
    </xf>
    <xf numFmtId="0" fontId="12" fillId="6" borderId="0" xfId="27" applyFont="1" applyFill="1" applyBorder="1" applyAlignment="1" applyProtection="1">
      <alignment horizontal="center" vertical="center" wrapText="1"/>
    </xf>
    <xf numFmtId="0" fontId="12" fillId="6" borderId="5" xfId="27" applyFont="1" applyFill="1" applyBorder="1" applyAlignment="1" applyProtection="1">
      <alignment horizontal="center" vertical="center" wrapText="1"/>
    </xf>
    <xf numFmtId="0" fontId="12" fillId="6" borderId="101" xfId="27" applyFont="1" applyFill="1" applyBorder="1" applyAlignment="1" applyProtection="1">
      <alignment horizontal="center" vertical="center" wrapText="1"/>
    </xf>
    <xf numFmtId="0" fontId="12" fillId="6" borderId="39" xfId="27" applyFont="1" applyFill="1" applyBorder="1" applyAlignment="1" applyProtection="1">
      <alignment horizontal="center" vertical="center" wrapText="1"/>
    </xf>
    <xf numFmtId="0" fontId="12" fillId="6" borderId="102" xfId="27" applyFont="1" applyFill="1" applyBorder="1" applyAlignment="1" applyProtection="1">
      <alignment horizontal="center" vertical="center" wrapText="1"/>
    </xf>
    <xf numFmtId="0" fontId="12" fillId="7" borderId="103" xfId="27" applyFont="1" applyFill="1" applyBorder="1" applyAlignment="1" applyProtection="1">
      <alignment horizontal="center" vertical="center" wrapText="1"/>
    </xf>
    <xf numFmtId="0" fontId="12" fillId="7" borderId="49" xfId="27" applyFont="1" applyFill="1" applyBorder="1" applyAlignment="1" applyProtection="1">
      <alignment horizontal="center" vertical="center" wrapText="1"/>
    </xf>
    <xf numFmtId="0" fontId="12" fillId="7" borderId="104" xfId="27" applyFont="1" applyFill="1" applyBorder="1" applyAlignment="1" applyProtection="1">
      <alignment horizontal="center" vertical="center" wrapText="1"/>
    </xf>
    <xf numFmtId="0" fontId="12" fillId="7" borderId="100" xfId="27" applyFont="1" applyFill="1" applyBorder="1" applyAlignment="1" applyProtection="1">
      <alignment horizontal="center" vertical="center" wrapText="1"/>
    </xf>
    <xf numFmtId="0" fontId="12" fillId="7" borderId="0" xfId="27" applyFont="1" applyFill="1" applyBorder="1" applyAlignment="1" applyProtection="1">
      <alignment horizontal="center" vertical="center" wrapText="1"/>
    </xf>
    <xf numFmtId="0" fontId="12" fillId="7" borderId="5" xfId="27" applyFont="1" applyFill="1" applyBorder="1" applyAlignment="1" applyProtection="1">
      <alignment horizontal="center" vertical="center" wrapText="1"/>
    </xf>
    <xf numFmtId="49" fontId="14" fillId="4" borderId="76" xfId="27" applyNumberFormat="1" applyFont="1" applyFill="1" applyBorder="1" applyAlignment="1" applyProtection="1">
      <alignment horizontal="center" vertical="center" shrinkToFit="1"/>
    </xf>
    <xf numFmtId="49" fontId="14" fillId="4" borderId="49" xfId="27" applyNumberFormat="1" applyFont="1" applyFill="1" applyBorder="1" applyAlignment="1" applyProtection="1">
      <alignment horizontal="center" vertical="center" shrinkToFit="1"/>
    </xf>
    <xf numFmtId="49" fontId="14" fillId="4" borderId="104" xfId="27" applyNumberFormat="1" applyFont="1" applyFill="1" applyBorder="1" applyAlignment="1" applyProtection="1">
      <alignment horizontal="center" vertical="center" shrinkToFit="1"/>
    </xf>
    <xf numFmtId="49" fontId="14" fillId="4" borderId="10" xfId="27" applyNumberFormat="1" applyFont="1" applyFill="1" applyBorder="1" applyAlignment="1" applyProtection="1">
      <alignment horizontal="center" vertical="center" shrinkToFit="1"/>
    </xf>
    <xf numFmtId="49" fontId="14" fillId="4" borderId="18" xfId="27" applyNumberFormat="1" applyFont="1" applyFill="1" applyBorder="1" applyAlignment="1" applyProtection="1">
      <alignment horizontal="center" vertical="center" shrinkToFit="1"/>
    </xf>
    <xf numFmtId="49" fontId="14" fillId="4" borderId="4" xfId="27" applyNumberFormat="1" applyFont="1" applyFill="1" applyBorder="1" applyAlignment="1" applyProtection="1">
      <alignment horizontal="center" vertical="center" shrinkToFit="1"/>
    </xf>
    <xf numFmtId="49" fontId="14" fillId="4" borderId="187" xfId="27" applyNumberFormat="1" applyFont="1" applyFill="1" applyBorder="1" applyAlignment="1" applyProtection="1">
      <alignment horizontal="center" vertical="center" shrinkToFit="1"/>
    </xf>
    <xf numFmtId="49" fontId="14" fillId="4" borderId="188" xfId="27" applyNumberFormat="1" applyFont="1" applyFill="1" applyBorder="1" applyAlignment="1" applyProtection="1">
      <alignment horizontal="center" vertical="center" shrinkToFit="1"/>
    </xf>
    <xf numFmtId="49" fontId="14" fillId="4" borderId="189" xfId="27" applyNumberFormat="1" applyFont="1" applyFill="1" applyBorder="1" applyAlignment="1" applyProtection="1">
      <alignment horizontal="center" vertical="center" shrinkToFit="1"/>
    </xf>
    <xf numFmtId="49" fontId="14" fillId="4" borderId="3" xfId="27" applyNumberFormat="1" applyFont="1" applyFill="1" applyBorder="1" applyAlignment="1" applyProtection="1">
      <alignment horizontal="center" vertical="center" shrinkToFit="1"/>
    </xf>
    <xf numFmtId="38" fontId="14" fillId="0" borderId="3" xfId="69" applyFont="1" applyFill="1" applyBorder="1" applyAlignment="1" applyProtection="1">
      <alignment vertical="center" shrinkToFit="1"/>
      <protection locked="0"/>
    </xf>
    <xf numFmtId="38" fontId="14" fillId="0" borderId="84" xfId="69" applyFont="1" applyFill="1" applyBorder="1" applyAlignment="1" applyProtection="1">
      <alignment vertical="center" shrinkToFit="1"/>
      <protection locked="0"/>
    </xf>
    <xf numFmtId="176" fontId="15" fillId="8" borderId="59" xfId="27" applyNumberFormat="1" applyFont="1" applyFill="1" applyBorder="1" applyAlignment="1" applyProtection="1">
      <alignment horizontal="center" vertical="center"/>
    </xf>
    <xf numFmtId="0" fontId="15" fillId="8" borderId="37" xfId="27" applyFont="1" applyFill="1" applyBorder="1" applyAlignment="1" applyProtection="1">
      <alignment horizontal="center" vertical="center"/>
    </xf>
    <xf numFmtId="0" fontId="15" fillId="8" borderId="53" xfId="27" applyFont="1" applyFill="1" applyBorder="1" applyAlignment="1" applyProtection="1">
      <alignment horizontal="center" vertical="center"/>
    </xf>
    <xf numFmtId="0" fontId="15" fillId="8" borderId="100" xfId="27" applyFont="1" applyFill="1" applyBorder="1" applyAlignment="1" applyProtection="1">
      <alignment horizontal="center" vertical="center"/>
    </xf>
    <xf numFmtId="0" fontId="15" fillId="8" borderId="105" xfId="27" applyFont="1" applyFill="1" applyBorder="1" applyAlignment="1" applyProtection="1">
      <alignment horizontal="center" vertical="center"/>
    </xf>
    <xf numFmtId="0" fontId="15" fillId="8" borderId="73" xfId="27" applyFont="1" applyFill="1" applyBorder="1" applyAlignment="1" applyProtection="1">
      <alignment horizontal="center" vertical="center"/>
    </xf>
    <xf numFmtId="0" fontId="12" fillId="4" borderId="40" xfId="27" applyFont="1" applyFill="1" applyBorder="1" applyAlignment="1" applyProtection="1">
      <alignment horizontal="center" vertical="center"/>
    </xf>
    <xf numFmtId="0" fontId="12" fillId="4" borderId="41" xfId="27" applyFont="1" applyFill="1" applyBorder="1" applyAlignment="1" applyProtection="1">
      <alignment horizontal="center" vertical="center"/>
    </xf>
    <xf numFmtId="38" fontId="14" fillId="0" borderId="185" xfId="69" applyFont="1" applyFill="1" applyBorder="1" applyAlignment="1" applyProtection="1">
      <alignment vertical="center" shrinkToFit="1"/>
      <protection locked="0"/>
    </xf>
    <xf numFmtId="38" fontId="14" fillId="0" borderId="186" xfId="69" applyFont="1" applyFill="1" applyBorder="1" applyAlignment="1" applyProtection="1">
      <alignment vertical="center" shrinkToFit="1"/>
      <protection locked="0"/>
    </xf>
    <xf numFmtId="38" fontId="13" fillId="0" borderId="113" xfId="69" applyFont="1" applyBorder="1" applyAlignment="1" applyProtection="1">
      <alignment horizontal="right" vertical="center" shrinkToFit="1"/>
    </xf>
    <xf numFmtId="38" fontId="13" fillId="0" borderId="135" xfId="69" applyFont="1" applyBorder="1" applyAlignment="1" applyProtection="1">
      <alignment horizontal="right" vertical="center" shrinkToFit="1"/>
    </xf>
    <xf numFmtId="38" fontId="13" fillId="0" borderId="138" xfId="69" applyFont="1" applyBorder="1" applyAlignment="1" applyProtection="1">
      <alignment horizontal="right" vertical="center" shrinkToFit="1"/>
    </xf>
    <xf numFmtId="49" fontId="14" fillId="0" borderId="18" xfId="27" applyNumberFormat="1" applyFont="1" applyFill="1" applyBorder="1" applyAlignment="1" applyProtection="1">
      <alignment horizontal="center" vertical="center" shrinkToFit="1"/>
    </xf>
    <xf numFmtId="49" fontId="14" fillId="0" borderId="9" xfId="27" applyNumberFormat="1" applyFont="1" applyFill="1" applyBorder="1" applyAlignment="1" applyProtection="1">
      <alignment horizontal="center" vertical="center" shrinkToFit="1"/>
    </xf>
    <xf numFmtId="0" fontId="98" fillId="0" borderId="7" xfId="0" applyFont="1" applyFill="1" applyBorder="1" applyAlignment="1" applyProtection="1">
      <alignment vertical="center" wrapText="1"/>
      <protection locked="0"/>
    </xf>
    <xf numFmtId="0" fontId="98" fillId="0" borderId="8" xfId="0" applyFont="1" applyFill="1" applyBorder="1" applyAlignment="1" applyProtection="1">
      <alignment vertical="center" wrapText="1"/>
      <protection locked="0"/>
    </xf>
    <xf numFmtId="0" fontId="98" fillId="0" borderId="1" xfId="0" applyFont="1" applyFill="1" applyBorder="1" applyAlignment="1" applyProtection="1">
      <alignment vertical="center" wrapText="1"/>
      <protection locked="0"/>
    </xf>
    <xf numFmtId="0" fontId="98" fillId="0" borderId="6" xfId="0" applyFont="1" applyFill="1" applyBorder="1" applyAlignment="1" applyProtection="1">
      <alignment vertical="center" wrapText="1"/>
      <protection locked="0"/>
    </xf>
    <xf numFmtId="0" fontId="98" fillId="0" borderId="0" xfId="0" applyFont="1" applyFill="1" applyBorder="1" applyAlignment="1" applyProtection="1">
      <alignment vertical="center" wrapText="1"/>
      <protection locked="0"/>
    </xf>
    <xf numFmtId="0" fontId="98" fillId="0" borderId="5" xfId="0" applyFont="1" applyFill="1" applyBorder="1" applyAlignment="1" applyProtection="1">
      <alignment vertical="center" wrapText="1"/>
      <protection locked="0"/>
    </xf>
    <xf numFmtId="0" fontId="98" fillId="0" borderId="10" xfId="0" applyFont="1" applyFill="1" applyBorder="1" applyAlignment="1" applyProtection="1">
      <alignment vertical="center" wrapText="1"/>
      <protection locked="0"/>
    </xf>
    <xf numFmtId="0" fontId="98" fillId="0" borderId="18" xfId="0" applyFont="1" applyFill="1" applyBorder="1" applyAlignment="1" applyProtection="1">
      <alignment vertical="center" wrapText="1"/>
      <protection locked="0"/>
    </xf>
    <xf numFmtId="0" fontId="98" fillId="0" borderId="4" xfId="0" applyFont="1" applyFill="1" applyBorder="1" applyAlignment="1" applyProtection="1">
      <alignment vertical="center" wrapText="1"/>
      <protection locked="0"/>
    </xf>
    <xf numFmtId="38" fontId="15" fillId="8" borderId="44" xfId="13" applyFont="1" applyFill="1" applyBorder="1" applyAlignment="1" applyProtection="1">
      <alignment horizontal="center" vertical="center" shrinkToFit="1"/>
    </xf>
    <xf numFmtId="38" fontId="15" fillId="8" borderId="9" xfId="13" applyFont="1" applyFill="1" applyBorder="1" applyAlignment="1" applyProtection="1">
      <alignment horizontal="center" vertical="center" shrinkToFit="1"/>
    </xf>
    <xf numFmtId="38" fontId="15" fillId="8" borderId="45" xfId="13" applyFont="1" applyFill="1" applyBorder="1" applyAlignment="1" applyProtection="1">
      <alignment horizontal="center" vertical="center" shrinkToFit="1"/>
    </xf>
    <xf numFmtId="38" fontId="14" fillId="0" borderId="129" xfId="69" applyFont="1" applyFill="1" applyBorder="1" applyAlignment="1" applyProtection="1">
      <alignment horizontal="right" vertical="center" shrinkToFit="1"/>
    </xf>
    <xf numFmtId="38" fontId="14" fillId="0" borderId="127" xfId="69" applyFont="1" applyFill="1" applyBorder="1" applyAlignment="1" applyProtection="1">
      <alignment horizontal="right" vertical="center" shrinkToFit="1"/>
    </xf>
    <xf numFmtId="38" fontId="14" fillId="0" borderId="128" xfId="69" applyFont="1" applyFill="1" applyBorder="1" applyAlignment="1" applyProtection="1">
      <alignment horizontal="right" vertical="center" shrinkToFit="1"/>
    </xf>
    <xf numFmtId="38" fontId="14" fillId="0" borderId="126" xfId="69" applyFont="1" applyFill="1" applyBorder="1" applyAlignment="1" applyProtection="1">
      <alignment horizontal="right" vertical="center" shrinkToFit="1"/>
    </xf>
    <xf numFmtId="38" fontId="14" fillId="3" borderId="16" xfId="69" applyFont="1" applyFill="1" applyBorder="1" applyAlignment="1" applyProtection="1">
      <alignment vertical="center" shrinkToFit="1"/>
      <protection locked="0"/>
    </xf>
    <xf numFmtId="38" fontId="14" fillId="3" borderId="9" xfId="69" applyFont="1" applyFill="1" applyBorder="1" applyAlignment="1" applyProtection="1">
      <alignment vertical="center" shrinkToFit="1"/>
      <protection locked="0"/>
    </xf>
    <xf numFmtId="38" fontId="14" fillId="3" borderId="3" xfId="69" applyFont="1" applyFill="1" applyBorder="1" applyAlignment="1" applyProtection="1">
      <alignment vertical="center" shrinkToFit="1"/>
      <protection locked="0"/>
    </xf>
    <xf numFmtId="38" fontId="14" fillId="3" borderId="45" xfId="69" applyFont="1" applyFill="1" applyBorder="1" applyAlignment="1" applyProtection="1">
      <alignment vertical="center" shrinkToFit="1"/>
      <protection locked="0"/>
    </xf>
    <xf numFmtId="38" fontId="14" fillId="3" borderId="2" xfId="69" applyFont="1" applyFill="1" applyBorder="1" applyAlignment="1" applyProtection="1">
      <alignment vertical="center" shrinkToFit="1"/>
      <protection locked="0"/>
    </xf>
    <xf numFmtId="38" fontId="14" fillId="3" borderId="57" xfId="69" applyFont="1" applyFill="1" applyBorder="1" applyAlignment="1" applyProtection="1">
      <alignment vertical="center" shrinkToFit="1"/>
      <protection locked="0"/>
    </xf>
    <xf numFmtId="38" fontId="14" fillId="3" borderId="59" xfId="69" applyFont="1" applyFill="1" applyBorder="1" applyAlignment="1" applyProtection="1">
      <alignment vertical="center" shrinkToFit="1"/>
      <protection locked="0"/>
    </xf>
    <xf numFmtId="38" fontId="14" fillId="3" borderId="84" xfId="69" applyFont="1" applyFill="1" applyBorder="1" applyAlignment="1" applyProtection="1">
      <alignment vertical="center" shrinkToFit="1"/>
      <protection locked="0"/>
    </xf>
    <xf numFmtId="38" fontId="13" fillId="0" borderId="129" xfId="69" applyFont="1" applyBorder="1" applyAlignment="1" applyProtection="1">
      <alignment horizontal="right" vertical="center" shrinkToFit="1"/>
    </xf>
    <xf numFmtId="38" fontId="13" fillId="0" borderId="127" xfId="69" applyFont="1" applyBorder="1" applyAlignment="1" applyProtection="1">
      <alignment horizontal="right" vertical="center" shrinkToFit="1"/>
    </xf>
    <xf numFmtId="38" fontId="13" fillId="0" borderId="130" xfId="69" applyFont="1" applyBorder="1" applyAlignment="1" applyProtection="1">
      <alignment horizontal="right" vertical="center" shrinkToFit="1"/>
    </xf>
    <xf numFmtId="0" fontId="100" fillId="0" borderId="2" xfId="27" applyFont="1" applyFill="1" applyBorder="1" applyAlignment="1" applyProtection="1">
      <alignment horizontal="center" vertical="center" shrinkToFit="1"/>
      <protection locked="0"/>
    </xf>
    <xf numFmtId="0" fontId="101" fillId="4" borderId="2" xfId="27" applyFont="1" applyFill="1" applyBorder="1" applyAlignment="1" applyProtection="1">
      <alignment horizontal="center" vertical="center" wrapText="1"/>
    </xf>
    <xf numFmtId="0" fontId="106" fillId="4" borderId="7" xfId="27" applyFont="1" applyFill="1" applyBorder="1" applyAlignment="1" applyProtection="1">
      <alignment horizontal="center" vertical="center" wrapText="1"/>
    </xf>
    <xf numFmtId="0" fontId="106" fillId="4" borderId="8" xfId="27" applyFont="1" applyFill="1" applyBorder="1" applyAlignment="1" applyProtection="1">
      <alignment horizontal="center" vertical="center" wrapText="1"/>
    </xf>
    <xf numFmtId="0" fontId="106" fillId="4" borderId="1" xfId="27" applyFont="1" applyFill="1" applyBorder="1" applyAlignment="1" applyProtection="1">
      <alignment horizontal="center" vertical="center" wrapText="1"/>
    </xf>
    <xf numFmtId="0" fontId="106" fillId="4" borderId="6" xfId="27" applyFont="1" applyFill="1" applyBorder="1" applyAlignment="1" applyProtection="1">
      <alignment horizontal="center" vertical="center" wrapText="1"/>
    </xf>
    <xf numFmtId="0" fontId="106" fillId="4" borderId="0" xfId="27" applyFont="1" applyFill="1" applyBorder="1" applyAlignment="1" applyProtection="1">
      <alignment horizontal="center" vertical="center" wrapText="1"/>
    </xf>
    <xf numFmtId="0" fontId="106" fillId="4" borderId="5" xfId="27" applyFont="1" applyFill="1" applyBorder="1" applyAlignment="1" applyProtection="1">
      <alignment horizontal="center" vertical="center" wrapText="1"/>
    </xf>
    <xf numFmtId="0" fontId="106" fillId="4" borderId="10" xfId="27" applyFont="1" applyFill="1" applyBorder="1" applyAlignment="1" applyProtection="1">
      <alignment horizontal="center" vertical="center" wrapText="1"/>
    </xf>
    <xf numFmtId="0" fontId="106" fillId="4" borderId="18" xfId="27" applyFont="1" applyFill="1" applyBorder="1" applyAlignment="1" applyProtection="1">
      <alignment horizontal="center" vertical="center" wrapText="1"/>
    </xf>
    <xf numFmtId="0" fontId="106" fillId="4" borderId="4" xfId="27" applyFont="1" applyFill="1" applyBorder="1" applyAlignment="1" applyProtection="1">
      <alignment horizontal="center" vertical="center" wrapText="1"/>
    </xf>
    <xf numFmtId="0" fontId="100" fillId="0" borderId="16" xfId="27" applyFont="1" applyFill="1" applyBorder="1" applyAlignment="1" applyProtection="1">
      <alignment horizontal="center" vertical="center" shrinkToFit="1"/>
      <protection locked="0"/>
    </xf>
    <xf numFmtId="0" fontId="100" fillId="0" borderId="9" xfId="27" applyFont="1" applyFill="1" applyBorder="1" applyAlignment="1" applyProtection="1">
      <alignment horizontal="center" vertical="center" shrinkToFit="1"/>
      <protection locked="0"/>
    </xf>
    <xf numFmtId="0" fontId="100" fillId="0" borderId="3" xfId="27" applyFont="1" applyFill="1" applyBorder="1" applyAlignment="1" applyProtection="1">
      <alignment horizontal="center" vertical="center" shrinkToFit="1"/>
      <protection locked="0"/>
    </xf>
    <xf numFmtId="0" fontId="100" fillId="0" borderId="16" xfId="27" applyFont="1" applyFill="1" applyBorder="1" applyAlignment="1" applyProtection="1">
      <alignment vertical="center" shrinkToFit="1"/>
      <protection locked="0"/>
    </xf>
    <xf numFmtId="0" fontId="100" fillId="0" borderId="9" xfId="27" applyFont="1" applyFill="1" applyBorder="1" applyAlignment="1" applyProtection="1">
      <alignment vertical="center" shrinkToFit="1"/>
      <protection locked="0"/>
    </xf>
    <xf numFmtId="0" fontId="100" fillId="0" borderId="3" xfId="27" applyFont="1" applyFill="1" applyBorder="1" applyAlignment="1" applyProtection="1">
      <alignment vertical="center" shrinkToFit="1"/>
      <protection locked="0"/>
    </xf>
    <xf numFmtId="49" fontId="14" fillId="4" borderId="72" xfId="27" applyNumberFormat="1" applyFont="1" applyFill="1" applyBorder="1" applyAlignment="1" applyProtection="1">
      <alignment horizontal="center" vertical="center" shrinkToFit="1"/>
    </xf>
    <xf numFmtId="49" fontId="14" fillId="4" borderId="105" xfId="27" applyNumberFormat="1" applyFont="1" applyFill="1" applyBorder="1" applyAlignment="1" applyProtection="1">
      <alignment horizontal="center" vertical="center" shrinkToFit="1"/>
    </xf>
    <xf numFmtId="49" fontId="14" fillId="4" borderId="71" xfId="27" applyNumberFormat="1" applyFont="1" applyFill="1" applyBorder="1" applyAlignment="1" applyProtection="1">
      <alignment horizontal="center" vertical="center" shrinkToFit="1"/>
    </xf>
    <xf numFmtId="0" fontId="27" fillId="3" borderId="2" xfId="70" applyFont="1" applyFill="1" applyBorder="1" applyAlignment="1" applyProtection="1">
      <alignment horizontal="center" vertical="center"/>
    </xf>
    <xf numFmtId="0" fontId="27" fillId="3" borderId="16" xfId="70" applyFont="1" applyFill="1" applyBorder="1" applyAlignment="1" applyProtection="1">
      <alignment horizontal="center" vertical="center"/>
    </xf>
    <xf numFmtId="0" fontId="0" fillId="0" borderId="0" xfId="67" applyFont="1" applyBorder="1" applyAlignment="1" applyProtection="1">
      <alignment horizontal="right" vertical="center"/>
    </xf>
    <xf numFmtId="0" fontId="1" fillId="0" borderId="0" xfId="67" applyBorder="1" applyAlignment="1" applyProtection="1">
      <alignment horizontal="right" vertical="center"/>
    </xf>
    <xf numFmtId="0" fontId="27" fillId="3" borderId="9" xfId="70" applyFont="1" applyFill="1" applyBorder="1" applyAlignment="1" applyProtection="1">
      <alignment horizontal="center" vertical="center"/>
    </xf>
    <xf numFmtId="0" fontId="27" fillId="3" borderId="3" xfId="70" applyFont="1" applyFill="1" applyBorder="1" applyAlignment="1" applyProtection="1">
      <alignment horizontal="center" vertical="center"/>
    </xf>
    <xf numFmtId="0" fontId="22" fillId="0" borderId="16" xfId="70" applyFont="1" applyFill="1" applyBorder="1" applyAlignment="1" applyProtection="1">
      <alignment vertical="center"/>
    </xf>
    <xf numFmtId="0" fontId="22" fillId="0" borderId="9" xfId="70" applyFont="1" applyFill="1" applyBorder="1" applyAlignment="1" applyProtection="1">
      <alignment vertical="center"/>
    </xf>
    <xf numFmtId="0" fontId="22" fillId="0" borderId="3" xfId="70" applyFont="1" applyFill="1" applyBorder="1" applyAlignment="1" applyProtection="1">
      <alignment vertical="center"/>
    </xf>
    <xf numFmtId="0" fontId="113" fillId="0" borderId="0" xfId="27" applyFont="1" applyFill="1" applyAlignment="1" applyProtection="1">
      <alignment horizontal="left" vertical="center"/>
    </xf>
    <xf numFmtId="0" fontId="33" fillId="13" borderId="7" xfId="27" applyFont="1" applyFill="1" applyBorder="1" applyAlignment="1" applyProtection="1">
      <alignment horizontal="center" vertical="center"/>
    </xf>
    <xf numFmtId="0" fontId="33" fillId="13" borderId="8" xfId="27" applyFont="1" applyFill="1" applyBorder="1" applyAlignment="1" applyProtection="1">
      <alignment horizontal="center" vertical="center"/>
    </xf>
    <xf numFmtId="0" fontId="33" fillId="13" borderId="1" xfId="27" applyFont="1" applyFill="1" applyBorder="1" applyAlignment="1" applyProtection="1">
      <alignment horizontal="center" vertical="center"/>
    </xf>
    <xf numFmtId="0" fontId="33" fillId="13" borderId="10" xfId="27" applyFont="1" applyFill="1" applyBorder="1" applyAlignment="1" applyProtection="1">
      <alignment horizontal="center" vertical="center"/>
    </xf>
    <xf numFmtId="0" fontId="33" fillId="13" borderId="18" xfId="27" applyFont="1" applyFill="1" applyBorder="1" applyAlignment="1" applyProtection="1">
      <alignment horizontal="center" vertical="center"/>
    </xf>
    <xf numFmtId="0" fontId="33" fillId="13" borderId="4" xfId="27" applyFont="1" applyFill="1" applyBorder="1" applyAlignment="1" applyProtection="1">
      <alignment horizontal="center" vertical="center"/>
    </xf>
    <xf numFmtId="0" fontId="34" fillId="0" borderId="7" xfId="27" applyFont="1" applyFill="1" applyBorder="1" applyAlignment="1" applyProtection="1">
      <alignment vertical="center" shrinkToFit="1"/>
    </xf>
    <xf numFmtId="0" fontId="34" fillId="0" borderId="8" xfId="27" applyFont="1" applyFill="1" applyBorder="1" applyAlignment="1" applyProtection="1">
      <alignment vertical="center" shrinkToFit="1"/>
    </xf>
    <xf numFmtId="0" fontId="34" fillId="0" borderId="1" xfId="27" applyFont="1" applyFill="1" applyBorder="1" applyAlignment="1" applyProtection="1">
      <alignment vertical="center" shrinkToFit="1"/>
    </xf>
    <xf numFmtId="0" fontId="34" fillId="0" borderId="10" xfId="27" applyFont="1" applyFill="1" applyBorder="1" applyAlignment="1" applyProtection="1">
      <alignment vertical="center" shrinkToFit="1"/>
    </xf>
    <xf numFmtId="0" fontId="34" fillId="0" borderId="18" xfId="27" applyFont="1" applyFill="1" applyBorder="1" applyAlignment="1" applyProtection="1">
      <alignment vertical="center" shrinkToFit="1"/>
    </xf>
    <xf numFmtId="0" fontId="34" fillId="0" borderId="4" xfId="27" applyFont="1" applyFill="1" applyBorder="1" applyAlignment="1" applyProtection="1">
      <alignment vertical="center" shrinkToFit="1"/>
    </xf>
    <xf numFmtId="0" fontId="33" fillId="13" borderId="7" xfId="27" applyFont="1" applyFill="1" applyBorder="1" applyAlignment="1" applyProtection="1">
      <alignment horizontal="center" vertical="center" wrapText="1"/>
    </xf>
    <xf numFmtId="2" fontId="35" fillId="0" borderId="7" xfId="27" applyNumberFormat="1" applyFont="1" applyFill="1" applyBorder="1" applyAlignment="1" applyProtection="1">
      <alignment horizontal="right" vertical="center" shrinkToFit="1"/>
      <protection locked="0"/>
    </xf>
    <xf numFmtId="2" fontId="35" fillId="0" borderId="8" xfId="27" applyNumberFormat="1" applyFont="1" applyFill="1" applyBorder="1" applyAlignment="1" applyProtection="1">
      <alignment horizontal="right" vertical="center" shrinkToFit="1"/>
      <protection locked="0"/>
    </xf>
    <xf numFmtId="2" fontId="35" fillId="0" borderId="1" xfId="27" applyNumberFormat="1" applyFont="1" applyFill="1" applyBorder="1" applyAlignment="1" applyProtection="1">
      <alignment horizontal="right" vertical="center" shrinkToFit="1"/>
      <protection locked="0"/>
    </xf>
    <xf numFmtId="2" fontId="35" fillId="0" borderId="10" xfId="27" applyNumberFormat="1" applyFont="1" applyFill="1" applyBorder="1" applyAlignment="1" applyProtection="1">
      <alignment horizontal="right" vertical="center" shrinkToFit="1"/>
      <protection locked="0"/>
    </xf>
    <xf numFmtId="2" fontId="35" fillId="0" borderId="18" xfId="27" applyNumberFormat="1" applyFont="1" applyFill="1" applyBorder="1" applyAlignment="1" applyProtection="1">
      <alignment horizontal="right" vertical="center" shrinkToFit="1"/>
      <protection locked="0"/>
    </xf>
    <xf numFmtId="2" fontId="35" fillId="0" borderId="4" xfId="27" applyNumberFormat="1" applyFont="1" applyFill="1" applyBorder="1" applyAlignment="1" applyProtection="1">
      <alignment horizontal="right" vertical="center" shrinkToFit="1"/>
      <protection locked="0"/>
    </xf>
    <xf numFmtId="0" fontId="33" fillId="13" borderId="8" xfId="27" applyFont="1" applyFill="1" applyBorder="1" applyAlignment="1" applyProtection="1">
      <alignment horizontal="center" vertical="center" wrapText="1"/>
    </xf>
    <xf numFmtId="0" fontId="33" fillId="13" borderId="10" xfId="27" applyFont="1" applyFill="1" applyBorder="1" applyAlignment="1" applyProtection="1">
      <alignment horizontal="center" vertical="center" wrapText="1"/>
    </xf>
    <xf numFmtId="0" fontId="33" fillId="13" borderId="18" xfId="27" applyFont="1" applyFill="1" applyBorder="1" applyAlignment="1" applyProtection="1">
      <alignment horizontal="center" vertical="center" wrapText="1"/>
    </xf>
    <xf numFmtId="180" fontId="35" fillId="0" borderId="7" xfId="27" applyNumberFormat="1" applyFont="1" applyFill="1" applyBorder="1" applyAlignment="1" applyProtection="1">
      <alignment vertical="center" shrinkToFit="1"/>
      <protection locked="0"/>
    </xf>
    <xf numFmtId="180" fontId="35" fillId="0" borderId="8" xfId="27" applyNumberFormat="1" applyFont="1" applyFill="1" applyBorder="1" applyAlignment="1" applyProtection="1">
      <alignment vertical="center" shrinkToFit="1"/>
      <protection locked="0"/>
    </xf>
    <xf numFmtId="180" fontId="35" fillId="0" borderId="10" xfId="27" applyNumberFormat="1" applyFont="1" applyFill="1" applyBorder="1" applyAlignment="1" applyProtection="1">
      <alignment vertical="center" shrinkToFit="1"/>
      <protection locked="0"/>
    </xf>
    <xf numFmtId="180" fontId="35" fillId="0" borderId="18" xfId="27" applyNumberFormat="1" applyFont="1" applyFill="1" applyBorder="1" applyAlignment="1" applyProtection="1">
      <alignment vertical="center" shrinkToFit="1"/>
      <protection locked="0"/>
    </xf>
    <xf numFmtId="0" fontId="34" fillId="0" borderId="8" xfId="27" applyFont="1" applyFill="1" applyBorder="1" applyAlignment="1" applyProtection="1">
      <alignment horizontal="center" vertical="center"/>
    </xf>
    <xf numFmtId="0" fontId="34" fillId="0" borderId="1" xfId="27" applyFont="1" applyFill="1" applyBorder="1" applyAlignment="1" applyProtection="1">
      <alignment horizontal="center" vertical="center"/>
    </xf>
    <xf numFmtId="0" fontId="34" fillId="0" borderId="18" xfId="27" applyFont="1" applyFill="1" applyBorder="1" applyAlignment="1" applyProtection="1">
      <alignment horizontal="center" vertical="center"/>
    </xf>
    <xf numFmtId="0" fontId="34" fillId="0" borderId="4" xfId="27" applyFont="1" applyFill="1" applyBorder="1" applyAlignment="1" applyProtection="1">
      <alignment horizontal="center" vertical="center"/>
    </xf>
    <xf numFmtId="49" fontId="32" fillId="13" borderId="7" xfId="27" applyNumberFormat="1" applyFont="1" applyFill="1" applyBorder="1" applyAlignment="1" applyProtection="1">
      <alignment horizontal="center" vertical="center" wrapText="1"/>
    </xf>
    <xf numFmtId="49" fontId="32" fillId="13" borderId="8" xfId="27" applyNumberFormat="1" applyFont="1" applyFill="1" applyBorder="1" applyAlignment="1" applyProtection="1">
      <alignment horizontal="center" vertical="center" wrapText="1"/>
    </xf>
    <xf numFmtId="49" fontId="32" fillId="13" borderId="1" xfId="27" applyNumberFormat="1" applyFont="1" applyFill="1" applyBorder="1" applyAlignment="1" applyProtection="1">
      <alignment horizontal="center" vertical="center" wrapText="1"/>
    </xf>
    <xf numFmtId="49" fontId="32" fillId="13" borderId="6" xfId="27" applyNumberFormat="1" applyFont="1" applyFill="1" applyBorder="1" applyAlignment="1" applyProtection="1">
      <alignment horizontal="center" vertical="center" wrapText="1"/>
    </xf>
    <xf numFmtId="49" fontId="32" fillId="13" borderId="0" xfId="27" applyNumberFormat="1" applyFont="1" applyFill="1" applyBorder="1" applyAlignment="1" applyProtection="1">
      <alignment horizontal="center" vertical="center" wrapText="1"/>
    </xf>
    <xf numFmtId="49" fontId="32" fillId="13" borderId="5" xfId="27" applyNumberFormat="1" applyFont="1" applyFill="1" applyBorder="1" applyAlignment="1" applyProtection="1">
      <alignment horizontal="center" vertical="center" wrapText="1"/>
    </xf>
    <xf numFmtId="49" fontId="32" fillId="13" borderId="10" xfId="27" applyNumberFormat="1" applyFont="1" applyFill="1" applyBorder="1" applyAlignment="1" applyProtection="1">
      <alignment horizontal="center" vertical="center" wrapText="1"/>
    </xf>
    <xf numFmtId="49" fontId="32" fillId="13" borderId="18" xfId="27" applyNumberFormat="1" applyFont="1" applyFill="1" applyBorder="1" applyAlignment="1" applyProtection="1">
      <alignment horizontal="center" vertical="center" wrapText="1"/>
    </xf>
    <xf numFmtId="49" fontId="32" fillId="13" borderId="4" xfId="27" applyNumberFormat="1" applyFont="1" applyFill="1" applyBorder="1" applyAlignment="1" applyProtection="1">
      <alignment horizontal="center" vertical="center" wrapText="1"/>
    </xf>
    <xf numFmtId="0" fontId="34" fillId="0" borderId="16" xfId="27" applyNumberFormat="1" applyFont="1" applyFill="1" applyBorder="1" applyAlignment="1" applyProtection="1">
      <alignment horizontal="center" vertical="center"/>
    </xf>
    <xf numFmtId="0" fontId="34" fillId="0" borderId="3" xfId="27" applyNumberFormat="1" applyFont="1" applyFill="1" applyBorder="1" applyAlignment="1" applyProtection="1">
      <alignment horizontal="center" vertical="center"/>
    </xf>
    <xf numFmtId="0" fontId="34" fillId="0" borderId="2" xfId="27" applyNumberFormat="1" applyFont="1" applyFill="1" applyBorder="1" applyAlignment="1" applyProtection="1">
      <alignment horizontal="center" vertical="center" shrinkToFit="1"/>
      <protection locked="0"/>
    </xf>
    <xf numFmtId="0" fontId="22" fillId="0" borderId="16" xfId="27" applyNumberFormat="1" applyFont="1" applyFill="1" applyBorder="1" applyAlignment="1" applyProtection="1">
      <alignment horizontal="center" vertical="center" shrinkToFit="1"/>
      <protection locked="0"/>
    </xf>
    <xf numFmtId="0" fontId="22" fillId="0" borderId="9" xfId="27" applyNumberFormat="1" applyFont="1" applyFill="1" applyBorder="1" applyAlignment="1" applyProtection="1">
      <alignment horizontal="center" vertical="center" shrinkToFit="1"/>
      <protection locked="0"/>
    </xf>
    <xf numFmtId="0" fontId="22" fillId="0" borderId="3" xfId="27" applyNumberFormat="1" applyFont="1" applyFill="1" applyBorder="1" applyAlignment="1" applyProtection="1">
      <alignment horizontal="center" vertical="center" shrinkToFit="1"/>
      <protection locked="0"/>
    </xf>
    <xf numFmtId="2" fontId="22" fillId="0" borderId="2" xfId="27" applyNumberFormat="1" applyFont="1" applyFill="1" applyBorder="1" applyAlignment="1" applyProtection="1">
      <alignment horizontal="center" vertical="center" shrinkToFit="1"/>
      <protection locked="0"/>
    </xf>
    <xf numFmtId="0" fontId="34" fillId="0" borderId="7" xfId="27" applyFont="1" applyFill="1" applyBorder="1" applyAlignment="1" applyProtection="1">
      <alignment horizontal="right" vertical="center" shrinkToFit="1"/>
      <protection locked="0"/>
    </xf>
    <xf numFmtId="0" fontId="34" fillId="0" borderId="8" xfId="27" applyFont="1" applyFill="1" applyBorder="1" applyAlignment="1" applyProtection="1">
      <alignment horizontal="right" vertical="center" shrinkToFit="1"/>
      <protection locked="0"/>
    </xf>
    <xf numFmtId="0" fontId="34" fillId="0" borderId="1" xfId="27" applyFont="1" applyFill="1" applyBorder="1" applyAlignment="1" applyProtection="1">
      <alignment horizontal="right" vertical="center" shrinkToFit="1"/>
      <protection locked="0"/>
    </xf>
    <xf numFmtId="0" fontId="34" fillId="0" borderId="10" xfId="27" applyFont="1" applyFill="1" applyBorder="1" applyAlignment="1" applyProtection="1">
      <alignment horizontal="right" vertical="center" shrinkToFit="1"/>
      <protection locked="0"/>
    </xf>
    <xf numFmtId="0" fontId="34" fillId="0" borderId="18" xfId="27" applyFont="1" applyFill="1" applyBorder="1" applyAlignment="1" applyProtection="1">
      <alignment horizontal="right" vertical="center" shrinkToFit="1"/>
      <protection locked="0"/>
    </xf>
    <xf numFmtId="0" fontId="34" fillId="0" borderId="4" xfId="27" applyFont="1" applyFill="1" applyBorder="1" applyAlignment="1" applyProtection="1">
      <alignment horizontal="right" vertical="center" shrinkToFit="1"/>
      <protection locked="0"/>
    </xf>
    <xf numFmtId="0" fontId="33" fillId="13" borderId="6" xfId="27" applyFont="1" applyFill="1" applyBorder="1" applyAlignment="1" applyProtection="1">
      <alignment horizontal="center" vertical="center"/>
    </xf>
    <xf numFmtId="0" fontId="33" fillId="13" borderId="5" xfId="27" applyFont="1" applyFill="1" applyBorder="1" applyAlignment="1" applyProtection="1">
      <alignment horizontal="center" vertical="center"/>
    </xf>
    <xf numFmtId="0" fontId="33" fillId="13" borderId="0" xfId="27" applyFont="1" applyFill="1" applyBorder="1" applyAlignment="1" applyProtection="1">
      <alignment horizontal="center" vertical="center"/>
    </xf>
    <xf numFmtId="0" fontId="33" fillId="13" borderId="2" xfId="27" applyFont="1" applyFill="1" applyBorder="1" applyAlignment="1" applyProtection="1">
      <alignment horizontal="center" vertical="center" wrapText="1"/>
    </xf>
    <xf numFmtId="0" fontId="33" fillId="13" borderId="2" xfId="27" applyFont="1" applyFill="1" applyBorder="1" applyAlignment="1" applyProtection="1">
      <alignment horizontal="center" vertical="center"/>
    </xf>
    <xf numFmtId="0" fontId="33" fillId="13" borderId="6" xfId="27" applyFont="1" applyFill="1" applyBorder="1" applyAlignment="1" applyProtection="1">
      <alignment horizontal="center" vertical="center" wrapText="1"/>
    </xf>
    <xf numFmtId="0" fontId="33" fillId="13" borderId="0" xfId="27" applyFont="1" applyFill="1" applyBorder="1" applyAlignment="1" applyProtection="1">
      <alignment horizontal="center" vertical="center" wrapText="1"/>
    </xf>
    <xf numFmtId="0" fontId="122" fillId="13" borderId="2" xfId="27" applyFont="1" applyFill="1" applyBorder="1" applyAlignment="1" applyProtection="1">
      <alignment horizontal="center" vertical="center" wrapText="1"/>
    </xf>
    <xf numFmtId="180" fontId="22" fillId="0" borderId="2" xfId="27" applyNumberFormat="1" applyFont="1" applyFill="1" applyBorder="1" applyAlignment="1" applyProtection="1">
      <alignment horizontal="center" vertical="center" shrinkToFit="1"/>
      <protection locked="0"/>
    </xf>
    <xf numFmtId="0" fontId="34" fillId="0" borderId="9" xfId="27" applyFont="1" applyFill="1" applyBorder="1" applyAlignment="1" applyProtection="1">
      <alignment horizontal="center" vertical="center" shrinkToFit="1"/>
      <protection locked="0"/>
    </xf>
    <xf numFmtId="0" fontId="34" fillId="0" borderId="3" xfId="27" applyFont="1" applyFill="1" applyBorder="1" applyAlignment="1" applyProtection="1">
      <alignment horizontal="center" vertical="center" shrinkToFit="1"/>
      <protection locked="0"/>
    </xf>
    <xf numFmtId="0" fontId="34" fillId="0" borderId="16" xfId="27" applyFont="1" applyFill="1" applyBorder="1" applyAlignment="1" applyProtection="1">
      <alignment horizontal="center" vertical="center" shrinkToFit="1"/>
      <protection locked="0"/>
    </xf>
    <xf numFmtId="0" fontId="21" fillId="3" borderId="0" xfId="59" applyFont="1" applyFill="1" applyBorder="1" applyAlignment="1" applyProtection="1">
      <alignment horizontal="right" vertical="center"/>
    </xf>
    <xf numFmtId="0" fontId="29" fillId="13" borderId="16" xfId="59" applyFont="1" applyFill="1" applyBorder="1" applyAlignment="1" applyProtection="1">
      <alignment horizontal="center" vertical="center"/>
    </xf>
    <xf numFmtId="0" fontId="29" fillId="13" borderId="9" xfId="59" applyFont="1" applyFill="1" applyBorder="1" applyAlignment="1" applyProtection="1">
      <alignment horizontal="center" vertical="center"/>
    </xf>
    <xf numFmtId="0" fontId="29" fillId="13" borderId="3" xfId="59" applyFont="1" applyFill="1" applyBorder="1" applyAlignment="1" applyProtection="1">
      <alignment horizontal="center" vertical="center"/>
    </xf>
    <xf numFmtId="0" fontId="29" fillId="3" borderId="16" xfId="68" applyFont="1" applyFill="1" applyBorder="1" applyAlignment="1" applyProtection="1">
      <alignment horizontal="center" vertical="center" shrinkToFit="1"/>
      <protection locked="0"/>
    </xf>
    <xf numFmtId="0" fontId="29" fillId="3" borderId="9" xfId="68" applyFont="1" applyFill="1" applyBorder="1" applyAlignment="1" applyProtection="1">
      <alignment horizontal="center" vertical="center" shrinkToFit="1"/>
      <protection locked="0"/>
    </xf>
    <xf numFmtId="0" fontId="58" fillId="14" borderId="16" xfId="59" applyFont="1" applyFill="1" applyBorder="1" applyAlignment="1" applyProtection="1">
      <alignment horizontal="center" vertical="center" wrapText="1"/>
    </xf>
    <xf numFmtId="0" fontId="58" fillId="14" borderId="9" xfId="59" applyFont="1" applyFill="1" applyBorder="1" applyAlignment="1" applyProtection="1">
      <alignment horizontal="center" vertical="center" wrapText="1"/>
    </xf>
    <xf numFmtId="0" fontId="58" fillId="14" borderId="3" xfId="59" applyFont="1" applyFill="1" applyBorder="1" applyAlignment="1" applyProtection="1">
      <alignment horizontal="center" vertical="center" wrapText="1"/>
    </xf>
    <xf numFmtId="0" fontId="58" fillId="14" borderId="16" xfId="59" applyFont="1" applyFill="1" applyBorder="1" applyAlignment="1" applyProtection="1">
      <alignment horizontal="center" vertical="center"/>
    </xf>
    <xf numFmtId="0" fontId="58" fillId="14" borderId="9" xfId="59" applyFont="1" applyFill="1" applyBorder="1" applyAlignment="1" applyProtection="1">
      <alignment horizontal="center" vertical="center"/>
    </xf>
    <xf numFmtId="0" fontId="58" fillId="14" borderId="3" xfId="59" applyFont="1" applyFill="1" applyBorder="1" applyAlignment="1" applyProtection="1">
      <alignment horizontal="center" vertical="center"/>
    </xf>
    <xf numFmtId="0" fontId="22" fillId="14" borderId="16" xfId="59" applyFont="1" applyFill="1" applyBorder="1" applyAlignment="1" applyProtection="1">
      <alignment horizontal="center" vertical="center" wrapText="1"/>
    </xf>
    <xf numFmtId="0" fontId="22" fillId="14" borderId="9" xfId="59" applyFont="1" applyFill="1" applyBorder="1" applyAlignment="1" applyProtection="1">
      <alignment horizontal="center" vertical="center" wrapText="1"/>
    </xf>
    <xf numFmtId="0" fontId="22" fillId="14" borderId="3" xfId="59" applyFont="1" applyFill="1" applyBorder="1" applyAlignment="1" applyProtection="1">
      <alignment horizontal="center" vertical="center" wrapText="1"/>
    </xf>
    <xf numFmtId="0" fontId="58" fillId="14" borderId="2" xfId="59" applyFont="1" applyFill="1" applyBorder="1" applyAlignment="1" applyProtection="1">
      <alignment horizontal="center" vertical="center" wrapText="1"/>
    </xf>
    <xf numFmtId="0" fontId="21" fillId="3" borderId="16" xfId="59" applyFont="1" applyFill="1" applyBorder="1" applyAlignment="1" applyProtection="1">
      <alignment horizontal="center" vertical="center" shrinkToFit="1"/>
      <protection locked="0"/>
    </xf>
    <xf numFmtId="0" fontId="21" fillId="3" borderId="9" xfId="59" applyFont="1" applyFill="1" applyBorder="1" applyAlignment="1" applyProtection="1">
      <alignment horizontal="center" vertical="center" shrinkToFit="1"/>
      <protection locked="0"/>
    </xf>
    <xf numFmtId="0" fontId="21" fillId="3" borderId="3" xfId="59" applyFont="1" applyFill="1" applyBorder="1" applyAlignment="1" applyProtection="1">
      <alignment horizontal="center" vertical="center" shrinkToFit="1"/>
      <protection locked="0"/>
    </xf>
    <xf numFmtId="0" fontId="58" fillId="3" borderId="16" xfId="59" applyFont="1" applyFill="1" applyBorder="1" applyAlignment="1" applyProtection="1">
      <alignment horizontal="center" vertical="center" shrinkToFit="1"/>
      <protection locked="0"/>
    </xf>
    <xf numFmtId="0" fontId="58" fillId="3" borderId="9" xfId="59" applyFont="1" applyFill="1" applyBorder="1" applyAlignment="1" applyProtection="1">
      <alignment horizontal="center" vertical="center" shrinkToFit="1"/>
      <protection locked="0"/>
    </xf>
    <xf numFmtId="0" fontId="58" fillId="3" borderId="3" xfId="59" applyFont="1" applyFill="1" applyBorder="1" applyAlignment="1" applyProtection="1">
      <alignment horizontal="center" vertical="center" shrinkToFit="1"/>
      <protection locked="0"/>
    </xf>
    <xf numFmtId="0" fontId="23" fillId="14" borderId="2" xfId="59" applyFont="1" applyFill="1" applyBorder="1" applyAlignment="1" applyProtection="1">
      <alignment horizontal="center" vertical="center" wrapText="1"/>
    </xf>
    <xf numFmtId="0" fontId="20" fillId="14" borderId="2" xfId="59" applyFont="1" applyFill="1" applyBorder="1" applyAlignment="1" applyProtection="1">
      <alignment horizontal="center" vertical="center" wrapText="1"/>
    </xf>
    <xf numFmtId="0" fontId="21" fillId="14" borderId="2" xfId="59" applyFont="1" applyFill="1" applyBorder="1" applyAlignment="1" applyProtection="1">
      <alignment horizontal="center" vertical="center" wrapText="1"/>
    </xf>
    <xf numFmtId="0" fontId="58" fillId="14" borderId="7" xfId="59" applyFont="1" applyFill="1" applyBorder="1" applyAlignment="1" applyProtection="1">
      <alignment horizontal="center" vertical="center" wrapText="1"/>
    </xf>
    <xf numFmtId="0" fontId="58" fillId="14" borderId="8" xfId="59" applyFont="1" applyFill="1" applyBorder="1" applyAlignment="1" applyProtection="1">
      <alignment horizontal="center" vertical="center" wrapText="1"/>
    </xf>
    <xf numFmtId="0" fontId="58" fillId="14" borderId="1" xfId="59" applyFont="1" applyFill="1" applyBorder="1" applyAlignment="1" applyProtection="1">
      <alignment horizontal="center" vertical="center" wrapText="1"/>
    </xf>
    <xf numFmtId="0" fontId="58" fillId="14" borderId="10" xfId="59" applyFont="1" applyFill="1" applyBorder="1" applyAlignment="1" applyProtection="1">
      <alignment horizontal="center" vertical="center" wrapText="1"/>
    </xf>
    <xf numFmtId="0" fontId="58" fillId="14" borderId="18" xfId="59" applyFont="1" applyFill="1" applyBorder="1" applyAlignment="1" applyProtection="1">
      <alignment horizontal="center" vertical="center" wrapText="1"/>
    </xf>
    <xf numFmtId="0" fontId="58" fillId="14" borderId="4" xfId="59" applyFont="1" applyFill="1" applyBorder="1" applyAlignment="1" applyProtection="1">
      <alignment horizontal="center" vertical="center" wrapText="1"/>
    </xf>
    <xf numFmtId="0" fontId="58" fillId="14" borderId="7" xfId="59" applyFont="1" applyFill="1" applyBorder="1" applyAlignment="1" applyProtection="1">
      <alignment horizontal="center" vertical="center"/>
    </xf>
    <xf numFmtId="0" fontId="58" fillId="14" borderId="8" xfId="59" applyFont="1" applyFill="1" applyBorder="1" applyAlignment="1" applyProtection="1">
      <alignment horizontal="center" vertical="center"/>
    </xf>
    <xf numFmtId="0" fontId="58" fillId="14" borderId="1" xfId="59" applyFont="1" applyFill="1" applyBorder="1" applyAlignment="1" applyProtection="1">
      <alignment horizontal="center" vertical="center"/>
    </xf>
    <xf numFmtId="0" fontId="58" fillId="14" borderId="10" xfId="59" applyFont="1" applyFill="1" applyBorder="1" applyAlignment="1" applyProtection="1">
      <alignment horizontal="center" vertical="center"/>
    </xf>
    <xf numFmtId="0" fontId="58" fillId="14" borderId="18" xfId="59" applyFont="1" applyFill="1" applyBorder="1" applyAlignment="1" applyProtection="1">
      <alignment horizontal="center" vertical="center"/>
    </xf>
    <xf numFmtId="0" fontId="58" fillId="14" borderId="4" xfId="59" applyFont="1" applyFill="1" applyBorder="1" applyAlignment="1" applyProtection="1">
      <alignment horizontal="center" vertical="center"/>
    </xf>
    <xf numFmtId="0" fontId="58" fillId="0" borderId="2" xfId="59" applyFont="1" applyFill="1" applyBorder="1" applyAlignment="1" applyProtection="1">
      <alignment horizontal="center" vertical="center" shrinkToFit="1"/>
      <protection locked="0"/>
    </xf>
    <xf numFmtId="0" fontId="58" fillId="3" borderId="16" xfId="59" applyFont="1" applyFill="1" applyBorder="1" applyAlignment="1" applyProtection="1">
      <alignment horizontal="center" vertical="center" shrinkToFit="1"/>
    </xf>
    <xf numFmtId="0" fontId="58" fillId="3" borderId="3" xfId="59" applyFont="1" applyFill="1" applyBorder="1" applyAlignment="1" applyProtection="1">
      <alignment horizontal="center" vertical="center" shrinkToFit="1"/>
    </xf>
    <xf numFmtId="0" fontId="20" fillId="14" borderId="16" xfId="59" applyFont="1" applyFill="1" applyBorder="1" applyAlignment="1" applyProtection="1">
      <alignment horizontal="center" vertical="center" wrapText="1"/>
    </xf>
    <xf numFmtId="0" fontId="20" fillId="14" borderId="3" xfId="59" applyFont="1" applyFill="1" applyBorder="1" applyAlignment="1" applyProtection="1">
      <alignment horizontal="center" vertical="center" wrapText="1"/>
    </xf>
    <xf numFmtId="0" fontId="34" fillId="2" borderId="16" xfId="59" applyFont="1" applyFill="1" applyBorder="1" applyAlignment="1" applyProtection="1">
      <alignment horizontal="center" vertical="center" shrinkToFit="1"/>
      <protection locked="0"/>
    </xf>
    <xf numFmtId="0" fontId="34" fillId="2" borderId="9" xfId="59" applyFont="1" applyFill="1" applyBorder="1" applyAlignment="1" applyProtection="1">
      <alignment horizontal="center" vertical="center" shrinkToFit="1"/>
      <protection locked="0"/>
    </xf>
    <xf numFmtId="0" fontId="34" fillId="2" borderId="3" xfId="59" applyFont="1" applyFill="1" applyBorder="1" applyAlignment="1" applyProtection="1">
      <alignment horizontal="center" vertical="center" shrinkToFit="1"/>
      <protection locked="0"/>
    </xf>
    <xf numFmtId="0" fontId="58" fillId="0" borderId="16" xfId="59" applyFont="1" applyFill="1" applyBorder="1" applyAlignment="1" applyProtection="1">
      <alignment horizontal="center" vertical="center" shrinkToFit="1"/>
      <protection locked="0"/>
    </xf>
    <xf numFmtId="0" fontId="58" fillId="0" borderId="3" xfId="59" applyFont="1" applyFill="1" applyBorder="1" applyAlignment="1" applyProtection="1">
      <alignment horizontal="center" vertical="center" shrinkToFit="1"/>
      <protection locked="0"/>
    </xf>
    <xf numFmtId="0" fontId="34" fillId="3" borderId="16" xfId="59" applyFont="1" applyFill="1" applyBorder="1" applyAlignment="1" applyProtection="1">
      <alignment horizontal="center" vertical="center" shrinkToFit="1"/>
      <protection locked="0"/>
    </xf>
    <xf numFmtId="0" fontId="34" fillId="3" borderId="9" xfId="59" applyFont="1" applyFill="1" applyBorder="1" applyAlignment="1" applyProtection="1">
      <alignment horizontal="center" vertical="center" shrinkToFit="1"/>
      <protection locked="0"/>
    </xf>
    <xf numFmtId="0" fontId="34" fillId="3" borderId="3" xfId="59" applyFont="1" applyFill="1" applyBorder="1" applyAlignment="1" applyProtection="1">
      <alignment horizontal="center" vertical="center" shrinkToFit="1"/>
      <protection locked="0"/>
    </xf>
    <xf numFmtId="0" fontId="58" fillId="13" borderId="2" xfId="59" applyFont="1" applyFill="1" applyBorder="1" applyAlignment="1" applyProtection="1">
      <alignment horizontal="center" vertical="center"/>
    </xf>
    <xf numFmtId="0" fontId="58" fillId="13" borderId="16" xfId="59" applyFont="1" applyFill="1" applyBorder="1" applyAlignment="1" applyProtection="1">
      <alignment horizontal="center" vertical="center"/>
    </xf>
    <xf numFmtId="0" fontId="58" fillId="13" borderId="9" xfId="59" applyFont="1" applyFill="1" applyBorder="1" applyAlignment="1" applyProtection="1">
      <alignment horizontal="center" vertical="center"/>
    </xf>
    <xf numFmtId="0" fontId="58" fillId="13" borderId="3" xfId="59" applyFont="1" applyFill="1" applyBorder="1" applyAlignment="1" applyProtection="1">
      <alignment horizontal="center" vertical="center"/>
    </xf>
    <xf numFmtId="0" fontId="22" fillId="13" borderId="16" xfId="59" applyFont="1" applyFill="1" applyBorder="1" applyAlignment="1" applyProtection="1">
      <alignment horizontal="center" vertical="center" wrapText="1"/>
    </xf>
    <xf numFmtId="0" fontId="22" fillId="13" borderId="3" xfId="59" applyFont="1" applyFill="1" applyBorder="1" applyAlignment="1" applyProtection="1">
      <alignment horizontal="center" vertical="center" wrapText="1"/>
    </xf>
    <xf numFmtId="0" fontId="60" fillId="14" borderId="16" xfId="59" applyFont="1" applyFill="1" applyBorder="1" applyAlignment="1" applyProtection="1">
      <alignment horizontal="center" vertical="center" wrapText="1"/>
    </xf>
    <xf numFmtId="0" fontId="60" fillId="14" borderId="3" xfId="59" applyFont="1" applyFill="1" applyBorder="1" applyAlignment="1" applyProtection="1">
      <alignment horizontal="center" vertical="center" wrapText="1"/>
    </xf>
    <xf numFmtId="0" fontId="61" fillId="14" borderId="16" xfId="59" applyFont="1" applyFill="1" applyBorder="1" applyAlignment="1" applyProtection="1">
      <alignment horizontal="center" vertical="center" wrapText="1"/>
    </xf>
    <xf numFmtId="0" fontId="61" fillId="14" borderId="3" xfId="59" applyFont="1" applyFill="1" applyBorder="1" applyAlignment="1" applyProtection="1">
      <alignment horizontal="center" vertical="center" wrapText="1"/>
    </xf>
    <xf numFmtId="0" fontId="58" fillId="14" borderId="2" xfId="59" applyFont="1" applyFill="1" applyBorder="1" applyAlignment="1" applyProtection="1">
      <alignment horizontal="center" vertical="center"/>
    </xf>
    <xf numFmtId="0" fontId="20" fillId="14" borderId="9" xfId="59" applyFont="1" applyFill="1" applyBorder="1" applyAlignment="1" applyProtection="1">
      <alignment horizontal="center" vertical="center" wrapText="1"/>
    </xf>
    <xf numFmtId="0" fontId="58" fillId="3" borderId="9" xfId="59" applyFont="1" applyFill="1" applyBorder="1" applyAlignment="1" applyProtection="1">
      <alignment horizontal="center" vertical="center" shrinkToFit="1"/>
    </xf>
    <xf numFmtId="0" fontId="58" fillId="3" borderId="2" xfId="59" applyNumberFormat="1" applyFont="1" applyFill="1" applyBorder="1" applyAlignment="1" applyProtection="1">
      <alignment horizontal="center" vertical="center" shrinkToFit="1"/>
      <protection locked="0"/>
    </xf>
    <xf numFmtId="0" fontId="58" fillId="3" borderId="2" xfId="59" applyFont="1" applyFill="1" applyBorder="1" applyAlignment="1" applyProtection="1">
      <alignment horizontal="center" vertical="center" shrinkToFit="1"/>
      <protection locked="0"/>
    </xf>
    <xf numFmtId="180" fontId="58" fillId="3" borderId="2" xfId="59" applyNumberFormat="1" applyFont="1" applyFill="1" applyBorder="1" applyAlignment="1" applyProtection="1">
      <alignment horizontal="center" vertical="center" shrinkToFit="1"/>
      <protection locked="0"/>
    </xf>
    <xf numFmtId="0" fontId="23" fillId="14" borderId="16" xfId="59" applyFont="1" applyFill="1" applyBorder="1" applyAlignment="1" applyProtection="1">
      <alignment horizontal="center" vertical="center" wrapText="1"/>
    </xf>
    <xf numFmtId="0" fontId="23" fillId="14" borderId="9" xfId="59" applyFont="1" applyFill="1" applyBorder="1" applyAlignment="1" applyProtection="1">
      <alignment horizontal="center" vertical="center" wrapText="1"/>
    </xf>
    <xf numFmtId="0" fontId="23" fillId="14" borderId="3" xfId="59" applyFont="1" applyFill="1" applyBorder="1" applyAlignment="1" applyProtection="1">
      <alignment horizontal="center" vertical="center" wrapText="1"/>
    </xf>
    <xf numFmtId="0" fontId="34" fillId="14" borderId="16" xfId="59" applyFont="1" applyFill="1" applyBorder="1" applyAlignment="1" applyProtection="1">
      <alignment horizontal="right" vertical="center" wrapText="1"/>
    </xf>
    <xf numFmtId="0" fontId="34" fillId="14" borderId="9" xfId="59" applyFont="1" applyFill="1" applyBorder="1" applyAlignment="1" applyProtection="1">
      <alignment horizontal="right" vertical="center" wrapText="1"/>
    </xf>
    <xf numFmtId="2" fontId="58" fillId="3" borderId="16" xfId="59" applyNumberFormat="1" applyFont="1" applyFill="1" applyBorder="1" applyAlignment="1" applyProtection="1">
      <alignment horizontal="center" vertical="center" shrinkToFit="1"/>
      <protection locked="0"/>
    </xf>
    <xf numFmtId="2" fontId="58" fillId="3" borderId="9" xfId="59" applyNumberFormat="1" applyFont="1" applyFill="1" applyBorder="1" applyAlignment="1" applyProtection="1">
      <alignment horizontal="center" vertical="center" shrinkToFit="1"/>
      <protection locked="0"/>
    </xf>
    <xf numFmtId="0" fontId="34" fillId="0" borderId="9" xfId="59" applyFont="1" applyBorder="1" applyAlignment="1" applyProtection="1">
      <alignment horizontal="center" vertical="center" shrinkToFit="1"/>
    </xf>
    <xf numFmtId="0" fontId="34" fillId="0" borderId="3" xfId="59" applyFont="1" applyBorder="1" applyAlignment="1" applyProtection="1">
      <alignment horizontal="center" vertical="center" shrinkToFit="1"/>
    </xf>
    <xf numFmtId="0" fontId="58" fillId="14" borderId="6" xfId="59" applyFont="1" applyFill="1" applyBorder="1" applyAlignment="1" applyProtection="1">
      <alignment horizontal="center" vertical="center"/>
    </xf>
    <xf numFmtId="0" fontId="58" fillId="14" borderId="0" xfId="59" applyFont="1" applyFill="1" applyBorder="1" applyAlignment="1" applyProtection="1">
      <alignment horizontal="center" vertical="center"/>
    </xf>
    <xf numFmtId="0" fontId="58" fillId="14" borderId="5" xfId="59" applyFont="1" applyFill="1" applyBorder="1" applyAlignment="1" applyProtection="1">
      <alignment horizontal="center" vertical="center"/>
    </xf>
    <xf numFmtId="0" fontId="58" fillId="2" borderId="16" xfId="59" applyFont="1" applyFill="1" applyBorder="1" applyAlignment="1" applyProtection="1">
      <alignment horizontal="center" vertical="center" shrinkToFit="1"/>
      <protection locked="0"/>
    </xf>
    <xf numFmtId="0" fontId="58" fillId="2" borderId="9" xfId="59" applyFont="1" applyFill="1" applyBorder="1" applyAlignment="1" applyProtection="1">
      <alignment horizontal="center" vertical="center" shrinkToFit="1"/>
      <protection locked="0"/>
    </xf>
    <xf numFmtId="0" fontId="58" fillId="2" borderId="3" xfId="59" applyFont="1" applyFill="1" applyBorder="1" applyAlignment="1" applyProtection="1">
      <alignment horizontal="center" vertical="center" shrinkToFit="1"/>
      <protection locked="0"/>
    </xf>
    <xf numFmtId="180" fontId="58" fillId="3" borderId="16" xfId="59" applyNumberFormat="1" applyFont="1" applyFill="1" applyBorder="1" applyAlignment="1" applyProtection="1">
      <alignment horizontal="center" vertical="center" shrinkToFit="1"/>
      <protection locked="0"/>
    </xf>
    <xf numFmtId="180" fontId="58" fillId="3" borderId="9" xfId="59" applyNumberFormat="1" applyFont="1" applyFill="1" applyBorder="1" applyAlignment="1" applyProtection="1">
      <alignment horizontal="center" vertical="center" shrinkToFit="1"/>
      <protection locked="0"/>
    </xf>
    <xf numFmtId="180" fontId="58" fillId="3" borderId="3" xfId="59" applyNumberFormat="1" applyFont="1" applyFill="1" applyBorder="1" applyAlignment="1" applyProtection="1">
      <alignment horizontal="center" vertical="center" shrinkToFit="1"/>
      <protection locked="0"/>
    </xf>
    <xf numFmtId="0" fontId="34" fillId="3" borderId="2" xfId="59" applyFont="1" applyFill="1" applyBorder="1" applyAlignment="1" applyProtection="1">
      <alignment horizontal="center" vertical="center" shrinkToFit="1"/>
      <protection locked="0"/>
    </xf>
    <xf numFmtId="0" fontId="20" fillId="0" borderId="0" xfId="68" applyFont="1" applyFill="1" applyBorder="1" applyAlignment="1" applyProtection="1">
      <alignment horizontal="center" vertical="center" wrapText="1"/>
    </xf>
    <xf numFmtId="0" fontId="23" fillId="0" borderId="0" xfId="68" applyFont="1" applyFill="1" applyBorder="1" applyAlignment="1" applyProtection="1">
      <alignment horizontal="center" vertical="center" wrapText="1"/>
    </xf>
    <xf numFmtId="0" fontId="34" fillId="0" borderId="0" xfId="68" applyFont="1" applyFill="1" applyBorder="1" applyAlignment="1" applyProtection="1">
      <alignment horizontal="center" vertical="center" wrapText="1"/>
    </xf>
    <xf numFmtId="0" fontId="34" fillId="0" borderId="0" xfId="68" applyFont="1" applyFill="1" applyBorder="1" applyAlignment="1" applyProtection="1">
      <alignment horizontal="center" vertical="center" shrinkToFit="1"/>
    </xf>
    <xf numFmtId="0" fontId="34" fillId="0" borderId="2" xfId="59" applyFont="1" applyFill="1" applyBorder="1" applyAlignment="1" applyProtection="1">
      <alignment horizontal="center" vertical="center" shrinkToFit="1"/>
      <protection locked="0"/>
    </xf>
    <xf numFmtId="0" fontId="21" fillId="13" borderId="16" xfId="68" applyFont="1" applyFill="1" applyBorder="1" applyAlignment="1" applyProtection="1">
      <alignment horizontal="center" vertical="center"/>
    </xf>
    <xf numFmtId="0" fontId="21" fillId="13" borderId="9" xfId="68" applyFont="1" applyFill="1" applyBorder="1" applyAlignment="1" applyProtection="1">
      <alignment horizontal="center" vertical="center"/>
    </xf>
    <xf numFmtId="0" fontId="21" fillId="13" borderId="3" xfId="68" applyFont="1" applyFill="1" applyBorder="1" applyAlignment="1" applyProtection="1">
      <alignment horizontal="center" vertical="center"/>
    </xf>
    <xf numFmtId="0" fontId="29" fillId="3" borderId="16" xfId="0" applyFont="1" applyFill="1" applyBorder="1" applyAlignment="1" applyProtection="1">
      <alignment horizontal="center" vertical="center"/>
      <protection locked="0"/>
    </xf>
    <xf numFmtId="0" fontId="29" fillId="3" borderId="9" xfId="0" applyFont="1" applyFill="1" applyBorder="1" applyAlignment="1" applyProtection="1">
      <alignment horizontal="center" vertical="center"/>
      <protection locked="0"/>
    </xf>
    <xf numFmtId="0" fontId="29" fillId="3" borderId="9" xfId="68" applyFont="1" applyFill="1" applyBorder="1" applyAlignment="1" applyProtection="1">
      <alignment horizontal="left" vertical="center" shrinkToFit="1"/>
    </xf>
    <xf numFmtId="0" fontId="29" fillId="3" borderId="3" xfId="68" applyFont="1" applyFill="1" applyBorder="1" applyAlignment="1" applyProtection="1">
      <alignment horizontal="left" vertical="center" shrinkToFit="1"/>
    </xf>
    <xf numFmtId="0" fontId="21" fillId="3" borderId="2" xfId="59" applyFont="1" applyFill="1" applyBorder="1" applyAlignment="1" applyProtection="1">
      <alignment horizontal="center" vertical="center" shrinkToFit="1"/>
      <protection locked="0"/>
    </xf>
    <xf numFmtId="0" fontId="29" fillId="2" borderId="9" xfId="59" applyFont="1" applyFill="1" applyBorder="1" applyAlignment="1" applyProtection="1">
      <alignment horizontal="center" vertical="center"/>
    </xf>
    <xf numFmtId="0" fontId="29" fillId="2" borderId="3" xfId="59" applyFont="1" applyFill="1" applyBorder="1" applyAlignment="1" applyProtection="1">
      <alignment horizontal="center" vertical="center"/>
    </xf>
    <xf numFmtId="0" fontId="29" fillId="13" borderId="2" xfId="0" applyFont="1" applyFill="1" applyBorder="1" applyAlignment="1" applyProtection="1">
      <alignment horizontal="center" vertical="center"/>
    </xf>
    <xf numFmtId="0" fontId="21" fillId="2" borderId="16" xfId="0" applyFont="1" applyFill="1" applyBorder="1" applyAlignment="1" applyProtection="1">
      <alignment horizontal="center" vertical="center" shrinkToFit="1"/>
      <protection locked="0"/>
    </xf>
    <xf numFmtId="0" fontId="21" fillId="2" borderId="9" xfId="0" applyFont="1" applyFill="1" applyBorder="1" applyAlignment="1" applyProtection="1">
      <alignment horizontal="center" vertical="center" shrinkToFit="1"/>
      <protection locked="0"/>
    </xf>
    <xf numFmtId="0" fontId="21" fillId="2" borderId="3" xfId="0" applyFont="1" applyFill="1" applyBorder="1" applyAlignment="1" applyProtection="1">
      <alignment horizontal="center" vertical="center" shrinkToFit="1"/>
      <protection locked="0"/>
    </xf>
    <xf numFmtId="0" fontId="29" fillId="13" borderId="16" xfId="68" applyFont="1" applyFill="1" applyBorder="1" applyAlignment="1" applyProtection="1">
      <alignment horizontal="center" vertical="center"/>
    </xf>
    <xf numFmtId="0" fontId="29" fillId="13" borderId="9" xfId="68" applyFont="1" applyFill="1" applyBorder="1" applyAlignment="1" applyProtection="1">
      <alignment horizontal="center" vertical="center"/>
    </xf>
    <xf numFmtId="0" fontId="29" fillId="13" borderId="3" xfId="68" applyFont="1" applyFill="1" applyBorder="1" applyAlignment="1" applyProtection="1">
      <alignment horizontal="center" vertical="center"/>
    </xf>
    <xf numFmtId="0" fontId="29" fillId="3" borderId="7" xfId="0" applyFont="1" applyFill="1" applyBorder="1" applyAlignment="1" applyProtection="1">
      <alignment horizontal="center" vertical="center"/>
      <protection locked="0"/>
    </xf>
    <xf numFmtId="0" fontId="29" fillId="3" borderId="8" xfId="0" applyFont="1" applyFill="1" applyBorder="1" applyAlignment="1" applyProtection="1">
      <alignment horizontal="center" vertical="center"/>
      <protection locked="0"/>
    </xf>
    <xf numFmtId="0" fontId="29" fillId="3" borderId="8" xfId="68" applyFont="1" applyFill="1" applyBorder="1" applyAlignment="1" applyProtection="1">
      <alignment horizontal="left" vertical="center" shrinkToFit="1"/>
    </xf>
    <xf numFmtId="0" fontId="29" fillId="3" borderId="1" xfId="68" applyFont="1" applyFill="1" applyBorder="1" applyAlignment="1" applyProtection="1">
      <alignment horizontal="left" vertical="center" shrinkToFit="1"/>
    </xf>
    <xf numFmtId="0" fontId="38" fillId="13" borderId="97" xfId="59" applyFont="1" applyFill="1" applyBorder="1" applyAlignment="1" applyProtection="1">
      <alignment horizontal="center" vertical="center"/>
    </xf>
    <xf numFmtId="0" fontId="38" fillId="13" borderId="98" xfId="59" applyFont="1" applyFill="1" applyBorder="1" applyAlignment="1" applyProtection="1">
      <alignment horizontal="center" vertical="center"/>
    </xf>
    <xf numFmtId="0" fontId="38" fillId="13" borderId="99" xfId="59" applyFont="1" applyFill="1" applyBorder="1" applyAlignment="1" applyProtection="1">
      <alignment horizontal="center" vertical="center"/>
    </xf>
    <xf numFmtId="38" fontId="2" fillId="0" borderId="97" xfId="72" applyFont="1" applyFill="1" applyBorder="1" applyAlignment="1" applyProtection="1">
      <alignment horizontal="center" vertical="center" shrinkToFit="1"/>
    </xf>
    <xf numFmtId="38" fontId="2" fillId="0" borderId="98" xfId="72" applyFont="1" applyFill="1" applyBorder="1" applyAlignment="1" applyProtection="1">
      <alignment horizontal="center" vertical="center" shrinkToFit="1"/>
    </xf>
    <xf numFmtId="38" fontId="2" fillId="0" borderId="99" xfId="72" applyFont="1" applyFill="1" applyBorder="1" applyAlignment="1" applyProtection="1">
      <alignment horizontal="center" vertical="center" shrinkToFit="1"/>
    </xf>
    <xf numFmtId="0" fontId="27" fillId="3" borderId="0" xfId="59" applyFont="1" applyFill="1" applyAlignment="1" applyProtection="1">
      <alignment horizontal="left" vertical="center" wrapText="1"/>
    </xf>
    <xf numFmtId="0" fontId="26" fillId="13" borderId="16" xfId="59" applyFont="1" applyFill="1" applyBorder="1" applyAlignment="1" applyProtection="1">
      <alignment horizontal="center" vertical="center" wrapText="1"/>
    </xf>
    <xf numFmtId="0" fontId="26" fillId="13" borderId="9" xfId="59" applyFont="1" applyFill="1" applyBorder="1" applyAlignment="1" applyProtection="1">
      <alignment horizontal="center" vertical="center"/>
    </xf>
    <xf numFmtId="0" fontId="26" fillId="13" borderId="3" xfId="59" applyFont="1" applyFill="1" applyBorder="1" applyAlignment="1" applyProtection="1">
      <alignment horizontal="center" vertical="center"/>
    </xf>
    <xf numFmtId="38" fontId="2" fillId="0" borderId="16" xfId="69" applyFont="1" applyFill="1" applyBorder="1" applyAlignment="1" applyProtection="1">
      <alignment horizontal="center" vertical="center" shrinkToFit="1"/>
    </xf>
    <xf numFmtId="38" fontId="2" fillId="0" borderId="9" xfId="69" applyFont="1" applyFill="1" applyBorder="1" applyAlignment="1" applyProtection="1">
      <alignment horizontal="center" vertical="center" shrinkToFit="1"/>
    </xf>
    <xf numFmtId="0" fontId="27" fillId="13" borderId="16" xfId="59" applyFont="1" applyFill="1" applyBorder="1" applyAlignment="1" applyProtection="1">
      <alignment horizontal="center" vertical="center" wrapText="1"/>
    </xf>
    <xf numFmtId="0" fontId="27" fillId="13" borderId="9" xfId="59" applyFont="1" applyFill="1" applyBorder="1" applyAlignment="1" applyProtection="1">
      <alignment horizontal="center" vertical="center" wrapText="1"/>
    </xf>
    <xf numFmtId="0" fontId="2" fillId="0" borderId="16" xfId="59" applyFont="1" applyFill="1" applyBorder="1" applyAlignment="1" applyProtection="1">
      <alignment horizontal="center" vertical="center" shrinkToFit="1"/>
      <protection locked="0"/>
    </xf>
    <xf numFmtId="0" fontId="2" fillId="0" borderId="9" xfId="59" applyFont="1" applyFill="1" applyBorder="1" applyAlignment="1" applyProtection="1">
      <alignment horizontal="center" vertical="center" shrinkToFit="1"/>
      <protection locked="0"/>
    </xf>
    <xf numFmtId="0" fontId="27" fillId="0" borderId="6" xfId="59" applyFont="1" applyFill="1" applyBorder="1" applyAlignment="1" applyProtection="1">
      <alignment horizontal="left" vertical="center"/>
    </xf>
    <xf numFmtId="0" fontId="27" fillId="0" borderId="0" xfId="59" applyFont="1" applyFill="1" applyAlignment="1" applyProtection="1">
      <alignment horizontal="left" vertical="center"/>
    </xf>
    <xf numFmtId="38" fontId="2" fillId="0" borderId="9" xfId="72" applyFont="1" applyFill="1" applyBorder="1" applyAlignment="1" applyProtection="1">
      <alignment horizontal="center" vertical="center" shrinkToFit="1"/>
    </xf>
    <xf numFmtId="38" fontId="2" fillId="0" borderId="3" xfId="72" applyFont="1" applyFill="1" applyBorder="1" applyAlignment="1" applyProtection="1">
      <alignment horizontal="center" vertical="center" shrinkToFit="1"/>
    </xf>
    <xf numFmtId="0" fontId="63" fillId="13" borderId="2" xfId="59" applyFont="1" applyFill="1" applyBorder="1" applyAlignment="1" applyProtection="1">
      <alignment horizontal="center" vertical="center"/>
    </xf>
    <xf numFmtId="0" fontId="27" fillId="13" borderId="2" xfId="59" applyFont="1" applyFill="1" applyBorder="1" applyAlignment="1" applyProtection="1">
      <alignment horizontal="center" vertical="center"/>
    </xf>
    <xf numFmtId="38" fontId="2" fillId="0" borderId="16" xfId="72" applyFont="1" applyFill="1" applyBorder="1" applyAlignment="1" applyProtection="1">
      <alignment horizontal="center" vertical="center" shrinkToFit="1"/>
      <protection locked="0"/>
    </xf>
    <xf numFmtId="38" fontId="2" fillId="0" borderId="9" xfId="72" applyFont="1" applyFill="1" applyBorder="1" applyAlignment="1" applyProtection="1">
      <alignment horizontal="center" vertical="center" shrinkToFit="1"/>
      <protection locked="0"/>
    </xf>
    <xf numFmtId="38" fontId="2" fillId="0" borderId="3" xfId="72" applyFont="1" applyFill="1" applyBorder="1" applyAlignment="1" applyProtection="1">
      <alignment horizontal="center" vertical="center" shrinkToFit="1"/>
      <protection locked="0"/>
    </xf>
    <xf numFmtId="38" fontId="2" fillId="0" borderId="16" xfId="72" applyFont="1" applyFill="1" applyBorder="1" applyAlignment="1" applyProtection="1">
      <alignment horizontal="center" vertical="center" shrinkToFit="1"/>
    </xf>
    <xf numFmtId="0" fontId="27" fillId="13" borderId="16" xfId="59" applyFont="1" applyFill="1" applyBorder="1" applyAlignment="1" applyProtection="1">
      <alignment horizontal="left" vertical="center"/>
    </xf>
    <xf numFmtId="0" fontId="27" fillId="13" borderId="9" xfId="59" applyFont="1" applyFill="1" applyBorder="1" applyAlignment="1" applyProtection="1">
      <alignment horizontal="left" vertical="center"/>
    </xf>
    <xf numFmtId="0" fontId="27" fillId="13" borderId="3" xfId="59" applyFont="1" applyFill="1" applyBorder="1" applyAlignment="1" applyProtection="1">
      <alignment horizontal="left" vertical="center"/>
    </xf>
    <xf numFmtId="0" fontId="2" fillId="0" borderId="16" xfId="59" applyFont="1" applyFill="1" applyBorder="1" applyAlignment="1" applyProtection="1">
      <alignment horizontal="center" vertical="center" shrinkToFit="1"/>
    </xf>
    <xf numFmtId="0" fontId="2" fillId="0" borderId="3" xfId="59" applyFont="1" applyFill="1" applyBorder="1" applyAlignment="1" applyProtection="1">
      <alignment horizontal="center" vertical="center" shrinkToFit="1"/>
    </xf>
    <xf numFmtId="0" fontId="62" fillId="3" borderId="0" xfId="59" applyFont="1" applyFill="1" applyAlignment="1" applyProtection="1">
      <alignment horizontal="left" vertical="center"/>
    </xf>
    <xf numFmtId="0" fontId="38" fillId="13" borderId="97" xfId="59" applyFont="1" applyFill="1" applyBorder="1" applyAlignment="1" applyProtection="1">
      <alignment horizontal="center" vertical="center" wrapText="1"/>
    </xf>
    <xf numFmtId="0" fontId="38" fillId="13" borderId="98" xfId="59" applyFont="1" applyFill="1" applyBorder="1" applyAlignment="1" applyProtection="1">
      <alignment horizontal="center" vertical="center" wrapText="1"/>
    </xf>
    <xf numFmtId="0" fontId="38" fillId="13" borderId="99" xfId="59" applyFont="1" applyFill="1" applyBorder="1" applyAlignment="1" applyProtection="1">
      <alignment horizontal="center" vertical="center" wrapText="1"/>
    </xf>
    <xf numFmtId="0" fontId="27" fillId="3" borderId="0" xfId="59" applyFont="1" applyFill="1" applyAlignment="1" applyProtection="1">
      <alignment horizontal="right" vertical="center"/>
    </xf>
    <xf numFmtId="177" fontId="2" fillId="0" borderId="9" xfId="72" applyNumberFormat="1" applyFont="1" applyFill="1" applyBorder="1" applyAlignment="1" applyProtection="1">
      <alignment horizontal="center" vertical="center" shrinkToFit="1"/>
      <protection locked="0"/>
    </xf>
    <xf numFmtId="177" fontId="2" fillId="0" borderId="3" xfId="72" applyNumberFormat="1" applyFont="1" applyFill="1" applyBorder="1" applyAlignment="1" applyProtection="1">
      <alignment horizontal="center" vertical="center" shrinkToFit="1"/>
      <protection locked="0"/>
    </xf>
    <xf numFmtId="0" fontId="2" fillId="0" borderId="3" xfId="59" applyFont="1" applyFill="1" applyBorder="1" applyAlignment="1" applyProtection="1">
      <alignment horizontal="center" vertical="center" shrinkToFit="1"/>
      <protection locked="0"/>
    </xf>
    <xf numFmtId="180" fontId="2" fillId="0" borderId="9" xfId="59" applyNumberFormat="1" applyFont="1" applyFill="1" applyBorder="1" applyAlignment="1" applyProtection="1">
      <alignment horizontal="center" vertical="center" shrinkToFit="1"/>
      <protection locked="0"/>
    </xf>
    <xf numFmtId="180" fontId="2" fillId="0" borderId="3" xfId="59" applyNumberFormat="1" applyFont="1" applyFill="1" applyBorder="1" applyAlignment="1" applyProtection="1">
      <alignment horizontal="center" vertical="center" shrinkToFit="1"/>
      <protection locked="0"/>
    </xf>
    <xf numFmtId="0" fontId="2" fillId="0" borderId="16" xfId="59" applyFont="1" applyFill="1" applyBorder="1" applyAlignment="1" applyProtection="1">
      <alignment horizontal="center" vertical="center"/>
      <protection locked="0"/>
    </xf>
    <xf numFmtId="0" fontId="2" fillId="0" borderId="3" xfId="59" applyFont="1" applyFill="1" applyBorder="1" applyAlignment="1" applyProtection="1">
      <alignment horizontal="center" vertical="center"/>
      <protection locked="0"/>
    </xf>
    <xf numFmtId="38" fontId="2" fillId="0" borderId="3" xfId="72" applyFont="1" applyFill="1" applyBorder="1" applyAlignment="1" applyProtection="1">
      <alignment horizontal="left" vertical="center" shrinkToFit="1"/>
      <protection locked="0"/>
    </xf>
    <xf numFmtId="38" fontId="2" fillId="0" borderId="2" xfId="72" applyFont="1" applyFill="1" applyBorder="1" applyAlignment="1" applyProtection="1">
      <alignment horizontal="left" vertical="center" shrinkToFit="1"/>
      <protection locked="0"/>
    </xf>
    <xf numFmtId="38" fontId="2" fillId="0" borderId="16" xfId="72" applyFont="1" applyFill="1" applyBorder="1" applyAlignment="1" applyProtection="1">
      <alignment horizontal="left" vertical="center" shrinkToFit="1"/>
      <protection locked="0"/>
    </xf>
    <xf numFmtId="38" fontId="2" fillId="0" borderId="9" xfId="72" applyFont="1" applyFill="1" applyBorder="1" applyAlignment="1" applyProtection="1">
      <alignment horizontal="left" vertical="center" shrinkToFit="1"/>
      <protection locked="0"/>
    </xf>
    <xf numFmtId="180" fontId="2" fillId="0" borderId="16" xfId="59" applyNumberFormat="1" applyFont="1" applyFill="1" applyBorder="1" applyAlignment="1" applyProtection="1">
      <alignment horizontal="center" vertical="center" shrinkToFit="1"/>
    </xf>
    <xf numFmtId="0" fontId="116" fillId="0" borderId="0" xfId="27" applyFont="1" applyFill="1" applyBorder="1" applyAlignment="1" applyProtection="1">
      <alignment horizontal="left" vertical="center"/>
    </xf>
    <xf numFmtId="0" fontId="0" fillId="0" borderId="0" xfId="67" applyFont="1" applyBorder="1" applyAlignment="1" applyProtection="1">
      <alignment horizontal="right" vertical="center"/>
      <protection locked="0"/>
    </xf>
    <xf numFmtId="0" fontId="1" fillId="0" borderId="0" xfId="67" applyBorder="1" applyAlignment="1" applyProtection="1">
      <alignment horizontal="right" vertical="center"/>
      <protection locked="0"/>
    </xf>
    <xf numFmtId="0" fontId="22" fillId="0" borderId="16" xfId="27" applyNumberFormat="1" applyFont="1" applyFill="1" applyBorder="1" applyAlignment="1" applyProtection="1">
      <alignment horizontal="left" vertical="center" shrinkToFit="1"/>
    </xf>
    <xf numFmtId="0" fontId="22" fillId="0" borderId="9" xfId="27" applyNumberFormat="1" applyFont="1" applyFill="1" applyBorder="1" applyAlignment="1" applyProtection="1">
      <alignment horizontal="left" vertical="center" shrinkToFit="1"/>
    </xf>
    <xf numFmtId="0" fontId="22" fillId="0" borderId="3" xfId="27" applyNumberFormat="1" applyFont="1" applyFill="1" applyBorder="1" applyAlignment="1" applyProtection="1">
      <alignment horizontal="left" vertical="center" shrinkToFit="1"/>
    </xf>
    <xf numFmtId="0" fontId="23" fillId="4" borderId="2" xfId="27" applyFont="1" applyFill="1" applyBorder="1" applyAlignment="1" applyProtection="1">
      <alignment horizontal="center" vertical="center" wrapText="1"/>
    </xf>
    <xf numFmtId="0" fontId="22" fillId="4" borderId="2" xfId="27" applyFont="1" applyFill="1" applyBorder="1" applyAlignment="1" applyProtection="1">
      <alignment horizontal="center" vertical="center" wrapText="1"/>
    </xf>
    <xf numFmtId="0" fontId="22" fillId="0" borderId="16" xfId="27" applyFont="1" applyFill="1" applyBorder="1" applyAlignment="1" applyProtection="1">
      <alignment horizontal="center" vertical="center" shrinkToFit="1"/>
      <protection locked="0"/>
    </xf>
    <xf numFmtId="0" fontId="22" fillId="4" borderId="2" xfId="27" applyFont="1" applyFill="1" applyBorder="1" applyAlignment="1" applyProtection="1">
      <alignment horizontal="center" vertical="center" wrapText="1"/>
      <protection locked="0"/>
    </xf>
    <xf numFmtId="49" fontId="34" fillId="0" borderId="2" xfId="27" applyNumberFormat="1" applyFont="1" applyFill="1" applyBorder="1" applyAlignment="1" applyProtection="1">
      <alignment horizontal="center" vertical="center" shrinkToFit="1"/>
      <protection locked="0"/>
    </xf>
    <xf numFmtId="49" fontId="34" fillId="0" borderId="16" xfId="27" applyNumberFormat="1" applyFont="1" applyFill="1" applyBorder="1" applyAlignment="1" applyProtection="1">
      <alignment horizontal="center" vertical="center" shrinkToFit="1"/>
      <protection locked="0"/>
    </xf>
    <xf numFmtId="49" fontId="34" fillId="0" borderId="3" xfId="27" applyNumberFormat="1" applyFont="1" applyFill="1" applyBorder="1" applyAlignment="1" applyProtection="1">
      <alignment horizontal="center" vertical="center" shrinkToFit="1"/>
      <protection locked="0"/>
    </xf>
    <xf numFmtId="0" fontId="22" fillId="4" borderId="2" xfId="27" applyFont="1" applyFill="1" applyBorder="1" applyAlignment="1" applyProtection="1">
      <alignment horizontal="center" vertical="center" shrinkToFit="1"/>
      <protection locked="0"/>
    </xf>
    <xf numFmtId="0" fontId="22" fillId="0" borderId="31" xfId="27" applyFont="1" applyFill="1" applyBorder="1" applyAlignment="1" applyProtection="1">
      <alignment horizontal="center" vertical="center" shrinkToFit="1"/>
      <protection locked="0"/>
    </xf>
    <xf numFmtId="0" fontId="22" fillId="0" borderId="32" xfId="27" applyFont="1" applyFill="1" applyBorder="1" applyAlignment="1" applyProtection="1">
      <alignment horizontal="center" vertical="center" shrinkToFit="1"/>
      <protection locked="0"/>
    </xf>
    <xf numFmtId="0" fontId="22" fillId="0" borderId="2" xfId="27" applyFont="1" applyFill="1" applyBorder="1" applyAlignment="1" applyProtection="1">
      <alignment horizontal="left" vertical="center" shrinkToFit="1"/>
      <protection locked="0"/>
    </xf>
    <xf numFmtId="49" fontId="22" fillId="4" borderId="2" xfId="27" applyNumberFormat="1" applyFont="1" applyFill="1" applyBorder="1" applyAlignment="1" applyProtection="1">
      <alignment horizontal="center" vertical="center" textRotation="255" wrapText="1"/>
      <protection locked="0"/>
    </xf>
    <xf numFmtId="0" fontId="22" fillId="4" borderId="2" xfId="27" applyFont="1" applyFill="1" applyBorder="1" applyAlignment="1" applyProtection="1">
      <alignment horizontal="center" vertical="center" textRotation="255"/>
      <protection locked="0"/>
    </xf>
    <xf numFmtId="0" fontId="23" fillId="0" borderId="16" xfId="27" applyNumberFormat="1" applyFont="1" applyFill="1" applyBorder="1" applyAlignment="1" applyProtection="1">
      <alignment vertical="center" shrinkToFit="1"/>
    </xf>
    <xf numFmtId="0" fontId="23" fillId="0" borderId="9" xfId="27" applyNumberFormat="1" applyFont="1" applyFill="1" applyBorder="1" applyAlignment="1" applyProtection="1">
      <alignment vertical="center" shrinkToFit="1"/>
    </xf>
    <xf numFmtId="0" fontId="23" fillId="0" borderId="3" xfId="27" applyNumberFormat="1" applyFont="1" applyFill="1" applyBorder="1" applyAlignment="1" applyProtection="1">
      <alignment vertical="center" shrinkToFit="1"/>
    </xf>
    <xf numFmtId="0" fontId="22" fillId="0" borderId="16" xfId="27" applyFont="1" applyFill="1" applyBorder="1" applyAlignment="1" applyProtection="1">
      <alignment horizontal="left" vertical="center" shrinkToFit="1"/>
      <protection locked="0"/>
    </xf>
    <xf numFmtId="0" fontId="22" fillId="0" borderId="9" xfId="27" applyFont="1" applyFill="1" applyBorder="1" applyAlignment="1" applyProtection="1">
      <alignment horizontal="left" vertical="center" shrinkToFit="1"/>
      <protection locked="0"/>
    </xf>
    <xf numFmtId="0" fontId="22" fillId="0" borderId="3" xfId="27" applyFont="1" applyFill="1" applyBorder="1" applyAlignment="1" applyProtection="1">
      <alignment horizontal="left" vertical="center" shrinkToFit="1"/>
      <protection locked="0"/>
    </xf>
    <xf numFmtId="178" fontId="22" fillId="0" borderId="9" xfId="27" applyNumberFormat="1" applyFont="1" applyFill="1" applyBorder="1" applyAlignment="1" applyProtection="1">
      <alignment horizontal="center" vertical="center" shrinkToFit="1"/>
    </xf>
    <xf numFmtId="49" fontId="22" fillId="4" borderId="2" xfId="27" applyNumberFormat="1" applyFont="1" applyFill="1" applyBorder="1" applyAlignment="1" applyProtection="1">
      <alignment horizontal="center" vertical="center" textRotation="255"/>
      <protection locked="0"/>
    </xf>
    <xf numFmtId="49" fontId="22" fillId="4" borderId="16" xfId="27" applyNumberFormat="1" applyFont="1" applyFill="1" applyBorder="1" applyAlignment="1" applyProtection="1">
      <alignment horizontal="center" vertical="center"/>
    </xf>
    <xf numFmtId="49" fontId="22" fillId="4" borderId="9" xfId="27" applyNumberFormat="1" applyFont="1" applyFill="1" applyBorder="1" applyAlignment="1" applyProtection="1">
      <alignment horizontal="center" vertical="center"/>
    </xf>
    <xf numFmtId="49" fontId="22" fillId="4" borderId="3" xfId="27" applyNumberFormat="1" applyFont="1" applyFill="1" applyBorder="1" applyAlignment="1" applyProtection="1">
      <alignment horizontal="center" vertical="center"/>
    </xf>
    <xf numFmtId="58" fontId="22" fillId="0" borderId="9" xfId="27" applyNumberFormat="1" applyFont="1" applyFill="1" applyBorder="1" applyAlignment="1" applyProtection="1">
      <alignment horizontal="right" vertical="center" shrinkToFit="1"/>
    </xf>
    <xf numFmtId="178" fontId="22" fillId="0" borderId="9" xfId="27" applyNumberFormat="1" applyFont="1" applyFill="1" applyBorder="1" applyAlignment="1" applyProtection="1">
      <alignment horizontal="center" vertical="center" shrinkToFit="1"/>
      <protection locked="0"/>
    </xf>
    <xf numFmtId="49" fontId="23" fillId="4" borderId="16" xfId="27" applyNumberFormat="1" applyFont="1" applyFill="1" applyBorder="1" applyAlignment="1" applyProtection="1">
      <alignment horizontal="center" vertical="center"/>
    </xf>
    <xf numFmtId="49" fontId="23" fillId="4" borderId="9" xfId="27" applyNumberFormat="1" applyFont="1" applyFill="1" applyBorder="1" applyAlignment="1" applyProtection="1">
      <alignment horizontal="center" vertical="center"/>
    </xf>
    <xf numFmtId="49" fontId="23" fillId="4" borderId="3" xfId="27" applyNumberFormat="1" applyFont="1" applyFill="1" applyBorder="1" applyAlignment="1" applyProtection="1">
      <alignment horizontal="center" vertical="center"/>
    </xf>
    <xf numFmtId="0" fontId="34" fillId="0" borderId="0" xfId="27" applyFont="1" applyAlignment="1" applyProtection="1">
      <alignment horizontal="right"/>
    </xf>
    <xf numFmtId="179" fontId="29" fillId="0" borderId="166" xfId="13" applyNumberFormat="1" applyFont="1" applyFill="1" applyBorder="1" applyAlignment="1" applyProtection="1">
      <alignment horizontal="right" vertical="center" shrinkToFit="1"/>
    </xf>
    <xf numFmtId="179" fontId="29" fillId="0" borderId="167" xfId="13" applyNumberFormat="1" applyFont="1" applyFill="1" applyBorder="1" applyAlignment="1" applyProtection="1">
      <alignment horizontal="right" vertical="center" shrinkToFit="1"/>
    </xf>
    <xf numFmtId="179" fontId="29" fillId="0" borderId="168" xfId="13" applyNumberFormat="1" applyFont="1" applyFill="1" applyBorder="1" applyAlignment="1" applyProtection="1">
      <alignment horizontal="right" vertical="center" shrinkToFit="1"/>
    </xf>
    <xf numFmtId="179" fontId="29" fillId="0" borderId="169" xfId="13" applyNumberFormat="1" applyFont="1" applyFill="1" applyBorder="1" applyAlignment="1" applyProtection="1">
      <alignment horizontal="right" vertical="center" shrinkToFit="1"/>
    </xf>
    <xf numFmtId="179" fontId="29" fillId="0" borderId="170" xfId="13" applyNumberFormat="1" applyFont="1" applyFill="1" applyBorder="1" applyAlignment="1" applyProtection="1">
      <alignment horizontal="right" vertical="center" shrinkToFit="1"/>
    </xf>
    <xf numFmtId="179" fontId="29" fillId="0" borderId="181" xfId="13" applyNumberFormat="1" applyFont="1" applyFill="1" applyBorder="1" applyAlignment="1" applyProtection="1">
      <alignment horizontal="right" vertical="center" shrinkToFit="1"/>
    </xf>
    <xf numFmtId="179" fontId="29" fillId="0" borderId="182" xfId="13" applyNumberFormat="1" applyFont="1" applyFill="1" applyBorder="1" applyAlignment="1" applyProtection="1">
      <alignment horizontal="right" vertical="center" shrinkToFit="1"/>
    </xf>
    <xf numFmtId="179" fontId="29" fillId="0" borderId="183" xfId="13" applyNumberFormat="1" applyFont="1" applyFill="1" applyBorder="1" applyAlignment="1" applyProtection="1">
      <alignment horizontal="right" vertical="center" shrinkToFit="1"/>
    </xf>
    <xf numFmtId="38" fontId="29" fillId="0" borderId="166" xfId="13" applyFont="1" applyFill="1" applyBorder="1" applyAlignment="1" applyProtection="1">
      <alignment horizontal="right" vertical="center" shrinkToFit="1"/>
    </xf>
    <xf numFmtId="38" fontId="29" fillId="0" borderId="167" xfId="13" applyFont="1" applyFill="1" applyBorder="1" applyAlignment="1" applyProtection="1">
      <alignment horizontal="right" vertical="center" shrinkToFit="1"/>
    </xf>
    <xf numFmtId="38" fontId="29" fillId="0" borderId="170" xfId="13" applyFont="1" applyFill="1" applyBorder="1" applyAlignment="1" applyProtection="1">
      <alignment horizontal="right" vertical="center" shrinkToFit="1"/>
    </xf>
    <xf numFmtId="0" fontId="31" fillId="4" borderId="193" xfId="27" applyFont="1" applyFill="1" applyBorder="1" applyAlignment="1" applyProtection="1">
      <alignment horizontal="center" vertical="center" textRotation="255" shrinkToFit="1"/>
    </xf>
    <xf numFmtId="0" fontId="31" fillId="4" borderId="194" xfId="27" applyFont="1" applyFill="1" applyBorder="1" applyAlignment="1" applyProtection="1">
      <alignment horizontal="center" vertical="center" textRotation="255" shrinkToFit="1"/>
    </xf>
    <xf numFmtId="0" fontId="31" fillId="4" borderId="195" xfId="27" applyFont="1" applyFill="1" applyBorder="1" applyAlignment="1" applyProtection="1">
      <alignment horizontal="center" vertical="center" textRotation="255" shrinkToFit="1"/>
    </xf>
    <xf numFmtId="0" fontId="123" fillId="4" borderId="166" xfId="27" applyFont="1" applyFill="1" applyBorder="1" applyAlignment="1" applyProtection="1">
      <alignment horizontal="center" vertical="center"/>
    </xf>
    <xf numFmtId="0" fontId="123" fillId="4" borderId="167" xfId="27" applyFont="1" applyFill="1" applyBorder="1" applyAlignment="1" applyProtection="1">
      <alignment horizontal="center" vertical="center"/>
    </xf>
    <xf numFmtId="0" fontId="123" fillId="4" borderId="168" xfId="27" applyFont="1" applyFill="1" applyBorder="1" applyAlignment="1" applyProtection="1">
      <alignment horizontal="center" vertical="center"/>
    </xf>
    <xf numFmtId="0" fontId="31" fillId="4" borderId="163" xfId="27" applyFont="1" applyFill="1" applyBorder="1" applyAlignment="1" applyProtection="1">
      <alignment horizontal="center" vertical="center" textRotation="255"/>
    </xf>
    <xf numFmtId="0" fontId="31" fillId="4" borderId="164" xfId="27" applyFont="1" applyFill="1" applyBorder="1" applyAlignment="1" applyProtection="1">
      <alignment horizontal="center" vertical="center" textRotation="255"/>
    </xf>
    <xf numFmtId="0" fontId="31" fillId="4" borderId="165" xfId="27" applyFont="1" applyFill="1" applyBorder="1" applyAlignment="1" applyProtection="1">
      <alignment horizontal="center" vertical="center" textRotation="255"/>
    </xf>
    <xf numFmtId="0" fontId="123" fillId="7" borderId="149" xfId="27" applyFont="1" applyFill="1" applyBorder="1" applyAlignment="1" applyProtection="1">
      <alignment horizontal="center" vertical="center"/>
    </xf>
    <xf numFmtId="0" fontId="123" fillId="7" borderId="150" xfId="27" applyFont="1" applyFill="1" applyBorder="1" applyAlignment="1" applyProtection="1">
      <alignment horizontal="center" vertical="center"/>
    </xf>
    <xf numFmtId="0" fontId="123" fillId="7" borderId="152" xfId="27" applyFont="1" applyFill="1" applyBorder="1" applyAlignment="1" applyProtection="1">
      <alignment horizontal="center" vertical="center"/>
    </xf>
    <xf numFmtId="0" fontId="123" fillId="6" borderId="147" xfId="27" applyFont="1" applyFill="1" applyBorder="1" applyAlignment="1" applyProtection="1">
      <alignment horizontal="center" vertical="center"/>
    </xf>
    <xf numFmtId="0" fontId="123" fillId="6" borderId="148" xfId="27" applyFont="1" applyFill="1" applyBorder="1" applyAlignment="1" applyProtection="1">
      <alignment horizontal="center" vertical="center"/>
    </xf>
    <xf numFmtId="0" fontId="123" fillId="6" borderId="151" xfId="27" applyFont="1" applyFill="1" applyBorder="1" applyAlignment="1" applyProtection="1">
      <alignment horizontal="center" vertical="center"/>
    </xf>
    <xf numFmtId="179" fontId="29" fillId="0" borderId="176" xfId="13" applyNumberFormat="1" applyFont="1" applyFill="1" applyBorder="1" applyAlignment="1" applyProtection="1">
      <alignment horizontal="right" vertical="center" shrinkToFit="1"/>
    </xf>
    <xf numFmtId="179" fontId="29" fillId="0" borderId="177" xfId="13" applyNumberFormat="1" applyFont="1" applyFill="1" applyBorder="1" applyAlignment="1" applyProtection="1">
      <alignment horizontal="right" vertical="center" shrinkToFit="1"/>
    </xf>
    <xf numFmtId="179" fontId="29" fillId="0" borderId="178" xfId="13" applyNumberFormat="1" applyFont="1" applyFill="1" applyBorder="1" applyAlignment="1" applyProtection="1">
      <alignment horizontal="right" vertical="center" shrinkToFit="1"/>
    </xf>
    <xf numFmtId="0" fontId="123" fillId="4" borderId="169" xfId="27" applyFont="1" applyFill="1" applyBorder="1" applyAlignment="1" applyProtection="1">
      <alignment horizontal="center" vertical="center"/>
    </xf>
    <xf numFmtId="38" fontId="29" fillId="0" borderId="176" xfId="13" applyFont="1" applyFill="1" applyBorder="1" applyAlignment="1" applyProtection="1">
      <alignment horizontal="right" vertical="center" shrinkToFit="1"/>
    </xf>
    <xf numFmtId="38" fontId="29" fillId="0" borderId="177" xfId="13" applyFont="1" applyFill="1" applyBorder="1" applyAlignment="1" applyProtection="1">
      <alignment horizontal="right" vertical="center" shrinkToFit="1"/>
    </xf>
    <xf numFmtId="38" fontId="29" fillId="0" borderId="178" xfId="13" applyFont="1" applyFill="1" applyBorder="1" applyAlignment="1" applyProtection="1">
      <alignment horizontal="right" vertical="center" shrinkToFit="1"/>
    </xf>
    <xf numFmtId="0" fontId="34" fillId="4" borderId="153" xfId="27" applyFont="1" applyFill="1" applyBorder="1" applyAlignment="1" applyProtection="1">
      <alignment horizontal="center" vertical="center" wrapText="1"/>
    </xf>
    <xf numFmtId="0" fontId="34" fillId="4" borderId="154" xfId="27" applyFont="1" applyFill="1" applyBorder="1" applyAlignment="1" applyProtection="1">
      <alignment horizontal="center" vertical="center"/>
    </xf>
    <xf numFmtId="0" fontId="34" fillId="4" borderId="155" xfId="27" applyFont="1" applyFill="1" applyBorder="1" applyAlignment="1" applyProtection="1">
      <alignment horizontal="center" vertical="center"/>
    </xf>
    <xf numFmtId="0" fontId="123" fillId="4" borderId="153" xfId="27" applyFont="1" applyFill="1" applyBorder="1" applyAlignment="1" applyProtection="1">
      <alignment horizontal="center" vertical="center" wrapText="1"/>
    </xf>
    <xf numFmtId="0" fontId="123" fillId="4" borderId="154" xfId="27" applyFont="1" applyFill="1" applyBorder="1" applyAlignment="1" applyProtection="1">
      <alignment horizontal="center" vertical="center"/>
    </xf>
    <xf numFmtId="0" fontId="123" fillId="4" borderId="156" xfId="27" applyFont="1" applyFill="1" applyBorder="1" applyAlignment="1" applyProtection="1">
      <alignment horizontal="center" vertical="center"/>
    </xf>
    <xf numFmtId="179" fontId="29" fillId="0" borderId="190" xfId="13" applyNumberFormat="1" applyFont="1" applyFill="1" applyBorder="1" applyAlignment="1" applyProtection="1">
      <alignment horizontal="right" vertical="center" shrinkToFit="1"/>
    </xf>
    <xf numFmtId="179" fontId="29" fillId="0" borderId="191" xfId="13" applyNumberFormat="1" applyFont="1" applyFill="1" applyBorder="1" applyAlignment="1" applyProtection="1">
      <alignment horizontal="right" vertical="center" shrinkToFit="1"/>
    </xf>
    <xf numFmtId="179" fontId="29" fillId="0" borderId="192" xfId="13" applyNumberFormat="1" applyFont="1" applyFill="1" applyBorder="1" applyAlignment="1" applyProtection="1">
      <alignment horizontal="right" vertical="center" shrinkToFit="1"/>
    </xf>
    <xf numFmtId="0" fontId="24" fillId="4" borderId="171" xfId="27" applyFont="1" applyFill="1" applyBorder="1" applyAlignment="1" applyProtection="1">
      <alignment horizontal="center" vertical="center" wrapText="1"/>
    </xf>
    <xf numFmtId="0" fontId="24" fillId="4" borderId="172" xfId="27" applyFont="1" applyFill="1" applyBorder="1" applyAlignment="1" applyProtection="1">
      <alignment horizontal="center" vertical="center"/>
    </xf>
    <xf numFmtId="0" fontId="24" fillId="4" borderId="173" xfId="27" applyFont="1" applyFill="1" applyBorder="1" applyAlignment="1" applyProtection="1">
      <alignment horizontal="center" vertical="center"/>
    </xf>
    <xf numFmtId="179" fontId="29" fillId="0" borderId="171" xfId="13" applyNumberFormat="1" applyFont="1" applyFill="1" applyBorder="1" applyAlignment="1" applyProtection="1">
      <alignment horizontal="right" vertical="center" shrinkToFit="1"/>
      <protection locked="0"/>
    </xf>
    <xf numFmtId="179" fontId="29" fillId="0" borderId="172" xfId="13" applyNumberFormat="1" applyFont="1" applyFill="1" applyBorder="1" applyAlignment="1" applyProtection="1">
      <alignment horizontal="right" vertical="center" shrinkToFit="1"/>
      <protection locked="0"/>
    </xf>
    <xf numFmtId="179" fontId="29" fillId="0" borderId="174" xfId="13" applyNumberFormat="1" applyFont="1" applyFill="1" applyBorder="1" applyAlignment="1" applyProtection="1">
      <alignment horizontal="right" vertical="center" shrinkToFit="1"/>
      <protection locked="0"/>
    </xf>
    <xf numFmtId="179" fontId="29" fillId="0" borderId="175" xfId="13" applyNumberFormat="1" applyFont="1" applyFill="1" applyBorder="1" applyAlignment="1" applyProtection="1">
      <alignment horizontal="right" vertical="center" shrinkToFit="1"/>
      <protection locked="0"/>
    </xf>
    <xf numFmtId="179" fontId="29" fillId="0" borderId="173" xfId="13" applyNumberFormat="1" applyFont="1" applyFill="1" applyBorder="1" applyAlignment="1" applyProtection="1">
      <alignment horizontal="right" vertical="center" shrinkToFit="1"/>
      <protection locked="0"/>
    </xf>
    <xf numFmtId="0" fontId="123" fillId="4" borderId="158" xfId="27" applyFont="1" applyFill="1" applyBorder="1" applyAlignment="1" applyProtection="1">
      <alignment horizontal="center" vertical="center"/>
    </xf>
    <xf numFmtId="0" fontId="123" fillId="4" borderId="159" xfId="27" applyFont="1" applyFill="1" applyBorder="1" applyAlignment="1" applyProtection="1">
      <alignment horizontal="center" vertical="center"/>
    </xf>
    <xf numFmtId="0" fontId="123" fillId="4" borderId="160" xfId="27" applyFont="1" applyFill="1" applyBorder="1" applyAlignment="1" applyProtection="1">
      <alignment horizontal="center" vertical="center"/>
    </xf>
    <xf numFmtId="179" fontId="29" fillId="0" borderId="158" xfId="13" applyNumberFormat="1" applyFont="1" applyFill="1" applyBorder="1" applyAlignment="1" applyProtection="1">
      <alignment horizontal="right" vertical="center" shrinkToFit="1"/>
    </xf>
    <xf numFmtId="179" fontId="29" fillId="0" borderId="159" xfId="13" applyNumberFormat="1" applyFont="1" applyFill="1" applyBorder="1" applyAlignment="1" applyProtection="1">
      <alignment horizontal="right" vertical="center" shrinkToFit="1"/>
    </xf>
    <xf numFmtId="179" fontId="29" fillId="0" borderId="161" xfId="13" applyNumberFormat="1" applyFont="1" applyFill="1" applyBorder="1" applyAlignment="1" applyProtection="1">
      <alignment horizontal="right" vertical="center" shrinkToFit="1"/>
    </xf>
    <xf numFmtId="38" fontId="29" fillId="0" borderId="162" xfId="13" applyFont="1" applyFill="1" applyBorder="1" applyAlignment="1" applyProtection="1">
      <alignment horizontal="right" vertical="center" shrinkToFit="1"/>
    </xf>
    <xf numFmtId="38" fontId="29" fillId="0" borderId="159" xfId="13" applyFont="1" applyFill="1" applyBorder="1" applyAlignment="1" applyProtection="1">
      <alignment horizontal="right" vertical="center" shrinkToFit="1"/>
    </xf>
    <xf numFmtId="38" fontId="29" fillId="0" borderId="161" xfId="13" applyFont="1" applyFill="1" applyBorder="1" applyAlignment="1" applyProtection="1">
      <alignment horizontal="right" vertical="center" shrinkToFit="1"/>
    </xf>
    <xf numFmtId="0" fontId="123" fillId="4" borderId="157" xfId="27" applyFont="1" applyFill="1" applyBorder="1" applyAlignment="1" applyProtection="1">
      <alignment horizontal="center" vertical="center" wrapText="1"/>
    </xf>
    <xf numFmtId="0" fontId="123" fillId="4" borderId="155" xfId="27" applyFont="1" applyFill="1" applyBorder="1" applyAlignment="1" applyProtection="1">
      <alignment horizontal="center" vertical="center"/>
    </xf>
    <xf numFmtId="179" fontId="29" fillId="0" borderId="179" xfId="13" applyNumberFormat="1" applyFont="1" applyFill="1" applyBorder="1" applyAlignment="1" applyProtection="1">
      <alignment horizontal="right" vertical="center" shrinkToFit="1"/>
    </xf>
    <xf numFmtId="179" fontId="29" fillId="0" borderId="180" xfId="13" applyNumberFormat="1" applyFont="1" applyFill="1" applyBorder="1" applyAlignment="1" applyProtection="1">
      <alignment horizontal="right" vertical="center" shrinkToFit="1"/>
    </xf>
    <xf numFmtId="0" fontId="2" fillId="0" borderId="0" xfId="27" applyAlignment="1" applyProtection="1">
      <alignment horizontal="right" vertical="center"/>
    </xf>
    <xf numFmtId="179" fontId="29" fillId="0" borderId="162" xfId="13" applyNumberFormat="1" applyFont="1" applyFill="1" applyBorder="1" applyAlignment="1" applyProtection="1">
      <alignment horizontal="right" vertical="center" shrinkToFit="1"/>
    </xf>
    <xf numFmtId="179" fontId="29" fillId="0" borderId="160" xfId="13" applyNumberFormat="1" applyFont="1" applyFill="1" applyBorder="1" applyAlignment="1" applyProtection="1">
      <alignment horizontal="right" vertical="center" shrinkToFit="1"/>
    </xf>
    <xf numFmtId="0" fontId="27" fillId="0" borderId="103" xfId="27" applyFont="1" applyBorder="1" applyAlignment="1" applyProtection="1">
      <alignment horizontal="center" vertical="center" wrapText="1" shrinkToFit="1"/>
    </xf>
    <xf numFmtId="0" fontId="27" fillId="0" borderId="49" xfId="27" applyFont="1" applyBorder="1" applyAlignment="1" applyProtection="1">
      <alignment horizontal="center" vertical="center" wrapText="1" shrinkToFit="1"/>
    </xf>
    <xf numFmtId="0" fontId="27" fillId="0" borderId="104" xfId="27" applyFont="1" applyBorder="1" applyAlignment="1" applyProtection="1">
      <alignment horizontal="center" vertical="center" wrapText="1" shrinkToFit="1"/>
    </xf>
    <xf numFmtId="0" fontId="27" fillId="0" borderId="100" xfId="27" applyFont="1" applyBorder="1" applyAlignment="1" applyProtection="1">
      <alignment horizontal="center" vertical="center" wrapText="1" shrinkToFit="1"/>
    </xf>
    <xf numFmtId="0" fontId="27" fillId="0" borderId="0" xfId="27" applyFont="1" applyBorder="1" applyAlignment="1" applyProtection="1">
      <alignment horizontal="center" vertical="center" wrapText="1" shrinkToFit="1"/>
    </xf>
    <xf numFmtId="0" fontId="27" fillId="0" borderId="5" xfId="27" applyFont="1" applyBorder="1" applyAlignment="1" applyProtection="1">
      <alignment horizontal="center" vertical="center" wrapText="1" shrinkToFit="1"/>
    </xf>
    <xf numFmtId="0" fontId="27" fillId="0" borderId="101" xfId="27" applyFont="1" applyBorder="1" applyAlignment="1" applyProtection="1">
      <alignment horizontal="center" vertical="center" wrapText="1" shrinkToFit="1"/>
    </xf>
    <xf numFmtId="0" fontId="27" fillId="0" borderId="39" xfId="27" applyFont="1" applyBorder="1" applyAlignment="1" applyProtection="1">
      <alignment horizontal="center" vertical="center" wrapText="1" shrinkToFit="1"/>
    </xf>
    <xf numFmtId="0" fontId="27" fillId="0" borderId="102" xfId="27" applyFont="1" applyBorder="1" applyAlignment="1" applyProtection="1">
      <alignment horizontal="center" vertical="center" wrapText="1" shrinkToFit="1"/>
    </xf>
    <xf numFmtId="0" fontId="2" fillId="0" borderId="0" xfId="27" applyFont="1" applyAlignment="1" applyProtection="1">
      <alignment horizontal="right" vertical="center" shrinkToFit="1"/>
    </xf>
    <xf numFmtId="0" fontId="36" fillId="0" borderId="39" xfId="27" applyFont="1" applyBorder="1" applyAlignment="1" applyProtection="1">
      <alignment horizontal="left" vertical="center"/>
    </xf>
    <xf numFmtId="5" fontId="27" fillId="0" borderId="78" xfId="27" applyNumberFormat="1" applyFont="1" applyBorder="1" applyAlignment="1" applyProtection="1">
      <alignment horizontal="center" vertical="center"/>
    </xf>
    <xf numFmtId="5" fontId="27" fillId="0" borderId="57" xfId="27" applyNumberFormat="1" applyFont="1" applyBorder="1" applyAlignment="1" applyProtection="1">
      <alignment horizontal="center" vertical="center"/>
    </xf>
    <xf numFmtId="5" fontId="27" fillId="0" borderId="84" xfId="27" applyNumberFormat="1" applyFont="1" applyBorder="1" applyAlignment="1" applyProtection="1">
      <alignment horizontal="center" vertical="center"/>
    </xf>
    <xf numFmtId="179" fontId="27" fillId="0" borderId="71" xfId="27" applyNumberFormat="1" applyFont="1" applyBorder="1" applyAlignment="1" applyProtection="1">
      <alignment horizontal="center" vertical="center" shrinkToFit="1"/>
    </xf>
    <xf numFmtId="179" fontId="27" fillId="0" borderId="79" xfId="27" applyNumberFormat="1" applyFont="1" applyBorder="1" applyAlignment="1" applyProtection="1">
      <alignment horizontal="center" vertical="center" shrinkToFit="1"/>
    </xf>
    <xf numFmtId="179" fontId="27" fillId="0" borderId="78" xfId="27" applyNumberFormat="1" applyFont="1" applyBorder="1" applyAlignment="1" applyProtection="1">
      <alignment horizontal="center" vertical="center" shrinkToFit="1"/>
    </xf>
    <xf numFmtId="179" fontId="27" fillId="0" borderId="3" xfId="27" applyNumberFormat="1" applyFont="1" applyBorder="1" applyAlignment="1" applyProtection="1">
      <alignment horizontal="center" vertical="center" shrinkToFit="1"/>
    </xf>
    <xf numFmtId="179" fontId="27" fillId="0" borderId="54" xfId="27" applyNumberFormat="1" applyFont="1" applyBorder="1" applyAlignment="1" applyProtection="1">
      <alignment horizontal="center" vertical="center" shrinkToFit="1"/>
    </xf>
    <xf numFmtId="179" fontId="27" fillId="12" borderId="2" xfId="27" applyNumberFormat="1" applyFont="1" applyFill="1" applyBorder="1" applyAlignment="1" applyProtection="1">
      <alignment horizontal="center" vertical="center" shrinkToFit="1"/>
    </xf>
    <xf numFmtId="179" fontId="27" fillId="11" borderId="2" xfId="27" applyNumberFormat="1" applyFont="1" applyFill="1" applyBorder="1" applyAlignment="1" applyProtection="1">
      <alignment horizontal="center" vertical="center" shrinkToFit="1"/>
    </xf>
    <xf numFmtId="179" fontId="27" fillId="0" borderId="2" xfId="27" applyNumberFormat="1" applyFont="1" applyBorder="1" applyAlignment="1" applyProtection="1">
      <alignment horizontal="center" vertical="center" shrinkToFit="1"/>
    </xf>
    <xf numFmtId="179" fontId="27" fillId="0" borderId="57" xfId="27" applyNumberFormat="1" applyFont="1" applyBorder="1" applyAlignment="1" applyProtection="1">
      <alignment horizontal="center" vertical="center" shrinkToFit="1"/>
    </xf>
  </cellXfs>
  <cellStyles count="73">
    <cellStyle name="パーセント 2" xfId="2"/>
    <cellStyle name="パーセント 2 2" xfId="53"/>
    <cellStyle name="パーセント 3" xfId="20"/>
    <cellStyle name="パーセント 3 2" xfId="38"/>
    <cellStyle name="パーセント 4" xfId="28"/>
    <cellStyle name="パーセント 5" xfId="54"/>
    <cellStyle name="パーセント 6" xfId="55"/>
    <cellStyle name="ハイパーリンク 2" xfId="3"/>
    <cellStyle name="桁区切り" xfId="69" builtinId="6"/>
    <cellStyle name="桁区切り 2" xfId="4"/>
    <cellStyle name="桁区切り 2 2" xfId="72"/>
    <cellStyle name="桁区切り 3" xfId="24"/>
    <cellStyle name="桁区切り 3 2" xfId="41"/>
    <cellStyle name="桁区切り 4" xfId="26"/>
    <cellStyle name="桁区切り 4 2" xfId="32"/>
    <cellStyle name="桁区切り 4 2 2" xfId="43"/>
    <cellStyle name="桁区切り 4 3" xfId="34"/>
    <cellStyle name="桁区切り 4 3 2" xfId="44"/>
    <cellStyle name="桁区切り 4 4" xfId="37"/>
    <cellStyle name="桁区切り 4 4 2" xfId="45"/>
    <cellStyle name="桁区切り 4 5" xfId="42"/>
    <cellStyle name="桁区切り 4 6" xfId="56"/>
    <cellStyle name="桁区切り 5" xfId="57"/>
    <cellStyle name="桁区切り 6" xfId="58"/>
    <cellStyle name="桁区切り 7" xfId="13"/>
    <cellStyle name="標準" xfId="0" builtinId="0"/>
    <cellStyle name="標準 10" xfId="27"/>
    <cellStyle name="標準 11" xfId="59"/>
    <cellStyle name="標準 11 2" xfId="65"/>
    <cellStyle name="標準 12" xfId="60"/>
    <cellStyle name="標準 13" xfId="61"/>
    <cellStyle name="標準 14" xfId="63"/>
    <cellStyle name="標準 14 2" xfId="66"/>
    <cellStyle name="標準 15" xfId="1"/>
    <cellStyle name="標準 2" xfId="5"/>
    <cellStyle name="標準 2 2" xfId="6"/>
    <cellStyle name="標準 2 2 2" xfId="7"/>
    <cellStyle name="標準 2 2_★H25補正 ＺＥＢ 様式及び作成要領 記入例(2)　（書類関係②）システム提案概要" xfId="14"/>
    <cellStyle name="標準 2 3" xfId="8"/>
    <cellStyle name="標準 2 3 2" xfId="9"/>
    <cellStyle name="標準 2 3_★H25補正 ＺＥＢ 様式及び作成要領 記入例(2)　（書類関係②）システム提案概要" xfId="15"/>
    <cellStyle name="標準 2 4" xfId="10"/>
    <cellStyle name="標準 2 5" xfId="21"/>
    <cellStyle name="標準 2_★H25補正 ＺＥＢ 様式及び作成要領 記入例(2)　（書類関係②）システム提案概要" xfId="16"/>
    <cellStyle name="標準 3" xfId="11"/>
    <cellStyle name="標準 4" xfId="12"/>
    <cellStyle name="標準 4 2" xfId="17"/>
    <cellStyle name="標準 4 3" xfId="19"/>
    <cellStyle name="標準 4_★H25補正 ＺＥＢ 様式及び作成要領 記入例(2)　（書類関係②）システム提案概要" xfId="18"/>
    <cellStyle name="標準 5" xfId="22"/>
    <cellStyle name="標準 5 2" xfId="52"/>
    <cellStyle name="標準 5 3" xfId="39"/>
    <cellStyle name="標準 5 4" xfId="64"/>
    <cellStyle name="標準 5 5" xfId="67"/>
    <cellStyle name="標準 6" xfId="23"/>
    <cellStyle name="標準 6 2" xfId="51"/>
    <cellStyle name="標準 6 3" xfId="40"/>
    <cellStyle name="標準 7" xfId="25"/>
    <cellStyle name="標準 7 2" xfId="31"/>
    <cellStyle name="標準 7 2 2" xfId="47"/>
    <cellStyle name="標準 7 2 3" xfId="71"/>
    <cellStyle name="標準 7 3" xfId="33"/>
    <cellStyle name="標準 7 3 2" xfId="36"/>
    <cellStyle name="標準 7 3 2 2" xfId="49"/>
    <cellStyle name="標準 7 3 3" xfId="48"/>
    <cellStyle name="標準 7 4" xfId="35"/>
    <cellStyle name="標準 7 4 2" xfId="50"/>
    <cellStyle name="標準 7 5" xfId="46"/>
    <cellStyle name="標準 7 6" xfId="62"/>
    <cellStyle name="標準 8" xfId="29"/>
    <cellStyle name="標準 9" xfId="30"/>
    <cellStyle name="標準_Sheet1" xfId="68"/>
    <cellStyle name="標準_ｼｽﾃﾑ提案記載例16年（建築物）040302" xfId="70"/>
  </cellStyles>
  <dxfs count="187">
    <dxf>
      <fill>
        <patternFill>
          <bgColor rgb="FFFFFF99"/>
        </patternFill>
      </fill>
    </dxf>
    <dxf>
      <fill>
        <patternFill>
          <bgColor rgb="FFCCFFCC"/>
        </patternFill>
      </fill>
    </dxf>
    <dxf>
      <fill>
        <patternFill>
          <bgColor rgb="FFFFFF99"/>
        </patternFill>
      </fill>
    </dxf>
    <dxf>
      <fill>
        <patternFill>
          <bgColor rgb="FFCCFFCC"/>
        </patternFill>
      </fill>
    </dxf>
    <dxf>
      <fill>
        <patternFill>
          <bgColor rgb="FFFFFF99"/>
        </patternFill>
      </fill>
    </dxf>
    <dxf>
      <fill>
        <patternFill>
          <bgColor rgb="FFCCFFCC"/>
        </patternFill>
      </fill>
    </dxf>
    <dxf>
      <fill>
        <patternFill>
          <bgColor rgb="FFFFFF99"/>
        </patternFill>
      </fill>
    </dxf>
    <dxf>
      <fill>
        <patternFill>
          <bgColor rgb="FFCCFFCC"/>
        </patternFill>
      </fill>
    </dxf>
    <dxf>
      <fill>
        <patternFill>
          <bgColor rgb="FFFFFF00"/>
        </patternFill>
      </fill>
    </dxf>
    <dxf>
      <fill>
        <patternFill>
          <bgColor rgb="FFFFFF00"/>
        </patternFill>
      </fill>
    </dxf>
    <dxf>
      <fill>
        <patternFill>
          <bgColor rgb="FF00B0F0"/>
        </patternFill>
      </fill>
    </dxf>
    <dxf>
      <fill>
        <patternFill>
          <bgColor rgb="FFFFFF00"/>
        </patternFill>
      </fill>
    </dxf>
    <dxf>
      <fill>
        <patternFill>
          <bgColor rgb="FFFFFF00"/>
        </patternFill>
      </fill>
    </dxf>
    <dxf>
      <fill>
        <patternFill>
          <bgColor rgb="FF00B0F0"/>
        </patternFill>
      </fill>
    </dxf>
    <dxf>
      <fill>
        <patternFill>
          <bgColor rgb="FFFFFF00"/>
        </patternFill>
      </fill>
    </dxf>
    <dxf>
      <fill>
        <patternFill>
          <bgColor rgb="FFFFFF00"/>
        </patternFill>
      </fill>
    </dxf>
    <dxf>
      <fill>
        <patternFill>
          <bgColor rgb="FF00B0F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00B0F0"/>
        </patternFill>
      </fill>
    </dxf>
    <dxf>
      <fill>
        <patternFill>
          <bgColor rgb="FFFFFF00"/>
        </patternFill>
      </fill>
    </dxf>
    <dxf>
      <fill>
        <patternFill>
          <bgColor rgb="FF00B0F0"/>
        </patternFill>
      </fill>
    </dxf>
    <dxf>
      <fill>
        <patternFill>
          <bgColor rgb="FFFFFF00"/>
        </patternFill>
      </fill>
    </dxf>
    <dxf>
      <fill>
        <patternFill>
          <bgColor rgb="FFFFFF00"/>
        </patternFill>
      </fill>
    </dxf>
    <dxf>
      <fill>
        <patternFill>
          <bgColor rgb="FFFFFF00"/>
        </patternFill>
      </fill>
    </dxf>
    <dxf>
      <fill>
        <patternFill>
          <bgColor rgb="FF00B0F0"/>
        </patternFill>
      </fill>
    </dxf>
    <dxf>
      <fill>
        <patternFill>
          <bgColor rgb="FFFFFF00"/>
        </patternFill>
      </fill>
    </dxf>
    <dxf>
      <fill>
        <patternFill>
          <bgColor rgb="FFFFFF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rgb="FF00B0F0"/>
        </patternFill>
      </fill>
    </dxf>
    <dxf>
      <fill>
        <patternFill>
          <bgColor rgb="FFFF00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FF00"/>
        </patternFill>
      </fill>
    </dxf>
    <dxf>
      <fill>
        <patternFill>
          <bgColor rgb="FFFFFF00"/>
        </patternFill>
      </fill>
    </dxf>
    <dxf>
      <fill>
        <patternFill>
          <bgColor rgb="FFFFFF00"/>
        </patternFill>
      </fill>
    </dxf>
    <dxf>
      <fill>
        <patternFill>
          <bgColor theme="0" tint="-0.24994659260841701"/>
        </patternFill>
      </fill>
    </dxf>
    <dxf>
      <fill>
        <patternFill>
          <bgColor rgb="FF00B0F0"/>
        </patternFill>
      </fill>
    </dxf>
    <dxf>
      <fill>
        <patternFill>
          <bgColor rgb="FFFFFF00"/>
        </patternFill>
      </fill>
    </dxf>
    <dxf>
      <fill>
        <patternFill>
          <bgColor rgb="FFFFFF00"/>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FF00"/>
        </patternFill>
      </fill>
    </dxf>
    <dxf>
      <fill>
        <patternFill>
          <bgColor rgb="FFFFFF00"/>
        </patternFill>
      </fill>
    </dxf>
    <dxf>
      <fill>
        <patternFill>
          <bgColor rgb="FFFFFF00"/>
        </patternFill>
      </fill>
    </dxf>
    <dxf>
      <fill>
        <patternFill>
          <bgColor theme="0" tint="-0.24994659260841701"/>
        </patternFill>
      </fill>
    </dxf>
    <dxf>
      <fill>
        <patternFill>
          <bgColor rgb="FF00B0F0"/>
        </patternFill>
      </fill>
    </dxf>
    <dxf>
      <fill>
        <patternFill>
          <bgColor rgb="FFFFFF00"/>
        </patternFill>
      </fill>
    </dxf>
    <dxf>
      <fill>
        <patternFill>
          <bgColor rgb="FFFFFF00"/>
        </patternFill>
      </fill>
    </dxf>
    <dxf>
      <fill>
        <patternFill>
          <bgColor rgb="FFFFFF00"/>
        </patternFill>
      </fill>
    </dxf>
    <dxf>
      <fill>
        <patternFill>
          <bgColor rgb="FF00B0F0"/>
        </patternFill>
      </fill>
    </dxf>
    <dxf>
      <fill>
        <patternFill>
          <bgColor theme="0" tint="-0.2499465926084170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2499465926084170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00B0F0"/>
        </patternFill>
      </fill>
    </dxf>
    <dxf>
      <fill>
        <patternFill>
          <bgColor rgb="FFFFFF00"/>
        </patternFill>
      </fill>
    </dxf>
    <dxf>
      <fill>
        <patternFill>
          <bgColor rgb="FFFFFF00"/>
        </patternFill>
      </fill>
    </dxf>
    <dxf>
      <fill>
        <patternFill>
          <bgColor rgb="FF00B0F0"/>
        </patternFill>
      </fill>
    </dxf>
    <dxf>
      <fill>
        <patternFill>
          <bgColor rgb="FF00B0F0"/>
        </patternFill>
      </fill>
    </dxf>
    <dxf>
      <fill>
        <patternFill>
          <bgColor rgb="FF00B0F0"/>
        </patternFill>
      </fill>
    </dxf>
    <dxf>
      <fill>
        <patternFill>
          <bgColor rgb="FFFFFF00"/>
        </patternFill>
      </fill>
    </dxf>
    <dxf>
      <fill>
        <patternFill>
          <bgColor rgb="FFFFFF00"/>
        </patternFill>
      </fill>
    </dxf>
    <dxf>
      <fill>
        <patternFill>
          <bgColor rgb="FF00B0F0"/>
        </patternFill>
      </fill>
    </dxf>
    <dxf>
      <fill>
        <patternFill>
          <bgColor rgb="FF00B0F0"/>
        </patternFill>
      </fill>
    </dxf>
    <dxf>
      <fill>
        <patternFill>
          <bgColor rgb="FF00B0F0"/>
        </patternFill>
      </fill>
    </dxf>
    <dxf>
      <fill>
        <patternFill>
          <bgColor theme="0" tint="-0.24994659260841701"/>
        </patternFill>
      </fill>
    </dxf>
    <dxf>
      <fill>
        <patternFill>
          <bgColor theme="0" tint="-0.24994659260841701"/>
        </patternFill>
      </fill>
    </dxf>
    <dxf>
      <fill>
        <patternFill>
          <bgColor rgb="FF00B0F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00B0F0"/>
        </patternFill>
      </fill>
    </dxf>
    <dxf>
      <fill>
        <patternFill>
          <bgColor rgb="FFFFFF00"/>
        </patternFill>
      </fill>
    </dxf>
    <dxf>
      <fill>
        <patternFill>
          <bgColor rgb="FFFFFF00"/>
        </patternFill>
      </fill>
    </dxf>
    <dxf>
      <fill>
        <patternFill>
          <bgColor rgb="FFFFFF00"/>
        </patternFill>
      </fill>
    </dxf>
    <dxf>
      <fill>
        <patternFill>
          <bgColor rgb="FF00B0F0"/>
        </patternFill>
      </fill>
    </dxf>
    <dxf>
      <fill>
        <patternFill>
          <bgColor rgb="FFFFFF00"/>
        </patternFill>
      </fill>
    </dxf>
    <dxf>
      <fill>
        <patternFill>
          <bgColor rgb="FFFFFF00"/>
        </patternFill>
      </fill>
    </dxf>
    <dxf>
      <fill>
        <patternFill>
          <bgColor theme="0" tint="-0.24994659260841701"/>
        </patternFill>
      </fill>
    </dxf>
    <dxf>
      <fill>
        <patternFill>
          <bgColor indexed="22"/>
        </patternFill>
      </fill>
    </dxf>
    <dxf>
      <fill>
        <patternFill>
          <bgColor rgb="FFFFFF00"/>
        </patternFill>
      </fill>
    </dxf>
    <dxf>
      <fill>
        <patternFill>
          <bgColor rgb="FFFFFF00"/>
        </patternFill>
      </fill>
    </dxf>
    <dxf>
      <fill>
        <patternFill>
          <bgColor rgb="FFFFFF00"/>
        </patternFill>
      </fill>
    </dxf>
    <dxf>
      <fill>
        <patternFill>
          <bgColor rgb="FF00B0F0"/>
        </patternFill>
      </fill>
    </dxf>
    <dxf>
      <fill>
        <patternFill>
          <bgColor rgb="FFFFFF00"/>
        </patternFill>
      </fill>
    </dxf>
    <dxf>
      <fill>
        <patternFill>
          <bgColor rgb="FF00B0F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00B0F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00B0F0"/>
        </patternFill>
      </fill>
    </dxf>
    <dxf>
      <fill>
        <patternFill>
          <bgColor theme="0" tint="-0.34998626667073579"/>
        </patternFill>
      </fill>
    </dxf>
    <dxf>
      <fill>
        <patternFill>
          <bgColor rgb="FF00B0F0"/>
        </patternFill>
      </fill>
    </dxf>
    <dxf>
      <fill>
        <patternFill>
          <bgColor rgb="FFFFFF00"/>
        </patternFill>
      </fill>
    </dxf>
    <dxf>
      <fill>
        <patternFill>
          <bgColor rgb="FFFFFF00"/>
        </patternFill>
      </fill>
    </dxf>
    <dxf>
      <fill>
        <patternFill>
          <bgColor rgb="FF00B0F0"/>
        </patternFill>
      </fill>
    </dxf>
    <dxf>
      <fill>
        <patternFill>
          <bgColor rgb="FF00B0F0"/>
        </patternFill>
      </fill>
    </dxf>
    <dxf>
      <fill>
        <patternFill>
          <bgColor rgb="FFFFFF00"/>
        </patternFill>
      </fill>
    </dxf>
    <dxf>
      <fill>
        <patternFill>
          <bgColor rgb="FFFFFF00"/>
        </patternFill>
      </fill>
    </dxf>
    <dxf>
      <fill>
        <patternFill>
          <bgColor rgb="FF00B0F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00B0F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colors>
    <mruColors>
      <color rgb="FFFFFFCC"/>
      <color rgb="FFE8E8E8"/>
      <color rgb="FFFFFF99"/>
      <color rgb="FFCCFFCC"/>
      <color rgb="FFCC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5" Type="http://schemas.openxmlformats.org/officeDocument/2006/relationships/image" Target="../media/image5.emf"/><Relationship Id="rId4" Type="http://schemas.openxmlformats.org/officeDocument/2006/relationships/image" Target="../media/image4.emf"/></Relationships>
</file>

<file path=xl/drawings/_rels/drawing10.xml.rels><?xml version="1.0" encoding="UTF-8" standalone="yes"?>
<Relationships xmlns="http://schemas.openxmlformats.org/package/2006/relationships"><Relationship Id="rId1" Type="http://schemas.openxmlformats.org/officeDocument/2006/relationships/image" Target="../media/image14.emf"/></Relationships>
</file>

<file path=xl/drawings/_rels/drawing11.xml.rels><?xml version="1.0" encoding="UTF-8" standalone="yes"?>
<Relationships xmlns="http://schemas.openxmlformats.org/package/2006/relationships"><Relationship Id="rId2" Type="http://schemas.openxmlformats.org/officeDocument/2006/relationships/image" Target="../media/image16.emf"/><Relationship Id="rId1" Type="http://schemas.openxmlformats.org/officeDocument/2006/relationships/image" Target="../media/image15.emf"/></Relationships>
</file>

<file path=xl/drawings/_rels/drawing12.xml.rels><?xml version="1.0" encoding="UTF-8" standalone="yes"?>
<Relationships xmlns="http://schemas.openxmlformats.org/package/2006/relationships"><Relationship Id="rId2" Type="http://schemas.openxmlformats.org/officeDocument/2006/relationships/image" Target="../media/image17.emf"/><Relationship Id="rId1" Type="http://schemas.openxmlformats.org/officeDocument/2006/relationships/image" Target="../media/image15.emf"/></Relationships>
</file>

<file path=xl/drawings/_rels/drawing13.xml.rels><?xml version="1.0" encoding="UTF-8" standalone="yes"?>
<Relationships xmlns="http://schemas.openxmlformats.org/package/2006/relationships"><Relationship Id="rId2" Type="http://schemas.openxmlformats.org/officeDocument/2006/relationships/image" Target="../media/image18.emf"/><Relationship Id="rId1" Type="http://schemas.openxmlformats.org/officeDocument/2006/relationships/image" Target="../media/image15.emf"/></Relationships>
</file>

<file path=xl/drawings/_rels/drawing14.xml.rels><?xml version="1.0" encoding="UTF-8" standalone="yes"?>
<Relationships xmlns="http://schemas.openxmlformats.org/package/2006/relationships"><Relationship Id="rId2" Type="http://schemas.openxmlformats.org/officeDocument/2006/relationships/image" Target="../media/image20.emf"/><Relationship Id="rId1" Type="http://schemas.openxmlformats.org/officeDocument/2006/relationships/image" Target="../media/image19.emf"/></Relationships>
</file>

<file path=xl/drawings/_rels/drawing3.xml.rels><?xml version="1.0" encoding="UTF-8" standalone="yes"?>
<Relationships xmlns="http://schemas.openxmlformats.org/package/2006/relationships"><Relationship Id="rId2" Type="http://schemas.openxmlformats.org/officeDocument/2006/relationships/image" Target="../media/image7.emf"/><Relationship Id="rId1" Type="http://schemas.openxmlformats.org/officeDocument/2006/relationships/image" Target="../media/image6.emf"/></Relationships>
</file>

<file path=xl/drawings/_rels/drawing4.xml.rels><?xml version="1.0" encoding="UTF-8" standalone="yes"?>
<Relationships xmlns="http://schemas.openxmlformats.org/package/2006/relationships"><Relationship Id="rId1" Type="http://schemas.openxmlformats.org/officeDocument/2006/relationships/image" Target="../media/image8.png"/></Relationships>
</file>

<file path=xl/drawings/_rels/drawing5.xml.rels><?xml version="1.0" encoding="UTF-8" standalone="yes"?>
<Relationships xmlns="http://schemas.openxmlformats.org/package/2006/relationships"><Relationship Id="rId2" Type="http://schemas.openxmlformats.org/officeDocument/2006/relationships/image" Target="../media/image10.emf"/><Relationship Id="rId1" Type="http://schemas.openxmlformats.org/officeDocument/2006/relationships/image" Target="../media/image9.emf"/></Relationships>
</file>

<file path=xl/drawings/_rels/drawing6.xml.rels><?xml version="1.0" encoding="UTF-8" standalone="yes"?>
<Relationships xmlns="http://schemas.openxmlformats.org/package/2006/relationships"><Relationship Id="rId1" Type="http://schemas.openxmlformats.org/officeDocument/2006/relationships/image" Target="../media/image11.emf"/></Relationships>
</file>

<file path=xl/drawings/_rels/drawing7.xml.rels><?xml version="1.0" encoding="UTF-8" standalone="yes"?>
<Relationships xmlns="http://schemas.openxmlformats.org/package/2006/relationships"><Relationship Id="rId1" Type="http://schemas.openxmlformats.org/officeDocument/2006/relationships/image" Target="../media/image12.emf"/></Relationships>
</file>

<file path=xl/drawings/_rels/drawing8.xml.rels><?xml version="1.0" encoding="UTF-8" standalone="yes"?>
<Relationships xmlns="http://schemas.openxmlformats.org/package/2006/relationships"><Relationship Id="rId1" Type="http://schemas.openxmlformats.org/officeDocument/2006/relationships/image" Target="../media/image13.png"/></Relationships>
</file>

<file path=xl/drawings/drawing1.xml><?xml version="1.0" encoding="utf-8"?>
<xdr:wsDr xmlns:xdr="http://schemas.openxmlformats.org/drawingml/2006/spreadsheetDrawing" xmlns:a="http://schemas.openxmlformats.org/drawingml/2006/main">
  <xdr:twoCellAnchor editAs="oneCell">
    <xdr:from>
      <xdr:col>45</xdr:col>
      <xdr:colOff>0</xdr:colOff>
      <xdr:row>137</xdr:row>
      <xdr:rowOff>0</xdr:rowOff>
    </xdr:from>
    <xdr:to>
      <xdr:col>86</xdr:col>
      <xdr:colOff>123825</xdr:colOff>
      <xdr:row>173</xdr:row>
      <xdr:rowOff>9525</xdr:rowOff>
    </xdr:to>
    <xdr:pic>
      <xdr:nvPicPr>
        <xdr:cNvPr id="6" name="図 5"/>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87025" y="45529500"/>
          <a:ext cx="9839325" cy="13725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45</xdr:col>
      <xdr:colOff>0</xdr:colOff>
      <xdr:row>91</xdr:row>
      <xdr:rowOff>0</xdr:rowOff>
    </xdr:from>
    <xdr:to>
      <xdr:col>86</xdr:col>
      <xdr:colOff>123825</xdr:colOff>
      <xdr:row>137</xdr:row>
      <xdr:rowOff>9525</xdr:rowOff>
    </xdr:to>
    <xdr:pic>
      <xdr:nvPicPr>
        <xdr:cNvPr id="10" name="図 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487025" y="29937075"/>
          <a:ext cx="9839325" cy="15601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45</xdr:col>
      <xdr:colOff>0</xdr:colOff>
      <xdr:row>2</xdr:row>
      <xdr:rowOff>0</xdr:rowOff>
    </xdr:from>
    <xdr:to>
      <xdr:col>86</xdr:col>
      <xdr:colOff>123825</xdr:colOff>
      <xdr:row>47</xdr:row>
      <xdr:rowOff>9525</xdr:rowOff>
    </xdr:to>
    <xdr:pic>
      <xdr:nvPicPr>
        <xdr:cNvPr id="9" name="図 8"/>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287000" y="571500"/>
          <a:ext cx="9660031" cy="146332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45</xdr:col>
      <xdr:colOff>0</xdr:colOff>
      <xdr:row>173</xdr:row>
      <xdr:rowOff>0</xdr:rowOff>
    </xdr:from>
    <xdr:to>
      <xdr:col>86</xdr:col>
      <xdr:colOff>123825</xdr:colOff>
      <xdr:row>238</xdr:row>
      <xdr:rowOff>9525</xdr:rowOff>
    </xdr:to>
    <xdr:pic>
      <xdr:nvPicPr>
        <xdr:cNvPr id="7" name="図 6"/>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0487025" y="59245500"/>
          <a:ext cx="9839325" cy="156686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45</xdr:col>
      <xdr:colOff>0</xdr:colOff>
      <xdr:row>47</xdr:row>
      <xdr:rowOff>0</xdr:rowOff>
    </xdr:from>
    <xdr:to>
      <xdr:col>86</xdr:col>
      <xdr:colOff>123825</xdr:colOff>
      <xdr:row>91</xdr:row>
      <xdr:rowOff>9525</xdr:rowOff>
    </xdr:to>
    <xdr:pic>
      <xdr:nvPicPr>
        <xdr:cNvPr id="8" name="図 7"/>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0287000" y="15195176"/>
          <a:ext cx="9660031" cy="147564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60</xdr:col>
      <xdr:colOff>89645</xdr:colOff>
      <xdr:row>68</xdr:row>
      <xdr:rowOff>100853</xdr:rowOff>
    </xdr:from>
    <xdr:to>
      <xdr:col>78</xdr:col>
      <xdr:colOff>192738</xdr:colOff>
      <xdr:row>70</xdr:row>
      <xdr:rowOff>426945</xdr:rowOff>
    </xdr:to>
    <xdr:sp macro="" textlink="">
      <xdr:nvSpPr>
        <xdr:cNvPr id="11" name="正方形/長方形 10"/>
        <xdr:cNvSpPr/>
      </xdr:nvSpPr>
      <xdr:spPr>
        <a:xfrm>
          <a:off x="14085792" y="22131618"/>
          <a:ext cx="4137211" cy="1334621"/>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a:solidFill>
                <a:srgbClr val="FF0000"/>
              </a:solidFill>
              <a:latin typeface="Meiryo UI" panose="020B0604030504040204" pitchFamily="50" charset="-128"/>
              <a:ea typeface="Meiryo UI" panose="020B0604030504040204" pitchFamily="50" charset="-128"/>
              <a:cs typeface="Meiryo UI" panose="020B0604030504040204" pitchFamily="50" charset="-128"/>
            </a:rPr>
            <a:t>11.</a:t>
          </a:r>
          <a:r>
            <a:rPr kumimoji="1" lang="ja-JP" altLang="en-US" sz="1100">
              <a:solidFill>
                <a:srgbClr val="FF0000"/>
              </a:solidFill>
              <a:latin typeface="Meiryo UI" panose="020B0604030504040204" pitchFamily="50" charset="-128"/>
              <a:ea typeface="Meiryo UI" panose="020B0604030504040204" pitchFamily="50" charset="-128"/>
              <a:cs typeface="Meiryo UI" panose="020B0604030504040204" pitchFamily="50" charset="-128"/>
            </a:rPr>
            <a:t>概略予算書（まとめ）内の該当項目（以下参照）より、</a:t>
          </a:r>
          <a:endParaRPr kumimoji="1" lang="en-US" altLang="ja-JP" sz="1100">
            <a:solidFill>
              <a:srgbClr val="FF0000"/>
            </a:solidFill>
            <a:latin typeface="Meiryo UI" panose="020B0604030504040204" pitchFamily="50" charset="-128"/>
            <a:ea typeface="Meiryo UI" panose="020B0604030504040204" pitchFamily="50" charset="-128"/>
            <a:cs typeface="Meiryo UI" panose="020B0604030504040204" pitchFamily="50" charset="-128"/>
          </a:endParaRPr>
        </a:p>
        <a:p>
          <a:pPr algn="l"/>
          <a:r>
            <a:rPr kumimoji="1" lang="ja-JP" altLang="en-US" sz="1100">
              <a:solidFill>
                <a:srgbClr val="FF0000"/>
              </a:solidFill>
              <a:latin typeface="Meiryo UI" panose="020B0604030504040204" pitchFamily="50" charset="-128"/>
              <a:ea typeface="Meiryo UI" panose="020B0604030504040204" pitchFamily="50" charset="-128"/>
              <a:cs typeface="Meiryo UI" panose="020B0604030504040204" pitchFamily="50" charset="-128"/>
            </a:rPr>
            <a:t>各々の合計の金額を入力してください。</a:t>
          </a:r>
          <a:endParaRPr kumimoji="1" lang="en-US" altLang="ja-JP" sz="1100">
            <a:solidFill>
              <a:srgbClr val="FF0000"/>
            </a:solidFill>
            <a:latin typeface="Meiryo UI" panose="020B0604030504040204" pitchFamily="50" charset="-128"/>
            <a:ea typeface="Meiryo UI" panose="020B0604030504040204" pitchFamily="50" charset="-128"/>
            <a:cs typeface="Meiryo UI" panose="020B0604030504040204" pitchFamily="50" charset="-128"/>
          </a:endParaRPr>
        </a:p>
        <a:p>
          <a:pPr algn="l"/>
          <a:r>
            <a:rPr kumimoji="1" lang="ja-JP" altLang="en-US" sz="1100">
              <a:solidFill>
                <a:srgbClr val="FF0000"/>
              </a:solidFill>
              <a:latin typeface="Meiryo UI" panose="020B0604030504040204" pitchFamily="50" charset="-128"/>
              <a:ea typeface="Meiryo UI" panose="020B0604030504040204" pitchFamily="50" charset="-128"/>
              <a:cs typeface="Meiryo UI" panose="020B0604030504040204" pitchFamily="50" charset="-128"/>
            </a:rPr>
            <a:t>・単年度事業の場合は「概略予算明細書（全体）」</a:t>
          </a:r>
        </a:p>
        <a:p>
          <a:pPr algn="l"/>
          <a:r>
            <a:rPr kumimoji="1" lang="ja-JP" altLang="en-US" sz="1100">
              <a:solidFill>
                <a:srgbClr val="FF0000"/>
              </a:solidFill>
              <a:latin typeface="Meiryo UI" panose="020B0604030504040204" pitchFamily="50" charset="-128"/>
              <a:ea typeface="Meiryo UI" panose="020B0604030504040204" pitchFamily="50" charset="-128"/>
              <a:cs typeface="Meiryo UI" panose="020B0604030504040204" pitchFamily="50" charset="-128"/>
            </a:rPr>
            <a:t>・</a:t>
          </a:r>
          <a:r>
            <a:rPr kumimoji="1" lang="en-US" altLang="ja-JP" sz="1100">
              <a:solidFill>
                <a:srgbClr val="FF0000"/>
              </a:solidFill>
              <a:latin typeface="Meiryo UI" panose="020B0604030504040204" pitchFamily="50" charset="-128"/>
              <a:ea typeface="Meiryo UI" panose="020B0604030504040204" pitchFamily="50" charset="-128"/>
              <a:cs typeface="Meiryo UI" panose="020B0604030504040204" pitchFamily="50" charset="-128"/>
            </a:rPr>
            <a:t>2</a:t>
          </a:r>
          <a:r>
            <a:rPr kumimoji="1" lang="ja-JP" altLang="en-US" sz="1100">
              <a:solidFill>
                <a:srgbClr val="FF0000"/>
              </a:solidFill>
              <a:latin typeface="Meiryo UI" panose="020B0604030504040204" pitchFamily="50" charset="-128"/>
              <a:ea typeface="Meiryo UI" panose="020B0604030504040204" pitchFamily="50" charset="-128"/>
              <a:cs typeface="Meiryo UI" panose="020B0604030504040204" pitchFamily="50" charset="-128"/>
            </a:rPr>
            <a:t>年度・</a:t>
          </a:r>
          <a:r>
            <a:rPr kumimoji="1" lang="en-US" altLang="ja-JP" sz="1100">
              <a:solidFill>
                <a:srgbClr val="FF0000"/>
              </a:solidFill>
              <a:latin typeface="Meiryo UI" panose="020B0604030504040204" pitchFamily="50" charset="-128"/>
              <a:ea typeface="Meiryo UI" panose="020B0604030504040204" pitchFamily="50" charset="-128"/>
              <a:cs typeface="Meiryo UI" panose="020B0604030504040204" pitchFamily="50" charset="-128"/>
            </a:rPr>
            <a:t>3</a:t>
          </a:r>
          <a:r>
            <a:rPr kumimoji="1" lang="ja-JP" altLang="en-US" sz="1100">
              <a:solidFill>
                <a:srgbClr val="FF0000"/>
              </a:solidFill>
              <a:latin typeface="Meiryo UI" panose="020B0604030504040204" pitchFamily="50" charset="-128"/>
              <a:ea typeface="Meiryo UI" panose="020B0604030504040204" pitchFamily="50" charset="-128"/>
              <a:cs typeface="Meiryo UI" panose="020B0604030504040204" pitchFamily="50" charset="-128"/>
            </a:rPr>
            <a:t>年度事業の場合は「概略予算明細書（</a:t>
          </a:r>
          <a:r>
            <a:rPr kumimoji="1" lang="en-US" altLang="ja-JP" sz="1100">
              <a:solidFill>
                <a:srgbClr val="FF0000"/>
              </a:solidFill>
              <a:latin typeface="Meiryo UI" panose="020B0604030504040204" pitchFamily="50" charset="-128"/>
              <a:ea typeface="Meiryo UI" panose="020B0604030504040204" pitchFamily="50" charset="-128"/>
              <a:cs typeface="Meiryo UI" panose="020B0604030504040204" pitchFamily="50" charset="-128"/>
            </a:rPr>
            <a:t>1</a:t>
          </a:r>
          <a:r>
            <a:rPr kumimoji="1" lang="ja-JP" altLang="en-US" sz="1100">
              <a:solidFill>
                <a:srgbClr val="FF0000"/>
              </a:solidFill>
              <a:latin typeface="Meiryo UI" panose="020B0604030504040204" pitchFamily="50" charset="-128"/>
              <a:ea typeface="Meiryo UI" panose="020B0604030504040204" pitchFamily="50" charset="-128"/>
              <a:cs typeface="Meiryo UI" panose="020B0604030504040204" pitchFamily="50" charset="-128"/>
            </a:rPr>
            <a:t>年目）」</a:t>
          </a: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30</xdr:col>
      <xdr:colOff>0</xdr:colOff>
      <xdr:row>6</xdr:row>
      <xdr:rowOff>0</xdr:rowOff>
    </xdr:from>
    <xdr:to>
      <xdr:col>70</xdr:col>
      <xdr:colOff>123825</xdr:colOff>
      <xdr:row>56</xdr:row>
      <xdr:rowOff>9525</xdr:rowOff>
    </xdr:to>
    <xdr:pic>
      <xdr:nvPicPr>
        <xdr:cNvPr id="21" name="図 20"/>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87025" y="1047750"/>
          <a:ext cx="9648825" cy="16878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75</xdr:col>
      <xdr:colOff>190501</xdr:colOff>
      <xdr:row>31</xdr:row>
      <xdr:rowOff>311727</xdr:rowOff>
    </xdr:from>
    <xdr:to>
      <xdr:col>84</xdr:col>
      <xdr:colOff>69273</xdr:colOff>
      <xdr:row>37</xdr:row>
      <xdr:rowOff>33544</xdr:rowOff>
    </xdr:to>
    <xdr:sp macro="" textlink="">
      <xdr:nvSpPr>
        <xdr:cNvPr id="14" name="四角形吹き出し 13"/>
        <xdr:cNvSpPr/>
      </xdr:nvSpPr>
      <xdr:spPr>
        <a:xfrm>
          <a:off x="21734319" y="9542318"/>
          <a:ext cx="2060863" cy="1626817"/>
        </a:xfrm>
        <a:prstGeom prst="wedgeRectCallout">
          <a:avLst>
            <a:gd name="adj1" fmla="val -138186"/>
            <a:gd name="adj2" fmla="val -329036"/>
          </a:avLst>
        </a:prstGeom>
        <a:solidFill>
          <a:srgbClr val="FF0000"/>
        </a:solidFill>
        <a:ln>
          <a:noFill/>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endParaRPr kumimoji="1" lang="ja-JP" altLang="en-US" sz="1600">
            <a:solidFill>
              <a:schemeClr val="bg1"/>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fPrintsWithSheet="0"/>
  </xdr:twoCellAnchor>
  <xdr:twoCellAnchor>
    <xdr:from>
      <xdr:col>76</xdr:col>
      <xdr:colOff>100446</xdr:colOff>
      <xdr:row>32</xdr:row>
      <xdr:rowOff>83127</xdr:rowOff>
    </xdr:from>
    <xdr:to>
      <xdr:col>94</xdr:col>
      <xdr:colOff>224146</xdr:colOff>
      <xdr:row>37</xdr:row>
      <xdr:rowOff>185944</xdr:rowOff>
    </xdr:to>
    <xdr:sp macro="" textlink="">
      <xdr:nvSpPr>
        <xdr:cNvPr id="16" name="四角形吹き出し 15"/>
        <xdr:cNvSpPr/>
      </xdr:nvSpPr>
      <xdr:spPr>
        <a:xfrm>
          <a:off x="21886719" y="9694718"/>
          <a:ext cx="4487882" cy="1626817"/>
        </a:xfrm>
        <a:prstGeom prst="wedgeRectCallout">
          <a:avLst>
            <a:gd name="adj1" fmla="val -94806"/>
            <a:gd name="adj2" fmla="val -90579"/>
          </a:avLst>
        </a:prstGeom>
        <a:solidFill>
          <a:srgbClr val="FF0000"/>
        </a:solidFill>
        <a:ln>
          <a:noFill/>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endParaRPr kumimoji="1" lang="ja-JP" altLang="en-US" sz="1600">
            <a:solidFill>
              <a:schemeClr val="bg1"/>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fPrintsWithSheet="0"/>
  </xdr:twoCellAnchor>
  <xdr:twoCellAnchor>
    <xdr:from>
      <xdr:col>77</xdr:col>
      <xdr:colOff>10392</xdr:colOff>
      <xdr:row>32</xdr:row>
      <xdr:rowOff>235527</xdr:rowOff>
    </xdr:from>
    <xdr:to>
      <xdr:col>84</xdr:col>
      <xdr:colOff>0</xdr:colOff>
      <xdr:row>37</xdr:row>
      <xdr:rowOff>294409</xdr:rowOff>
    </xdr:to>
    <xdr:sp macro="" textlink="">
      <xdr:nvSpPr>
        <xdr:cNvPr id="19" name="四角形吹き出し 18"/>
        <xdr:cNvSpPr/>
      </xdr:nvSpPr>
      <xdr:spPr>
        <a:xfrm>
          <a:off x="22039119" y="9847118"/>
          <a:ext cx="1686790" cy="1582882"/>
        </a:xfrm>
        <a:prstGeom prst="wedgeRectCallout">
          <a:avLst>
            <a:gd name="adj1" fmla="val -175922"/>
            <a:gd name="adj2" fmla="val 156252"/>
          </a:avLst>
        </a:prstGeom>
        <a:solidFill>
          <a:srgbClr val="FF0000"/>
        </a:solidFill>
        <a:ln>
          <a:noFill/>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endParaRPr kumimoji="1" lang="ja-JP" altLang="en-US" sz="1600">
            <a:solidFill>
              <a:schemeClr val="bg1"/>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fPrintsWithSheet="0"/>
  </xdr:twoCellAnchor>
  <xdr:twoCellAnchor>
    <xdr:from>
      <xdr:col>77</xdr:col>
      <xdr:colOff>162792</xdr:colOff>
      <xdr:row>33</xdr:row>
      <xdr:rowOff>128154</xdr:rowOff>
    </xdr:from>
    <xdr:to>
      <xdr:col>83</xdr:col>
      <xdr:colOff>69272</xdr:colOff>
      <xdr:row>38</xdr:row>
      <xdr:rowOff>144380</xdr:rowOff>
    </xdr:to>
    <xdr:sp macro="" textlink="">
      <xdr:nvSpPr>
        <xdr:cNvPr id="20" name="四角形吹き出し 19"/>
        <xdr:cNvSpPr/>
      </xdr:nvSpPr>
      <xdr:spPr>
        <a:xfrm>
          <a:off x="22191519" y="9999518"/>
          <a:ext cx="1361208" cy="1626817"/>
        </a:xfrm>
        <a:prstGeom prst="wedgeRectCallout">
          <a:avLst>
            <a:gd name="adj1" fmla="val -210781"/>
            <a:gd name="adj2" fmla="val 390596"/>
          </a:avLst>
        </a:prstGeom>
        <a:solidFill>
          <a:srgbClr val="FF0000"/>
        </a:solidFill>
        <a:ln>
          <a:noFill/>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endParaRPr kumimoji="1" lang="ja-JP" altLang="en-US" sz="1600">
            <a:solidFill>
              <a:schemeClr val="bg1"/>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fPrintsWithSheet="0"/>
  </xdr:twoCellAnchor>
  <xdr:twoCellAnchor>
    <xdr:from>
      <xdr:col>74</xdr:col>
      <xdr:colOff>190501</xdr:colOff>
      <xdr:row>30</xdr:row>
      <xdr:rowOff>54429</xdr:rowOff>
    </xdr:from>
    <xdr:to>
      <xdr:col>105</xdr:col>
      <xdr:colOff>54429</xdr:colOff>
      <xdr:row>40</xdr:row>
      <xdr:rowOff>36019</xdr:rowOff>
    </xdr:to>
    <xdr:sp macro="" textlink="">
      <xdr:nvSpPr>
        <xdr:cNvPr id="9" name="四角形吹き出し 8"/>
        <xdr:cNvSpPr/>
      </xdr:nvSpPr>
      <xdr:spPr>
        <a:xfrm>
          <a:off x="21553715" y="9021536"/>
          <a:ext cx="7456714" cy="3410590"/>
        </a:xfrm>
        <a:prstGeom prst="wedgeRectCallout">
          <a:avLst>
            <a:gd name="adj1" fmla="val -49271"/>
            <a:gd name="adj2" fmla="val -49061"/>
          </a:avLst>
        </a:prstGeom>
        <a:solidFill>
          <a:srgbClr val="FF0000"/>
        </a:solidFill>
        <a:ln>
          <a:noFill/>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1600">
              <a:solidFill>
                <a:schemeClr val="bg1"/>
              </a:solidFill>
              <a:latin typeface="Meiryo UI" panose="020B0604030504040204" pitchFamily="50" charset="-128"/>
              <a:ea typeface="Meiryo UI" panose="020B0604030504040204" pitchFamily="50" charset="-128"/>
              <a:cs typeface="Meiryo UI" panose="020B0604030504040204" pitchFamily="50" charset="-128"/>
            </a:rPr>
            <a:t>専有部に設置する蓄電システムにおいては	</a:t>
          </a:r>
        </a:p>
        <a:p>
          <a:pPr algn="l"/>
          <a:r>
            <a:rPr kumimoji="1" lang="ja-JP" altLang="en-US" sz="1600">
              <a:solidFill>
                <a:schemeClr val="bg1"/>
              </a:solidFill>
              <a:latin typeface="Meiryo UI" panose="020B0604030504040204" pitchFamily="50" charset="-128"/>
              <a:ea typeface="Meiryo UI" panose="020B0604030504040204" pitchFamily="50" charset="-128"/>
              <a:cs typeface="Meiryo UI" panose="020B0604030504040204" pitchFamily="50" charset="-128"/>
            </a:rPr>
            <a:t>単年度事業の場合、（全体）に蓄電システムの補助金の額を入力すること。</a:t>
          </a:r>
        </a:p>
        <a:p>
          <a:pPr algn="l"/>
          <a:r>
            <a:rPr kumimoji="1" lang="ja-JP" altLang="en-US" sz="1600">
              <a:solidFill>
                <a:schemeClr val="bg1"/>
              </a:solidFill>
              <a:latin typeface="Meiryo UI" panose="020B0604030504040204" pitchFamily="50" charset="-128"/>
              <a:ea typeface="Meiryo UI" panose="020B0604030504040204" pitchFamily="50" charset="-128"/>
              <a:cs typeface="Meiryo UI" panose="020B0604030504040204" pitchFamily="50" charset="-128"/>
            </a:rPr>
            <a:t>複数年度事業の場合、設置する該当年に蓄電システムの補助金の額を入力し、</a:t>
          </a:r>
        </a:p>
        <a:p>
          <a:pPr algn="l"/>
          <a:r>
            <a:rPr kumimoji="1" lang="ja-JP" altLang="en-US" sz="1600">
              <a:solidFill>
                <a:schemeClr val="bg1"/>
              </a:solidFill>
              <a:latin typeface="Meiryo UI" panose="020B0604030504040204" pitchFamily="50" charset="-128"/>
              <a:ea typeface="Meiryo UI" panose="020B0604030504040204" pitchFamily="50" charset="-128"/>
              <a:cs typeface="Meiryo UI" panose="020B0604030504040204" pitchFamily="50" charset="-128"/>
            </a:rPr>
            <a:t>各年に入力した金額の合計を（全体）に入力すること。</a:t>
          </a:r>
        </a:p>
      </xdr:txBody>
    </xdr:sp>
    <xdr:clientData fPrintsWithSheet="0"/>
  </xdr:twoCellAnchor>
</xdr:wsDr>
</file>

<file path=xl/drawings/drawing11.xml><?xml version="1.0" encoding="utf-8"?>
<xdr:wsDr xmlns:xdr="http://schemas.openxmlformats.org/drawingml/2006/spreadsheetDrawing" xmlns:a="http://schemas.openxmlformats.org/drawingml/2006/main">
  <xdr:twoCellAnchor editAs="oneCell">
    <xdr:from>
      <xdr:col>16</xdr:col>
      <xdr:colOff>0</xdr:colOff>
      <xdr:row>86</xdr:row>
      <xdr:rowOff>0</xdr:rowOff>
    </xdr:from>
    <xdr:to>
      <xdr:col>32</xdr:col>
      <xdr:colOff>571500</xdr:colOff>
      <xdr:row>139</xdr:row>
      <xdr:rowOff>9525</xdr:rowOff>
    </xdr:to>
    <xdr:pic>
      <xdr:nvPicPr>
        <xdr:cNvPr id="6" name="図 5"/>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287250" y="20812125"/>
          <a:ext cx="11544300" cy="12630150"/>
        </a:xfrm>
        <a:prstGeom prst="rect">
          <a:avLst/>
        </a:prstGeom>
        <a:solidFill>
          <a:schemeClr val="bg1"/>
        </a:solidFill>
      </xdr:spPr>
    </xdr:pic>
    <xdr:clientData/>
  </xdr:twoCellAnchor>
  <xdr:twoCellAnchor editAs="oneCell">
    <xdr:from>
      <xdr:col>16</xdr:col>
      <xdr:colOff>0</xdr:colOff>
      <xdr:row>8</xdr:row>
      <xdr:rowOff>0</xdr:rowOff>
    </xdr:from>
    <xdr:to>
      <xdr:col>32</xdr:col>
      <xdr:colOff>571500</xdr:colOff>
      <xdr:row>86</xdr:row>
      <xdr:rowOff>9525</xdr:rowOff>
    </xdr:to>
    <xdr:pic>
      <xdr:nvPicPr>
        <xdr:cNvPr id="7" name="図 6"/>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287250" y="1524000"/>
          <a:ext cx="11544300" cy="19297650"/>
        </a:xfrm>
        <a:prstGeom prst="rect">
          <a:avLst/>
        </a:prstGeom>
        <a:solidFill>
          <a:schemeClr val="bg1"/>
        </a:solidFill>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16</xdr:col>
      <xdr:colOff>0</xdr:colOff>
      <xdr:row>86</xdr:row>
      <xdr:rowOff>0</xdr:rowOff>
    </xdr:from>
    <xdr:to>
      <xdr:col>32</xdr:col>
      <xdr:colOff>571500</xdr:colOff>
      <xdr:row>139</xdr:row>
      <xdr:rowOff>27214</xdr:rowOff>
    </xdr:to>
    <xdr:pic>
      <xdr:nvPicPr>
        <xdr:cNvPr id="10" name="図 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28071" y="21295179"/>
          <a:ext cx="11457215" cy="13008428"/>
        </a:xfrm>
        <a:prstGeom prst="rect">
          <a:avLst/>
        </a:prstGeom>
        <a:solidFill>
          <a:schemeClr val="bg1"/>
        </a:solidFill>
      </xdr:spPr>
    </xdr:pic>
    <xdr:clientData/>
  </xdr:twoCellAnchor>
  <xdr:twoCellAnchor editAs="oneCell">
    <xdr:from>
      <xdr:col>16</xdr:col>
      <xdr:colOff>0</xdr:colOff>
      <xdr:row>8</xdr:row>
      <xdr:rowOff>0</xdr:rowOff>
    </xdr:from>
    <xdr:to>
      <xdr:col>32</xdr:col>
      <xdr:colOff>571500</xdr:colOff>
      <xdr:row>86</xdr:row>
      <xdr:rowOff>9525</xdr:rowOff>
    </xdr:to>
    <xdr:pic>
      <xdr:nvPicPr>
        <xdr:cNvPr id="4" name="図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287250" y="1524000"/>
          <a:ext cx="11544300" cy="19297650"/>
        </a:xfrm>
        <a:prstGeom prst="rect">
          <a:avLst/>
        </a:prstGeom>
        <a:solidFill>
          <a:schemeClr val="bg1"/>
        </a:solidFill>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16</xdr:col>
      <xdr:colOff>0</xdr:colOff>
      <xdr:row>86</xdr:row>
      <xdr:rowOff>0</xdr:rowOff>
    </xdr:from>
    <xdr:to>
      <xdr:col>32</xdr:col>
      <xdr:colOff>571500</xdr:colOff>
      <xdr:row>139</xdr:row>
      <xdr:rowOff>27214</xdr:rowOff>
    </xdr:to>
    <xdr:pic>
      <xdr:nvPicPr>
        <xdr:cNvPr id="3" name="図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28071" y="21295179"/>
          <a:ext cx="11457215" cy="13008428"/>
        </a:xfrm>
        <a:prstGeom prst="rect">
          <a:avLst/>
        </a:prstGeom>
        <a:solidFill>
          <a:schemeClr val="bg1"/>
        </a:solidFill>
      </xdr:spPr>
    </xdr:pic>
    <xdr:clientData/>
  </xdr:twoCellAnchor>
  <xdr:twoCellAnchor editAs="oneCell">
    <xdr:from>
      <xdr:col>16</xdr:col>
      <xdr:colOff>0</xdr:colOff>
      <xdr:row>8</xdr:row>
      <xdr:rowOff>0</xdr:rowOff>
    </xdr:from>
    <xdr:to>
      <xdr:col>32</xdr:col>
      <xdr:colOff>571500</xdr:colOff>
      <xdr:row>86</xdr:row>
      <xdr:rowOff>9525</xdr:rowOff>
    </xdr:to>
    <xdr:pic>
      <xdr:nvPicPr>
        <xdr:cNvPr id="4" name="図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287250" y="1524000"/>
          <a:ext cx="11544300" cy="19297650"/>
        </a:xfrm>
        <a:prstGeom prst="rect">
          <a:avLst/>
        </a:prstGeom>
        <a:solidFill>
          <a:schemeClr val="bg1"/>
        </a:solidFill>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16</xdr:col>
      <xdr:colOff>0</xdr:colOff>
      <xdr:row>8</xdr:row>
      <xdr:rowOff>0</xdr:rowOff>
    </xdr:from>
    <xdr:to>
      <xdr:col>32</xdr:col>
      <xdr:colOff>571500</xdr:colOff>
      <xdr:row>86</xdr:row>
      <xdr:rowOff>9525</xdr:rowOff>
    </xdr:to>
    <xdr:pic>
      <xdr:nvPicPr>
        <xdr:cNvPr id="5" name="図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287250" y="1524000"/>
          <a:ext cx="11544300" cy="19297650"/>
        </a:xfrm>
        <a:prstGeom prst="rect">
          <a:avLst/>
        </a:prstGeom>
        <a:solidFill>
          <a:schemeClr val="bg1"/>
        </a:solidFill>
      </xdr:spPr>
    </xdr:pic>
    <xdr:clientData/>
  </xdr:twoCellAnchor>
  <xdr:twoCellAnchor editAs="oneCell">
    <xdr:from>
      <xdr:col>16</xdr:col>
      <xdr:colOff>0</xdr:colOff>
      <xdr:row>86</xdr:row>
      <xdr:rowOff>0</xdr:rowOff>
    </xdr:from>
    <xdr:to>
      <xdr:col>32</xdr:col>
      <xdr:colOff>571500</xdr:colOff>
      <xdr:row>139</xdr:row>
      <xdr:rowOff>9525</xdr:rowOff>
    </xdr:to>
    <xdr:pic>
      <xdr:nvPicPr>
        <xdr:cNvPr id="6" name="図 5"/>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287250" y="20812125"/>
          <a:ext cx="11544300" cy="12630150"/>
        </a:xfrm>
        <a:prstGeom prst="rect">
          <a:avLst/>
        </a:prstGeom>
        <a:solidFill>
          <a:schemeClr val="bg1"/>
        </a:solidFill>
      </xdr:spPr>
    </xdr:pic>
    <xdr:clientData/>
  </xdr:twoCellAnchor>
</xdr:wsDr>
</file>

<file path=xl/drawings/drawing2.xml><?xml version="1.0" encoding="utf-8"?>
<xdr:wsDr xmlns:xdr="http://schemas.openxmlformats.org/drawingml/2006/spreadsheetDrawing" xmlns:a="http://schemas.openxmlformats.org/drawingml/2006/main">
  <xdr:twoCellAnchor>
    <xdr:from>
      <xdr:col>36</xdr:col>
      <xdr:colOff>175947</xdr:colOff>
      <xdr:row>2</xdr:row>
      <xdr:rowOff>47626</xdr:rowOff>
    </xdr:from>
    <xdr:to>
      <xdr:col>50</xdr:col>
      <xdr:colOff>169143</xdr:colOff>
      <xdr:row>8</xdr:row>
      <xdr:rowOff>164044</xdr:rowOff>
    </xdr:to>
    <xdr:sp macro="" textlink="">
      <xdr:nvSpPr>
        <xdr:cNvPr id="2" name="四角形吹き出し 1"/>
        <xdr:cNvSpPr/>
      </xdr:nvSpPr>
      <xdr:spPr>
        <a:xfrm>
          <a:off x="8105510" y="476251"/>
          <a:ext cx="2993571" cy="1354668"/>
        </a:xfrm>
        <a:prstGeom prst="wedgeRectCallout">
          <a:avLst>
            <a:gd name="adj1" fmla="val -20991"/>
            <a:gd name="adj2" fmla="val -1410"/>
          </a:avLst>
        </a:prstGeom>
        <a:solidFill>
          <a:srgbClr val="FF0000"/>
        </a:solidFill>
        <a:ln>
          <a:noFill/>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1100">
              <a:solidFill>
                <a:schemeClr val="bg1"/>
              </a:solidFill>
              <a:latin typeface="Meiryo UI" panose="020B0604030504040204" pitchFamily="50" charset="-128"/>
              <a:ea typeface="Meiryo UI" panose="020B0604030504040204" pitchFamily="50" charset="-128"/>
              <a:cs typeface="Meiryo UI" panose="020B0604030504040204" pitchFamily="50" charset="-128"/>
            </a:rPr>
            <a:t>・法人名又は氏名、代表者名等、住所</a:t>
          </a:r>
          <a:endParaRPr kumimoji="1" lang="en-US" altLang="ja-JP" sz="1100">
            <a:solidFill>
              <a:schemeClr val="bg1"/>
            </a:solidFill>
            <a:latin typeface="Meiryo UI" panose="020B0604030504040204" pitchFamily="50" charset="-128"/>
            <a:ea typeface="Meiryo UI" panose="020B0604030504040204" pitchFamily="50" charset="-128"/>
            <a:cs typeface="Meiryo UI" panose="020B0604030504040204" pitchFamily="50" charset="-128"/>
          </a:endParaRPr>
        </a:p>
        <a:p>
          <a:pPr algn="l"/>
          <a:r>
            <a:rPr kumimoji="1" lang="ja-JP" altLang="en-US" sz="1100">
              <a:solidFill>
                <a:schemeClr val="bg1"/>
              </a:solidFill>
              <a:latin typeface="Meiryo UI" panose="020B0604030504040204" pitchFamily="50" charset="-128"/>
              <a:ea typeface="Meiryo UI" panose="020B0604030504040204" pitchFamily="50" charset="-128"/>
              <a:cs typeface="Meiryo UI" panose="020B0604030504040204" pitchFamily="50" charset="-128"/>
            </a:rPr>
            <a:t>　略称等を使用せず、商業登記簿謄本等と</a:t>
          </a:r>
          <a:endParaRPr kumimoji="1" lang="en-US" altLang="ja-JP" sz="1100">
            <a:solidFill>
              <a:schemeClr val="bg1"/>
            </a:solidFill>
            <a:latin typeface="Meiryo UI" panose="020B0604030504040204" pitchFamily="50" charset="-128"/>
            <a:ea typeface="Meiryo UI" panose="020B0604030504040204" pitchFamily="50" charset="-128"/>
            <a:cs typeface="Meiryo UI" panose="020B0604030504040204" pitchFamily="50" charset="-128"/>
          </a:endParaRPr>
        </a:p>
        <a:p>
          <a:pPr algn="l"/>
          <a:r>
            <a:rPr kumimoji="1" lang="ja-JP" altLang="en-US" sz="1100">
              <a:solidFill>
                <a:schemeClr val="bg1"/>
              </a:solidFill>
              <a:latin typeface="Meiryo UI" panose="020B0604030504040204" pitchFamily="50" charset="-128"/>
              <a:ea typeface="Meiryo UI" panose="020B0604030504040204" pitchFamily="50" charset="-128"/>
              <a:cs typeface="Meiryo UI" panose="020B0604030504040204" pitchFamily="50" charset="-128"/>
            </a:rPr>
            <a:t>　整合のとれる内容で入力すること</a:t>
          </a:r>
          <a:endParaRPr kumimoji="1" lang="en-US" altLang="ja-JP" sz="1100">
            <a:solidFill>
              <a:schemeClr val="bg1"/>
            </a:solidFill>
            <a:latin typeface="Meiryo UI" panose="020B0604030504040204" pitchFamily="50" charset="-128"/>
            <a:ea typeface="Meiryo UI" panose="020B0604030504040204" pitchFamily="50" charset="-128"/>
            <a:cs typeface="Meiryo UI" panose="020B0604030504040204" pitchFamily="50" charset="-128"/>
          </a:endParaRPr>
        </a:p>
        <a:p>
          <a:pPr algn="l"/>
          <a:r>
            <a:rPr kumimoji="1" lang="ja-JP" altLang="en-US" sz="1100">
              <a:solidFill>
                <a:schemeClr val="bg1"/>
              </a:solidFill>
              <a:latin typeface="Meiryo UI" panose="020B0604030504040204" pitchFamily="50" charset="-128"/>
              <a:ea typeface="Meiryo UI" panose="020B0604030504040204" pitchFamily="50" charset="-128"/>
              <a:cs typeface="Meiryo UI" panose="020B0604030504040204" pitchFamily="50" charset="-128"/>
            </a:rPr>
            <a:t>・旧字体で変換できない文字は代替の</a:t>
          </a:r>
          <a:endParaRPr kumimoji="1" lang="en-US" altLang="ja-JP" sz="1100">
            <a:solidFill>
              <a:schemeClr val="bg1"/>
            </a:solidFill>
            <a:latin typeface="Meiryo UI" panose="020B0604030504040204" pitchFamily="50" charset="-128"/>
            <a:ea typeface="Meiryo UI" panose="020B0604030504040204" pitchFamily="50" charset="-128"/>
            <a:cs typeface="Meiryo UI" panose="020B0604030504040204" pitchFamily="50" charset="-128"/>
          </a:endParaRPr>
        </a:p>
        <a:p>
          <a:pPr algn="l"/>
          <a:r>
            <a:rPr kumimoji="1" lang="ja-JP" altLang="en-US" sz="1100">
              <a:solidFill>
                <a:schemeClr val="bg1"/>
              </a:solidFill>
              <a:latin typeface="Meiryo UI" panose="020B0604030504040204" pitchFamily="50" charset="-128"/>
              <a:ea typeface="Meiryo UI" panose="020B0604030504040204" pitchFamily="50" charset="-128"/>
              <a:cs typeface="Meiryo UI" panose="020B0604030504040204" pitchFamily="50" charset="-128"/>
            </a:rPr>
            <a:t>　新字体で入力すること</a:t>
          </a:r>
        </a:p>
      </xdr:txBody>
    </xdr:sp>
    <xdr:clientData fPrintsWithSheet="0"/>
  </xdr:twoCellAnchor>
  <xdr:twoCellAnchor>
    <xdr:from>
      <xdr:col>36</xdr:col>
      <xdr:colOff>154781</xdr:colOff>
      <xdr:row>9</xdr:row>
      <xdr:rowOff>72761</xdr:rowOff>
    </xdr:from>
    <xdr:to>
      <xdr:col>50</xdr:col>
      <xdr:colOff>170656</xdr:colOff>
      <xdr:row>13</xdr:row>
      <xdr:rowOff>119064</xdr:rowOff>
    </xdr:to>
    <xdr:sp macro="" textlink="">
      <xdr:nvSpPr>
        <xdr:cNvPr id="3" name="四角形吹き出し 2"/>
        <xdr:cNvSpPr/>
      </xdr:nvSpPr>
      <xdr:spPr>
        <a:xfrm>
          <a:off x="8084344" y="1989667"/>
          <a:ext cx="3016250" cy="1046428"/>
        </a:xfrm>
        <a:prstGeom prst="wedgeRectCallout">
          <a:avLst>
            <a:gd name="adj1" fmla="val -76780"/>
            <a:gd name="adj2" fmla="val -18242"/>
          </a:avLst>
        </a:prstGeom>
        <a:solidFill>
          <a:srgbClr val="FF0000"/>
        </a:solidFill>
        <a:ln>
          <a:noFill/>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1100">
              <a:solidFill>
                <a:schemeClr val="bg1"/>
              </a:solidFill>
              <a:latin typeface="Meiryo UI" panose="020B0604030504040204" pitchFamily="50" charset="-128"/>
              <a:ea typeface="Meiryo UI" panose="020B0604030504040204" pitchFamily="50" charset="-128"/>
              <a:cs typeface="Meiryo UI" panose="020B0604030504040204" pitchFamily="50" charset="-128"/>
            </a:rPr>
            <a:t>国税庁ホームページ「法人番号公表サイト」 で</a:t>
          </a:r>
          <a:endParaRPr kumimoji="1" lang="en-US" altLang="ja-JP" sz="1100">
            <a:solidFill>
              <a:schemeClr val="bg1"/>
            </a:solidFill>
            <a:latin typeface="Meiryo UI" panose="020B0604030504040204" pitchFamily="50" charset="-128"/>
            <a:ea typeface="Meiryo UI" panose="020B0604030504040204" pitchFamily="50" charset="-128"/>
            <a:cs typeface="Meiryo UI" panose="020B0604030504040204" pitchFamily="50" charset="-128"/>
          </a:endParaRPr>
        </a:p>
        <a:p>
          <a:pPr algn="l"/>
          <a:r>
            <a:rPr kumimoji="1" lang="ja-JP" altLang="en-US" sz="1100">
              <a:solidFill>
                <a:schemeClr val="bg1"/>
              </a:solidFill>
              <a:latin typeface="Meiryo UI" panose="020B0604030504040204" pitchFamily="50" charset="-128"/>
              <a:ea typeface="Meiryo UI" panose="020B0604030504040204" pitchFamily="50" charset="-128"/>
              <a:cs typeface="Meiryo UI" panose="020B0604030504040204" pitchFamily="50" charset="-128"/>
            </a:rPr>
            <a:t>公表されている法人番号を、半角数字で</a:t>
          </a:r>
          <a:endParaRPr kumimoji="1" lang="en-US" altLang="ja-JP" sz="1100">
            <a:solidFill>
              <a:schemeClr val="bg1"/>
            </a:solidFill>
            <a:latin typeface="Meiryo UI" panose="020B0604030504040204" pitchFamily="50" charset="-128"/>
            <a:ea typeface="Meiryo UI" panose="020B0604030504040204" pitchFamily="50" charset="-128"/>
            <a:cs typeface="Meiryo UI" panose="020B0604030504040204" pitchFamily="50" charset="-128"/>
          </a:endParaRPr>
        </a:p>
        <a:p>
          <a:pPr algn="l"/>
          <a:r>
            <a:rPr kumimoji="1" lang="ja-JP" altLang="en-US" sz="1100">
              <a:solidFill>
                <a:schemeClr val="bg1"/>
              </a:solidFill>
              <a:latin typeface="Meiryo UI" panose="020B0604030504040204" pitchFamily="50" charset="-128"/>
              <a:ea typeface="Meiryo UI" panose="020B0604030504040204" pitchFamily="50" charset="-128"/>
              <a:cs typeface="Meiryo UI" panose="020B0604030504040204" pitchFamily="50" charset="-128"/>
            </a:rPr>
            <a:t>入力してください</a:t>
          </a:r>
        </a:p>
      </xdr:txBody>
    </xdr:sp>
    <xdr:clientData fPrintsWithSheet="0"/>
  </xdr:twoCellAnchor>
  <xdr:twoCellAnchor>
    <xdr:from>
      <xdr:col>36</xdr:col>
      <xdr:colOff>154781</xdr:colOff>
      <xdr:row>15</xdr:row>
      <xdr:rowOff>128323</xdr:rowOff>
    </xdr:from>
    <xdr:to>
      <xdr:col>50</xdr:col>
      <xdr:colOff>170656</xdr:colOff>
      <xdr:row>19</xdr:row>
      <xdr:rowOff>320146</xdr:rowOff>
    </xdr:to>
    <xdr:sp macro="" textlink="">
      <xdr:nvSpPr>
        <xdr:cNvPr id="4" name="四角形吹き出し 3"/>
        <xdr:cNvSpPr/>
      </xdr:nvSpPr>
      <xdr:spPr>
        <a:xfrm>
          <a:off x="8084344" y="3640667"/>
          <a:ext cx="3016250" cy="1227667"/>
        </a:xfrm>
        <a:prstGeom prst="wedgeRectCallout">
          <a:avLst>
            <a:gd name="adj1" fmla="val -77482"/>
            <a:gd name="adj2" fmla="val 7057"/>
          </a:avLst>
        </a:prstGeom>
        <a:solidFill>
          <a:srgbClr val="FF0000"/>
        </a:solidFill>
        <a:ln>
          <a:noFill/>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1100">
              <a:solidFill>
                <a:schemeClr val="bg1"/>
              </a:solidFill>
              <a:latin typeface="Meiryo UI" panose="020B0604030504040204" pitchFamily="50" charset="-128"/>
              <a:ea typeface="Meiryo UI" panose="020B0604030504040204" pitchFamily="50" charset="-128"/>
              <a:cs typeface="Meiryo UI" panose="020B0604030504040204" pitchFamily="50" charset="-128"/>
            </a:rPr>
            <a:t>・すでに</a:t>
          </a:r>
          <a:r>
            <a:rPr kumimoji="1" lang="en-US" altLang="ja-JP" sz="1100">
              <a:solidFill>
                <a:schemeClr val="bg1"/>
              </a:solidFill>
              <a:latin typeface="Meiryo UI" panose="020B0604030504040204" pitchFamily="50" charset="-128"/>
              <a:ea typeface="Meiryo UI" panose="020B0604030504040204" pitchFamily="50" charset="-128"/>
              <a:cs typeface="Meiryo UI" panose="020B0604030504040204" pitchFamily="50" charset="-128"/>
            </a:rPr>
            <a:t>ZEH</a:t>
          </a:r>
          <a:r>
            <a:rPr kumimoji="1" lang="ja-JP" altLang="en-US" sz="1100">
              <a:solidFill>
                <a:schemeClr val="bg1"/>
              </a:solidFill>
              <a:latin typeface="Meiryo UI" panose="020B0604030504040204" pitchFamily="50" charset="-128"/>
              <a:ea typeface="Meiryo UI" panose="020B0604030504040204" pitchFamily="50" charset="-128"/>
              <a:cs typeface="Meiryo UI" panose="020B0604030504040204" pitchFamily="50" charset="-128"/>
            </a:rPr>
            <a:t>デベロッパーとして登録済の場合、</a:t>
          </a:r>
          <a:endParaRPr kumimoji="1" lang="en-US" altLang="ja-JP" sz="1100">
            <a:solidFill>
              <a:schemeClr val="bg1"/>
            </a:solidFill>
            <a:latin typeface="Meiryo UI" panose="020B0604030504040204" pitchFamily="50" charset="-128"/>
            <a:ea typeface="Meiryo UI" panose="020B0604030504040204" pitchFamily="50" charset="-128"/>
            <a:cs typeface="Meiryo UI" panose="020B0604030504040204" pitchFamily="50" charset="-128"/>
          </a:endParaRPr>
        </a:p>
        <a:p>
          <a:pPr algn="l"/>
          <a:r>
            <a:rPr kumimoji="1" lang="ja-JP" altLang="en-US" sz="1100">
              <a:solidFill>
                <a:schemeClr val="bg1"/>
              </a:solidFill>
              <a:latin typeface="Meiryo UI" panose="020B0604030504040204" pitchFamily="50" charset="-128"/>
              <a:ea typeface="Meiryo UI" panose="020B0604030504040204" pitchFamily="50" charset="-128"/>
              <a:cs typeface="Meiryo UI" panose="020B0604030504040204" pitchFamily="50" charset="-128"/>
            </a:rPr>
            <a:t>　登録番号を入力してください</a:t>
          </a:r>
          <a:endParaRPr kumimoji="1" lang="en-US" altLang="ja-JP" sz="1100">
            <a:solidFill>
              <a:schemeClr val="bg1"/>
            </a:solidFill>
            <a:latin typeface="Meiryo UI" panose="020B0604030504040204" pitchFamily="50" charset="-128"/>
            <a:ea typeface="Meiryo UI" panose="020B0604030504040204" pitchFamily="50" charset="-128"/>
            <a:cs typeface="Meiryo UI" panose="020B0604030504040204" pitchFamily="50" charset="-128"/>
          </a:endParaRPr>
        </a:p>
        <a:p>
          <a:pPr algn="l"/>
          <a:r>
            <a:rPr kumimoji="1" lang="ja-JP" altLang="en-US" sz="1100">
              <a:solidFill>
                <a:schemeClr val="bg1"/>
              </a:solidFill>
              <a:latin typeface="Meiryo UI" panose="020B0604030504040204" pitchFamily="50" charset="-128"/>
              <a:ea typeface="Meiryo UI" panose="020B0604030504040204" pitchFamily="50" charset="-128"/>
              <a:cs typeface="Meiryo UI" panose="020B0604030504040204" pitchFamily="50" charset="-128"/>
            </a:rPr>
            <a:t>・登録申請中の場合は、登録申請中の</a:t>
          </a:r>
          <a:endParaRPr kumimoji="1" lang="en-US" altLang="ja-JP" sz="1100">
            <a:solidFill>
              <a:schemeClr val="bg1"/>
            </a:solidFill>
            <a:latin typeface="Meiryo UI" panose="020B0604030504040204" pitchFamily="50" charset="-128"/>
            <a:ea typeface="Meiryo UI" panose="020B0604030504040204" pitchFamily="50" charset="-128"/>
            <a:cs typeface="Meiryo UI" panose="020B0604030504040204" pitchFamily="50" charset="-128"/>
          </a:endParaRPr>
        </a:p>
        <a:p>
          <a:pPr algn="l"/>
          <a:r>
            <a:rPr kumimoji="1" lang="ja-JP" altLang="en-US" sz="1100">
              <a:solidFill>
                <a:schemeClr val="bg1"/>
              </a:solidFill>
              <a:latin typeface="Meiryo UI" panose="020B0604030504040204" pitchFamily="50" charset="-128"/>
              <a:ea typeface="Meiryo UI" panose="020B0604030504040204" pitchFamily="50" charset="-128"/>
              <a:cs typeface="Meiryo UI" panose="020B0604030504040204" pitchFamily="50" charset="-128"/>
            </a:rPr>
            <a:t>　</a:t>
          </a:r>
          <a:r>
            <a:rPr kumimoji="1" lang="en-US" altLang="ja-JP" sz="1100">
              <a:solidFill>
                <a:schemeClr val="bg1"/>
              </a:solidFill>
              <a:latin typeface="Meiryo UI" panose="020B0604030504040204" pitchFamily="50" charset="-128"/>
              <a:ea typeface="Meiryo UI" panose="020B0604030504040204" pitchFamily="50" charset="-128"/>
              <a:cs typeface="Meiryo UI" panose="020B0604030504040204" pitchFamily="50" charset="-128"/>
            </a:rPr>
            <a:t>ZEH</a:t>
          </a:r>
          <a:r>
            <a:rPr kumimoji="1" lang="ja-JP" altLang="en-US" sz="1100">
              <a:solidFill>
                <a:schemeClr val="bg1"/>
              </a:solidFill>
              <a:latin typeface="Meiryo UI" panose="020B0604030504040204" pitchFamily="50" charset="-128"/>
              <a:ea typeface="Meiryo UI" panose="020B0604030504040204" pitchFamily="50" charset="-128"/>
              <a:cs typeface="Meiryo UI" panose="020B0604030504040204" pitchFamily="50" charset="-128"/>
            </a:rPr>
            <a:t>デベロッパーの法人名を入力してください </a:t>
          </a:r>
        </a:p>
      </xdr:txBody>
    </xdr:sp>
    <xdr:clientData fPrintsWithSheet="0"/>
  </xdr:twoCellAnchor>
  <xdr:twoCellAnchor>
    <xdr:from>
      <xdr:col>36</xdr:col>
      <xdr:colOff>154781</xdr:colOff>
      <xdr:row>21</xdr:row>
      <xdr:rowOff>140229</xdr:rowOff>
    </xdr:from>
    <xdr:to>
      <xdr:col>50</xdr:col>
      <xdr:colOff>170656</xdr:colOff>
      <xdr:row>28</xdr:row>
      <xdr:rowOff>23813</xdr:rowOff>
    </xdr:to>
    <xdr:sp macro="" textlink="">
      <xdr:nvSpPr>
        <xdr:cNvPr id="5" name="四角形吹き出し 4"/>
        <xdr:cNvSpPr/>
      </xdr:nvSpPr>
      <xdr:spPr>
        <a:xfrm>
          <a:off x="8084344" y="5164667"/>
          <a:ext cx="3016250" cy="1883834"/>
        </a:xfrm>
        <a:prstGeom prst="wedgeRectCallout">
          <a:avLst>
            <a:gd name="adj1" fmla="val -37131"/>
            <a:gd name="adj2" fmla="val -19861"/>
          </a:avLst>
        </a:prstGeom>
        <a:solidFill>
          <a:srgbClr val="FF0000"/>
        </a:solidFill>
        <a:ln>
          <a:noFill/>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1100">
              <a:solidFill>
                <a:schemeClr val="bg1"/>
              </a:solidFill>
              <a:latin typeface="Meiryo UI" panose="020B0604030504040204" pitchFamily="50" charset="-128"/>
              <a:ea typeface="Meiryo UI" panose="020B0604030504040204" pitchFamily="50" charset="-128"/>
              <a:cs typeface="Meiryo UI" panose="020B0604030504040204" pitchFamily="50" charset="-128"/>
            </a:rPr>
            <a:t>「（３）補助事業担当者情報」には</a:t>
          </a:r>
          <a:endParaRPr kumimoji="1" lang="en-US" altLang="ja-JP" sz="1100">
            <a:solidFill>
              <a:schemeClr val="bg1"/>
            </a:solidFill>
            <a:latin typeface="Meiryo UI" panose="020B0604030504040204" pitchFamily="50" charset="-128"/>
            <a:ea typeface="Meiryo UI" panose="020B0604030504040204" pitchFamily="50" charset="-128"/>
            <a:cs typeface="Meiryo UI" panose="020B0604030504040204" pitchFamily="50" charset="-128"/>
          </a:endParaRPr>
        </a:p>
        <a:p>
          <a:pPr algn="l"/>
          <a:r>
            <a:rPr kumimoji="1" lang="en-US" altLang="ja-JP" sz="1100">
              <a:solidFill>
                <a:schemeClr val="bg1"/>
              </a:solidFill>
              <a:latin typeface="Meiryo UI" panose="020B0604030504040204" pitchFamily="50" charset="-128"/>
              <a:ea typeface="Meiryo UI" panose="020B0604030504040204" pitchFamily="50" charset="-128"/>
              <a:cs typeface="Meiryo UI" panose="020B0604030504040204" pitchFamily="50" charset="-128"/>
            </a:rPr>
            <a:t>SII</a:t>
          </a:r>
          <a:r>
            <a:rPr kumimoji="1" lang="ja-JP" altLang="en-US" sz="1100">
              <a:solidFill>
                <a:schemeClr val="bg1"/>
              </a:solidFill>
              <a:latin typeface="Meiryo UI" panose="020B0604030504040204" pitchFamily="50" charset="-128"/>
              <a:ea typeface="Meiryo UI" panose="020B0604030504040204" pitchFamily="50" charset="-128"/>
              <a:cs typeface="Meiryo UI" panose="020B0604030504040204" pitchFamily="50" charset="-128"/>
            </a:rPr>
            <a:t>からの問合せ等に確実に対応できる方を</a:t>
          </a:r>
          <a:endParaRPr kumimoji="1" lang="en-US" altLang="ja-JP" sz="1100">
            <a:solidFill>
              <a:schemeClr val="bg1"/>
            </a:solidFill>
            <a:latin typeface="Meiryo UI" panose="020B0604030504040204" pitchFamily="50" charset="-128"/>
            <a:ea typeface="Meiryo UI" panose="020B0604030504040204" pitchFamily="50" charset="-128"/>
            <a:cs typeface="Meiryo UI" panose="020B0604030504040204" pitchFamily="50" charset="-128"/>
          </a:endParaRPr>
        </a:p>
        <a:p>
          <a:pPr algn="l"/>
          <a:r>
            <a:rPr kumimoji="1" lang="ja-JP" altLang="en-US" sz="1100">
              <a:solidFill>
                <a:schemeClr val="bg1"/>
              </a:solidFill>
              <a:latin typeface="Meiryo UI" panose="020B0604030504040204" pitchFamily="50" charset="-128"/>
              <a:ea typeface="Meiryo UI" panose="020B0604030504040204" pitchFamily="50" charset="-128"/>
              <a:cs typeface="Meiryo UI" panose="020B0604030504040204" pitchFamily="50" charset="-128"/>
            </a:rPr>
            <a:t>実務担当者とすること</a:t>
          </a:r>
          <a:endParaRPr kumimoji="1" lang="en-US" altLang="ja-JP" sz="1100">
            <a:solidFill>
              <a:schemeClr val="bg1"/>
            </a:solidFill>
            <a:latin typeface="Meiryo UI" panose="020B0604030504040204" pitchFamily="50" charset="-128"/>
            <a:ea typeface="Meiryo UI" panose="020B0604030504040204" pitchFamily="50" charset="-128"/>
            <a:cs typeface="Meiryo UI" panose="020B0604030504040204" pitchFamily="50" charset="-128"/>
          </a:endParaRPr>
        </a:p>
        <a:p>
          <a:pPr algn="l"/>
          <a:r>
            <a:rPr kumimoji="1" lang="en-US" altLang="ja-JP" sz="1100">
              <a:solidFill>
                <a:schemeClr val="bg1"/>
              </a:solidFill>
              <a:latin typeface="Meiryo UI" panose="020B0604030504040204" pitchFamily="50" charset="-128"/>
              <a:ea typeface="Meiryo UI" panose="020B0604030504040204" pitchFamily="50" charset="-128"/>
              <a:cs typeface="Meiryo UI" panose="020B0604030504040204" pitchFamily="50" charset="-128"/>
            </a:rPr>
            <a:t>※SII</a:t>
          </a:r>
          <a:r>
            <a:rPr kumimoji="1" lang="ja-JP" altLang="en-US" sz="1100">
              <a:solidFill>
                <a:schemeClr val="bg1"/>
              </a:solidFill>
              <a:latin typeface="Meiryo UI" panose="020B0604030504040204" pitchFamily="50" charset="-128"/>
              <a:ea typeface="Meiryo UI" panose="020B0604030504040204" pitchFamily="50" charset="-128"/>
              <a:cs typeface="Meiryo UI" panose="020B0604030504040204" pitchFamily="50" charset="-128"/>
            </a:rPr>
            <a:t>からの送付物、電話連絡、メール等は全て</a:t>
          </a:r>
          <a:endParaRPr kumimoji="1" lang="en-US" altLang="ja-JP" sz="1100">
            <a:solidFill>
              <a:schemeClr val="bg1"/>
            </a:solidFill>
            <a:latin typeface="Meiryo UI" panose="020B0604030504040204" pitchFamily="50" charset="-128"/>
            <a:ea typeface="Meiryo UI" panose="020B0604030504040204" pitchFamily="50" charset="-128"/>
            <a:cs typeface="Meiryo UI" panose="020B0604030504040204" pitchFamily="50" charset="-128"/>
          </a:endParaRPr>
        </a:p>
        <a:p>
          <a:pPr algn="l"/>
          <a:r>
            <a:rPr kumimoji="1" lang="ja-JP" altLang="en-US" sz="1100">
              <a:solidFill>
                <a:schemeClr val="bg1"/>
              </a:solidFill>
              <a:latin typeface="Meiryo UI" panose="020B0604030504040204" pitchFamily="50" charset="-128"/>
              <a:ea typeface="Meiryo UI" panose="020B0604030504040204" pitchFamily="50" charset="-128"/>
              <a:cs typeface="Meiryo UI" panose="020B0604030504040204" pitchFamily="50" charset="-128"/>
            </a:rPr>
            <a:t>　担当者経由で行われます。各項目をよくご確認</a:t>
          </a:r>
          <a:endParaRPr kumimoji="1" lang="en-US" altLang="ja-JP" sz="1100">
            <a:solidFill>
              <a:schemeClr val="bg1"/>
            </a:solidFill>
            <a:latin typeface="Meiryo UI" panose="020B0604030504040204" pitchFamily="50" charset="-128"/>
            <a:ea typeface="Meiryo UI" panose="020B0604030504040204" pitchFamily="50" charset="-128"/>
            <a:cs typeface="Meiryo UI" panose="020B0604030504040204" pitchFamily="50" charset="-128"/>
          </a:endParaRPr>
        </a:p>
        <a:p>
          <a:pPr algn="l"/>
          <a:r>
            <a:rPr kumimoji="1" lang="ja-JP" altLang="en-US" sz="1100">
              <a:solidFill>
                <a:schemeClr val="bg1"/>
              </a:solidFill>
              <a:latin typeface="Meiryo UI" panose="020B0604030504040204" pitchFamily="50" charset="-128"/>
              <a:ea typeface="Meiryo UI" panose="020B0604030504040204" pitchFamily="50" charset="-128"/>
              <a:cs typeface="Meiryo UI" panose="020B0604030504040204" pitchFamily="50" charset="-128"/>
            </a:rPr>
            <a:t>　の上、入力してください。</a:t>
          </a:r>
          <a:endParaRPr kumimoji="1" lang="en-US" altLang="ja-JP" sz="1100">
            <a:solidFill>
              <a:schemeClr val="bg1"/>
            </a:solidFill>
            <a:latin typeface="Meiryo UI" panose="020B0604030504040204" pitchFamily="50" charset="-128"/>
            <a:ea typeface="Meiryo UI" panose="020B0604030504040204" pitchFamily="50" charset="-128"/>
            <a:cs typeface="Meiryo UI" panose="020B0604030504040204" pitchFamily="50" charset="-128"/>
          </a:endParaRPr>
        </a:p>
        <a:p>
          <a:pPr algn="l"/>
          <a:r>
            <a:rPr kumimoji="1" lang="ja-JP" altLang="en-US" sz="1100">
              <a:solidFill>
                <a:schemeClr val="bg1"/>
              </a:solidFill>
              <a:latin typeface="Meiryo UI" panose="020B0604030504040204" pitchFamily="50" charset="-128"/>
              <a:ea typeface="Meiryo UI" panose="020B0604030504040204" pitchFamily="50" charset="-128"/>
              <a:cs typeface="Meiryo UI" panose="020B0604030504040204" pitchFamily="50" charset="-128"/>
            </a:rPr>
            <a:t>　携帯電話のメールアドレスは使用できません。 </a:t>
          </a:r>
        </a:p>
      </xdr:txBody>
    </xdr:sp>
    <xdr:clientData fPrintsWithSheet="0"/>
  </xdr:twoCellAnchor>
</xdr:wsDr>
</file>

<file path=xl/drawings/drawing3.xml><?xml version="1.0" encoding="utf-8"?>
<xdr:wsDr xmlns:xdr="http://schemas.openxmlformats.org/drawingml/2006/spreadsheetDrawing" xmlns:a="http://schemas.openxmlformats.org/drawingml/2006/main">
  <xdr:twoCellAnchor editAs="oneCell">
    <xdr:from>
      <xdr:col>53</xdr:col>
      <xdr:colOff>0</xdr:colOff>
      <xdr:row>62</xdr:row>
      <xdr:rowOff>0</xdr:rowOff>
    </xdr:from>
    <xdr:to>
      <xdr:col>80</xdr:col>
      <xdr:colOff>127288</xdr:colOff>
      <xdr:row>126</xdr:row>
      <xdr:rowOff>9524</xdr:rowOff>
    </xdr:to>
    <xdr:pic>
      <xdr:nvPicPr>
        <xdr:cNvPr id="5" name="図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491364" y="23344909"/>
          <a:ext cx="17168379" cy="2214216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53</xdr:col>
      <xdr:colOff>0</xdr:colOff>
      <xdr:row>2</xdr:row>
      <xdr:rowOff>0</xdr:rowOff>
    </xdr:from>
    <xdr:to>
      <xdr:col>80</xdr:col>
      <xdr:colOff>133350</xdr:colOff>
      <xdr:row>62</xdr:row>
      <xdr:rowOff>9525</xdr:rowOff>
    </xdr:to>
    <xdr:pic>
      <xdr:nvPicPr>
        <xdr:cNvPr id="15" name="図 14"/>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491364" y="865909"/>
          <a:ext cx="17174441" cy="2214216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12</xdr:col>
      <xdr:colOff>68035</xdr:colOff>
      <xdr:row>8</xdr:row>
      <xdr:rowOff>204105</xdr:rowOff>
    </xdr:from>
    <xdr:to>
      <xdr:col>64</xdr:col>
      <xdr:colOff>166063</xdr:colOff>
      <xdr:row>30</xdr:row>
      <xdr:rowOff>262837</xdr:rowOff>
    </xdr:to>
    <xdr:pic>
      <xdr:nvPicPr>
        <xdr:cNvPr id="3" name="図 2"/>
        <xdr:cNvPicPr>
          <a:picLocks noChangeAspect="1"/>
        </xdr:cNvPicPr>
      </xdr:nvPicPr>
      <xdr:blipFill>
        <a:blip xmlns:r="http://schemas.openxmlformats.org/officeDocument/2006/relationships" r:embed="rId1"/>
        <a:stretch>
          <a:fillRect/>
        </a:stretch>
      </xdr:blipFill>
      <xdr:spPr>
        <a:xfrm>
          <a:off x="2712623" y="2590958"/>
          <a:ext cx="10586734" cy="6961555"/>
        </a:xfrm>
        <a:prstGeom prst="rect">
          <a:avLst/>
        </a:prstGeom>
      </xdr:spPr>
    </xdr:pic>
    <xdr:clientData fPrintsWithSheet="0"/>
  </xdr:twoCellAnchor>
  <xdr:twoCellAnchor>
    <xdr:from>
      <xdr:col>76</xdr:col>
      <xdr:colOff>190500</xdr:colOff>
      <xdr:row>7</xdr:row>
      <xdr:rowOff>54427</xdr:rowOff>
    </xdr:from>
    <xdr:to>
      <xdr:col>84</xdr:col>
      <xdr:colOff>585108</xdr:colOff>
      <xdr:row>18</xdr:row>
      <xdr:rowOff>13605</xdr:rowOff>
    </xdr:to>
    <xdr:sp macro="" textlink="">
      <xdr:nvSpPr>
        <xdr:cNvPr id="4" name="四角形吹き出し 3"/>
        <xdr:cNvSpPr/>
      </xdr:nvSpPr>
      <xdr:spPr>
        <a:xfrm>
          <a:off x="15933964" y="2122713"/>
          <a:ext cx="5361215" cy="3401785"/>
        </a:xfrm>
        <a:prstGeom prst="wedgeRectCallout">
          <a:avLst>
            <a:gd name="adj1" fmla="val -49271"/>
            <a:gd name="adj2" fmla="val -49061"/>
          </a:avLst>
        </a:prstGeom>
        <a:solidFill>
          <a:srgbClr val="FF0000"/>
        </a:solidFill>
        <a:ln>
          <a:noFill/>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1200">
              <a:solidFill>
                <a:schemeClr val="bg1"/>
              </a:solidFill>
              <a:latin typeface="Meiryo UI" panose="020B0604030504040204" pitchFamily="50" charset="-128"/>
              <a:ea typeface="Meiryo UI" panose="020B0604030504040204" pitchFamily="50" charset="-128"/>
              <a:cs typeface="Meiryo UI" panose="020B0604030504040204" pitchFamily="50" charset="-128"/>
            </a:rPr>
            <a:t>レイアウトは自由です。ただし、下記項目は必ず作成してください。</a:t>
          </a:r>
        </a:p>
        <a:p>
          <a:pPr algn="l"/>
          <a:r>
            <a:rPr kumimoji="1" lang="en-US" altLang="ja-JP" sz="1200">
              <a:solidFill>
                <a:schemeClr val="bg1"/>
              </a:solidFill>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200">
              <a:solidFill>
                <a:schemeClr val="bg1"/>
              </a:solidFill>
              <a:latin typeface="Meiryo UI" panose="020B0604030504040204" pitchFamily="50" charset="-128"/>
              <a:ea typeface="Meiryo UI" panose="020B0604030504040204" pitchFamily="50" charset="-128"/>
              <a:cs typeface="Meiryo UI" panose="020B0604030504040204" pitchFamily="50" charset="-128"/>
            </a:rPr>
            <a:t>事業全体を示すシステム概念図</a:t>
          </a:r>
          <a:r>
            <a:rPr kumimoji="1" lang="en-US" altLang="ja-JP" sz="1200">
              <a:solidFill>
                <a:schemeClr val="bg1"/>
              </a:solidFill>
              <a:latin typeface="Meiryo UI" panose="020B0604030504040204" pitchFamily="50" charset="-128"/>
              <a:ea typeface="Meiryo UI" panose="020B0604030504040204" pitchFamily="50" charset="-128"/>
              <a:cs typeface="Meiryo UI" panose="020B0604030504040204" pitchFamily="50" charset="-128"/>
            </a:rPr>
            <a:t>】</a:t>
          </a:r>
        </a:p>
        <a:p>
          <a:pPr algn="l"/>
          <a:r>
            <a:rPr kumimoji="1" lang="en-US" altLang="ja-JP" sz="1200">
              <a:solidFill>
                <a:schemeClr val="bg1"/>
              </a:solidFill>
              <a:latin typeface="Meiryo UI" panose="020B0604030504040204" pitchFamily="50" charset="-128"/>
              <a:ea typeface="Meiryo UI" panose="020B0604030504040204" pitchFamily="50" charset="-128"/>
              <a:cs typeface="Meiryo UI" panose="020B0604030504040204" pitchFamily="50" charset="-128"/>
            </a:rPr>
            <a:t> </a:t>
          </a:r>
          <a:r>
            <a:rPr kumimoji="1" lang="ja-JP" altLang="en-US" sz="1200">
              <a:solidFill>
                <a:schemeClr val="bg1"/>
              </a:solidFill>
              <a:latin typeface="Meiryo UI" panose="020B0604030504040204" pitchFamily="50" charset="-128"/>
              <a:ea typeface="Meiryo UI" panose="020B0604030504040204" pitchFamily="50" charset="-128"/>
              <a:cs typeface="Meiryo UI" panose="020B0604030504040204" pitchFamily="50" charset="-128"/>
            </a:rPr>
            <a:t>事業全体の概要を示す概念図を作成してください。</a:t>
          </a:r>
        </a:p>
        <a:p>
          <a:pPr algn="l"/>
          <a:r>
            <a:rPr kumimoji="1" lang="en-US" altLang="ja-JP" sz="1200">
              <a:solidFill>
                <a:schemeClr val="bg1"/>
              </a:solidFill>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200">
              <a:solidFill>
                <a:schemeClr val="bg1"/>
              </a:solidFill>
              <a:latin typeface="Meiryo UI" panose="020B0604030504040204" pitchFamily="50" charset="-128"/>
              <a:ea typeface="Meiryo UI" panose="020B0604030504040204" pitchFamily="50" charset="-128"/>
              <a:cs typeface="Meiryo UI" panose="020B0604030504040204" pitchFamily="50" charset="-128"/>
            </a:rPr>
            <a:t>外観写真、または外観パース</a:t>
          </a:r>
          <a:r>
            <a:rPr kumimoji="1" lang="en-US" altLang="ja-JP" sz="1200">
              <a:solidFill>
                <a:schemeClr val="bg1"/>
              </a:solidFill>
              <a:latin typeface="Meiryo UI" panose="020B0604030504040204" pitchFamily="50" charset="-128"/>
              <a:ea typeface="Meiryo UI" panose="020B0604030504040204" pitchFamily="50" charset="-128"/>
              <a:cs typeface="Meiryo UI" panose="020B0604030504040204" pitchFamily="50" charset="-128"/>
            </a:rPr>
            <a:t>】</a:t>
          </a:r>
        </a:p>
        <a:p>
          <a:pPr algn="l"/>
          <a:r>
            <a:rPr kumimoji="1" lang="en-US" altLang="ja-JP" sz="1200">
              <a:solidFill>
                <a:schemeClr val="bg1"/>
              </a:solidFill>
              <a:latin typeface="Meiryo UI" panose="020B0604030504040204" pitchFamily="50" charset="-128"/>
              <a:ea typeface="Meiryo UI" panose="020B0604030504040204" pitchFamily="50" charset="-128"/>
              <a:cs typeface="Meiryo UI" panose="020B0604030504040204" pitchFamily="50" charset="-128"/>
            </a:rPr>
            <a:t> </a:t>
          </a:r>
          <a:r>
            <a:rPr kumimoji="1" lang="ja-JP" altLang="en-US" sz="1200">
              <a:solidFill>
                <a:schemeClr val="bg1"/>
              </a:solidFill>
              <a:latin typeface="Meiryo UI" panose="020B0604030504040204" pitchFamily="50" charset="-128"/>
              <a:ea typeface="Meiryo UI" panose="020B0604030504040204" pitchFamily="50" charset="-128"/>
              <a:cs typeface="Meiryo UI" panose="020B0604030504040204" pitchFamily="50" charset="-128"/>
            </a:rPr>
            <a:t>外観写真、または外観パースを添付してください。</a:t>
          </a:r>
        </a:p>
        <a:p>
          <a:pPr algn="l"/>
          <a:endParaRPr kumimoji="1" lang="en-US" altLang="ja-JP" sz="1200">
            <a:solidFill>
              <a:schemeClr val="bg1"/>
            </a:solidFill>
            <a:latin typeface="Meiryo UI" panose="020B0604030504040204" pitchFamily="50" charset="-128"/>
            <a:ea typeface="Meiryo UI" panose="020B0604030504040204" pitchFamily="50" charset="-128"/>
            <a:cs typeface="Meiryo UI" panose="020B0604030504040204" pitchFamily="50" charset="-128"/>
          </a:endParaRPr>
        </a:p>
        <a:p>
          <a:pPr algn="l"/>
          <a:r>
            <a:rPr kumimoji="1" lang="en-US" altLang="ja-JP" sz="1200">
              <a:solidFill>
                <a:schemeClr val="bg1"/>
              </a:solidFill>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200">
              <a:solidFill>
                <a:schemeClr val="bg1"/>
              </a:solidFill>
              <a:latin typeface="Meiryo UI" panose="020B0604030504040204" pitchFamily="50" charset="-128"/>
              <a:ea typeface="Meiryo UI" panose="020B0604030504040204" pitchFamily="50" charset="-128"/>
              <a:cs typeface="Meiryo UI" panose="020B0604030504040204" pitchFamily="50" charset="-128"/>
            </a:rPr>
            <a:t>作成例は事例であり、補助対象の可否を示すものではないので注意してください。</a:t>
          </a:r>
        </a:p>
        <a:p>
          <a:pPr algn="l"/>
          <a:r>
            <a:rPr kumimoji="1" lang="en-US" altLang="ja-JP" sz="1200">
              <a:solidFill>
                <a:schemeClr val="bg1"/>
              </a:solidFill>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200">
              <a:solidFill>
                <a:schemeClr val="bg1"/>
              </a:solidFill>
              <a:latin typeface="Meiryo UI" panose="020B0604030504040204" pitchFamily="50" charset="-128"/>
              <a:ea typeface="Meiryo UI" panose="020B0604030504040204" pitchFamily="50" charset="-128"/>
              <a:cs typeface="Meiryo UI" panose="020B0604030504040204" pitchFamily="50" charset="-128"/>
            </a:rPr>
            <a:t>補助対象設備は赤でマーキングしてください。複数年度事業の場合は、</a:t>
          </a:r>
        </a:p>
        <a:p>
          <a:pPr algn="l"/>
          <a:r>
            <a:rPr kumimoji="1" lang="ja-JP" altLang="en-US" sz="1200">
              <a:solidFill>
                <a:schemeClr val="bg1"/>
              </a:solidFill>
              <a:latin typeface="Meiryo UI" panose="020B0604030504040204" pitchFamily="50" charset="-128"/>
              <a:ea typeface="Meiryo UI" panose="020B0604030504040204" pitchFamily="50" charset="-128"/>
              <a:cs typeface="Meiryo UI" panose="020B0604030504040204" pitchFamily="50" charset="-128"/>
            </a:rPr>
            <a:t>１年目：赤、２年目：青、３年目：緑でマーキングしてください。</a:t>
          </a:r>
        </a:p>
      </xdr:txBody>
    </xdr:sp>
    <xdr:clientData fPrintsWithSheet="0"/>
  </xdr:twoCellAnchor>
</xdr:wsDr>
</file>

<file path=xl/drawings/drawing5.xml><?xml version="1.0" encoding="utf-8"?>
<xdr:wsDr xmlns:xdr="http://schemas.openxmlformats.org/drawingml/2006/spreadsheetDrawing" xmlns:a="http://schemas.openxmlformats.org/drawingml/2006/main">
  <xdr:twoCellAnchor>
    <xdr:from>
      <xdr:col>37</xdr:col>
      <xdr:colOff>0</xdr:colOff>
      <xdr:row>2</xdr:row>
      <xdr:rowOff>0</xdr:rowOff>
    </xdr:from>
    <xdr:to>
      <xdr:col>72</xdr:col>
      <xdr:colOff>9525</xdr:colOff>
      <xdr:row>43</xdr:row>
      <xdr:rowOff>9525</xdr:rowOff>
    </xdr:to>
    <xdr:grpSp>
      <xdr:nvGrpSpPr>
        <xdr:cNvPr id="2" name="グループ化 1"/>
        <xdr:cNvGrpSpPr/>
      </xdr:nvGrpSpPr>
      <xdr:grpSpPr>
        <a:xfrm>
          <a:off x="8315325" y="419100"/>
          <a:ext cx="7677150" cy="10372725"/>
          <a:chOff x="8315325" y="419100"/>
          <a:chExt cx="7677150" cy="10372725"/>
        </a:xfrm>
      </xdr:grpSpPr>
      <xdr:pic>
        <xdr:nvPicPr>
          <xdr:cNvPr id="3" name="図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315325" y="419100"/>
            <a:ext cx="7677150" cy="10372725"/>
          </a:xfrm>
          <a:prstGeom prst="rect">
            <a:avLst/>
          </a:prstGeom>
          <a:noFill/>
          <a:extLst>
            <a:ext uri="{909E8E84-426E-40DD-AFC4-6F175D3DCCD1}">
              <a14:hiddenFill xmlns:a14="http://schemas.microsoft.com/office/drawing/2010/main">
                <a:solidFill>
                  <a:srgbClr val="FFFFFF"/>
                </a:solidFill>
              </a14:hiddenFill>
            </a:ext>
          </a:extLst>
        </xdr:spPr>
      </xdr:pic>
      <xdr:pic>
        <xdr:nvPicPr>
          <xdr:cNvPr id="6" name="図 5"/>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315325" y="1662642"/>
            <a:ext cx="1543050" cy="619125"/>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6.xml><?xml version="1.0" encoding="utf-8"?>
<xdr:wsDr xmlns:xdr="http://schemas.openxmlformats.org/drawingml/2006/spreadsheetDrawing" xmlns:a="http://schemas.openxmlformats.org/drawingml/2006/main">
  <xdr:twoCellAnchor editAs="oneCell">
    <xdr:from>
      <xdr:col>45</xdr:col>
      <xdr:colOff>0</xdr:colOff>
      <xdr:row>2</xdr:row>
      <xdr:rowOff>0</xdr:rowOff>
    </xdr:from>
    <xdr:to>
      <xdr:col>97</xdr:col>
      <xdr:colOff>145596</xdr:colOff>
      <xdr:row>59</xdr:row>
      <xdr:rowOff>9525</xdr:rowOff>
    </xdr:to>
    <xdr:pic>
      <xdr:nvPicPr>
        <xdr:cNvPr id="3" name="図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593286" y="707571"/>
          <a:ext cx="10922453" cy="1407931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25</xdr:col>
      <xdr:colOff>0</xdr:colOff>
      <xdr:row>2</xdr:row>
      <xdr:rowOff>0</xdr:rowOff>
    </xdr:from>
    <xdr:to>
      <xdr:col>35</xdr:col>
      <xdr:colOff>257175</xdr:colOff>
      <xdr:row>34</xdr:row>
      <xdr:rowOff>9525</xdr:rowOff>
    </xdr:to>
    <xdr:pic>
      <xdr:nvPicPr>
        <xdr:cNvPr id="3" name="図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86625" y="514350"/>
          <a:ext cx="6581775" cy="9658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8</xdr:col>
      <xdr:colOff>0</xdr:colOff>
      <xdr:row>8</xdr:row>
      <xdr:rowOff>0</xdr:rowOff>
    </xdr:from>
    <xdr:to>
      <xdr:col>68</xdr:col>
      <xdr:colOff>44173</xdr:colOff>
      <xdr:row>30</xdr:row>
      <xdr:rowOff>205049</xdr:rowOff>
    </xdr:to>
    <xdr:pic>
      <xdr:nvPicPr>
        <xdr:cNvPr id="3" name="図 2"/>
        <xdr:cNvPicPr>
          <a:picLocks noChangeAspect="1"/>
        </xdr:cNvPicPr>
      </xdr:nvPicPr>
      <xdr:blipFill>
        <a:blip xmlns:r="http://schemas.openxmlformats.org/officeDocument/2006/relationships" r:embed="rId1"/>
        <a:stretch>
          <a:fillRect/>
        </a:stretch>
      </xdr:blipFill>
      <xdr:spPr>
        <a:xfrm>
          <a:off x="1837765" y="2241176"/>
          <a:ext cx="12146526" cy="7107873"/>
        </a:xfrm>
        <a:prstGeom prst="rect">
          <a:avLst/>
        </a:prstGeom>
      </xdr:spPr>
    </xdr:pic>
    <xdr:clientData fPrintsWithSheet="0"/>
  </xdr:twoCellAnchor>
</xdr:wsDr>
</file>

<file path=xl/drawings/drawing9.xml><?xml version="1.0" encoding="utf-8"?>
<xdr:wsDr xmlns:xdr="http://schemas.openxmlformats.org/drawingml/2006/spreadsheetDrawing" xmlns:a="http://schemas.openxmlformats.org/drawingml/2006/main">
  <xdr:twoCellAnchor>
    <xdr:from>
      <xdr:col>38</xdr:col>
      <xdr:colOff>44824</xdr:colOff>
      <xdr:row>27</xdr:row>
      <xdr:rowOff>1</xdr:rowOff>
    </xdr:from>
    <xdr:to>
      <xdr:col>51</xdr:col>
      <xdr:colOff>190499</xdr:colOff>
      <xdr:row>35</xdr:row>
      <xdr:rowOff>190502</xdr:rowOff>
    </xdr:to>
    <xdr:sp macro="" textlink="">
      <xdr:nvSpPr>
        <xdr:cNvPr id="2" name="四角形吹き出し 1"/>
        <xdr:cNvSpPr/>
      </xdr:nvSpPr>
      <xdr:spPr>
        <a:xfrm>
          <a:off x="8763000" y="6734736"/>
          <a:ext cx="3059205" cy="1893795"/>
        </a:xfrm>
        <a:prstGeom prst="wedgeRectCallout">
          <a:avLst>
            <a:gd name="adj1" fmla="val -77482"/>
            <a:gd name="adj2" fmla="val 7057"/>
          </a:avLst>
        </a:prstGeom>
        <a:solidFill>
          <a:srgbClr val="FF0000"/>
        </a:solidFill>
        <a:ln>
          <a:noFill/>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1100">
              <a:solidFill>
                <a:schemeClr val="bg1"/>
              </a:solidFill>
              <a:latin typeface="Meiryo UI" panose="020B0604030504040204" pitchFamily="50" charset="-128"/>
              <a:ea typeface="Meiryo UI" panose="020B0604030504040204" pitchFamily="50" charset="-128"/>
              <a:cs typeface="Meiryo UI" panose="020B0604030504040204" pitchFamily="50" charset="-128"/>
            </a:rPr>
            <a:t>・申請者 </a:t>
          </a:r>
        </a:p>
        <a:p>
          <a:pPr algn="l"/>
          <a:r>
            <a:rPr kumimoji="1" lang="ja-JP" altLang="en-US" sz="1100">
              <a:solidFill>
                <a:schemeClr val="bg1"/>
              </a:solidFill>
              <a:latin typeface="Meiryo UI" panose="020B0604030504040204" pitchFamily="50" charset="-128"/>
              <a:ea typeface="Meiryo UI" panose="020B0604030504040204" pitchFamily="50" charset="-128"/>
              <a:cs typeface="Meiryo UI" panose="020B0604030504040204" pitchFamily="50" charset="-128"/>
            </a:rPr>
            <a:t>・補助事業担当者</a:t>
          </a:r>
        </a:p>
        <a:p>
          <a:pPr algn="l"/>
          <a:r>
            <a:rPr kumimoji="1" lang="ja-JP" altLang="en-US" sz="1100">
              <a:solidFill>
                <a:schemeClr val="bg1"/>
              </a:solidFill>
              <a:latin typeface="Meiryo UI" panose="020B0604030504040204" pitchFamily="50" charset="-128"/>
              <a:ea typeface="Meiryo UI" panose="020B0604030504040204" pitchFamily="50" charset="-128"/>
              <a:cs typeface="Meiryo UI" panose="020B0604030504040204" pitchFamily="50" charset="-128"/>
            </a:rPr>
            <a:t>・ＺＥＨデベロッパー</a:t>
          </a:r>
        </a:p>
        <a:p>
          <a:pPr algn="l"/>
          <a:r>
            <a:rPr kumimoji="1" lang="ja-JP" altLang="en-US" sz="1100">
              <a:solidFill>
                <a:schemeClr val="bg1"/>
              </a:solidFill>
              <a:latin typeface="Meiryo UI" panose="020B0604030504040204" pitchFamily="50" charset="-128"/>
              <a:ea typeface="Meiryo UI" panose="020B0604030504040204" pitchFamily="50" charset="-128"/>
              <a:cs typeface="Meiryo UI" panose="020B0604030504040204" pitchFamily="50" charset="-128"/>
            </a:rPr>
            <a:t>・設計者</a:t>
          </a:r>
        </a:p>
        <a:p>
          <a:pPr algn="l"/>
          <a:r>
            <a:rPr kumimoji="1" lang="ja-JP" altLang="en-US" sz="1100">
              <a:solidFill>
                <a:schemeClr val="bg1"/>
              </a:solidFill>
              <a:latin typeface="Meiryo UI" panose="020B0604030504040204" pitchFamily="50" charset="-128"/>
              <a:ea typeface="Meiryo UI" panose="020B0604030504040204" pitchFamily="50" charset="-128"/>
              <a:cs typeface="Meiryo UI" panose="020B0604030504040204" pitchFamily="50" charset="-128"/>
            </a:rPr>
            <a:t>・建築工事施工者</a:t>
          </a:r>
        </a:p>
        <a:p>
          <a:pPr algn="l"/>
          <a:r>
            <a:rPr kumimoji="1" lang="ja-JP" altLang="en-US" sz="1100">
              <a:solidFill>
                <a:schemeClr val="bg1"/>
              </a:solidFill>
              <a:latin typeface="Meiryo UI" panose="020B0604030504040204" pitchFamily="50" charset="-128"/>
              <a:ea typeface="Meiryo UI" panose="020B0604030504040204" pitchFamily="50" charset="-128"/>
              <a:cs typeface="Meiryo UI" panose="020B0604030504040204" pitchFamily="50" charset="-128"/>
            </a:rPr>
            <a:t>・販売者　等、補助事業実施体制に係る方全てを</a:t>
          </a:r>
        </a:p>
        <a:p>
          <a:pPr algn="l"/>
          <a:r>
            <a:rPr kumimoji="1" lang="ja-JP" altLang="en-US" sz="1100">
              <a:solidFill>
                <a:schemeClr val="bg1"/>
              </a:solidFill>
              <a:latin typeface="Meiryo UI" panose="020B0604030504040204" pitchFamily="50" charset="-128"/>
              <a:ea typeface="Meiryo UI" panose="020B0604030504040204" pitchFamily="50" charset="-128"/>
              <a:cs typeface="Meiryo UI" panose="020B0604030504040204" pitchFamily="50" charset="-128"/>
            </a:rPr>
            <a:t>　組織図等で事業体制を示すこと。</a:t>
          </a:r>
        </a:p>
      </xdr:txBody>
    </xdr:sp>
    <xdr:clientData fPrintsWithSheet="0"/>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sii.or.jp/H30/&#20132;&#20184;&#30003;&#35531;&#26178;&#28155;&#20184;&#26360;&#39006;/&#21069;&#24180;&#24230;&#12398;&#27096;&#24335;&#31561;/H29ZEH_&#20132;&#20184;&#30003;&#35531;_&#27096;&#24335;&#65288;SII&#12398;HP&#12424;&#12426;&#65289;/h29_yoshiki_gaihitourokunashi_seventh.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様式第１　交付申請書"/>
      <sheetName val="定型様式１　実施計画書"/>
      <sheetName val="定型様式２　蓄電システム費用総括表"/>
      <sheetName val="上限額一覧"/>
      <sheetName val="プルダウンリスト"/>
      <sheetName val="date1"/>
    </sheetNames>
    <sheetDataSet>
      <sheetData sheetId="0"/>
      <sheetData sheetId="1"/>
      <sheetData sheetId="2"/>
      <sheetData sheetId="3"/>
      <sheetData sheetId="4" refreshError="1"/>
      <sheetData sheetId="5"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fitToPage="1"/>
  </sheetPr>
  <dimension ref="B1:H35"/>
  <sheetViews>
    <sheetView showGridLines="0" tabSelected="1" view="pageBreakPreview" zoomScaleNormal="100" zoomScaleSheetLayoutView="100" workbookViewId="0"/>
  </sheetViews>
  <sheetFormatPr defaultColWidth="9" defaultRowHeight="13.5"/>
  <cols>
    <col min="1" max="1" width="9" style="21" customWidth="1"/>
    <col min="2" max="2" width="16.75" style="21" customWidth="1"/>
    <col min="3" max="3" width="33.125" style="21" customWidth="1"/>
    <col min="4" max="4" width="6.75" style="21" bestFit="1" customWidth="1"/>
    <col min="5" max="5" width="16.75" style="21" customWidth="1"/>
    <col min="6" max="6" width="8.25" style="23" customWidth="1"/>
    <col min="7" max="7" width="33.5" style="21" customWidth="1"/>
    <col min="8" max="9" width="39.375" style="21" customWidth="1"/>
    <col min="10" max="16384" width="9" style="21"/>
  </cols>
  <sheetData>
    <row r="1" spans="2:8" ht="17.25">
      <c r="B1" s="139" t="s">
        <v>546</v>
      </c>
    </row>
    <row r="3" spans="2:8" ht="35.1" customHeight="1">
      <c r="B3" s="636" t="s">
        <v>790</v>
      </c>
      <c r="C3" s="636" t="s">
        <v>745</v>
      </c>
      <c r="D3" s="636" t="s">
        <v>801</v>
      </c>
      <c r="E3" s="636" t="s">
        <v>746</v>
      </c>
      <c r="F3" s="636" t="s">
        <v>802</v>
      </c>
      <c r="G3" s="636" t="s">
        <v>747</v>
      </c>
      <c r="H3" s="22"/>
    </row>
    <row r="4" spans="2:8" ht="29.1" customHeight="1">
      <c r="B4" s="644" t="s">
        <v>748</v>
      </c>
      <c r="C4" s="644" t="s">
        <v>749</v>
      </c>
      <c r="D4" s="649" t="s">
        <v>750</v>
      </c>
      <c r="E4" s="637" t="s">
        <v>793</v>
      </c>
      <c r="F4" s="650" t="s">
        <v>751</v>
      </c>
      <c r="G4" s="651"/>
    </row>
    <row r="5" spans="2:8" ht="29.1" customHeight="1">
      <c r="B5" s="764" t="s">
        <v>752</v>
      </c>
      <c r="C5" s="638" t="s">
        <v>753</v>
      </c>
      <c r="D5" s="639" t="s">
        <v>750</v>
      </c>
      <c r="E5" s="640" t="s">
        <v>754</v>
      </c>
      <c r="F5" s="641" t="s">
        <v>751</v>
      </c>
      <c r="G5" s="642"/>
    </row>
    <row r="6" spans="2:8" ht="29.1" customHeight="1">
      <c r="B6" s="765"/>
      <c r="C6" s="638" t="s">
        <v>755</v>
      </c>
      <c r="D6" s="639" t="s">
        <v>750</v>
      </c>
      <c r="E6" s="640" t="s">
        <v>756</v>
      </c>
      <c r="F6" s="640" t="s">
        <v>757</v>
      </c>
      <c r="G6" s="638" t="s">
        <v>758</v>
      </c>
    </row>
    <row r="7" spans="2:8" ht="29.1" customHeight="1">
      <c r="B7" s="765"/>
      <c r="C7" s="638" t="s">
        <v>759</v>
      </c>
      <c r="D7" s="639" t="s">
        <v>750</v>
      </c>
      <c r="E7" s="640" t="s">
        <v>760</v>
      </c>
      <c r="F7" s="641" t="s">
        <v>751</v>
      </c>
      <c r="G7" s="642"/>
    </row>
    <row r="8" spans="2:8" ht="29.1" customHeight="1">
      <c r="B8" s="766"/>
      <c r="C8" s="638" t="s">
        <v>761</v>
      </c>
      <c r="D8" s="639" t="s">
        <v>750</v>
      </c>
      <c r="E8" s="640" t="s">
        <v>762</v>
      </c>
      <c r="F8" s="641" t="s">
        <v>751</v>
      </c>
      <c r="G8" s="642"/>
    </row>
    <row r="9" spans="2:8" ht="29.1" customHeight="1">
      <c r="B9" s="764" t="s">
        <v>763</v>
      </c>
      <c r="C9" s="638" t="s">
        <v>764</v>
      </c>
      <c r="D9" s="639" t="s">
        <v>750</v>
      </c>
      <c r="E9" s="767" t="s">
        <v>803</v>
      </c>
      <c r="F9" s="641" t="s">
        <v>751</v>
      </c>
      <c r="G9" s="642"/>
    </row>
    <row r="10" spans="2:8" ht="29.1" customHeight="1">
      <c r="B10" s="765"/>
      <c r="C10" s="638" t="s">
        <v>765</v>
      </c>
      <c r="D10" s="639" t="s">
        <v>750</v>
      </c>
      <c r="E10" s="768"/>
      <c r="F10" s="641" t="s">
        <v>751</v>
      </c>
      <c r="G10" s="643" t="s">
        <v>791</v>
      </c>
    </row>
    <row r="11" spans="2:8" ht="29.1" customHeight="1">
      <c r="B11" s="765"/>
      <c r="C11" s="638" t="s">
        <v>766</v>
      </c>
      <c r="D11" s="639" t="s">
        <v>750</v>
      </c>
      <c r="E11" s="768"/>
      <c r="F11" s="641" t="s">
        <v>751</v>
      </c>
      <c r="G11" s="643" t="s">
        <v>791</v>
      </c>
    </row>
    <row r="12" spans="2:8" ht="29.1" customHeight="1">
      <c r="B12" s="765"/>
      <c r="C12" s="638" t="s">
        <v>767</v>
      </c>
      <c r="D12" s="639" t="s">
        <v>750</v>
      </c>
      <c r="E12" s="768"/>
      <c r="F12" s="641" t="s">
        <v>751</v>
      </c>
      <c r="G12" s="642"/>
    </row>
    <row r="13" spans="2:8" ht="29.1" customHeight="1">
      <c r="B13" s="765"/>
      <c r="C13" s="638" t="s">
        <v>768</v>
      </c>
      <c r="D13" s="639" t="s">
        <v>750</v>
      </c>
      <c r="E13" s="768"/>
      <c r="F13" s="641" t="s">
        <v>751</v>
      </c>
      <c r="G13" s="638" t="s">
        <v>769</v>
      </c>
    </row>
    <row r="14" spans="2:8" ht="35.1" customHeight="1">
      <c r="B14" s="765"/>
      <c r="C14" s="644" t="s">
        <v>794</v>
      </c>
      <c r="D14" s="649" t="s">
        <v>750</v>
      </c>
      <c r="E14" s="768"/>
      <c r="F14" s="637" t="s">
        <v>757</v>
      </c>
      <c r="G14" s="651"/>
    </row>
    <row r="15" spans="2:8" ht="29.1" customHeight="1">
      <c r="B15" s="765"/>
      <c r="C15" s="638" t="s">
        <v>770</v>
      </c>
      <c r="D15" s="639" t="s">
        <v>750</v>
      </c>
      <c r="E15" s="768"/>
      <c r="F15" s="640" t="s">
        <v>757</v>
      </c>
      <c r="G15" s="642"/>
    </row>
    <row r="16" spans="2:8" ht="29.1" customHeight="1">
      <c r="B16" s="765"/>
      <c r="C16" s="638" t="s">
        <v>771</v>
      </c>
      <c r="D16" s="639" t="s">
        <v>750</v>
      </c>
      <c r="E16" s="768"/>
      <c r="F16" s="641" t="s">
        <v>751</v>
      </c>
      <c r="G16" s="642"/>
    </row>
    <row r="17" spans="2:7" ht="35.1" customHeight="1">
      <c r="B17" s="765"/>
      <c r="C17" s="644" t="s">
        <v>800</v>
      </c>
      <c r="D17" s="649" t="s">
        <v>750</v>
      </c>
      <c r="E17" s="768"/>
      <c r="F17" s="650" t="s">
        <v>751</v>
      </c>
      <c r="G17" s="651"/>
    </row>
    <row r="18" spans="2:7" ht="29.1" customHeight="1">
      <c r="B18" s="765"/>
      <c r="C18" s="638" t="s">
        <v>772</v>
      </c>
      <c r="D18" s="639" t="s">
        <v>750</v>
      </c>
      <c r="E18" s="768"/>
      <c r="F18" s="641" t="s">
        <v>751</v>
      </c>
      <c r="G18" s="642"/>
    </row>
    <row r="19" spans="2:7" ht="35.1" customHeight="1">
      <c r="B19" s="765"/>
      <c r="C19" s="644" t="s">
        <v>795</v>
      </c>
      <c r="D19" s="649" t="s">
        <v>750</v>
      </c>
      <c r="E19" s="769"/>
      <c r="F19" s="650" t="s">
        <v>751</v>
      </c>
      <c r="G19" s="651"/>
    </row>
    <row r="20" spans="2:7" ht="29.1" customHeight="1">
      <c r="B20" s="765"/>
      <c r="C20" s="638" t="s">
        <v>773</v>
      </c>
      <c r="D20" s="645" t="s">
        <v>774</v>
      </c>
      <c r="E20" s="646"/>
      <c r="F20" s="641" t="s">
        <v>751</v>
      </c>
      <c r="G20" s="642"/>
    </row>
    <row r="21" spans="2:7" ht="29.1" customHeight="1">
      <c r="B21" s="766"/>
      <c r="C21" s="638" t="s">
        <v>775</v>
      </c>
      <c r="D21" s="645" t="s">
        <v>774</v>
      </c>
      <c r="E21" s="646"/>
      <c r="F21" s="640" t="s">
        <v>757</v>
      </c>
      <c r="G21" s="642"/>
    </row>
    <row r="22" spans="2:7" ht="38.1" customHeight="1">
      <c r="B22" s="644" t="s">
        <v>776</v>
      </c>
      <c r="C22" s="644" t="s">
        <v>796</v>
      </c>
      <c r="D22" s="652" t="s">
        <v>777</v>
      </c>
      <c r="E22" s="653"/>
      <c r="F22" s="650" t="s">
        <v>751</v>
      </c>
      <c r="G22" s="651"/>
    </row>
    <row r="23" spans="2:7" ht="29.1" customHeight="1">
      <c r="B23" s="764" t="s">
        <v>778</v>
      </c>
      <c r="C23" s="638" t="s">
        <v>779</v>
      </c>
      <c r="D23" s="647" t="s">
        <v>777</v>
      </c>
      <c r="E23" s="646"/>
      <c r="F23" s="641" t="s">
        <v>751</v>
      </c>
      <c r="G23" s="642"/>
    </row>
    <row r="24" spans="2:7" ht="29.1" customHeight="1">
      <c r="B24" s="766"/>
      <c r="C24" s="638" t="s">
        <v>780</v>
      </c>
      <c r="D24" s="647" t="s">
        <v>777</v>
      </c>
      <c r="E24" s="646"/>
      <c r="F24" s="640" t="s">
        <v>757</v>
      </c>
      <c r="G24" s="638" t="s">
        <v>781</v>
      </c>
    </row>
    <row r="25" spans="2:7" ht="29.1" customHeight="1">
      <c r="B25" s="764" t="s">
        <v>782</v>
      </c>
      <c r="C25" s="638" t="s">
        <v>72</v>
      </c>
      <c r="D25" s="645" t="s">
        <v>774</v>
      </c>
      <c r="E25" s="646"/>
      <c r="F25" s="641" t="s">
        <v>751</v>
      </c>
      <c r="G25" s="642"/>
    </row>
    <row r="26" spans="2:7" ht="29.1" customHeight="1">
      <c r="B26" s="765"/>
      <c r="C26" s="638" t="s">
        <v>73</v>
      </c>
      <c r="D26" s="645" t="s">
        <v>774</v>
      </c>
      <c r="E26" s="646"/>
      <c r="F26" s="641" t="s">
        <v>751</v>
      </c>
      <c r="G26" s="642"/>
    </row>
    <row r="27" spans="2:7" ht="29.1" customHeight="1">
      <c r="B27" s="765"/>
      <c r="C27" s="638" t="s">
        <v>74</v>
      </c>
      <c r="D27" s="645" t="s">
        <v>774</v>
      </c>
      <c r="E27" s="646"/>
      <c r="F27" s="641" t="s">
        <v>751</v>
      </c>
      <c r="G27" s="642"/>
    </row>
    <row r="28" spans="2:7" ht="29.1" customHeight="1">
      <c r="B28" s="765"/>
      <c r="C28" s="638" t="s">
        <v>75</v>
      </c>
      <c r="D28" s="645" t="s">
        <v>774</v>
      </c>
      <c r="E28" s="646"/>
      <c r="F28" s="641" t="s">
        <v>751</v>
      </c>
      <c r="G28" s="642"/>
    </row>
    <row r="29" spans="2:7" ht="29.1" customHeight="1">
      <c r="B29" s="765"/>
      <c r="C29" s="638" t="s">
        <v>76</v>
      </c>
      <c r="D29" s="645" t="s">
        <v>774</v>
      </c>
      <c r="E29" s="646"/>
      <c r="F29" s="641" t="s">
        <v>751</v>
      </c>
      <c r="G29" s="642"/>
    </row>
    <row r="30" spans="2:7" ht="29.1" customHeight="1">
      <c r="B30" s="766"/>
      <c r="C30" s="638" t="s">
        <v>77</v>
      </c>
      <c r="D30" s="645" t="s">
        <v>774</v>
      </c>
      <c r="E30" s="646"/>
      <c r="F30" s="641" t="s">
        <v>751</v>
      </c>
      <c r="G30" s="642"/>
    </row>
    <row r="31" spans="2:7" ht="71.25" customHeight="1">
      <c r="B31" s="644" t="s">
        <v>783</v>
      </c>
      <c r="C31" s="644" t="s">
        <v>797</v>
      </c>
      <c r="D31" s="654" t="s">
        <v>774</v>
      </c>
      <c r="E31" s="653"/>
      <c r="F31" s="650" t="s">
        <v>751</v>
      </c>
      <c r="G31" s="644" t="s">
        <v>798</v>
      </c>
    </row>
    <row r="32" spans="2:7" ht="29.1" customHeight="1">
      <c r="B32" s="638" t="s">
        <v>784</v>
      </c>
      <c r="C32" s="638" t="s">
        <v>785</v>
      </c>
      <c r="D32" s="648" t="s">
        <v>786</v>
      </c>
      <c r="E32" s="646"/>
      <c r="F32" s="640" t="s">
        <v>757</v>
      </c>
      <c r="G32" s="638" t="s">
        <v>787</v>
      </c>
    </row>
    <row r="33" spans="2:7" ht="29.1" customHeight="1">
      <c r="B33" s="638" t="s">
        <v>788</v>
      </c>
      <c r="C33" s="642"/>
      <c r="D33" s="645" t="s">
        <v>774</v>
      </c>
      <c r="E33" s="646"/>
      <c r="F33" s="640" t="s">
        <v>757</v>
      </c>
      <c r="G33" s="638" t="s">
        <v>789</v>
      </c>
    </row>
    <row r="34" spans="2:7" ht="35.1" customHeight="1">
      <c r="B34" s="660" t="s">
        <v>792</v>
      </c>
      <c r="C34" s="657"/>
      <c r="D34" s="658"/>
      <c r="E34" s="658"/>
      <c r="F34" s="661" t="s">
        <v>751</v>
      </c>
      <c r="G34" s="660" t="s">
        <v>799</v>
      </c>
    </row>
    <row r="35" spans="2:7">
      <c r="B35" s="656"/>
      <c r="F35" s="659"/>
      <c r="G35" s="656"/>
    </row>
  </sheetData>
  <sheetProtection password="C062" sheet="1" objects="1" scenarios="1" selectLockedCells="1"/>
  <mergeCells count="5">
    <mergeCell ref="B5:B8"/>
    <mergeCell ref="B9:B21"/>
    <mergeCell ref="B23:B24"/>
    <mergeCell ref="B25:B30"/>
    <mergeCell ref="E9:E19"/>
  </mergeCells>
  <phoneticPr fontId="7"/>
  <pageMargins left="0.39370078740157483" right="0.19685039370078741" top="0.35433070866141736" bottom="0.15748031496062992" header="0.31496062992125984" footer="0.31496062992125984"/>
  <pageSetup paperSize="9" scale="85" fitToHeight="0"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J62"/>
  <sheetViews>
    <sheetView showGridLines="0" view="pageBreakPreview" zoomScale="85" zoomScaleNormal="90" zoomScaleSheetLayoutView="85" workbookViewId="0"/>
  </sheetViews>
  <sheetFormatPr defaultColWidth="2.875" defaultRowHeight="16.5" customHeight="1"/>
  <cols>
    <col min="1" max="1" width="5.625" style="468" customWidth="1"/>
    <col min="2" max="2" width="2.875" style="468" customWidth="1"/>
    <col min="3" max="16384" width="2.875" style="468"/>
  </cols>
  <sheetData>
    <row r="1" spans="2:36" ht="22.5" customHeight="1">
      <c r="B1" s="49" t="s">
        <v>506</v>
      </c>
    </row>
    <row r="2" spans="2:36" ht="16.5" customHeight="1">
      <c r="B2" s="760" t="s">
        <v>850</v>
      </c>
    </row>
    <row r="3" spans="2:36" ht="16.5" customHeight="1">
      <c r="B3" s="986" t="s">
        <v>451</v>
      </c>
      <c r="C3" s="986"/>
      <c r="D3" s="986"/>
      <c r="E3" s="986"/>
      <c r="F3" s="986"/>
      <c r="G3" s="986"/>
      <c r="H3" s="986"/>
      <c r="I3" s="986"/>
      <c r="J3" s="986"/>
      <c r="K3" s="986"/>
      <c r="L3" s="986"/>
      <c r="M3" s="986"/>
      <c r="N3" s="986"/>
      <c r="O3" s="986"/>
      <c r="P3" s="986"/>
      <c r="Q3" s="986"/>
      <c r="R3" s="986"/>
      <c r="S3" s="986"/>
      <c r="T3" s="986"/>
      <c r="U3" s="986"/>
      <c r="V3" s="986"/>
      <c r="W3" s="986"/>
      <c r="X3" s="986"/>
      <c r="Y3" s="986"/>
      <c r="Z3" s="986"/>
      <c r="AA3" s="986"/>
      <c r="AB3" s="986"/>
      <c r="AC3" s="986"/>
      <c r="AD3" s="986"/>
      <c r="AE3" s="986"/>
      <c r="AF3" s="986"/>
      <c r="AG3" s="986"/>
      <c r="AH3" s="986"/>
      <c r="AI3" s="986"/>
      <c r="AJ3" s="986"/>
    </row>
    <row r="4" spans="2:36" ht="16.5" customHeight="1">
      <c r="B4" s="389"/>
      <c r="C4" s="389"/>
      <c r="D4" s="389"/>
      <c r="E4" s="389"/>
      <c r="F4" s="389"/>
      <c r="G4" s="389"/>
      <c r="H4" s="389"/>
      <c r="I4" s="389"/>
      <c r="J4" s="389"/>
      <c r="K4" s="389"/>
      <c r="L4" s="389"/>
      <c r="M4" s="389"/>
      <c r="N4" s="389"/>
      <c r="O4" s="389"/>
      <c r="P4" s="389"/>
      <c r="Q4" s="389"/>
      <c r="R4" s="389"/>
      <c r="S4" s="389"/>
      <c r="T4" s="389"/>
      <c r="U4" s="389"/>
      <c r="V4" s="389"/>
      <c r="W4" s="389"/>
      <c r="X4" s="389"/>
      <c r="Y4" s="389"/>
      <c r="Z4" s="389"/>
      <c r="AA4" s="389"/>
      <c r="AB4" s="389"/>
      <c r="AC4" s="389"/>
      <c r="AD4" s="389"/>
      <c r="AE4" s="389"/>
      <c r="AF4" s="389"/>
      <c r="AG4" s="389"/>
      <c r="AH4" s="389"/>
      <c r="AI4" s="389"/>
      <c r="AJ4" s="389"/>
    </row>
    <row r="5" spans="2:36" ht="16.5" customHeight="1">
      <c r="B5" s="1684" t="s">
        <v>520</v>
      </c>
      <c r="C5" s="1684"/>
      <c r="D5" s="1684"/>
      <c r="E5" s="1684"/>
      <c r="F5" s="1684"/>
      <c r="G5" s="1684"/>
      <c r="H5" s="1684"/>
      <c r="I5" s="1684"/>
      <c r="J5" s="1684"/>
      <c r="K5" s="1684"/>
      <c r="L5" s="1684"/>
      <c r="M5" s="1684"/>
      <c r="N5" s="1684"/>
      <c r="O5" s="1684"/>
      <c r="P5" s="1684"/>
      <c r="Q5" s="1684"/>
      <c r="R5" s="1684"/>
      <c r="S5" s="1684"/>
      <c r="T5" s="1684"/>
      <c r="U5" s="1684"/>
      <c r="V5" s="1684"/>
      <c r="W5" s="1684"/>
      <c r="X5" s="1684"/>
      <c r="Y5" s="1684"/>
      <c r="Z5" s="1684"/>
      <c r="AA5" s="1684"/>
      <c r="AB5" s="1684"/>
      <c r="AC5" s="1684"/>
      <c r="AD5" s="1684"/>
      <c r="AE5" s="1684"/>
      <c r="AF5" s="1684"/>
      <c r="AG5" s="1684"/>
      <c r="AH5" s="1684"/>
      <c r="AI5" s="1684"/>
      <c r="AJ5" s="1684"/>
    </row>
    <row r="7" spans="2:36" ht="16.5" customHeight="1">
      <c r="C7" s="131"/>
      <c r="D7" s="108"/>
      <c r="E7" s="108"/>
      <c r="F7" s="108"/>
      <c r="G7" s="108"/>
      <c r="H7" s="108"/>
      <c r="I7" s="108"/>
      <c r="J7" s="108"/>
      <c r="K7" s="108"/>
      <c r="L7" s="108"/>
      <c r="M7" s="108"/>
      <c r="N7" s="108"/>
      <c r="O7" s="108"/>
      <c r="P7" s="108"/>
      <c r="Q7" s="108"/>
      <c r="R7" s="108"/>
      <c r="S7" s="108"/>
      <c r="T7" s="108"/>
      <c r="U7" s="108"/>
      <c r="V7" s="108"/>
      <c r="W7" s="108"/>
      <c r="X7" s="108"/>
      <c r="Y7" s="108"/>
      <c r="Z7" s="108"/>
      <c r="AA7" s="108"/>
      <c r="AB7" s="108"/>
      <c r="AC7" s="108"/>
      <c r="AD7" s="108"/>
      <c r="AE7" s="108"/>
      <c r="AF7" s="108"/>
      <c r="AG7" s="108"/>
      <c r="AH7" s="108"/>
      <c r="AI7" s="109"/>
    </row>
    <row r="8" spans="2:36" ht="16.5" customHeight="1">
      <c r="C8" s="132"/>
      <c r="D8" s="106"/>
      <c r="E8" s="106"/>
      <c r="F8" s="106"/>
      <c r="G8" s="106"/>
      <c r="H8" s="106"/>
      <c r="I8" s="106"/>
      <c r="J8" s="106"/>
      <c r="K8" s="106"/>
      <c r="L8" s="106"/>
      <c r="M8" s="106"/>
      <c r="N8" s="106"/>
      <c r="O8" s="106"/>
      <c r="P8" s="106"/>
      <c r="Q8" s="106"/>
      <c r="R8" s="106"/>
      <c r="S8" s="106"/>
      <c r="T8" s="106"/>
      <c r="U8" s="106"/>
      <c r="V8" s="106"/>
      <c r="W8" s="106"/>
      <c r="X8" s="106"/>
      <c r="Y8" s="106"/>
      <c r="Z8" s="106"/>
      <c r="AA8" s="106"/>
      <c r="AB8" s="106"/>
      <c r="AC8" s="106"/>
      <c r="AD8" s="106"/>
      <c r="AE8" s="106"/>
      <c r="AF8" s="106"/>
      <c r="AG8" s="106"/>
      <c r="AH8" s="106"/>
      <c r="AI8" s="110"/>
    </row>
    <row r="9" spans="2:36" ht="16.5" customHeight="1">
      <c r="C9" s="132"/>
      <c r="D9" s="106"/>
      <c r="E9" s="106"/>
      <c r="F9" s="106"/>
      <c r="G9" s="106"/>
      <c r="H9" s="106"/>
      <c r="I9" s="106"/>
      <c r="J9" s="106"/>
      <c r="K9" s="106"/>
      <c r="L9" s="106"/>
      <c r="M9" s="106"/>
      <c r="N9" s="106"/>
      <c r="O9" s="106"/>
      <c r="P9" s="106"/>
      <c r="Q9" s="106"/>
      <c r="R9" s="106"/>
      <c r="S9" s="106"/>
      <c r="T9" s="106"/>
      <c r="U9" s="106"/>
      <c r="V9" s="106"/>
      <c r="W9" s="106"/>
      <c r="X9" s="106"/>
      <c r="Y9" s="106"/>
      <c r="Z9" s="106"/>
      <c r="AA9" s="106"/>
      <c r="AB9" s="106"/>
      <c r="AC9" s="106"/>
      <c r="AD9" s="106"/>
      <c r="AE9" s="106"/>
      <c r="AF9" s="106"/>
      <c r="AG9" s="106"/>
      <c r="AH9" s="106"/>
      <c r="AI9" s="110"/>
    </row>
    <row r="10" spans="2:36" ht="16.5" customHeight="1">
      <c r="C10" s="132"/>
      <c r="D10" s="106"/>
      <c r="E10" s="106"/>
      <c r="F10" s="106"/>
      <c r="G10" s="106"/>
      <c r="H10" s="106"/>
      <c r="I10" s="106"/>
      <c r="J10" s="106"/>
      <c r="K10" s="106"/>
      <c r="L10" s="106"/>
      <c r="M10" s="106"/>
      <c r="N10" s="106"/>
      <c r="O10" s="106"/>
      <c r="P10" s="106"/>
      <c r="Q10" s="106"/>
      <c r="R10" s="106"/>
      <c r="S10" s="106"/>
      <c r="T10" s="106"/>
      <c r="U10" s="106"/>
      <c r="V10" s="106"/>
      <c r="W10" s="106"/>
      <c r="X10" s="106"/>
      <c r="Y10" s="106"/>
      <c r="Z10" s="106"/>
      <c r="AA10" s="106"/>
      <c r="AB10" s="106"/>
      <c r="AC10" s="106"/>
      <c r="AD10" s="106"/>
      <c r="AE10" s="106"/>
      <c r="AF10" s="106"/>
      <c r="AG10" s="106"/>
      <c r="AH10" s="106"/>
      <c r="AI10" s="110"/>
    </row>
    <row r="11" spans="2:36" ht="16.5" customHeight="1">
      <c r="C11" s="132"/>
      <c r="D11" s="106"/>
      <c r="E11" s="106"/>
      <c r="F11" s="106"/>
      <c r="G11" s="106"/>
      <c r="H11" s="106"/>
      <c r="I11" s="106"/>
      <c r="J11" s="106"/>
      <c r="K11" s="106"/>
      <c r="L11" s="106"/>
      <c r="M11" s="106"/>
      <c r="N11" s="106"/>
      <c r="O11" s="106"/>
      <c r="P11" s="106"/>
      <c r="Q11" s="106"/>
      <c r="R11" s="106"/>
      <c r="S11" s="106"/>
      <c r="T11" s="106"/>
      <c r="U11" s="106"/>
      <c r="V11" s="106"/>
      <c r="W11" s="106"/>
      <c r="X11" s="106"/>
      <c r="Y11" s="106"/>
      <c r="Z11" s="106"/>
      <c r="AA11" s="106"/>
      <c r="AB11" s="106"/>
      <c r="AC11" s="106"/>
      <c r="AD11" s="106"/>
      <c r="AE11" s="106"/>
      <c r="AF11" s="106"/>
      <c r="AG11" s="106"/>
      <c r="AH11" s="106"/>
      <c r="AI11" s="110"/>
    </row>
    <row r="12" spans="2:36" ht="16.5" customHeight="1">
      <c r="C12" s="132"/>
      <c r="D12" s="106"/>
      <c r="E12" s="106"/>
      <c r="F12" s="106"/>
      <c r="G12" s="106"/>
      <c r="H12" s="106"/>
      <c r="I12" s="106"/>
      <c r="J12" s="106"/>
      <c r="K12" s="106"/>
      <c r="L12" s="106"/>
      <c r="M12" s="106"/>
      <c r="N12" s="106"/>
      <c r="O12" s="106"/>
      <c r="P12" s="106"/>
      <c r="Q12" s="106"/>
      <c r="R12" s="106"/>
      <c r="S12" s="106"/>
      <c r="T12" s="106"/>
      <c r="U12" s="106"/>
      <c r="V12" s="106"/>
      <c r="W12" s="106"/>
      <c r="X12" s="106"/>
      <c r="Y12" s="106"/>
      <c r="Z12" s="106"/>
      <c r="AA12" s="106"/>
      <c r="AB12" s="106"/>
      <c r="AC12" s="106"/>
      <c r="AD12" s="106"/>
      <c r="AE12" s="106"/>
      <c r="AF12" s="106"/>
      <c r="AG12" s="106"/>
      <c r="AH12" s="106"/>
      <c r="AI12" s="110"/>
    </row>
    <row r="13" spans="2:36" ht="16.5" customHeight="1">
      <c r="C13" s="132"/>
      <c r="D13" s="106"/>
      <c r="E13" s="106"/>
      <c r="F13" s="106"/>
      <c r="G13" s="106"/>
      <c r="H13" s="106"/>
      <c r="I13" s="106"/>
      <c r="J13" s="106"/>
      <c r="K13" s="106"/>
      <c r="L13" s="106"/>
      <c r="M13" s="106"/>
      <c r="N13" s="106"/>
      <c r="O13" s="106"/>
      <c r="P13" s="106"/>
      <c r="Q13" s="106"/>
      <c r="R13" s="106"/>
      <c r="S13" s="106"/>
      <c r="T13" s="106"/>
      <c r="U13" s="106"/>
      <c r="V13" s="106"/>
      <c r="W13" s="106"/>
      <c r="X13" s="106"/>
      <c r="Y13" s="106"/>
      <c r="Z13" s="106"/>
      <c r="AA13" s="106"/>
      <c r="AB13" s="106"/>
      <c r="AC13" s="106"/>
      <c r="AD13" s="106"/>
      <c r="AE13" s="106"/>
      <c r="AF13" s="106"/>
      <c r="AG13" s="106"/>
      <c r="AH13" s="106"/>
      <c r="AI13" s="110"/>
    </row>
    <row r="14" spans="2:36" ht="16.5" customHeight="1">
      <c r="C14" s="132"/>
      <c r="D14" s="106"/>
      <c r="E14" s="106"/>
      <c r="F14" s="106"/>
      <c r="G14" s="106"/>
      <c r="H14" s="106"/>
      <c r="I14" s="106"/>
      <c r="J14" s="106"/>
      <c r="K14" s="106"/>
      <c r="L14" s="106"/>
      <c r="M14" s="106"/>
      <c r="N14" s="106"/>
      <c r="O14" s="106"/>
      <c r="P14" s="106"/>
      <c r="Q14" s="106"/>
      <c r="R14" s="106"/>
      <c r="S14" s="106"/>
      <c r="T14" s="106"/>
      <c r="U14" s="106"/>
      <c r="V14" s="106"/>
      <c r="W14" s="106"/>
      <c r="X14" s="106"/>
      <c r="Y14" s="106"/>
      <c r="Z14" s="106"/>
      <c r="AA14" s="106"/>
      <c r="AB14" s="106"/>
      <c r="AC14" s="106"/>
      <c r="AD14" s="106"/>
      <c r="AE14" s="106"/>
      <c r="AF14" s="106"/>
      <c r="AG14" s="106"/>
      <c r="AH14" s="106"/>
      <c r="AI14" s="110"/>
    </row>
    <row r="15" spans="2:36" ht="16.5" customHeight="1">
      <c r="C15" s="132"/>
      <c r="D15" s="106"/>
      <c r="E15" s="106"/>
      <c r="F15" s="106"/>
      <c r="G15" s="106"/>
      <c r="H15" s="106"/>
      <c r="I15" s="106"/>
      <c r="J15" s="106"/>
      <c r="K15" s="106"/>
      <c r="L15" s="106"/>
      <c r="M15" s="106"/>
      <c r="N15" s="106"/>
      <c r="O15" s="106"/>
      <c r="P15" s="106"/>
      <c r="Q15" s="106"/>
      <c r="R15" s="106"/>
      <c r="S15" s="106"/>
      <c r="T15" s="106"/>
      <c r="U15" s="106"/>
      <c r="V15" s="106"/>
      <c r="W15" s="106"/>
      <c r="X15" s="106"/>
      <c r="Y15" s="106"/>
      <c r="Z15" s="106"/>
      <c r="AA15" s="106"/>
      <c r="AB15" s="106"/>
      <c r="AC15" s="106"/>
      <c r="AD15" s="106"/>
      <c r="AE15" s="106"/>
      <c r="AF15" s="106"/>
      <c r="AG15" s="106"/>
      <c r="AH15" s="106"/>
      <c r="AI15" s="110"/>
    </row>
    <row r="16" spans="2:36" ht="16.5" customHeight="1">
      <c r="C16" s="132"/>
      <c r="D16" s="106"/>
      <c r="E16" s="106"/>
      <c r="F16" s="106"/>
      <c r="G16" s="106"/>
      <c r="H16" s="106"/>
      <c r="I16" s="106"/>
      <c r="J16" s="106"/>
      <c r="K16" s="106"/>
      <c r="L16" s="106"/>
      <c r="M16" s="106"/>
      <c r="N16" s="106"/>
      <c r="O16" s="106"/>
      <c r="P16" s="106"/>
      <c r="Q16" s="106"/>
      <c r="R16" s="106"/>
      <c r="S16" s="106"/>
      <c r="T16" s="106"/>
      <c r="U16" s="106"/>
      <c r="V16" s="106"/>
      <c r="W16" s="106"/>
      <c r="X16" s="106"/>
      <c r="Y16" s="106"/>
      <c r="Z16" s="106"/>
      <c r="AA16" s="106"/>
      <c r="AB16" s="106"/>
      <c r="AC16" s="106"/>
      <c r="AD16" s="106"/>
      <c r="AE16" s="106"/>
      <c r="AF16" s="106"/>
      <c r="AG16" s="106"/>
      <c r="AH16" s="106"/>
      <c r="AI16" s="110"/>
    </row>
    <row r="17" spans="3:35" ht="16.5" customHeight="1">
      <c r="C17" s="132"/>
      <c r="D17" s="106"/>
      <c r="E17" s="106"/>
      <c r="F17" s="106"/>
      <c r="G17" s="106"/>
      <c r="H17" s="106"/>
      <c r="I17" s="106"/>
      <c r="J17" s="106"/>
      <c r="K17" s="106"/>
      <c r="L17" s="106"/>
      <c r="M17" s="106"/>
      <c r="N17" s="106"/>
      <c r="O17" s="106"/>
      <c r="P17" s="106"/>
      <c r="Q17" s="106"/>
      <c r="R17" s="106"/>
      <c r="S17" s="106"/>
      <c r="T17" s="106"/>
      <c r="U17" s="106"/>
      <c r="V17" s="106"/>
      <c r="W17" s="106"/>
      <c r="X17" s="106"/>
      <c r="Y17" s="106"/>
      <c r="Z17" s="106"/>
      <c r="AA17" s="106"/>
      <c r="AB17" s="106"/>
      <c r="AC17" s="106"/>
      <c r="AD17" s="106"/>
      <c r="AE17" s="106"/>
      <c r="AF17" s="106"/>
      <c r="AG17" s="106"/>
      <c r="AH17" s="106"/>
      <c r="AI17" s="110"/>
    </row>
    <row r="18" spans="3:35" ht="16.5" customHeight="1">
      <c r="C18" s="132"/>
      <c r="D18" s="106"/>
      <c r="E18" s="106"/>
      <c r="F18" s="106"/>
      <c r="G18" s="106"/>
      <c r="H18" s="106"/>
      <c r="I18" s="106"/>
      <c r="J18" s="106"/>
      <c r="K18" s="106"/>
      <c r="L18" s="106"/>
      <c r="M18" s="106"/>
      <c r="N18" s="106"/>
      <c r="O18" s="106"/>
      <c r="P18" s="106"/>
      <c r="Q18" s="106"/>
      <c r="R18" s="106"/>
      <c r="S18" s="106"/>
      <c r="T18" s="106"/>
      <c r="U18" s="106"/>
      <c r="V18" s="106"/>
      <c r="W18" s="106"/>
      <c r="X18" s="106"/>
      <c r="Y18" s="106"/>
      <c r="Z18" s="106"/>
      <c r="AA18" s="106"/>
      <c r="AB18" s="106"/>
      <c r="AC18" s="106"/>
      <c r="AD18" s="106"/>
      <c r="AE18" s="106"/>
      <c r="AF18" s="106"/>
      <c r="AG18" s="106"/>
      <c r="AH18" s="106"/>
      <c r="AI18" s="110"/>
    </row>
    <row r="19" spans="3:35" ht="16.5" customHeight="1">
      <c r="C19" s="132"/>
      <c r="D19" s="106"/>
      <c r="E19" s="106"/>
      <c r="F19" s="106"/>
      <c r="G19" s="106"/>
      <c r="H19" s="106"/>
      <c r="I19" s="106"/>
      <c r="J19" s="106"/>
      <c r="K19" s="106"/>
      <c r="L19" s="106"/>
      <c r="M19" s="106"/>
      <c r="N19" s="106"/>
      <c r="O19" s="106"/>
      <c r="P19" s="106"/>
      <c r="Q19" s="106"/>
      <c r="R19" s="106"/>
      <c r="S19" s="106"/>
      <c r="T19" s="106"/>
      <c r="U19" s="106"/>
      <c r="V19" s="106"/>
      <c r="W19" s="106"/>
      <c r="X19" s="106"/>
      <c r="Y19" s="106"/>
      <c r="Z19" s="106"/>
      <c r="AA19" s="106"/>
      <c r="AB19" s="106"/>
      <c r="AC19" s="106"/>
      <c r="AD19" s="106"/>
      <c r="AE19" s="106"/>
      <c r="AF19" s="106"/>
      <c r="AG19" s="106"/>
      <c r="AH19" s="106"/>
      <c r="AI19" s="110"/>
    </row>
    <row r="20" spans="3:35" ht="16.5" customHeight="1">
      <c r="C20" s="132"/>
      <c r="D20" s="106"/>
      <c r="E20" s="106"/>
      <c r="F20" s="106"/>
      <c r="G20" s="106"/>
      <c r="H20" s="106"/>
      <c r="I20" s="106"/>
      <c r="J20" s="106"/>
      <c r="K20" s="106"/>
      <c r="L20" s="106"/>
      <c r="M20" s="106"/>
      <c r="N20" s="106"/>
      <c r="O20" s="106"/>
      <c r="P20" s="106"/>
      <c r="Q20" s="106"/>
      <c r="R20" s="106"/>
      <c r="S20" s="106"/>
      <c r="T20" s="106"/>
      <c r="U20" s="106"/>
      <c r="V20" s="106"/>
      <c r="W20" s="106"/>
      <c r="X20" s="106"/>
      <c r="Y20" s="106"/>
      <c r="Z20" s="106"/>
      <c r="AA20" s="106"/>
      <c r="AB20" s="106"/>
      <c r="AC20" s="106"/>
      <c r="AD20" s="106"/>
      <c r="AE20" s="106"/>
      <c r="AF20" s="106"/>
      <c r="AG20" s="106"/>
      <c r="AH20" s="106"/>
      <c r="AI20" s="110"/>
    </row>
    <row r="21" spans="3:35" ht="16.5" customHeight="1">
      <c r="C21" s="132"/>
      <c r="D21" s="106"/>
      <c r="E21" s="106"/>
      <c r="F21" s="106"/>
      <c r="G21" s="106"/>
      <c r="H21" s="106"/>
      <c r="I21" s="106"/>
      <c r="J21" s="106"/>
      <c r="K21" s="106"/>
      <c r="L21" s="106"/>
      <c r="M21" s="106"/>
      <c r="N21" s="106"/>
      <c r="O21" s="106"/>
      <c r="P21" s="106"/>
      <c r="Q21" s="106"/>
      <c r="R21" s="106"/>
      <c r="S21" s="106"/>
      <c r="T21" s="106"/>
      <c r="U21" s="106"/>
      <c r="V21" s="106"/>
      <c r="W21" s="106"/>
      <c r="X21" s="106"/>
      <c r="Y21" s="106"/>
      <c r="Z21" s="106"/>
      <c r="AA21" s="106"/>
      <c r="AB21" s="106"/>
      <c r="AC21" s="106"/>
      <c r="AD21" s="106"/>
      <c r="AE21" s="106"/>
      <c r="AF21" s="106"/>
      <c r="AG21" s="106"/>
      <c r="AH21" s="106"/>
      <c r="AI21" s="110"/>
    </row>
    <row r="22" spans="3:35" ht="16.5" customHeight="1">
      <c r="C22" s="132"/>
      <c r="D22" s="106"/>
      <c r="E22" s="106"/>
      <c r="F22" s="106"/>
      <c r="G22" s="106"/>
      <c r="H22" s="106"/>
      <c r="I22" s="106"/>
      <c r="J22" s="106"/>
      <c r="K22" s="106"/>
      <c r="L22" s="106"/>
      <c r="M22" s="106"/>
      <c r="N22" s="106"/>
      <c r="O22" s="106"/>
      <c r="P22" s="106"/>
      <c r="Q22" s="106"/>
      <c r="R22" s="106"/>
      <c r="S22" s="106"/>
      <c r="T22" s="106"/>
      <c r="U22" s="106"/>
      <c r="V22" s="106"/>
      <c r="W22" s="106"/>
      <c r="X22" s="106"/>
      <c r="Y22" s="106"/>
      <c r="Z22" s="106"/>
      <c r="AA22" s="106"/>
      <c r="AB22" s="106"/>
      <c r="AC22" s="106"/>
      <c r="AD22" s="106"/>
      <c r="AE22" s="106"/>
      <c r="AF22" s="106"/>
      <c r="AG22" s="106"/>
      <c r="AH22" s="106"/>
      <c r="AI22" s="110"/>
    </row>
    <row r="23" spans="3:35" ht="16.5" customHeight="1">
      <c r="C23" s="132"/>
      <c r="D23" s="106"/>
      <c r="E23" s="106"/>
      <c r="F23" s="106"/>
      <c r="G23" s="106"/>
      <c r="H23" s="106"/>
      <c r="I23" s="106"/>
      <c r="J23" s="106"/>
      <c r="K23" s="106"/>
      <c r="L23" s="106"/>
      <c r="M23" s="106"/>
      <c r="N23" s="106"/>
      <c r="O23" s="106"/>
      <c r="P23" s="106"/>
      <c r="Q23" s="106"/>
      <c r="R23" s="106"/>
      <c r="S23" s="106"/>
      <c r="T23" s="106"/>
      <c r="U23" s="106"/>
      <c r="V23" s="106"/>
      <c r="W23" s="106"/>
      <c r="X23" s="106"/>
      <c r="Y23" s="106"/>
      <c r="Z23" s="106"/>
      <c r="AA23" s="106"/>
      <c r="AB23" s="106"/>
      <c r="AC23" s="106"/>
      <c r="AD23" s="106"/>
      <c r="AE23" s="106"/>
      <c r="AF23" s="106"/>
      <c r="AG23" s="106"/>
      <c r="AH23" s="106"/>
      <c r="AI23" s="110"/>
    </row>
    <row r="24" spans="3:35" ht="16.5" customHeight="1">
      <c r="C24" s="132"/>
      <c r="D24" s="106"/>
      <c r="E24" s="106"/>
      <c r="F24" s="106"/>
      <c r="G24" s="106"/>
      <c r="H24" s="106"/>
      <c r="I24" s="106"/>
      <c r="J24" s="106"/>
      <c r="K24" s="106"/>
      <c r="L24" s="106"/>
      <c r="M24" s="106"/>
      <c r="N24" s="106"/>
      <c r="O24" s="106"/>
      <c r="P24" s="106"/>
      <c r="Q24" s="106"/>
      <c r="R24" s="106"/>
      <c r="S24" s="106"/>
      <c r="T24" s="106"/>
      <c r="U24" s="106"/>
      <c r="V24" s="106"/>
      <c r="W24" s="106"/>
      <c r="X24" s="106"/>
      <c r="Y24" s="106"/>
      <c r="Z24" s="106"/>
      <c r="AA24" s="106"/>
      <c r="AB24" s="106"/>
      <c r="AC24" s="106"/>
      <c r="AD24" s="106"/>
      <c r="AE24" s="106"/>
      <c r="AF24" s="106"/>
      <c r="AG24" s="106"/>
      <c r="AH24" s="106"/>
      <c r="AI24" s="110"/>
    </row>
    <row r="25" spans="3:35" ht="16.5" customHeight="1">
      <c r="C25" s="132"/>
      <c r="D25" s="106"/>
      <c r="E25" s="106"/>
      <c r="F25" s="106"/>
      <c r="G25" s="106"/>
      <c r="H25" s="106"/>
      <c r="I25" s="106"/>
      <c r="J25" s="106"/>
      <c r="K25" s="106"/>
      <c r="L25" s="106"/>
      <c r="M25" s="106"/>
      <c r="N25" s="106"/>
      <c r="O25" s="106"/>
      <c r="P25" s="106"/>
      <c r="Q25" s="106"/>
      <c r="R25" s="106"/>
      <c r="S25" s="106"/>
      <c r="T25" s="106"/>
      <c r="U25" s="106"/>
      <c r="V25" s="106"/>
      <c r="W25" s="106"/>
      <c r="X25" s="106"/>
      <c r="Y25" s="106"/>
      <c r="Z25" s="106"/>
      <c r="AA25" s="106"/>
      <c r="AB25" s="106"/>
      <c r="AC25" s="106"/>
      <c r="AD25" s="106"/>
      <c r="AE25" s="106"/>
      <c r="AF25" s="106"/>
      <c r="AG25" s="106"/>
      <c r="AH25" s="106"/>
      <c r="AI25" s="110"/>
    </row>
    <row r="26" spans="3:35" ht="16.5" customHeight="1">
      <c r="C26" s="132"/>
      <c r="D26" s="106"/>
      <c r="E26" s="106"/>
      <c r="F26" s="106"/>
      <c r="G26" s="106"/>
      <c r="H26" s="106"/>
      <c r="I26" s="106"/>
      <c r="J26" s="106"/>
      <c r="K26" s="106"/>
      <c r="L26" s="106"/>
      <c r="M26" s="106"/>
      <c r="N26" s="106"/>
      <c r="O26" s="106"/>
      <c r="P26" s="106"/>
      <c r="Q26" s="106"/>
      <c r="R26" s="106"/>
      <c r="S26" s="106"/>
      <c r="T26" s="106"/>
      <c r="U26" s="106"/>
      <c r="V26" s="106"/>
      <c r="W26" s="106"/>
      <c r="X26" s="106"/>
      <c r="Y26" s="106"/>
      <c r="Z26" s="106"/>
      <c r="AA26" s="106"/>
      <c r="AB26" s="106"/>
      <c r="AC26" s="106"/>
      <c r="AD26" s="106"/>
      <c r="AE26" s="106"/>
      <c r="AF26" s="106"/>
      <c r="AG26" s="106"/>
      <c r="AH26" s="106"/>
      <c r="AI26" s="110"/>
    </row>
    <row r="27" spans="3:35" ht="16.5" customHeight="1">
      <c r="C27" s="132"/>
      <c r="D27" s="106"/>
      <c r="E27" s="106"/>
      <c r="F27" s="106"/>
      <c r="G27" s="106"/>
      <c r="H27" s="106"/>
      <c r="I27" s="106"/>
      <c r="J27" s="106"/>
      <c r="K27" s="106"/>
      <c r="L27" s="106"/>
      <c r="M27" s="106"/>
      <c r="N27" s="106"/>
      <c r="O27" s="106"/>
      <c r="P27" s="106"/>
      <c r="Q27" s="106"/>
      <c r="R27" s="106"/>
      <c r="S27" s="106"/>
      <c r="T27" s="106"/>
      <c r="U27" s="106"/>
      <c r="V27" s="106"/>
      <c r="W27" s="106"/>
      <c r="X27" s="106"/>
      <c r="Y27" s="106"/>
      <c r="Z27" s="106"/>
      <c r="AA27" s="106"/>
      <c r="AB27" s="106"/>
      <c r="AC27" s="106"/>
      <c r="AD27" s="106"/>
      <c r="AE27" s="106"/>
      <c r="AF27" s="106"/>
      <c r="AG27" s="106"/>
      <c r="AH27" s="106"/>
      <c r="AI27" s="110"/>
    </row>
    <row r="28" spans="3:35" ht="16.5" customHeight="1">
      <c r="C28" s="132"/>
      <c r="D28" s="106"/>
      <c r="E28" s="106"/>
      <c r="F28" s="106"/>
      <c r="G28" s="106"/>
      <c r="H28" s="106"/>
      <c r="I28" s="106"/>
      <c r="J28" s="106"/>
      <c r="K28" s="106"/>
      <c r="L28" s="106"/>
      <c r="M28" s="106"/>
      <c r="N28" s="106"/>
      <c r="O28" s="106"/>
      <c r="P28" s="106"/>
      <c r="Q28" s="106"/>
      <c r="R28" s="106"/>
      <c r="S28" s="106"/>
      <c r="T28" s="106"/>
      <c r="U28" s="106"/>
      <c r="V28" s="106"/>
      <c r="W28" s="106"/>
      <c r="X28" s="106"/>
      <c r="Y28" s="106"/>
      <c r="Z28" s="106"/>
      <c r="AA28" s="106"/>
      <c r="AB28" s="106"/>
      <c r="AC28" s="106"/>
      <c r="AD28" s="106"/>
      <c r="AE28" s="106"/>
      <c r="AF28" s="106"/>
      <c r="AG28" s="106"/>
      <c r="AH28" s="106"/>
      <c r="AI28" s="110"/>
    </row>
    <row r="29" spans="3:35" ht="16.5" customHeight="1">
      <c r="C29" s="132"/>
      <c r="D29" s="106"/>
      <c r="E29" s="106"/>
      <c r="F29" s="106"/>
      <c r="G29" s="106"/>
      <c r="H29" s="106"/>
      <c r="I29" s="106"/>
      <c r="J29" s="106"/>
      <c r="K29" s="106"/>
      <c r="L29" s="106"/>
      <c r="M29" s="106"/>
      <c r="N29" s="106"/>
      <c r="O29" s="106"/>
      <c r="P29" s="106"/>
      <c r="Q29" s="106"/>
      <c r="R29" s="106"/>
      <c r="S29" s="106"/>
      <c r="T29" s="106"/>
      <c r="U29" s="106"/>
      <c r="V29" s="106"/>
      <c r="W29" s="106"/>
      <c r="X29" s="106"/>
      <c r="Y29" s="106"/>
      <c r="Z29" s="106"/>
      <c r="AA29" s="106"/>
      <c r="AB29" s="106"/>
      <c r="AC29" s="106"/>
      <c r="AD29" s="106"/>
      <c r="AE29" s="106"/>
      <c r="AF29" s="106"/>
      <c r="AG29" s="106"/>
      <c r="AH29" s="106"/>
      <c r="AI29" s="110"/>
    </row>
    <row r="30" spans="3:35" ht="16.5" customHeight="1">
      <c r="C30" s="132"/>
      <c r="D30" s="106"/>
      <c r="E30" s="106"/>
      <c r="F30" s="106"/>
      <c r="G30" s="106"/>
      <c r="H30" s="106"/>
      <c r="I30" s="106"/>
      <c r="J30" s="106"/>
      <c r="K30" s="106"/>
      <c r="L30" s="106"/>
      <c r="M30" s="106"/>
      <c r="N30" s="106"/>
      <c r="O30" s="106"/>
      <c r="P30" s="106"/>
      <c r="Q30" s="106"/>
      <c r="R30" s="106"/>
      <c r="S30" s="106"/>
      <c r="T30" s="106"/>
      <c r="U30" s="106"/>
      <c r="V30" s="106"/>
      <c r="W30" s="106"/>
      <c r="X30" s="106"/>
      <c r="Y30" s="106"/>
      <c r="Z30" s="106"/>
      <c r="AA30" s="106"/>
      <c r="AB30" s="106"/>
      <c r="AC30" s="106"/>
      <c r="AD30" s="106"/>
      <c r="AE30" s="106"/>
      <c r="AF30" s="106"/>
      <c r="AG30" s="106"/>
      <c r="AH30" s="106"/>
      <c r="AI30" s="110"/>
    </row>
    <row r="31" spans="3:35" ht="16.5" customHeight="1">
      <c r="C31" s="132"/>
      <c r="D31" s="106"/>
      <c r="E31" s="106"/>
      <c r="F31" s="106"/>
      <c r="G31" s="106"/>
      <c r="H31" s="106"/>
      <c r="I31" s="106"/>
      <c r="J31" s="106"/>
      <c r="K31" s="106"/>
      <c r="L31" s="106"/>
      <c r="M31" s="106"/>
      <c r="N31" s="106"/>
      <c r="O31" s="106"/>
      <c r="P31" s="106"/>
      <c r="Q31" s="106"/>
      <c r="R31" s="106"/>
      <c r="S31" s="106"/>
      <c r="T31" s="106"/>
      <c r="U31" s="106"/>
      <c r="V31" s="106"/>
      <c r="W31" s="106"/>
      <c r="X31" s="106"/>
      <c r="Y31" s="106"/>
      <c r="Z31" s="106"/>
      <c r="AA31" s="106"/>
      <c r="AB31" s="106"/>
      <c r="AC31" s="106"/>
      <c r="AD31" s="106"/>
      <c r="AE31" s="106"/>
      <c r="AF31" s="106"/>
      <c r="AG31" s="106"/>
      <c r="AH31" s="106"/>
      <c r="AI31" s="110"/>
    </row>
    <row r="32" spans="3:35" ht="16.5" customHeight="1">
      <c r="C32" s="132"/>
      <c r="D32" s="106"/>
      <c r="E32" s="106"/>
      <c r="F32" s="106"/>
      <c r="G32" s="106"/>
      <c r="H32" s="106"/>
      <c r="I32" s="106"/>
      <c r="J32" s="106"/>
      <c r="K32" s="106"/>
      <c r="L32" s="106"/>
      <c r="M32" s="106"/>
      <c r="N32" s="106"/>
      <c r="O32" s="106"/>
      <c r="P32" s="106"/>
      <c r="Q32" s="106"/>
      <c r="R32" s="106"/>
      <c r="S32" s="106"/>
      <c r="T32" s="106"/>
      <c r="U32" s="106"/>
      <c r="V32" s="106"/>
      <c r="W32" s="106"/>
      <c r="X32" s="106"/>
      <c r="Y32" s="106"/>
      <c r="Z32" s="106"/>
      <c r="AA32" s="106"/>
      <c r="AB32" s="106"/>
      <c r="AC32" s="106"/>
      <c r="AD32" s="106"/>
      <c r="AE32" s="106"/>
      <c r="AF32" s="106"/>
      <c r="AG32" s="106"/>
      <c r="AH32" s="106"/>
      <c r="AI32" s="110"/>
    </row>
    <row r="33" spans="3:35" ht="16.5" customHeight="1">
      <c r="C33" s="132"/>
      <c r="D33" s="106"/>
      <c r="E33" s="106"/>
      <c r="F33" s="106"/>
      <c r="G33" s="106"/>
      <c r="H33" s="106"/>
      <c r="I33" s="106"/>
      <c r="J33" s="106"/>
      <c r="K33" s="106"/>
      <c r="L33" s="106"/>
      <c r="M33" s="106"/>
      <c r="N33" s="106"/>
      <c r="O33" s="106"/>
      <c r="P33" s="106"/>
      <c r="Q33" s="106"/>
      <c r="R33" s="106"/>
      <c r="S33" s="106"/>
      <c r="T33" s="106"/>
      <c r="U33" s="106"/>
      <c r="V33" s="106"/>
      <c r="W33" s="106"/>
      <c r="X33" s="106"/>
      <c r="Y33" s="106"/>
      <c r="Z33" s="106"/>
      <c r="AA33" s="106"/>
      <c r="AB33" s="106"/>
      <c r="AC33" s="106"/>
      <c r="AD33" s="106"/>
      <c r="AE33" s="106"/>
      <c r="AF33" s="106"/>
      <c r="AG33" s="106"/>
      <c r="AH33" s="106"/>
      <c r="AI33" s="110"/>
    </row>
    <row r="34" spans="3:35" ht="16.5" customHeight="1">
      <c r="C34" s="132"/>
      <c r="D34" s="106"/>
      <c r="E34" s="106"/>
      <c r="F34" s="106"/>
      <c r="G34" s="106"/>
      <c r="H34" s="106"/>
      <c r="I34" s="106"/>
      <c r="J34" s="106"/>
      <c r="K34" s="106"/>
      <c r="L34" s="106"/>
      <c r="M34" s="106"/>
      <c r="N34" s="106"/>
      <c r="O34" s="106"/>
      <c r="P34" s="106"/>
      <c r="Q34" s="106"/>
      <c r="R34" s="106"/>
      <c r="S34" s="106"/>
      <c r="T34" s="106"/>
      <c r="U34" s="106"/>
      <c r="V34" s="106"/>
      <c r="W34" s="106"/>
      <c r="X34" s="106"/>
      <c r="Y34" s="106"/>
      <c r="Z34" s="106"/>
      <c r="AA34" s="106"/>
      <c r="AB34" s="106"/>
      <c r="AC34" s="106"/>
      <c r="AD34" s="106"/>
      <c r="AE34" s="106"/>
      <c r="AF34" s="106"/>
      <c r="AG34" s="106"/>
      <c r="AH34" s="106"/>
      <c r="AI34" s="110"/>
    </row>
    <row r="35" spans="3:35" ht="16.5" customHeight="1">
      <c r="C35" s="132"/>
      <c r="D35" s="106"/>
      <c r="E35" s="106"/>
      <c r="F35" s="106"/>
      <c r="G35" s="106"/>
      <c r="H35" s="106"/>
      <c r="I35" s="106"/>
      <c r="J35" s="106"/>
      <c r="K35" s="106"/>
      <c r="L35" s="106"/>
      <c r="M35" s="106"/>
      <c r="N35" s="106"/>
      <c r="O35" s="106"/>
      <c r="P35" s="106"/>
      <c r="Q35" s="106"/>
      <c r="R35" s="106"/>
      <c r="S35" s="106"/>
      <c r="T35" s="106"/>
      <c r="U35" s="106"/>
      <c r="V35" s="106"/>
      <c r="W35" s="106"/>
      <c r="X35" s="106"/>
      <c r="Y35" s="106"/>
      <c r="Z35" s="106"/>
      <c r="AA35" s="106"/>
      <c r="AB35" s="106"/>
      <c r="AC35" s="106"/>
      <c r="AD35" s="106"/>
      <c r="AE35" s="106"/>
      <c r="AF35" s="106"/>
      <c r="AG35" s="106"/>
      <c r="AH35" s="106"/>
      <c r="AI35" s="110"/>
    </row>
    <row r="36" spans="3:35" ht="16.5" customHeight="1">
      <c r="C36" s="132"/>
      <c r="D36" s="106"/>
      <c r="E36" s="106"/>
      <c r="F36" s="106"/>
      <c r="G36" s="106"/>
      <c r="H36" s="106"/>
      <c r="I36" s="106"/>
      <c r="J36" s="106"/>
      <c r="K36" s="106"/>
      <c r="L36" s="106"/>
      <c r="M36" s="106"/>
      <c r="N36" s="106"/>
      <c r="O36" s="106"/>
      <c r="P36" s="106"/>
      <c r="Q36" s="106"/>
      <c r="R36" s="106"/>
      <c r="S36" s="106"/>
      <c r="T36" s="106"/>
      <c r="U36" s="106"/>
      <c r="V36" s="106"/>
      <c r="W36" s="106"/>
      <c r="X36" s="106"/>
      <c r="Y36" s="106"/>
      <c r="Z36" s="106"/>
      <c r="AA36" s="106"/>
      <c r="AB36" s="106"/>
      <c r="AC36" s="106"/>
      <c r="AD36" s="106"/>
      <c r="AE36" s="106"/>
      <c r="AF36" s="106"/>
      <c r="AG36" s="106"/>
      <c r="AH36" s="106"/>
      <c r="AI36" s="110"/>
    </row>
    <row r="37" spans="3:35" ht="16.5" customHeight="1">
      <c r="C37" s="132"/>
      <c r="D37" s="106"/>
      <c r="E37" s="106"/>
      <c r="F37" s="106"/>
      <c r="G37" s="106"/>
      <c r="H37" s="106"/>
      <c r="I37" s="106"/>
      <c r="J37" s="106"/>
      <c r="K37" s="106"/>
      <c r="L37" s="106"/>
      <c r="M37" s="106"/>
      <c r="N37" s="106"/>
      <c r="O37" s="106"/>
      <c r="P37" s="106"/>
      <c r="Q37" s="106"/>
      <c r="R37" s="106"/>
      <c r="S37" s="106"/>
      <c r="T37" s="106"/>
      <c r="U37" s="106"/>
      <c r="V37" s="106"/>
      <c r="W37" s="106"/>
      <c r="X37" s="106"/>
      <c r="Y37" s="106"/>
      <c r="Z37" s="106"/>
      <c r="AA37" s="106"/>
      <c r="AB37" s="106"/>
      <c r="AC37" s="106"/>
      <c r="AD37" s="106"/>
      <c r="AE37" s="106"/>
      <c r="AF37" s="106"/>
      <c r="AG37" s="106"/>
      <c r="AH37" s="106"/>
      <c r="AI37" s="110"/>
    </row>
    <row r="38" spans="3:35" ht="16.5" customHeight="1">
      <c r="C38" s="132"/>
      <c r="D38" s="106"/>
      <c r="E38" s="106"/>
      <c r="F38" s="106"/>
      <c r="G38" s="106"/>
      <c r="H38" s="106"/>
      <c r="I38" s="106"/>
      <c r="J38" s="106"/>
      <c r="K38" s="106"/>
      <c r="L38" s="106"/>
      <c r="M38" s="106"/>
      <c r="N38" s="106"/>
      <c r="O38" s="106"/>
      <c r="P38" s="106"/>
      <c r="Q38" s="106"/>
      <c r="R38" s="106"/>
      <c r="S38" s="106"/>
      <c r="T38" s="106"/>
      <c r="U38" s="106"/>
      <c r="V38" s="106"/>
      <c r="W38" s="106"/>
      <c r="X38" s="106"/>
      <c r="Y38" s="106"/>
      <c r="Z38" s="106"/>
      <c r="AA38" s="106"/>
      <c r="AB38" s="106"/>
      <c r="AC38" s="106"/>
      <c r="AD38" s="106"/>
      <c r="AE38" s="106"/>
      <c r="AF38" s="106"/>
      <c r="AG38" s="106"/>
      <c r="AH38" s="106"/>
      <c r="AI38" s="110"/>
    </row>
    <row r="39" spans="3:35" ht="16.5" customHeight="1">
      <c r="C39" s="132"/>
      <c r="D39" s="106"/>
      <c r="E39" s="106"/>
      <c r="F39" s="106"/>
      <c r="G39" s="106"/>
      <c r="H39" s="106"/>
      <c r="I39" s="106"/>
      <c r="J39" s="106"/>
      <c r="K39" s="106"/>
      <c r="L39" s="106"/>
      <c r="M39" s="106"/>
      <c r="N39" s="106"/>
      <c r="O39" s="106"/>
      <c r="P39" s="106"/>
      <c r="Q39" s="106"/>
      <c r="R39" s="106"/>
      <c r="S39" s="106"/>
      <c r="T39" s="106"/>
      <c r="U39" s="106"/>
      <c r="V39" s="106"/>
      <c r="W39" s="106"/>
      <c r="X39" s="106"/>
      <c r="Y39" s="106"/>
      <c r="Z39" s="106"/>
      <c r="AA39" s="106"/>
      <c r="AB39" s="106"/>
      <c r="AC39" s="106"/>
      <c r="AD39" s="106"/>
      <c r="AE39" s="106"/>
      <c r="AF39" s="106"/>
      <c r="AG39" s="106"/>
      <c r="AH39" s="106"/>
      <c r="AI39" s="110"/>
    </row>
    <row r="40" spans="3:35" ht="16.5" customHeight="1">
      <c r="C40" s="132"/>
      <c r="D40" s="106"/>
      <c r="E40" s="106"/>
      <c r="F40" s="106"/>
      <c r="G40" s="106"/>
      <c r="H40" s="106"/>
      <c r="I40" s="106"/>
      <c r="J40" s="106"/>
      <c r="K40" s="106"/>
      <c r="L40" s="106"/>
      <c r="M40" s="106"/>
      <c r="N40" s="106"/>
      <c r="O40" s="106"/>
      <c r="P40" s="106"/>
      <c r="Q40" s="106"/>
      <c r="R40" s="106"/>
      <c r="S40" s="106"/>
      <c r="T40" s="106"/>
      <c r="U40" s="106"/>
      <c r="V40" s="106"/>
      <c r="W40" s="106"/>
      <c r="X40" s="106"/>
      <c r="Y40" s="106"/>
      <c r="Z40" s="106"/>
      <c r="AA40" s="106"/>
      <c r="AB40" s="106"/>
      <c r="AC40" s="106"/>
      <c r="AD40" s="106"/>
      <c r="AE40" s="106"/>
      <c r="AF40" s="106"/>
      <c r="AG40" s="106"/>
      <c r="AH40" s="106"/>
      <c r="AI40" s="110"/>
    </row>
    <row r="41" spans="3:35" ht="16.5" customHeight="1">
      <c r="C41" s="132"/>
      <c r="D41" s="106"/>
      <c r="E41" s="106"/>
      <c r="F41" s="106"/>
      <c r="G41" s="106"/>
      <c r="H41" s="106"/>
      <c r="I41" s="106"/>
      <c r="J41" s="106"/>
      <c r="K41" s="106"/>
      <c r="L41" s="106"/>
      <c r="M41" s="106"/>
      <c r="N41" s="106"/>
      <c r="O41" s="106"/>
      <c r="P41" s="106"/>
      <c r="Q41" s="106"/>
      <c r="R41" s="106"/>
      <c r="S41" s="106"/>
      <c r="T41" s="106"/>
      <c r="U41" s="106"/>
      <c r="V41" s="106"/>
      <c r="W41" s="106"/>
      <c r="X41" s="106"/>
      <c r="Y41" s="106"/>
      <c r="Z41" s="106"/>
      <c r="AA41" s="106"/>
      <c r="AB41" s="106"/>
      <c r="AC41" s="106"/>
      <c r="AD41" s="106"/>
      <c r="AE41" s="106"/>
      <c r="AF41" s="106"/>
      <c r="AG41" s="106"/>
      <c r="AH41" s="106"/>
      <c r="AI41" s="110"/>
    </row>
    <row r="42" spans="3:35" ht="16.5" customHeight="1">
      <c r="C42" s="132"/>
      <c r="D42" s="106"/>
      <c r="E42" s="106"/>
      <c r="F42" s="106"/>
      <c r="G42" s="106"/>
      <c r="H42" s="106"/>
      <c r="I42" s="106"/>
      <c r="J42" s="106"/>
      <c r="K42" s="106"/>
      <c r="L42" s="106"/>
      <c r="M42" s="106"/>
      <c r="N42" s="106"/>
      <c r="O42" s="106"/>
      <c r="P42" s="106"/>
      <c r="Q42" s="106"/>
      <c r="R42" s="106"/>
      <c r="S42" s="106"/>
      <c r="T42" s="106"/>
      <c r="U42" s="106"/>
      <c r="V42" s="106"/>
      <c r="W42" s="106"/>
      <c r="X42" s="106"/>
      <c r="Y42" s="106"/>
      <c r="Z42" s="106"/>
      <c r="AA42" s="106"/>
      <c r="AB42" s="106"/>
      <c r="AC42" s="106"/>
      <c r="AD42" s="106"/>
      <c r="AE42" s="106"/>
      <c r="AF42" s="106"/>
      <c r="AG42" s="106"/>
      <c r="AH42" s="106"/>
      <c r="AI42" s="110"/>
    </row>
    <row r="43" spans="3:35" ht="16.5" customHeight="1">
      <c r="C43" s="132"/>
      <c r="D43" s="106"/>
      <c r="E43" s="106"/>
      <c r="F43" s="106"/>
      <c r="G43" s="106"/>
      <c r="H43" s="106"/>
      <c r="I43" s="106"/>
      <c r="J43" s="106"/>
      <c r="K43" s="106"/>
      <c r="L43" s="106"/>
      <c r="M43" s="106"/>
      <c r="N43" s="106"/>
      <c r="O43" s="106"/>
      <c r="P43" s="106"/>
      <c r="Q43" s="106"/>
      <c r="R43" s="106"/>
      <c r="S43" s="106"/>
      <c r="T43" s="106"/>
      <c r="U43" s="106"/>
      <c r="V43" s="106"/>
      <c r="W43" s="106"/>
      <c r="X43" s="106"/>
      <c r="Y43" s="106"/>
      <c r="Z43" s="106"/>
      <c r="AA43" s="106"/>
      <c r="AB43" s="106"/>
      <c r="AC43" s="106"/>
      <c r="AD43" s="106"/>
      <c r="AE43" s="106"/>
      <c r="AF43" s="106"/>
      <c r="AG43" s="106"/>
      <c r="AH43" s="106"/>
      <c r="AI43" s="110"/>
    </row>
    <row r="44" spans="3:35" ht="16.5" customHeight="1">
      <c r="C44" s="132"/>
      <c r="D44" s="106"/>
      <c r="E44" s="106"/>
      <c r="F44" s="106"/>
      <c r="G44" s="106"/>
      <c r="H44" s="106"/>
      <c r="I44" s="106"/>
      <c r="J44" s="106"/>
      <c r="K44" s="106"/>
      <c r="L44" s="106"/>
      <c r="M44" s="106"/>
      <c r="N44" s="106"/>
      <c r="O44" s="106"/>
      <c r="P44" s="106"/>
      <c r="Q44" s="106"/>
      <c r="R44" s="106"/>
      <c r="S44" s="106"/>
      <c r="T44" s="106"/>
      <c r="U44" s="106"/>
      <c r="V44" s="106"/>
      <c r="W44" s="106"/>
      <c r="X44" s="106"/>
      <c r="Y44" s="106"/>
      <c r="Z44" s="106"/>
      <c r="AA44" s="106"/>
      <c r="AB44" s="106"/>
      <c r="AC44" s="106"/>
      <c r="AD44" s="106"/>
      <c r="AE44" s="106"/>
      <c r="AF44" s="106"/>
      <c r="AG44" s="106"/>
      <c r="AH44" s="106"/>
      <c r="AI44" s="110"/>
    </row>
    <row r="45" spans="3:35" ht="16.5" customHeight="1">
      <c r="C45" s="132"/>
      <c r="D45" s="106"/>
      <c r="E45" s="106"/>
      <c r="F45" s="106"/>
      <c r="G45" s="106"/>
      <c r="H45" s="106"/>
      <c r="I45" s="106"/>
      <c r="J45" s="106"/>
      <c r="K45" s="106"/>
      <c r="L45" s="106"/>
      <c r="M45" s="106"/>
      <c r="N45" s="106"/>
      <c r="O45" s="106"/>
      <c r="P45" s="106"/>
      <c r="Q45" s="106"/>
      <c r="R45" s="106"/>
      <c r="S45" s="106"/>
      <c r="T45" s="106"/>
      <c r="U45" s="106"/>
      <c r="V45" s="106"/>
      <c r="W45" s="106"/>
      <c r="X45" s="106"/>
      <c r="Y45" s="106"/>
      <c r="Z45" s="106"/>
      <c r="AA45" s="106"/>
      <c r="AB45" s="106"/>
      <c r="AC45" s="106"/>
      <c r="AD45" s="106"/>
      <c r="AE45" s="106"/>
      <c r="AF45" s="106"/>
      <c r="AG45" s="106"/>
      <c r="AH45" s="106"/>
      <c r="AI45" s="110"/>
    </row>
    <row r="46" spans="3:35" ht="16.5" customHeight="1">
      <c r="C46" s="132"/>
      <c r="D46" s="106"/>
      <c r="E46" s="106"/>
      <c r="F46" s="106"/>
      <c r="G46" s="106"/>
      <c r="H46" s="106"/>
      <c r="I46" s="106"/>
      <c r="J46" s="106"/>
      <c r="K46" s="106"/>
      <c r="L46" s="106"/>
      <c r="M46" s="106"/>
      <c r="N46" s="106"/>
      <c r="O46" s="106"/>
      <c r="P46" s="106"/>
      <c r="Q46" s="106"/>
      <c r="R46" s="106"/>
      <c r="S46" s="106"/>
      <c r="T46" s="106"/>
      <c r="U46" s="106"/>
      <c r="V46" s="106"/>
      <c r="W46" s="106"/>
      <c r="X46" s="106"/>
      <c r="Y46" s="106"/>
      <c r="Z46" s="106"/>
      <c r="AA46" s="106"/>
      <c r="AB46" s="106"/>
      <c r="AC46" s="106"/>
      <c r="AD46" s="106"/>
      <c r="AE46" s="106"/>
      <c r="AF46" s="106"/>
      <c r="AG46" s="106"/>
      <c r="AH46" s="106"/>
      <c r="AI46" s="110"/>
    </row>
    <row r="47" spans="3:35" ht="16.5" customHeight="1">
      <c r="C47" s="132"/>
      <c r="D47" s="106"/>
      <c r="E47" s="106"/>
      <c r="F47" s="106"/>
      <c r="G47" s="106"/>
      <c r="H47" s="106"/>
      <c r="I47" s="106"/>
      <c r="J47" s="106"/>
      <c r="K47" s="106"/>
      <c r="L47" s="106"/>
      <c r="M47" s="106"/>
      <c r="N47" s="106"/>
      <c r="O47" s="106"/>
      <c r="P47" s="106"/>
      <c r="Q47" s="106"/>
      <c r="R47" s="106"/>
      <c r="S47" s="106"/>
      <c r="T47" s="106"/>
      <c r="U47" s="106"/>
      <c r="V47" s="106"/>
      <c r="W47" s="106"/>
      <c r="X47" s="106"/>
      <c r="Y47" s="106"/>
      <c r="Z47" s="106"/>
      <c r="AA47" s="106"/>
      <c r="AB47" s="106"/>
      <c r="AC47" s="106"/>
      <c r="AD47" s="106"/>
      <c r="AE47" s="106"/>
      <c r="AF47" s="106"/>
      <c r="AG47" s="106"/>
      <c r="AH47" s="106"/>
      <c r="AI47" s="110"/>
    </row>
    <row r="48" spans="3:35" ht="16.5" customHeight="1">
      <c r="C48" s="132"/>
      <c r="D48" s="106"/>
      <c r="E48" s="106"/>
      <c r="F48" s="106"/>
      <c r="G48" s="106"/>
      <c r="H48" s="106"/>
      <c r="I48" s="106"/>
      <c r="J48" s="106"/>
      <c r="K48" s="106"/>
      <c r="L48" s="106"/>
      <c r="M48" s="106"/>
      <c r="N48" s="106"/>
      <c r="O48" s="106"/>
      <c r="P48" s="106"/>
      <c r="Q48" s="106"/>
      <c r="R48" s="106"/>
      <c r="S48" s="106"/>
      <c r="T48" s="106"/>
      <c r="U48" s="106"/>
      <c r="V48" s="106"/>
      <c r="W48" s="106"/>
      <c r="X48" s="106"/>
      <c r="Y48" s="106"/>
      <c r="Z48" s="106"/>
      <c r="AA48" s="106"/>
      <c r="AB48" s="106"/>
      <c r="AC48" s="106"/>
      <c r="AD48" s="106"/>
      <c r="AE48" s="106"/>
      <c r="AF48" s="106"/>
      <c r="AG48" s="106"/>
      <c r="AH48" s="106"/>
      <c r="AI48" s="110"/>
    </row>
    <row r="49" spans="3:35" ht="16.5" customHeight="1">
      <c r="C49" s="132"/>
      <c r="D49" s="106"/>
      <c r="E49" s="106"/>
      <c r="F49" s="106"/>
      <c r="G49" s="106"/>
      <c r="H49" s="106"/>
      <c r="I49" s="106"/>
      <c r="J49" s="106"/>
      <c r="K49" s="106"/>
      <c r="L49" s="106"/>
      <c r="M49" s="106"/>
      <c r="N49" s="106"/>
      <c r="O49" s="106"/>
      <c r="P49" s="106"/>
      <c r="Q49" s="106"/>
      <c r="R49" s="106"/>
      <c r="S49" s="106"/>
      <c r="T49" s="106"/>
      <c r="U49" s="106"/>
      <c r="V49" s="106"/>
      <c r="W49" s="106"/>
      <c r="X49" s="106"/>
      <c r="Y49" s="106"/>
      <c r="Z49" s="106"/>
      <c r="AA49" s="106"/>
      <c r="AB49" s="106"/>
      <c r="AC49" s="106"/>
      <c r="AD49" s="106"/>
      <c r="AE49" s="106"/>
      <c r="AF49" s="106"/>
      <c r="AG49" s="106"/>
      <c r="AH49" s="106"/>
      <c r="AI49" s="110"/>
    </row>
    <row r="50" spans="3:35" ht="16.5" customHeight="1">
      <c r="C50" s="133"/>
      <c r="D50" s="111"/>
      <c r="E50" s="111"/>
      <c r="F50" s="111"/>
      <c r="G50" s="111"/>
      <c r="H50" s="111"/>
      <c r="I50" s="111"/>
      <c r="J50" s="111"/>
      <c r="K50" s="111"/>
      <c r="L50" s="111"/>
      <c r="M50" s="111"/>
      <c r="N50" s="111"/>
      <c r="O50" s="111"/>
      <c r="P50" s="111"/>
      <c r="Q50" s="111"/>
      <c r="R50" s="111"/>
      <c r="S50" s="111"/>
      <c r="T50" s="111"/>
      <c r="U50" s="111"/>
      <c r="V50" s="111"/>
      <c r="W50" s="111"/>
      <c r="X50" s="111"/>
      <c r="Y50" s="111"/>
      <c r="Z50" s="111"/>
      <c r="AA50" s="111"/>
      <c r="AB50" s="111"/>
      <c r="AC50" s="111"/>
      <c r="AD50" s="111"/>
      <c r="AE50" s="111"/>
      <c r="AF50" s="111"/>
      <c r="AG50" s="111"/>
      <c r="AH50" s="111"/>
      <c r="AI50" s="112"/>
    </row>
    <row r="51" spans="3:35" ht="16.5" customHeight="1">
      <c r="E51" s="113" t="s">
        <v>168</v>
      </c>
      <c r="F51" s="469"/>
      <c r="G51" s="114" t="s">
        <v>202</v>
      </c>
      <c r="H51" s="114"/>
      <c r="I51" s="114"/>
      <c r="J51" s="114"/>
      <c r="K51" s="114"/>
      <c r="L51" s="114"/>
      <c r="M51" s="114"/>
      <c r="N51" s="114"/>
    </row>
    <row r="52" spans="3:35" ht="16.5" customHeight="1">
      <c r="E52" s="469"/>
      <c r="F52" s="469"/>
      <c r="G52" s="61" t="s">
        <v>203</v>
      </c>
      <c r="H52" s="61"/>
      <c r="I52" s="61"/>
      <c r="J52" s="61"/>
      <c r="K52" s="61"/>
      <c r="L52" s="61"/>
      <c r="M52" s="61"/>
      <c r="N52" s="61"/>
    </row>
    <row r="53" spans="3:35" ht="16.5" customHeight="1">
      <c r="E53" s="469"/>
      <c r="F53" s="469"/>
      <c r="G53" s="61" t="s">
        <v>204</v>
      </c>
      <c r="H53" s="61"/>
      <c r="I53" s="61"/>
      <c r="J53" s="61"/>
      <c r="K53" s="61"/>
      <c r="L53" s="61"/>
      <c r="M53" s="61"/>
      <c r="N53" s="61"/>
    </row>
    <row r="54" spans="3:35" ht="16.5" customHeight="1">
      <c r="E54" s="469"/>
      <c r="F54" s="469"/>
      <c r="G54" s="469"/>
      <c r="H54" s="469"/>
      <c r="I54" s="469"/>
      <c r="J54" s="469"/>
      <c r="K54" s="469"/>
      <c r="L54" s="469"/>
      <c r="M54" s="469"/>
    </row>
    <row r="56" spans="3:35" ht="16.5" customHeight="1">
      <c r="E56" s="469"/>
      <c r="F56" s="469"/>
      <c r="G56" s="469"/>
      <c r="H56" s="469"/>
      <c r="I56" s="469"/>
      <c r="J56" s="469"/>
      <c r="K56" s="469"/>
      <c r="L56" s="469"/>
      <c r="M56" s="469"/>
    </row>
    <row r="57" spans="3:35" ht="16.5" customHeight="1">
      <c r="E57" s="469"/>
      <c r="F57" s="469"/>
      <c r="G57" s="469"/>
      <c r="H57" s="469"/>
      <c r="I57" s="469"/>
      <c r="J57" s="469"/>
      <c r="K57" s="469"/>
      <c r="L57" s="469"/>
      <c r="M57" s="469"/>
    </row>
    <row r="58" spans="3:35" ht="16.5" customHeight="1">
      <c r="E58" s="469"/>
      <c r="F58" s="469"/>
      <c r="G58" s="469"/>
      <c r="H58" s="469"/>
      <c r="I58" s="469"/>
      <c r="J58" s="469"/>
      <c r="K58" s="469"/>
      <c r="L58" s="469"/>
      <c r="M58" s="469"/>
    </row>
    <row r="59" spans="3:35" ht="16.5" customHeight="1">
      <c r="E59" s="469"/>
      <c r="F59" s="469"/>
      <c r="G59" s="469"/>
      <c r="H59" s="469"/>
      <c r="I59" s="469"/>
      <c r="J59" s="469"/>
      <c r="K59" s="469"/>
      <c r="L59" s="469"/>
      <c r="M59" s="469"/>
    </row>
    <row r="60" spans="3:35" ht="16.5" customHeight="1">
      <c r="E60" s="469"/>
      <c r="F60" s="469"/>
      <c r="G60" s="469"/>
      <c r="H60" s="469"/>
      <c r="I60" s="469"/>
      <c r="J60" s="469"/>
      <c r="K60" s="469"/>
      <c r="L60" s="469"/>
      <c r="M60" s="469"/>
    </row>
    <row r="61" spans="3:35" ht="16.5" customHeight="1">
      <c r="E61" s="469"/>
      <c r="F61" s="469"/>
      <c r="G61" s="469"/>
      <c r="H61" s="469"/>
      <c r="I61" s="469"/>
      <c r="J61" s="469"/>
      <c r="K61" s="469"/>
      <c r="L61" s="469"/>
      <c r="M61" s="469"/>
    </row>
    <row r="62" spans="3:35" ht="16.5" customHeight="1">
      <c r="E62" s="469"/>
      <c r="F62" s="469"/>
      <c r="G62" s="469"/>
      <c r="H62" s="469"/>
      <c r="I62" s="469"/>
      <c r="J62" s="469"/>
      <c r="K62" s="469"/>
      <c r="L62" s="469"/>
      <c r="M62" s="469"/>
    </row>
  </sheetData>
  <sheetProtection formatCells="0" formatColumns="0" formatRows="0" insertColumns="0" insertRows="0" deleteColumns="0" deleteRows="0" selectLockedCells="1"/>
  <mergeCells count="2">
    <mergeCell ref="B5:AJ5"/>
    <mergeCell ref="B3:AJ3"/>
  </mergeCells>
  <phoneticPr fontId="7"/>
  <printOptions horizontalCentered="1"/>
  <pageMargins left="0.23622047244094491" right="0.23622047244094491" top="0.55118110236220474" bottom="0.55118110236220474" header="0.31496062992125984" footer="0.31496062992125984"/>
  <pageSetup paperSize="9" fitToWidth="0" orientation="portrait" cellComments="asDisplayed"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Z67"/>
  <sheetViews>
    <sheetView showGridLines="0" view="pageBreakPreview" zoomScale="85" zoomScaleNormal="55" zoomScaleSheetLayoutView="85" workbookViewId="0"/>
  </sheetViews>
  <sheetFormatPr defaultRowHeight="13.5"/>
  <cols>
    <col min="1" max="1" width="5.625" style="50" customWidth="1"/>
    <col min="2" max="77" width="2.625" style="50" customWidth="1"/>
    <col min="78" max="16384" width="9" style="50"/>
  </cols>
  <sheetData>
    <row r="1" spans="1:78" ht="22.5" customHeight="1">
      <c r="B1" s="470" t="s">
        <v>454</v>
      </c>
    </row>
    <row r="2" spans="1:78" ht="22.5" customHeight="1">
      <c r="B2" s="470" t="s">
        <v>491</v>
      </c>
    </row>
    <row r="3" spans="1:78">
      <c r="A3" s="126"/>
      <c r="B3" s="126"/>
      <c r="C3" s="126"/>
      <c r="D3" s="126"/>
      <c r="E3" s="126"/>
      <c r="F3" s="126"/>
      <c r="G3" s="126"/>
      <c r="H3" s="126"/>
      <c r="I3" s="126"/>
      <c r="J3" s="126"/>
      <c r="K3" s="126"/>
      <c r="L3" s="126"/>
      <c r="M3" s="126"/>
      <c r="N3" s="126"/>
      <c r="O3" s="126"/>
      <c r="P3" s="126"/>
      <c r="Q3" s="126"/>
      <c r="R3" s="126"/>
      <c r="S3" s="126"/>
      <c r="T3" s="126"/>
      <c r="U3" s="126"/>
      <c r="V3" s="126"/>
      <c r="W3" s="126"/>
      <c r="X3" s="126"/>
      <c r="Y3" s="126"/>
      <c r="Z3" s="126"/>
      <c r="AA3" s="126"/>
      <c r="AB3" s="126"/>
      <c r="AC3" s="126"/>
      <c r="AD3" s="126"/>
      <c r="AE3" s="126"/>
      <c r="AF3" s="126"/>
      <c r="AG3" s="126"/>
      <c r="AH3" s="126"/>
      <c r="AI3" s="126"/>
      <c r="AJ3" s="126"/>
      <c r="AK3" s="126"/>
      <c r="AL3" s="126"/>
      <c r="AM3" s="126"/>
      <c r="AN3" s="126"/>
      <c r="AO3" s="126"/>
      <c r="AP3" s="126"/>
      <c r="AQ3" s="126"/>
      <c r="AR3" s="126"/>
      <c r="AS3" s="126"/>
      <c r="AT3" s="126"/>
      <c r="AU3" s="126"/>
      <c r="AV3" s="126"/>
      <c r="AW3" s="126"/>
      <c r="AX3" s="126"/>
      <c r="AY3" s="126"/>
      <c r="AZ3" s="126"/>
      <c r="BA3" s="126"/>
      <c r="BB3" s="126"/>
      <c r="BC3" s="126"/>
      <c r="BD3" s="126"/>
      <c r="BE3" s="126"/>
      <c r="BF3" s="126"/>
      <c r="BG3" s="126"/>
      <c r="BH3" s="126"/>
      <c r="BI3" s="126"/>
      <c r="BJ3" s="126"/>
      <c r="BK3" s="126"/>
      <c r="BL3" s="126"/>
      <c r="BM3" s="126"/>
      <c r="BN3" s="126"/>
      <c r="BO3" s="126"/>
      <c r="BP3" s="126"/>
      <c r="BQ3" s="126"/>
      <c r="BR3" s="126"/>
      <c r="BS3" s="126"/>
      <c r="BT3" s="126"/>
      <c r="BU3" s="126"/>
      <c r="BV3" s="126"/>
      <c r="BW3" s="126"/>
      <c r="BX3" s="126"/>
      <c r="BY3" s="126"/>
      <c r="BZ3" s="126"/>
    </row>
    <row r="4" spans="1:78" ht="18.75" customHeight="1">
      <c r="A4" s="126"/>
      <c r="B4" s="1685" t="s">
        <v>450</v>
      </c>
      <c r="C4" s="1686"/>
      <c r="D4" s="1686"/>
      <c r="E4" s="1686"/>
      <c r="F4" s="1686"/>
      <c r="G4" s="1686"/>
      <c r="H4" s="1686"/>
      <c r="I4" s="1686"/>
      <c r="J4" s="1686"/>
      <c r="K4" s="1686"/>
      <c r="L4" s="1686"/>
      <c r="M4" s="1686"/>
      <c r="N4" s="1686"/>
      <c r="O4" s="1686"/>
      <c r="P4" s="1686"/>
      <c r="Q4" s="1686"/>
      <c r="R4" s="1686"/>
      <c r="S4" s="1686"/>
      <c r="T4" s="1686"/>
      <c r="U4" s="1686"/>
      <c r="V4" s="1686"/>
      <c r="W4" s="1686"/>
      <c r="X4" s="1686"/>
      <c r="Y4" s="1686"/>
      <c r="Z4" s="1686"/>
      <c r="AA4" s="1686"/>
      <c r="AB4" s="1686"/>
      <c r="AC4" s="1686"/>
      <c r="AD4" s="1686"/>
      <c r="AE4" s="1686"/>
      <c r="AF4" s="1686"/>
      <c r="AG4" s="1686"/>
      <c r="AH4" s="1686"/>
      <c r="AI4" s="1686"/>
      <c r="AJ4" s="1686"/>
      <c r="AK4" s="1686"/>
      <c r="AL4" s="1686"/>
      <c r="AM4" s="1686"/>
      <c r="AN4" s="1686"/>
      <c r="AO4" s="1686"/>
      <c r="AP4" s="1686"/>
      <c r="AQ4" s="1686"/>
      <c r="AR4" s="1686"/>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c r="BP4" s="1686"/>
      <c r="BQ4" s="1686"/>
      <c r="BR4" s="1686"/>
      <c r="BS4" s="1686"/>
      <c r="BT4" s="1686"/>
      <c r="BU4" s="1686"/>
      <c r="BV4" s="1686"/>
      <c r="BW4" s="1686"/>
      <c r="BX4" s="126"/>
      <c r="BY4" s="126"/>
      <c r="BZ4" s="126"/>
    </row>
    <row r="5" spans="1:78" ht="24.95" customHeight="1">
      <c r="A5" s="126"/>
      <c r="B5" s="471" t="s">
        <v>521</v>
      </c>
      <c r="C5" s="472"/>
      <c r="D5" s="472"/>
      <c r="E5" s="472"/>
      <c r="F5" s="472"/>
      <c r="G5" s="472"/>
      <c r="H5" s="472"/>
      <c r="I5" s="472"/>
      <c r="J5" s="473"/>
      <c r="K5" s="472"/>
      <c r="L5" s="474"/>
      <c r="M5" s="472"/>
      <c r="N5" s="472"/>
      <c r="O5" s="472"/>
      <c r="P5" s="472"/>
      <c r="Q5" s="472"/>
      <c r="R5" s="472"/>
      <c r="S5" s="472"/>
      <c r="T5" s="472"/>
      <c r="U5" s="472"/>
      <c r="V5" s="472"/>
      <c r="W5" s="472"/>
      <c r="X5" s="472"/>
      <c r="Y5" s="472"/>
      <c r="Z5" s="472"/>
      <c r="AA5" s="472"/>
      <c r="AB5" s="472"/>
      <c r="AC5" s="472"/>
      <c r="AD5" s="472"/>
      <c r="AE5" s="472"/>
      <c r="AF5" s="472"/>
      <c r="AG5" s="472"/>
      <c r="AH5" s="472"/>
      <c r="AI5" s="472"/>
      <c r="AJ5" s="472"/>
      <c r="AK5" s="472"/>
      <c r="AL5" s="472"/>
      <c r="AM5" s="472"/>
      <c r="AN5" s="472"/>
      <c r="AO5" s="472"/>
      <c r="AP5" s="472"/>
      <c r="AQ5" s="472"/>
      <c r="AR5" s="472"/>
      <c r="AS5" s="472"/>
      <c r="AT5" s="472"/>
      <c r="AU5" s="472"/>
      <c r="AV5" s="472"/>
      <c r="AW5" s="472"/>
      <c r="AX5" s="472"/>
      <c r="AY5" s="472"/>
      <c r="AZ5" s="472"/>
      <c r="BA5" s="472"/>
      <c r="BB5" s="472"/>
      <c r="BC5" s="472"/>
      <c r="BD5" s="472"/>
      <c r="BE5" s="472"/>
      <c r="BF5" s="472"/>
      <c r="BG5" s="472"/>
      <c r="BH5" s="472"/>
      <c r="BI5" s="472"/>
      <c r="BJ5" s="472"/>
      <c r="BK5" s="472"/>
      <c r="BL5" s="472"/>
      <c r="BM5" s="472"/>
      <c r="BN5" s="472"/>
      <c r="BO5" s="472"/>
      <c r="BP5" s="472"/>
      <c r="BQ5" s="472"/>
      <c r="BR5" s="472"/>
      <c r="BS5" s="472"/>
      <c r="BT5" s="472"/>
      <c r="BU5" s="472"/>
      <c r="BV5" s="472"/>
      <c r="BW5" s="472"/>
      <c r="BX5" s="475"/>
      <c r="BY5" s="475"/>
      <c r="BZ5" s="126"/>
    </row>
    <row r="6" spans="1:78" ht="24.95" customHeight="1">
      <c r="A6" s="126"/>
      <c r="B6" s="54"/>
      <c r="C6" s="54"/>
      <c r="D6" s="54"/>
      <c r="E6" s="54"/>
      <c r="F6" s="54"/>
      <c r="G6" s="54"/>
      <c r="H6" s="54"/>
      <c r="I6" s="54"/>
      <c r="J6" s="54"/>
      <c r="K6" s="54"/>
      <c r="L6" s="54"/>
      <c r="M6" s="54"/>
      <c r="N6" s="54"/>
      <c r="O6" s="54"/>
      <c r="P6" s="54"/>
      <c r="Q6" s="54"/>
      <c r="R6" s="54"/>
      <c r="S6" s="54"/>
      <c r="T6" s="54"/>
      <c r="U6" s="54"/>
      <c r="V6" s="54"/>
      <c r="W6" s="54"/>
      <c r="X6" s="54"/>
      <c r="Y6" s="54"/>
      <c r="Z6" s="54"/>
      <c r="AA6" s="54"/>
      <c r="AB6" s="54"/>
      <c r="AC6" s="54"/>
      <c r="AD6" s="54"/>
      <c r="AE6" s="54"/>
      <c r="AF6" s="54"/>
      <c r="AG6" s="54"/>
      <c r="AH6" s="54"/>
      <c r="AI6" s="54"/>
      <c r="AJ6" s="54"/>
      <c r="AK6" s="54"/>
      <c r="AL6" s="54"/>
      <c r="AM6" s="54"/>
      <c r="AN6" s="54"/>
      <c r="AO6" s="54"/>
      <c r="AP6" s="54"/>
      <c r="AQ6" s="54"/>
      <c r="AR6" s="54"/>
      <c r="AS6" s="54"/>
      <c r="AT6" s="54"/>
      <c r="AU6" s="54"/>
      <c r="AV6" s="54"/>
      <c r="AW6" s="54"/>
      <c r="AX6" s="54"/>
      <c r="AY6" s="54"/>
      <c r="AZ6" s="54"/>
      <c r="BA6" s="54"/>
      <c r="BB6" s="54"/>
      <c r="BC6" s="54"/>
      <c r="BD6" s="54"/>
      <c r="BE6" s="54"/>
      <c r="BF6" s="54"/>
      <c r="BG6" s="54"/>
      <c r="BH6" s="54"/>
      <c r="BI6" s="54"/>
      <c r="BJ6" s="54"/>
      <c r="BK6" s="54"/>
      <c r="BL6" s="54"/>
      <c r="BM6" s="54"/>
      <c r="BN6" s="54"/>
      <c r="BO6" s="54"/>
      <c r="BP6" s="54"/>
      <c r="BQ6" s="54"/>
      <c r="BR6" s="54"/>
      <c r="BS6" s="54"/>
      <c r="BT6" s="54"/>
      <c r="BU6" s="54"/>
      <c r="BV6" s="54"/>
      <c r="BW6" s="54"/>
      <c r="BX6" s="126"/>
      <c r="BY6" s="126"/>
      <c r="BZ6" s="126"/>
    </row>
    <row r="7" spans="1:78" ht="24.95" customHeight="1">
      <c r="A7" s="126"/>
      <c r="B7" s="54"/>
      <c r="C7" s="54"/>
      <c r="D7" s="54"/>
      <c r="E7" s="54"/>
      <c r="F7" s="54"/>
      <c r="G7" s="54"/>
      <c r="H7" s="54"/>
      <c r="I7" s="54"/>
      <c r="J7" s="54"/>
      <c r="K7" s="54"/>
      <c r="L7" s="54"/>
      <c r="M7" s="54"/>
      <c r="N7" s="54"/>
      <c r="O7" s="54"/>
      <c r="P7" s="54"/>
      <c r="Q7" s="54"/>
      <c r="R7" s="54"/>
      <c r="S7" s="54"/>
      <c r="T7" s="54"/>
      <c r="U7" s="54"/>
      <c r="V7" s="54"/>
      <c r="W7" s="54"/>
      <c r="X7" s="54"/>
      <c r="Y7" s="54"/>
      <c r="Z7" s="54"/>
      <c r="AA7" s="54"/>
      <c r="AB7" s="54"/>
      <c r="AC7" s="54"/>
      <c r="AD7" s="54"/>
      <c r="AE7" s="54"/>
      <c r="AF7" s="54"/>
      <c r="AG7" s="54"/>
      <c r="AH7" s="54"/>
      <c r="AI7" s="54"/>
      <c r="AJ7" s="54"/>
      <c r="AK7" s="54"/>
      <c r="AL7" s="54"/>
      <c r="AM7" s="54"/>
      <c r="AN7" s="54"/>
      <c r="AO7" s="54"/>
      <c r="AP7" s="54"/>
      <c r="AQ7" s="54"/>
      <c r="AR7" s="54"/>
      <c r="AS7" s="54"/>
      <c r="AT7" s="54"/>
      <c r="AU7" s="54"/>
      <c r="AV7" s="54"/>
      <c r="AW7" s="54"/>
      <c r="AX7" s="54"/>
      <c r="AY7" s="54"/>
      <c r="AZ7" s="54"/>
      <c r="BA7" s="54"/>
      <c r="BB7" s="54"/>
      <c r="BC7" s="54"/>
      <c r="BD7" s="54"/>
      <c r="BE7" s="54"/>
      <c r="BF7" s="54"/>
      <c r="BG7" s="54"/>
      <c r="BH7" s="54"/>
      <c r="BI7" s="54"/>
      <c r="BJ7" s="54"/>
      <c r="BK7" s="54"/>
      <c r="BL7" s="54"/>
      <c r="BM7" s="54"/>
      <c r="BN7" s="54"/>
      <c r="BO7" s="54"/>
      <c r="BP7" s="54"/>
      <c r="BQ7" s="54"/>
      <c r="BR7" s="54"/>
      <c r="BS7" s="54"/>
      <c r="BT7" s="54"/>
      <c r="BU7" s="54"/>
      <c r="BV7" s="54"/>
      <c r="BW7" s="54"/>
      <c r="BX7" s="126"/>
      <c r="BY7" s="126"/>
      <c r="BZ7" s="126"/>
    </row>
    <row r="8" spans="1:78" ht="24.95" customHeight="1">
      <c r="A8" s="126"/>
      <c r="B8" s="54"/>
      <c r="C8" s="54"/>
      <c r="D8" s="54"/>
      <c r="E8" s="54"/>
      <c r="F8" s="54"/>
      <c r="G8" s="54"/>
      <c r="H8" s="54"/>
      <c r="I8" s="54"/>
      <c r="J8" s="54"/>
      <c r="K8" s="54"/>
      <c r="L8" s="54"/>
      <c r="M8" s="54"/>
      <c r="N8" s="54"/>
      <c r="O8" s="54"/>
      <c r="P8" s="54"/>
      <c r="Q8" s="54"/>
      <c r="R8" s="54"/>
      <c r="S8" s="54"/>
      <c r="T8" s="54"/>
      <c r="U8" s="54"/>
      <c r="V8" s="54"/>
      <c r="W8" s="54"/>
      <c r="X8" s="54"/>
      <c r="Y8" s="54"/>
      <c r="Z8" s="54"/>
      <c r="AA8" s="54"/>
      <c r="AB8" s="54"/>
      <c r="AC8" s="54"/>
      <c r="AD8" s="54"/>
      <c r="AE8" s="54"/>
      <c r="AF8" s="54"/>
      <c r="AG8" s="54"/>
      <c r="AH8" s="54"/>
      <c r="AI8" s="54"/>
      <c r="AJ8" s="54"/>
      <c r="AK8" s="54"/>
      <c r="AL8" s="54"/>
      <c r="AM8" s="54"/>
      <c r="AN8" s="54"/>
      <c r="AO8" s="54"/>
      <c r="AP8" s="54"/>
      <c r="AQ8" s="54"/>
      <c r="AR8" s="54"/>
      <c r="AS8" s="54"/>
      <c r="AT8" s="54"/>
      <c r="AU8" s="54"/>
      <c r="AV8" s="54"/>
      <c r="AW8" s="54"/>
      <c r="AX8" s="54"/>
      <c r="AY8" s="54"/>
      <c r="AZ8" s="54"/>
      <c r="BA8" s="54"/>
      <c r="BB8" s="54"/>
      <c r="BC8" s="54"/>
      <c r="BD8" s="54"/>
      <c r="BE8" s="54"/>
      <c r="BF8" s="54"/>
      <c r="BG8" s="54"/>
      <c r="BH8" s="54"/>
      <c r="BI8" s="54"/>
      <c r="BJ8" s="54"/>
      <c r="BK8" s="54"/>
      <c r="BL8" s="54"/>
      <c r="BM8" s="54"/>
      <c r="BN8" s="54"/>
      <c r="BO8" s="54"/>
      <c r="BP8" s="54"/>
      <c r="BQ8" s="54"/>
      <c r="BR8" s="54"/>
      <c r="BS8" s="54"/>
      <c r="BT8" s="54"/>
      <c r="BU8" s="54"/>
      <c r="BV8" s="54"/>
      <c r="BW8" s="54"/>
      <c r="BX8" s="126"/>
      <c r="BY8" s="126"/>
      <c r="BZ8" s="126"/>
    </row>
    <row r="9" spans="1:78" ht="24.95" customHeight="1">
      <c r="A9" s="126"/>
      <c r="B9" s="54"/>
      <c r="C9" s="54"/>
      <c r="D9" s="54"/>
      <c r="E9" s="54"/>
      <c r="F9" s="54"/>
      <c r="G9" s="54"/>
      <c r="H9" s="54"/>
      <c r="I9" s="54"/>
      <c r="J9" s="54"/>
      <c r="K9" s="54"/>
      <c r="L9" s="54"/>
      <c r="M9" s="54"/>
      <c r="N9" s="54"/>
      <c r="O9" s="54"/>
      <c r="P9" s="54"/>
      <c r="Q9" s="54"/>
      <c r="R9" s="54"/>
      <c r="S9" s="54"/>
      <c r="T9" s="54"/>
      <c r="U9" s="54"/>
      <c r="V9" s="54"/>
      <c r="W9" s="54"/>
      <c r="X9" s="54"/>
      <c r="Y9" s="54"/>
      <c r="Z9" s="54"/>
      <c r="AA9" s="54"/>
      <c r="AB9" s="54"/>
      <c r="AC9" s="54"/>
      <c r="AD9" s="54"/>
      <c r="AE9" s="54"/>
      <c r="AF9" s="54"/>
      <c r="AG9" s="54"/>
      <c r="AH9" s="54"/>
      <c r="AI9" s="54"/>
      <c r="AJ9" s="54"/>
      <c r="AK9" s="54"/>
      <c r="AL9" s="54"/>
      <c r="AM9" s="54"/>
      <c r="AN9" s="54"/>
      <c r="AO9" s="54"/>
      <c r="AP9" s="54"/>
      <c r="AQ9" s="54"/>
      <c r="AR9" s="54"/>
      <c r="AS9" s="54"/>
      <c r="AT9" s="54"/>
      <c r="AU9" s="54"/>
      <c r="AV9" s="54"/>
      <c r="AW9" s="54"/>
      <c r="AX9" s="54"/>
      <c r="AY9" s="54"/>
      <c r="AZ9" s="54"/>
      <c r="BA9" s="54"/>
      <c r="BB9" s="54"/>
      <c r="BC9" s="54"/>
      <c r="BD9" s="54"/>
      <c r="BE9" s="54"/>
      <c r="BF9" s="54"/>
      <c r="BG9" s="54"/>
      <c r="BH9" s="54"/>
      <c r="BI9" s="54"/>
      <c r="BJ9" s="54"/>
      <c r="BK9" s="54"/>
      <c r="BL9" s="54"/>
      <c r="BM9" s="54"/>
      <c r="BN9" s="54"/>
      <c r="BO9" s="54"/>
      <c r="BP9" s="54"/>
      <c r="BQ9" s="54"/>
      <c r="BR9" s="54"/>
      <c r="BS9" s="54"/>
      <c r="BT9" s="54"/>
      <c r="BU9" s="54"/>
      <c r="BV9" s="54"/>
      <c r="BW9" s="54"/>
      <c r="BX9" s="126"/>
      <c r="BY9" s="126"/>
      <c r="BZ9" s="126"/>
    </row>
    <row r="10" spans="1:78" ht="24.95" customHeight="1">
      <c r="A10" s="126"/>
      <c r="B10" s="54"/>
      <c r="C10" s="54"/>
      <c r="D10" s="54"/>
      <c r="E10" s="54"/>
      <c r="F10" s="54"/>
      <c r="G10" s="54"/>
      <c r="H10" s="54"/>
      <c r="I10" s="54"/>
      <c r="J10" s="54"/>
      <c r="K10" s="54"/>
      <c r="L10" s="54"/>
      <c r="M10" s="54"/>
      <c r="N10" s="54"/>
      <c r="O10" s="54"/>
      <c r="P10" s="54"/>
      <c r="Q10" s="54"/>
      <c r="R10" s="54"/>
      <c r="S10" s="54"/>
      <c r="T10" s="54"/>
      <c r="U10" s="54"/>
      <c r="V10" s="54"/>
      <c r="W10" s="54"/>
      <c r="X10" s="54"/>
      <c r="Y10" s="54"/>
      <c r="Z10" s="54"/>
      <c r="AA10" s="54"/>
      <c r="AB10" s="54"/>
      <c r="AC10" s="54"/>
      <c r="AD10" s="54"/>
      <c r="AE10" s="54"/>
      <c r="AF10" s="54"/>
      <c r="AG10" s="54"/>
      <c r="AH10" s="54"/>
      <c r="AI10" s="54"/>
      <c r="AJ10" s="54"/>
      <c r="AK10" s="54"/>
      <c r="AL10" s="54"/>
      <c r="AM10" s="54"/>
      <c r="AN10" s="54"/>
      <c r="AO10" s="54"/>
      <c r="AP10" s="54"/>
      <c r="AQ10" s="54"/>
      <c r="AR10" s="54"/>
      <c r="AS10" s="54"/>
      <c r="AT10" s="54"/>
      <c r="AU10" s="54"/>
      <c r="AV10" s="54"/>
      <c r="AW10" s="54"/>
      <c r="AX10" s="54"/>
      <c r="AY10" s="54"/>
      <c r="AZ10" s="54"/>
      <c r="BA10" s="54"/>
      <c r="BB10" s="54"/>
      <c r="BC10" s="54"/>
      <c r="BD10" s="54"/>
      <c r="BE10" s="54"/>
      <c r="BF10" s="54"/>
      <c r="BG10" s="54"/>
      <c r="BH10" s="54"/>
      <c r="BI10" s="54"/>
      <c r="BJ10" s="54"/>
      <c r="BK10" s="54"/>
      <c r="BL10" s="54"/>
      <c r="BM10" s="54"/>
      <c r="BN10" s="54"/>
      <c r="BO10" s="54"/>
      <c r="BP10" s="54"/>
      <c r="BQ10" s="54"/>
      <c r="BR10" s="54"/>
      <c r="BS10" s="54"/>
      <c r="BT10" s="54"/>
      <c r="BU10" s="54"/>
      <c r="BV10" s="54"/>
      <c r="BW10" s="54"/>
      <c r="BX10" s="126"/>
      <c r="BY10" s="126"/>
      <c r="BZ10" s="126"/>
    </row>
    <row r="11" spans="1:78" ht="24.95" customHeight="1">
      <c r="A11" s="126"/>
      <c r="B11" s="54"/>
      <c r="C11" s="54"/>
      <c r="D11" s="54"/>
      <c r="E11" s="54"/>
      <c r="F11" s="54"/>
      <c r="G11" s="54"/>
      <c r="H11" s="54"/>
      <c r="I11" s="54"/>
      <c r="J11" s="54"/>
      <c r="K11" s="54"/>
      <c r="L11" s="54"/>
      <c r="M11" s="54"/>
      <c r="N11" s="54"/>
      <c r="O11" s="54"/>
      <c r="P11" s="54"/>
      <c r="Q11" s="54"/>
      <c r="R11" s="54"/>
      <c r="S11" s="54"/>
      <c r="T11" s="54"/>
      <c r="U11" s="54"/>
      <c r="V11" s="54"/>
      <c r="W11" s="54"/>
      <c r="X11" s="54"/>
      <c r="Y11" s="54"/>
      <c r="Z11" s="54"/>
      <c r="AA11" s="54"/>
      <c r="AB11" s="54"/>
      <c r="AC11" s="54"/>
      <c r="AD11" s="54"/>
      <c r="AE11" s="54"/>
      <c r="AF11" s="54"/>
      <c r="AG11" s="54"/>
      <c r="AH11" s="54"/>
      <c r="AI11" s="54"/>
      <c r="AJ11" s="54"/>
      <c r="AK11" s="54"/>
      <c r="AL11" s="54"/>
      <c r="AM11" s="54"/>
      <c r="AN11" s="54"/>
      <c r="AO11" s="54"/>
      <c r="AP11" s="54"/>
      <c r="AQ11" s="54"/>
      <c r="AR11" s="54"/>
      <c r="AS11" s="54"/>
      <c r="AT11" s="54"/>
      <c r="AU11" s="54"/>
      <c r="AV11" s="54"/>
      <c r="AW11" s="54"/>
      <c r="AX11" s="54"/>
      <c r="AY11" s="54"/>
      <c r="AZ11" s="54"/>
      <c r="BA11" s="54"/>
      <c r="BB11" s="54"/>
      <c r="BC11" s="54"/>
      <c r="BD11" s="54"/>
      <c r="BE11" s="54"/>
      <c r="BF11" s="54"/>
      <c r="BG11" s="54"/>
      <c r="BH11" s="54"/>
      <c r="BI11" s="54"/>
      <c r="BJ11" s="54"/>
      <c r="BK11" s="54"/>
      <c r="BL11" s="54"/>
      <c r="BM11" s="54"/>
      <c r="BN11" s="54"/>
      <c r="BO11" s="54"/>
      <c r="BP11" s="54"/>
      <c r="BQ11" s="54"/>
      <c r="BR11" s="54"/>
      <c r="BS11" s="54"/>
      <c r="BT11" s="54"/>
      <c r="BU11" s="54"/>
      <c r="BV11" s="54"/>
      <c r="BW11" s="54"/>
      <c r="BX11" s="126"/>
      <c r="BY11" s="126"/>
      <c r="BZ11" s="126"/>
    </row>
    <row r="12" spans="1:78" ht="24.95" customHeight="1">
      <c r="A12" s="126"/>
      <c r="B12" s="54"/>
      <c r="C12" s="54"/>
      <c r="D12" s="54"/>
      <c r="E12" s="54"/>
      <c r="F12" s="54"/>
      <c r="G12" s="54"/>
      <c r="H12" s="54"/>
      <c r="I12" s="54"/>
      <c r="J12" s="54"/>
      <c r="K12" s="54"/>
      <c r="L12" s="54"/>
      <c r="M12" s="54"/>
      <c r="N12" s="54"/>
      <c r="O12" s="54"/>
      <c r="P12" s="54"/>
      <c r="Q12" s="54"/>
      <c r="R12" s="54"/>
      <c r="S12" s="54"/>
      <c r="T12" s="54"/>
      <c r="U12" s="54"/>
      <c r="V12" s="54"/>
      <c r="W12" s="54"/>
      <c r="X12" s="54"/>
      <c r="Y12" s="54"/>
      <c r="Z12" s="54"/>
      <c r="AA12" s="54"/>
      <c r="AB12" s="54"/>
      <c r="AC12" s="54"/>
      <c r="AD12" s="54"/>
      <c r="AE12" s="54"/>
      <c r="AF12" s="54"/>
      <c r="AG12" s="54"/>
      <c r="AH12" s="54"/>
      <c r="AI12" s="54"/>
      <c r="AJ12" s="54"/>
      <c r="AK12" s="54"/>
      <c r="AL12" s="54"/>
      <c r="AM12" s="54"/>
      <c r="AN12" s="54"/>
      <c r="AO12" s="54"/>
      <c r="AP12" s="54"/>
      <c r="AQ12" s="54"/>
      <c r="AR12" s="54"/>
      <c r="AS12" s="54"/>
      <c r="AT12" s="54"/>
      <c r="AU12" s="54"/>
      <c r="AV12" s="54"/>
      <c r="AW12" s="54"/>
      <c r="AX12" s="54"/>
      <c r="AY12" s="54"/>
      <c r="AZ12" s="54"/>
      <c r="BA12" s="54"/>
      <c r="BB12" s="54"/>
      <c r="BC12" s="54"/>
      <c r="BD12" s="54"/>
      <c r="BE12" s="54"/>
      <c r="BF12" s="54"/>
      <c r="BG12" s="54"/>
      <c r="BH12" s="54"/>
      <c r="BI12" s="54"/>
      <c r="BJ12" s="54"/>
      <c r="BK12" s="54"/>
      <c r="BL12" s="54"/>
      <c r="BM12" s="54"/>
      <c r="BN12" s="54"/>
      <c r="BO12" s="54"/>
      <c r="BP12" s="54"/>
      <c r="BQ12" s="54"/>
      <c r="BR12" s="54"/>
      <c r="BS12" s="54"/>
      <c r="BT12" s="54"/>
      <c r="BU12" s="54"/>
      <c r="BV12" s="54"/>
      <c r="BW12" s="54"/>
      <c r="BX12" s="126"/>
      <c r="BY12" s="126"/>
      <c r="BZ12" s="126"/>
    </row>
    <row r="13" spans="1:78" ht="24.95" customHeight="1">
      <c r="A13" s="126"/>
      <c r="B13" s="54"/>
      <c r="C13" s="54"/>
      <c r="D13" s="54"/>
      <c r="E13" s="54"/>
      <c r="F13" s="54"/>
      <c r="G13" s="54"/>
      <c r="H13" s="54"/>
      <c r="I13" s="54"/>
      <c r="J13" s="54"/>
      <c r="K13" s="54"/>
      <c r="L13" s="54"/>
      <c r="M13" s="54"/>
      <c r="N13" s="54"/>
      <c r="O13" s="54"/>
      <c r="P13" s="54"/>
      <c r="Q13" s="54"/>
      <c r="R13" s="54"/>
      <c r="S13" s="54"/>
      <c r="T13" s="54"/>
      <c r="U13" s="54"/>
      <c r="V13" s="54"/>
      <c r="W13" s="54"/>
      <c r="X13" s="54"/>
      <c r="Y13" s="54"/>
      <c r="Z13" s="54"/>
      <c r="AA13" s="54"/>
      <c r="AB13" s="54"/>
      <c r="AC13" s="54"/>
      <c r="AD13" s="54"/>
      <c r="AE13" s="54"/>
      <c r="AF13" s="54"/>
      <c r="AG13" s="54"/>
      <c r="AH13" s="54"/>
      <c r="AI13" s="54"/>
      <c r="AJ13" s="54"/>
      <c r="AK13" s="54"/>
      <c r="AL13" s="54"/>
      <c r="AM13" s="54"/>
      <c r="AN13" s="54"/>
      <c r="AO13" s="54"/>
      <c r="AP13" s="54"/>
      <c r="AQ13" s="54"/>
      <c r="AR13" s="54"/>
      <c r="AS13" s="54"/>
      <c r="AT13" s="54"/>
      <c r="AU13" s="54"/>
      <c r="AV13" s="54"/>
      <c r="AW13" s="54"/>
      <c r="AX13" s="54"/>
      <c r="AY13" s="54"/>
      <c r="AZ13" s="54"/>
      <c r="BA13" s="54"/>
      <c r="BB13" s="54"/>
      <c r="BC13" s="54"/>
      <c r="BD13" s="54"/>
      <c r="BE13" s="54"/>
      <c r="BF13" s="54"/>
      <c r="BG13" s="54"/>
      <c r="BH13" s="54"/>
      <c r="BI13" s="54"/>
      <c r="BJ13" s="54"/>
      <c r="BK13" s="54"/>
      <c r="BL13" s="54"/>
      <c r="BM13" s="54"/>
      <c r="BN13" s="54"/>
      <c r="BO13" s="54"/>
      <c r="BP13" s="54"/>
      <c r="BQ13" s="54"/>
      <c r="BR13" s="54"/>
      <c r="BS13" s="54"/>
      <c r="BT13" s="54"/>
      <c r="BU13" s="54"/>
      <c r="BV13" s="54"/>
      <c r="BW13" s="54"/>
      <c r="BX13" s="126"/>
      <c r="BY13" s="126"/>
      <c r="BZ13" s="126"/>
    </row>
    <row r="14" spans="1:78" ht="24.95" customHeight="1">
      <c r="A14" s="126"/>
      <c r="B14" s="54"/>
      <c r="C14" s="54"/>
      <c r="D14" s="54"/>
      <c r="E14" s="54"/>
      <c r="F14" s="54"/>
      <c r="G14" s="54"/>
      <c r="H14" s="54"/>
      <c r="I14" s="54"/>
      <c r="J14" s="54"/>
      <c r="K14" s="54"/>
      <c r="L14" s="54"/>
      <c r="M14" s="54"/>
      <c r="N14" s="54"/>
      <c r="O14" s="54"/>
      <c r="P14" s="54"/>
      <c r="Q14" s="54"/>
      <c r="R14" s="54"/>
      <c r="S14" s="54"/>
      <c r="T14" s="54"/>
      <c r="U14" s="54"/>
      <c r="V14" s="54"/>
      <c r="W14" s="54"/>
      <c r="X14" s="54"/>
      <c r="Y14" s="54"/>
      <c r="Z14" s="54"/>
      <c r="AA14" s="54"/>
      <c r="AB14" s="54"/>
      <c r="AC14" s="54"/>
      <c r="AD14" s="54"/>
      <c r="AE14" s="54"/>
      <c r="AF14" s="54"/>
      <c r="AG14" s="54"/>
      <c r="AH14" s="54"/>
      <c r="AI14" s="54"/>
      <c r="AJ14" s="54"/>
      <c r="AK14" s="54"/>
      <c r="AL14" s="54"/>
      <c r="AM14" s="54"/>
      <c r="AN14" s="54"/>
      <c r="AO14" s="54"/>
      <c r="AP14" s="54"/>
      <c r="AQ14" s="54"/>
      <c r="AR14" s="54"/>
      <c r="AS14" s="54"/>
      <c r="AT14" s="54"/>
      <c r="AU14" s="54"/>
      <c r="AV14" s="54"/>
      <c r="AW14" s="54"/>
      <c r="AX14" s="54"/>
      <c r="AY14" s="54"/>
      <c r="AZ14" s="54"/>
      <c r="BA14" s="54"/>
      <c r="BB14" s="54"/>
      <c r="BC14" s="54"/>
      <c r="BD14" s="54"/>
      <c r="BE14" s="54"/>
      <c r="BF14" s="54"/>
      <c r="BG14" s="54"/>
      <c r="BH14" s="54"/>
      <c r="BI14" s="54"/>
      <c r="BJ14" s="54"/>
      <c r="BK14" s="54"/>
      <c r="BL14" s="54"/>
      <c r="BM14" s="54"/>
      <c r="BN14" s="54"/>
      <c r="BO14" s="54"/>
      <c r="BP14" s="54"/>
      <c r="BQ14" s="54"/>
      <c r="BR14" s="54"/>
      <c r="BS14" s="54"/>
      <c r="BT14" s="54"/>
      <c r="BU14" s="54"/>
      <c r="BV14" s="54"/>
      <c r="BW14" s="54"/>
      <c r="BX14" s="126"/>
      <c r="BY14" s="126"/>
      <c r="BZ14" s="126"/>
    </row>
    <row r="15" spans="1:78" ht="24.95" customHeight="1">
      <c r="A15" s="126"/>
      <c r="B15" s="54"/>
      <c r="C15" s="54"/>
      <c r="D15" s="54"/>
      <c r="E15" s="54"/>
      <c r="F15" s="54"/>
      <c r="G15" s="54"/>
      <c r="H15" s="54"/>
      <c r="I15" s="54"/>
      <c r="J15" s="54"/>
      <c r="K15" s="54"/>
      <c r="L15" s="54"/>
      <c r="M15" s="54"/>
      <c r="N15" s="54"/>
      <c r="O15" s="54"/>
      <c r="P15" s="54"/>
      <c r="Q15" s="54"/>
      <c r="R15" s="54"/>
      <c r="S15" s="54"/>
      <c r="T15" s="54"/>
      <c r="U15" s="54"/>
      <c r="V15" s="54"/>
      <c r="W15" s="54"/>
      <c r="X15" s="54"/>
      <c r="Y15" s="54"/>
      <c r="Z15" s="54"/>
      <c r="AA15" s="54"/>
      <c r="AB15" s="54"/>
      <c r="AC15" s="54"/>
      <c r="AD15" s="54"/>
      <c r="AE15" s="54"/>
      <c r="AF15" s="54"/>
      <c r="AG15" s="54"/>
      <c r="AH15" s="54"/>
      <c r="AI15" s="54"/>
      <c r="AJ15" s="54"/>
      <c r="AK15" s="54"/>
      <c r="AL15" s="54"/>
      <c r="AM15" s="54"/>
      <c r="AN15" s="54"/>
      <c r="AO15" s="54"/>
      <c r="AP15" s="54"/>
      <c r="AQ15" s="54"/>
      <c r="AR15" s="54"/>
      <c r="AS15" s="54"/>
      <c r="AT15" s="54"/>
      <c r="AU15" s="54"/>
      <c r="AV15" s="54"/>
      <c r="AW15" s="54"/>
      <c r="AX15" s="54"/>
      <c r="AY15" s="54"/>
      <c r="AZ15" s="54"/>
      <c r="BA15" s="54"/>
      <c r="BB15" s="54"/>
      <c r="BC15" s="54"/>
      <c r="BD15" s="54"/>
      <c r="BE15" s="54"/>
      <c r="BF15" s="54"/>
      <c r="BG15" s="54"/>
      <c r="BH15" s="54"/>
      <c r="BI15" s="54"/>
      <c r="BJ15" s="54"/>
      <c r="BK15" s="54"/>
      <c r="BL15" s="54"/>
      <c r="BM15" s="54"/>
      <c r="BN15" s="54"/>
      <c r="BO15" s="54"/>
      <c r="BP15" s="54"/>
      <c r="BQ15" s="54"/>
      <c r="BR15" s="54"/>
      <c r="BS15" s="54"/>
      <c r="BT15" s="54"/>
      <c r="BU15" s="54"/>
      <c r="BV15" s="54"/>
      <c r="BW15" s="54"/>
      <c r="BX15" s="126"/>
      <c r="BY15" s="126"/>
      <c r="BZ15" s="126"/>
    </row>
    <row r="16" spans="1:78" ht="24.95" customHeight="1">
      <c r="A16" s="126"/>
      <c r="B16" s="54"/>
      <c r="C16" s="54"/>
      <c r="D16" s="54"/>
      <c r="E16" s="54"/>
      <c r="F16" s="54"/>
      <c r="G16" s="54"/>
      <c r="H16" s="54"/>
      <c r="I16" s="54"/>
      <c r="J16" s="54"/>
      <c r="K16" s="54"/>
      <c r="L16" s="54"/>
      <c r="M16" s="54"/>
      <c r="N16" s="54"/>
      <c r="O16" s="54"/>
      <c r="P16" s="54"/>
      <c r="Q16" s="54"/>
      <c r="R16" s="54"/>
      <c r="S16" s="54"/>
      <c r="T16" s="54"/>
      <c r="U16" s="54"/>
      <c r="V16" s="54"/>
      <c r="W16" s="54"/>
      <c r="X16" s="54"/>
      <c r="Y16" s="54"/>
      <c r="Z16" s="54"/>
      <c r="AA16" s="54"/>
      <c r="AB16" s="54"/>
      <c r="AC16" s="54"/>
      <c r="AD16" s="54"/>
      <c r="AE16" s="54"/>
      <c r="AF16" s="54"/>
      <c r="AG16" s="54"/>
      <c r="AH16" s="54"/>
      <c r="AI16" s="54"/>
      <c r="AJ16" s="54"/>
      <c r="AK16" s="54"/>
      <c r="AL16" s="54"/>
      <c r="AM16" s="54"/>
      <c r="AN16" s="54"/>
      <c r="AO16" s="54"/>
      <c r="AP16" s="54"/>
      <c r="AQ16" s="54"/>
      <c r="AR16" s="54"/>
      <c r="AS16" s="54"/>
      <c r="AT16" s="54"/>
      <c r="AU16" s="54"/>
      <c r="AV16" s="54"/>
      <c r="AW16" s="54"/>
      <c r="AX16" s="54"/>
      <c r="AY16" s="54"/>
      <c r="AZ16" s="54"/>
      <c r="BA16" s="54"/>
      <c r="BB16" s="54"/>
      <c r="BC16" s="54"/>
      <c r="BD16" s="54"/>
      <c r="BE16" s="54"/>
      <c r="BF16" s="54"/>
      <c r="BG16" s="54"/>
      <c r="BH16" s="54"/>
      <c r="BI16" s="54"/>
      <c r="BJ16" s="54"/>
      <c r="BK16" s="54"/>
      <c r="BL16" s="54"/>
      <c r="BM16" s="54"/>
      <c r="BN16" s="54"/>
      <c r="BO16" s="54"/>
      <c r="BP16" s="54"/>
      <c r="BQ16" s="54"/>
      <c r="BR16" s="54"/>
      <c r="BS16" s="54"/>
      <c r="BT16" s="54"/>
      <c r="BU16" s="54"/>
      <c r="BV16" s="54"/>
      <c r="BW16" s="54"/>
      <c r="BX16" s="126"/>
      <c r="BY16" s="126"/>
      <c r="BZ16" s="126"/>
    </row>
    <row r="17" spans="1:78" ht="24.95" customHeight="1">
      <c r="A17" s="126"/>
      <c r="B17" s="54"/>
      <c r="C17" s="54"/>
      <c r="D17" s="54"/>
      <c r="E17" s="54"/>
      <c r="F17" s="54"/>
      <c r="G17" s="54"/>
      <c r="H17" s="54"/>
      <c r="I17" s="54"/>
      <c r="J17" s="54"/>
      <c r="K17" s="54"/>
      <c r="L17" s="54"/>
      <c r="M17" s="54"/>
      <c r="N17" s="54"/>
      <c r="O17" s="54"/>
      <c r="P17" s="54"/>
      <c r="Q17" s="54"/>
      <c r="R17" s="54"/>
      <c r="S17" s="54"/>
      <c r="T17" s="54"/>
      <c r="U17" s="54"/>
      <c r="V17" s="54"/>
      <c r="W17" s="54"/>
      <c r="X17" s="54"/>
      <c r="Y17" s="54"/>
      <c r="Z17" s="54"/>
      <c r="AA17" s="54"/>
      <c r="AB17" s="54"/>
      <c r="AC17" s="54"/>
      <c r="AD17" s="54"/>
      <c r="AE17" s="54"/>
      <c r="AF17" s="54"/>
      <c r="AG17" s="54"/>
      <c r="AH17" s="54"/>
      <c r="AI17" s="54"/>
      <c r="AJ17" s="54"/>
      <c r="AK17" s="54"/>
      <c r="AL17" s="54"/>
      <c r="AM17" s="54"/>
      <c r="AN17" s="54"/>
      <c r="AO17" s="54"/>
      <c r="AP17" s="54"/>
      <c r="AQ17" s="54"/>
      <c r="AR17" s="54"/>
      <c r="AS17" s="54"/>
      <c r="AT17" s="54"/>
      <c r="AU17" s="54"/>
      <c r="AV17" s="54"/>
      <c r="AW17" s="54"/>
      <c r="AX17" s="54"/>
      <c r="AY17" s="54"/>
      <c r="AZ17" s="54"/>
      <c r="BA17" s="54"/>
      <c r="BB17" s="54"/>
      <c r="BC17" s="54"/>
      <c r="BD17" s="54"/>
      <c r="BE17" s="54"/>
      <c r="BF17" s="54"/>
      <c r="BG17" s="54"/>
      <c r="BH17" s="54"/>
      <c r="BI17" s="54"/>
      <c r="BJ17" s="54"/>
      <c r="BK17" s="54"/>
      <c r="BL17" s="54"/>
      <c r="BM17" s="54"/>
      <c r="BN17" s="54"/>
      <c r="BO17" s="54"/>
      <c r="BP17" s="54"/>
      <c r="BQ17" s="54"/>
      <c r="BR17" s="54"/>
      <c r="BS17" s="54"/>
      <c r="BT17" s="54"/>
      <c r="BU17" s="54"/>
      <c r="BV17" s="54"/>
      <c r="BW17" s="54"/>
      <c r="BX17" s="126"/>
      <c r="BY17" s="126"/>
      <c r="BZ17" s="126"/>
    </row>
    <row r="18" spans="1:78" ht="24.95" customHeight="1">
      <c r="A18" s="126"/>
      <c r="B18" s="54"/>
      <c r="C18" s="54"/>
      <c r="D18" s="54"/>
      <c r="E18" s="54"/>
      <c r="F18" s="54"/>
      <c r="G18" s="54"/>
      <c r="H18" s="54"/>
      <c r="I18" s="54"/>
      <c r="J18" s="54"/>
      <c r="K18" s="54"/>
      <c r="L18" s="54"/>
      <c r="M18" s="54"/>
      <c r="N18" s="54"/>
      <c r="O18" s="54"/>
      <c r="P18" s="54"/>
      <c r="Q18" s="54"/>
      <c r="R18" s="54"/>
      <c r="S18" s="54"/>
      <c r="T18" s="54"/>
      <c r="U18" s="54"/>
      <c r="V18" s="54"/>
      <c r="W18" s="54"/>
      <c r="X18" s="54"/>
      <c r="Y18" s="54"/>
      <c r="Z18" s="54"/>
      <c r="AA18" s="54"/>
      <c r="AB18" s="54"/>
      <c r="AC18" s="54"/>
      <c r="AD18" s="54"/>
      <c r="AE18" s="54"/>
      <c r="AF18" s="54"/>
      <c r="AG18" s="54"/>
      <c r="AH18" s="54"/>
      <c r="AI18" s="54"/>
      <c r="AJ18" s="54"/>
      <c r="AK18" s="54"/>
      <c r="AL18" s="54"/>
      <c r="AM18" s="54"/>
      <c r="AN18" s="54"/>
      <c r="AO18" s="54"/>
      <c r="AP18" s="54"/>
      <c r="AQ18" s="54"/>
      <c r="AR18" s="54"/>
      <c r="AS18" s="54"/>
      <c r="AT18" s="54"/>
      <c r="AU18" s="54"/>
      <c r="AV18" s="54"/>
      <c r="AW18" s="54"/>
      <c r="AX18" s="54"/>
      <c r="AY18" s="54"/>
      <c r="AZ18" s="54"/>
      <c r="BA18" s="54"/>
      <c r="BB18" s="54"/>
      <c r="BC18" s="54"/>
      <c r="BD18" s="54"/>
      <c r="BE18" s="54"/>
      <c r="BF18" s="54"/>
      <c r="BG18" s="54"/>
      <c r="BH18" s="54"/>
      <c r="BI18" s="54"/>
      <c r="BJ18" s="54"/>
      <c r="BK18" s="54"/>
      <c r="BL18" s="54"/>
      <c r="BM18" s="54"/>
      <c r="BN18" s="54"/>
      <c r="BO18" s="54"/>
      <c r="BP18" s="54"/>
      <c r="BQ18" s="54"/>
      <c r="BR18" s="54"/>
      <c r="BS18" s="54"/>
      <c r="BT18" s="54"/>
      <c r="BU18" s="54"/>
      <c r="BV18" s="54"/>
      <c r="BW18" s="54"/>
      <c r="BX18" s="126"/>
      <c r="BY18" s="126"/>
      <c r="BZ18" s="126"/>
    </row>
    <row r="19" spans="1:78" ht="24.95" customHeight="1">
      <c r="A19" s="126"/>
      <c r="B19" s="54"/>
      <c r="C19" s="54"/>
      <c r="D19" s="54"/>
      <c r="E19" s="54"/>
      <c r="F19" s="54"/>
      <c r="G19" s="54"/>
      <c r="H19" s="54"/>
      <c r="I19" s="54"/>
      <c r="J19" s="54"/>
      <c r="K19" s="54"/>
      <c r="L19" s="54"/>
      <c r="M19" s="54"/>
      <c r="N19" s="54"/>
      <c r="O19" s="54"/>
      <c r="P19" s="54"/>
      <c r="Q19" s="54"/>
      <c r="R19" s="54"/>
      <c r="S19" s="54"/>
      <c r="T19" s="54"/>
      <c r="U19" s="54"/>
      <c r="V19" s="54"/>
      <c r="W19" s="54"/>
      <c r="X19" s="54"/>
      <c r="Y19" s="54"/>
      <c r="Z19" s="54"/>
      <c r="AA19" s="54"/>
      <c r="AB19" s="54"/>
      <c r="AC19" s="54"/>
      <c r="AD19" s="54"/>
      <c r="AE19" s="54"/>
      <c r="AF19" s="54"/>
      <c r="AG19" s="54"/>
      <c r="AH19" s="54"/>
      <c r="AI19" s="54"/>
      <c r="AJ19" s="54"/>
      <c r="AK19" s="54"/>
      <c r="AL19" s="54"/>
      <c r="AM19" s="54"/>
      <c r="AN19" s="54"/>
      <c r="AO19" s="54"/>
      <c r="AP19" s="54"/>
      <c r="AQ19" s="54"/>
      <c r="AR19" s="54"/>
      <c r="AS19" s="54"/>
      <c r="AT19" s="54"/>
      <c r="AU19" s="54"/>
      <c r="AV19" s="54"/>
      <c r="AW19" s="54"/>
      <c r="AX19" s="54"/>
      <c r="AY19" s="54"/>
      <c r="AZ19" s="54"/>
      <c r="BA19" s="54"/>
      <c r="BB19" s="54"/>
      <c r="BC19" s="54"/>
      <c r="BD19" s="54"/>
      <c r="BE19" s="54"/>
      <c r="BF19" s="54"/>
      <c r="BG19" s="54"/>
      <c r="BH19" s="54"/>
      <c r="BI19" s="54"/>
      <c r="BJ19" s="54"/>
      <c r="BK19" s="54"/>
      <c r="BL19" s="54"/>
      <c r="BM19" s="54"/>
      <c r="BN19" s="54"/>
      <c r="BO19" s="54"/>
      <c r="BP19" s="54"/>
      <c r="BQ19" s="54"/>
      <c r="BR19" s="54"/>
      <c r="BS19" s="54"/>
      <c r="BT19" s="54"/>
      <c r="BU19" s="54"/>
      <c r="BV19" s="54"/>
      <c r="BW19" s="54"/>
      <c r="BX19" s="126"/>
      <c r="BY19" s="126"/>
      <c r="BZ19" s="126"/>
    </row>
    <row r="20" spans="1:78" ht="24.95" customHeight="1">
      <c r="A20" s="126"/>
      <c r="B20" s="54"/>
      <c r="C20" s="54"/>
      <c r="D20" s="54"/>
      <c r="E20" s="54"/>
      <c r="F20" s="54"/>
      <c r="G20" s="54"/>
      <c r="H20" s="54"/>
      <c r="I20" s="54"/>
      <c r="J20" s="54"/>
      <c r="K20" s="54"/>
      <c r="L20" s="54"/>
      <c r="M20" s="54"/>
      <c r="N20" s="54"/>
      <c r="O20" s="54"/>
      <c r="P20" s="54"/>
      <c r="Q20" s="54"/>
      <c r="R20" s="54"/>
      <c r="S20" s="54"/>
      <c r="T20" s="54"/>
      <c r="U20" s="54"/>
      <c r="V20" s="54"/>
      <c r="W20" s="54"/>
      <c r="X20" s="54"/>
      <c r="Y20" s="54"/>
      <c r="Z20" s="54"/>
      <c r="AA20" s="54"/>
      <c r="AB20" s="54"/>
      <c r="AC20" s="54"/>
      <c r="AD20" s="54"/>
      <c r="AE20" s="54"/>
      <c r="AF20" s="54"/>
      <c r="AG20" s="54"/>
      <c r="AH20" s="54"/>
      <c r="AI20" s="54"/>
      <c r="AJ20" s="54"/>
      <c r="AK20" s="54"/>
      <c r="AL20" s="54"/>
      <c r="AM20" s="54"/>
      <c r="AN20" s="54"/>
      <c r="AO20" s="54"/>
      <c r="AP20" s="54"/>
      <c r="AQ20" s="54"/>
      <c r="AR20" s="54"/>
      <c r="AS20" s="54"/>
      <c r="AT20" s="54"/>
      <c r="AU20" s="54"/>
      <c r="AV20" s="54"/>
      <c r="AW20" s="54"/>
      <c r="AX20" s="54"/>
      <c r="AY20" s="54"/>
      <c r="AZ20" s="54"/>
      <c r="BA20" s="54"/>
      <c r="BB20" s="54"/>
      <c r="BC20" s="54"/>
      <c r="BD20" s="54"/>
      <c r="BE20" s="54"/>
      <c r="BF20" s="54"/>
      <c r="BG20" s="54"/>
      <c r="BH20" s="54"/>
      <c r="BI20" s="54"/>
      <c r="BJ20" s="54"/>
      <c r="BK20" s="54"/>
      <c r="BL20" s="54"/>
      <c r="BM20" s="54"/>
      <c r="BN20" s="54"/>
      <c r="BO20" s="54"/>
      <c r="BP20" s="54"/>
      <c r="BQ20" s="54"/>
      <c r="BR20" s="54"/>
      <c r="BS20" s="54"/>
      <c r="BT20" s="54"/>
      <c r="BU20" s="54"/>
      <c r="BV20" s="54"/>
      <c r="BW20" s="54"/>
      <c r="BX20" s="126"/>
      <c r="BY20" s="126"/>
      <c r="BZ20" s="126"/>
    </row>
    <row r="21" spans="1:78" ht="24.95" customHeight="1">
      <c r="A21" s="126"/>
      <c r="B21" s="54"/>
      <c r="C21" s="54"/>
      <c r="D21" s="54"/>
      <c r="E21" s="54"/>
      <c r="F21" s="54"/>
      <c r="G21" s="54"/>
      <c r="H21" s="54"/>
      <c r="I21" s="54"/>
      <c r="J21" s="54"/>
      <c r="K21" s="54"/>
      <c r="L21" s="54"/>
      <c r="M21" s="54"/>
      <c r="N21" s="54"/>
      <c r="O21" s="54"/>
      <c r="P21" s="54"/>
      <c r="Q21" s="54"/>
      <c r="R21" s="54"/>
      <c r="S21" s="54"/>
      <c r="T21" s="54"/>
      <c r="U21" s="54"/>
      <c r="V21" s="54"/>
      <c r="W21" s="54"/>
      <c r="X21" s="54"/>
      <c r="Y21" s="54"/>
      <c r="Z21" s="54"/>
      <c r="AA21" s="54"/>
      <c r="AB21" s="54"/>
      <c r="AC21" s="54"/>
      <c r="AD21" s="54"/>
      <c r="AE21" s="54"/>
      <c r="AF21" s="54"/>
      <c r="AG21" s="54"/>
      <c r="AH21" s="54"/>
      <c r="AI21" s="54"/>
      <c r="AJ21" s="54"/>
      <c r="AK21" s="54"/>
      <c r="AL21" s="54"/>
      <c r="AM21" s="54"/>
      <c r="AN21" s="54"/>
      <c r="AO21" s="54"/>
      <c r="AP21" s="54"/>
      <c r="AQ21" s="54"/>
      <c r="AR21" s="54"/>
      <c r="AS21" s="54"/>
      <c r="AT21" s="54"/>
      <c r="AU21" s="54"/>
      <c r="AV21" s="54"/>
      <c r="AW21" s="54"/>
      <c r="AX21" s="54"/>
      <c r="AY21" s="54"/>
      <c r="AZ21" s="54"/>
      <c r="BA21" s="54"/>
      <c r="BB21" s="54"/>
      <c r="BC21" s="54"/>
      <c r="BD21" s="54"/>
      <c r="BE21" s="54"/>
      <c r="BF21" s="54"/>
      <c r="BG21" s="54"/>
      <c r="BH21" s="54"/>
      <c r="BI21" s="54"/>
      <c r="BJ21" s="54"/>
      <c r="BK21" s="54"/>
      <c r="BL21" s="54"/>
      <c r="BM21" s="54"/>
      <c r="BN21" s="54"/>
      <c r="BO21" s="54"/>
      <c r="BP21" s="54"/>
      <c r="BQ21" s="54"/>
      <c r="BR21" s="54"/>
      <c r="BS21" s="54"/>
      <c r="BT21" s="54"/>
      <c r="BU21" s="54"/>
      <c r="BV21" s="54"/>
      <c r="BW21" s="54"/>
      <c r="BX21" s="126"/>
      <c r="BY21" s="126"/>
      <c r="BZ21" s="126"/>
    </row>
    <row r="22" spans="1:78" ht="24.95" customHeight="1">
      <c r="A22" s="126"/>
      <c r="B22" s="54"/>
      <c r="C22" s="54"/>
      <c r="D22" s="54"/>
      <c r="E22" s="54"/>
      <c r="F22" s="54"/>
      <c r="G22" s="54"/>
      <c r="H22" s="54"/>
      <c r="I22" s="54"/>
      <c r="J22" s="54"/>
      <c r="K22" s="54"/>
      <c r="L22" s="54"/>
      <c r="M22" s="54"/>
      <c r="N22" s="54"/>
      <c r="O22" s="54"/>
      <c r="P22" s="54"/>
      <c r="Q22" s="54"/>
      <c r="R22" s="54"/>
      <c r="S22" s="54"/>
      <c r="T22" s="54"/>
      <c r="U22" s="54"/>
      <c r="V22" s="54"/>
      <c r="W22" s="54"/>
      <c r="X22" s="54"/>
      <c r="Y22" s="54"/>
      <c r="Z22" s="54"/>
      <c r="AA22" s="54"/>
      <c r="AB22" s="54"/>
      <c r="AC22" s="54"/>
      <c r="AD22" s="54"/>
      <c r="AE22" s="54"/>
      <c r="AF22" s="54"/>
      <c r="AG22" s="54"/>
      <c r="AH22" s="54"/>
      <c r="AI22" s="54"/>
      <c r="AJ22" s="54"/>
      <c r="AK22" s="54"/>
      <c r="AL22" s="54"/>
      <c r="AM22" s="54"/>
      <c r="AN22" s="54"/>
      <c r="AO22" s="54"/>
      <c r="AP22" s="54"/>
      <c r="AQ22" s="54"/>
      <c r="AR22" s="54"/>
      <c r="AS22" s="54"/>
      <c r="AT22" s="54"/>
      <c r="AU22" s="54"/>
      <c r="AV22" s="54"/>
      <c r="AW22" s="54"/>
      <c r="AX22" s="54"/>
      <c r="AY22" s="54"/>
      <c r="AZ22" s="54"/>
      <c r="BA22" s="54"/>
      <c r="BB22" s="54"/>
      <c r="BC22" s="54"/>
      <c r="BD22" s="54"/>
      <c r="BE22" s="54"/>
      <c r="BF22" s="54"/>
      <c r="BG22" s="54"/>
      <c r="BH22" s="54"/>
      <c r="BI22" s="54"/>
      <c r="BJ22" s="54"/>
      <c r="BK22" s="54"/>
      <c r="BL22" s="54"/>
      <c r="BM22" s="54"/>
      <c r="BN22" s="54"/>
      <c r="BO22" s="54"/>
      <c r="BP22" s="54"/>
      <c r="BQ22" s="54"/>
      <c r="BR22" s="54"/>
      <c r="BS22" s="54"/>
      <c r="BT22" s="54"/>
      <c r="BU22" s="54"/>
      <c r="BV22" s="54"/>
      <c r="BW22" s="54"/>
      <c r="BX22" s="126"/>
      <c r="BY22" s="126"/>
      <c r="BZ22" s="126"/>
    </row>
    <row r="23" spans="1:78" ht="24.95" customHeight="1">
      <c r="A23" s="126"/>
      <c r="B23" s="54"/>
      <c r="C23" s="54"/>
      <c r="D23" s="54"/>
      <c r="E23" s="54"/>
      <c r="F23" s="54"/>
      <c r="G23" s="54"/>
      <c r="H23" s="54"/>
      <c r="I23" s="54"/>
      <c r="J23" s="54"/>
      <c r="K23" s="54"/>
      <c r="L23" s="54"/>
      <c r="M23" s="54"/>
      <c r="N23" s="54"/>
      <c r="O23" s="54"/>
      <c r="P23" s="54"/>
      <c r="Q23" s="54"/>
      <c r="R23" s="54"/>
      <c r="S23" s="54"/>
      <c r="T23" s="54"/>
      <c r="U23" s="54"/>
      <c r="V23" s="54"/>
      <c r="W23" s="54"/>
      <c r="X23" s="54"/>
      <c r="Y23" s="54"/>
      <c r="Z23" s="54"/>
      <c r="AA23" s="54"/>
      <c r="AB23" s="54"/>
      <c r="AC23" s="54"/>
      <c r="AD23" s="54"/>
      <c r="AE23" s="54"/>
      <c r="AF23" s="54"/>
      <c r="AG23" s="54"/>
      <c r="AH23" s="54"/>
      <c r="AI23" s="54"/>
      <c r="AJ23" s="54"/>
      <c r="AK23" s="54"/>
      <c r="AL23" s="54"/>
      <c r="AM23" s="54"/>
      <c r="AN23" s="54"/>
      <c r="AO23" s="54"/>
      <c r="AP23" s="54"/>
      <c r="AQ23" s="54"/>
      <c r="AR23" s="54"/>
      <c r="AS23" s="54"/>
      <c r="AT23" s="54"/>
      <c r="AU23" s="54"/>
      <c r="AV23" s="54"/>
      <c r="AW23" s="54"/>
      <c r="AX23" s="54"/>
      <c r="AY23" s="54"/>
      <c r="AZ23" s="54"/>
      <c r="BA23" s="54"/>
      <c r="BB23" s="54"/>
      <c r="BC23" s="54"/>
      <c r="BD23" s="54"/>
      <c r="BE23" s="54"/>
      <c r="BF23" s="54"/>
      <c r="BG23" s="54"/>
      <c r="BH23" s="54"/>
      <c r="BI23" s="54"/>
      <c r="BJ23" s="54"/>
      <c r="BK23" s="54"/>
      <c r="BL23" s="54"/>
      <c r="BM23" s="54"/>
      <c r="BN23" s="54"/>
      <c r="BO23" s="54"/>
      <c r="BP23" s="54"/>
      <c r="BQ23" s="54"/>
      <c r="BR23" s="54"/>
      <c r="BS23" s="54"/>
      <c r="BT23" s="54"/>
      <c r="BU23" s="54"/>
      <c r="BV23" s="54"/>
      <c r="BW23" s="54"/>
      <c r="BX23" s="126"/>
      <c r="BY23" s="126"/>
      <c r="BZ23" s="126"/>
    </row>
    <row r="24" spans="1:78" ht="24.95" customHeight="1">
      <c r="A24" s="126"/>
      <c r="B24" s="54"/>
      <c r="C24" s="54"/>
      <c r="D24" s="54"/>
      <c r="E24" s="54"/>
      <c r="F24" s="54"/>
      <c r="G24" s="54"/>
      <c r="H24" s="54"/>
      <c r="I24" s="54"/>
      <c r="J24" s="54"/>
      <c r="K24" s="54"/>
      <c r="L24" s="54"/>
      <c r="M24" s="54"/>
      <c r="N24" s="54"/>
      <c r="O24" s="54"/>
      <c r="P24" s="54"/>
      <c r="Q24" s="54"/>
      <c r="R24" s="54"/>
      <c r="S24" s="54"/>
      <c r="T24" s="54"/>
      <c r="U24" s="54"/>
      <c r="V24" s="54"/>
      <c r="W24" s="54"/>
      <c r="X24" s="54"/>
      <c r="Y24" s="54"/>
      <c r="Z24" s="54"/>
      <c r="AA24" s="54"/>
      <c r="AB24" s="54"/>
      <c r="AC24" s="54"/>
      <c r="AD24" s="54"/>
      <c r="AE24" s="54"/>
      <c r="AF24" s="54"/>
      <c r="AG24" s="54"/>
      <c r="AH24" s="54"/>
      <c r="AI24" s="54"/>
      <c r="AJ24" s="54"/>
      <c r="AK24" s="54"/>
      <c r="AL24" s="54"/>
      <c r="AM24" s="54"/>
      <c r="AN24" s="54"/>
      <c r="AO24" s="54"/>
      <c r="AP24" s="54"/>
      <c r="AQ24" s="54"/>
      <c r="AR24" s="54"/>
      <c r="AS24" s="54"/>
      <c r="AT24" s="54"/>
      <c r="AU24" s="54"/>
      <c r="AV24" s="54"/>
      <c r="AW24" s="54"/>
      <c r="AX24" s="54"/>
      <c r="AY24" s="54"/>
      <c r="AZ24" s="54"/>
      <c r="BA24" s="54"/>
      <c r="BB24" s="54"/>
      <c r="BC24" s="54"/>
      <c r="BD24" s="54"/>
      <c r="BE24" s="54"/>
      <c r="BF24" s="54"/>
      <c r="BG24" s="54"/>
      <c r="BH24" s="54"/>
      <c r="BI24" s="54"/>
      <c r="BJ24" s="54"/>
      <c r="BK24" s="54"/>
      <c r="BL24" s="54"/>
      <c r="BM24" s="54"/>
      <c r="BN24" s="54"/>
      <c r="BO24" s="54"/>
      <c r="BP24" s="54"/>
      <c r="BQ24" s="54"/>
      <c r="BR24" s="54"/>
      <c r="BS24" s="54"/>
      <c r="BT24" s="54"/>
      <c r="BU24" s="54"/>
      <c r="BV24" s="54"/>
      <c r="BW24" s="54"/>
      <c r="BX24" s="126"/>
      <c r="BY24" s="126"/>
      <c r="BZ24" s="126"/>
    </row>
    <row r="25" spans="1:78" ht="24.95" customHeight="1">
      <c r="A25" s="126"/>
      <c r="B25" s="54"/>
      <c r="C25" s="54"/>
      <c r="D25" s="54"/>
      <c r="E25" s="54"/>
      <c r="F25" s="54"/>
      <c r="G25" s="54"/>
      <c r="H25" s="54"/>
      <c r="I25" s="54"/>
      <c r="J25" s="54"/>
      <c r="K25" s="54"/>
      <c r="L25" s="54"/>
      <c r="M25" s="54"/>
      <c r="N25" s="54"/>
      <c r="O25" s="54"/>
      <c r="P25" s="54"/>
      <c r="Q25" s="54"/>
      <c r="R25" s="54"/>
      <c r="S25" s="54"/>
      <c r="T25" s="54"/>
      <c r="U25" s="54"/>
      <c r="V25" s="54"/>
      <c r="W25" s="54"/>
      <c r="X25" s="54"/>
      <c r="Y25" s="54"/>
      <c r="Z25" s="54"/>
      <c r="AA25" s="54"/>
      <c r="AB25" s="54"/>
      <c r="AC25" s="54"/>
      <c r="AD25" s="54"/>
      <c r="AE25" s="54"/>
      <c r="AF25" s="54"/>
      <c r="AG25" s="54"/>
      <c r="AH25" s="54"/>
      <c r="AI25" s="54"/>
      <c r="AJ25" s="54"/>
      <c r="AK25" s="54"/>
      <c r="AL25" s="54"/>
      <c r="AM25" s="54"/>
      <c r="AN25" s="54"/>
      <c r="AO25" s="54"/>
      <c r="AP25" s="54"/>
      <c r="AQ25" s="54"/>
      <c r="AR25" s="54"/>
      <c r="AS25" s="54"/>
      <c r="AT25" s="54"/>
      <c r="AU25" s="54"/>
      <c r="AV25" s="54"/>
      <c r="AW25" s="54"/>
      <c r="AX25" s="54"/>
      <c r="AY25" s="54"/>
      <c r="AZ25" s="54"/>
      <c r="BA25" s="54"/>
      <c r="BB25" s="54"/>
      <c r="BC25" s="54"/>
      <c r="BD25" s="54"/>
      <c r="BE25" s="54"/>
      <c r="BF25" s="54"/>
      <c r="BG25" s="54"/>
      <c r="BH25" s="54"/>
      <c r="BI25" s="54"/>
      <c r="BJ25" s="54"/>
      <c r="BK25" s="54"/>
      <c r="BL25" s="54"/>
      <c r="BM25" s="54"/>
      <c r="BN25" s="54"/>
      <c r="BO25" s="54"/>
      <c r="BP25" s="54"/>
      <c r="BQ25" s="54"/>
      <c r="BR25" s="54"/>
      <c r="BS25" s="54"/>
      <c r="BT25" s="54"/>
      <c r="BU25" s="54"/>
      <c r="BV25" s="54"/>
      <c r="BW25" s="54"/>
      <c r="BX25" s="126"/>
      <c r="BY25" s="126"/>
      <c r="BZ25" s="126"/>
    </row>
    <row r="26" spans="1:78" ht="24.95" customHeight="1">
      <c r="A26" s="126"/>
      <c r="B26" s="54"/>
      <c r="C26" s="54"/>
      <c r="D26" s="54"/>
      <c r="E26" s="54"/>
      <c r="F26" s="54"/>
      <c r="G26" s="54"/>
      <c r="H26" s="54"/>
      <c r="I26" s="54"/>
      <c r="J26" s="54"/>
      <c r="K26" s="54"/>
      <c r="L26" s="54"/>
      <c r="M26" s="54"/>
      <c r="N26" s="54"/>
      <c r="O26" s="54"/>
      <c r="P26" s="54"/>
      <c r="Q26" s="54"/>
      <c r="R26" s="54"/>
      <c r="S26" s="54"/>
      <c r="T26" s="54"/>
      <c r="U26" s="54"/>
      <c r="V26" s="54"/>
      <c r="W26" s="54"/>
      <c r="X26" s="54"/>
      <c r="Y26" s="54"/>
      <c r="Z26" s="54"/>
      <c r="AA26" s="54"/>
      <c r="AB26" s="54"/>
      <c r="AC26" s="54"/>
      <c r="AD26" s="54"/>
      <c r="AE26" s="54"/>
      <c r="AF26" s="54"/>
      <c r="AG26" s="54"/>
      <c r="AH26" s="54"/>
      <c r="AI26" s="54"/>
      <c r="AJ26" s="54"/>
      <c r="AK26" s="54"/>
      <c r="AL26" s="54"/>
      <c r="AM26" s="54"/>
      <c r="AN26" s="54"/>
      <c r="AO26" s="54"/>
      <c r="AP26" s="54"/>
      <c r="AQ26" s="54"/>
      <c r="AR26" s="54"/>
      <c r="AS26" s="54"/>
      <c r="AT26" s="54"/>
      <c r="AU26" s="54"/>
      <c r="AV26" s="54"/>
      <c r="AW26" s="54"/>
      <c r="AX26" s="54"/>
      <c r="AY26" s="54"/>
      <c r="AZ26" s="54"/>
      <c r="BA26" s="54"/>
      <c r="BB26" s="54"/>
      <c r="BC26" s="54"/>
      <c r="BD26" s="54"/>
      <c r="BE26" s="54"/>
      <c r="BF26" s="54"/>
      <c r="BG26" s="54"/>
      <c r="BH26" s="54"/>
      <c r="BI26" s="54"/>
      <c r="BJ26" s="54"/>
      <c r="BK26" s="54"/>
      <c r="BL26" s="54"/>
      <c r="BM26" s="54"/>
      <c r="BN26" s="54"/>
      <c r="BO26" s="54"/>
      <c r="BP26" s="54"/>
      <c r="BQ26" s="54"/>
      <c r="BR26" s="54"/>
      <c r="BS26" s="54"/>
      <c r="BT26" s="54"/>
      <c r="BU26" s="54"/>
      <c r="BV26" s="54"/>
      <c r="BW26" s="54"/>
      <c r="BX26" s="126"/>
      <c r="BY26" s="126"/>
      <c r="BZ26" s="126"/>
    </row>
    <row r="27" spans="1:78" ht="24.95" customHeight="1">
      <c r="A27" s="126"/>
      <c r="B27" s="54"/>
      <c r="C27" s="54"/>
      <c r="D27" s="54"/>
      <c r="E27" s="54"/>
      <c r="F27" s="54"/>
      <c r="G27" s="54"/>
      <c r="H27" s="54"/>
      <c r="I27" s="54"/>
      <c r="J27" s="54"/>
      <c r="K27" s="54"/>
      <c r="L27" s="54"/>
      <c r="M27" s="54"/>
      <c r="N27" s="54"/>
      <c r="O27" s="54"/>
      <c r="P27" s="54"/>
      <c r="Q27" s="54"/>
      <c r="R27" s="54"/>
      <c r="S27" s="54"/>
      <c r="T27" s="54"/>
      <c r="U27" s="54"/>
      <c r="V27" s="54"/>
      <c r="W27" s="54"/>
      <c r="X27" s="54"/>
      <c r="Y27" s="54"/>
      <c r="Z27" s="54"/>
      <c r="AA27" s="54"/>
      <c r="AB27" s="54"/>
      <c r="AC27" s="54"/>
      <c r="AD27" s="54"/>
      <c r="AE27" s="54"/>
      <c r="AF27" s="54"/>
      <c r="AG27" s="54"/>
      <c r="AH27" s="54"/>
      <c r="AI27" s="54"/>
      <c r="AJ27" s="54"/>
      <c r="AK27" s="54"/>
      <c r="AL27" s="54"/>
      <c r="AM27" s="54"/>
      <c r="AN27" s="54"/>
      <c r="AO27" s="54"/>
      <c r="AP27" s="54"/>
      <c r="AQ27" s="54"/>
      <c r="AR27" s="54"/>
      <c r="AS27" s="54"/>
      <c r="AT27" s="54"/>
      <c r="AU27" s="54"/>
      <c r="AV27" s="54"/>
      <c r="AW27" s="54"/>
      <c r="AX27" s="54"/>
      <c r="AY27" s="54"/>
      <c r="AZ27" s="54"/>
      <c r="BA27" s="54"/>
      <c r="BB27" s="54"/>
      <c r="BC27" s="54"/>
      <c r="BD27" s="54"/>
      <c r="BE27" s="54"/>
      <c r="BF27" s="54"/>
      <c r="BG27" s="54"/>
      <c r="BH27" s="54"/>
      <c r="BI27" s="54"/>
      <c r="BJ27" s="54"/>
      <c r="BK27" s="54"/>
      <c r="BL27" s="54"/>
      <c r="BM27" s="54"/>
      <c r="BN27" s="54"/>
      <c r="BO27" s="54"/>
      <c r="BP27" s="54"/>
      <c r="BQ27" s="54"/>
      <c r="BR27" s="54"/>
      <c r="BS27" s="54"/>
      <c r="BT27" s="54"/>
      <c r="BU27" s="54"/>
      <c r="BV27" s="54"/>
      <c r="BW27" s="54"/>
      <c r="BX27" s="126"/>
      <c r="BY27" s="126"/>
      <c r="BZ27" s="126"/>
    </row>
    <row r="28" spans="1:78" ht="24.95" customHeight="1">
      <c r="A28" s="126"/>
      <c r="B28" s="54"/>
      <c r="C28" s="54"/>
      <c r="D28" s="54"/>
      <c r="E28" s="54"/>
      <c r="F28" s="54"/>
      <c r="G28" s="54"/>
      <c r="H28" s="54"/>
      <c r="I28" s="54"/>
      <c r="J28" s="54"/>
      <c r="K28" s="54"/>
      <c r="L28" s="54"/>
      <c r="M28" s="54"/>
      <c r="N28" s="54"/>
      <c r="O28" s="54"/>
      <c r="P28" s="54"/>
      <c r="Q28" s="54"/>
      <c r="R28" s="54"/>
      <c r="S28" s="54"/>
      <c r="T28" s="54"/>
      <c r="U28" s="54"/>
      <c r="V28" s="54"/>
      <c r="W28" s="54"/>
      <c r="X28" s="54"/>
      <c r="Y28" s="54"/>
      <c r="Z28" s="54"/>
      <c r="AA28" s="54"/>
      <c r="AB28" s="54"/>
      <c r="AC28" s="54"/>
      <c r="AD28" s="54"/>
      <c r="AE28" s="54"/>
      <c r="AF28" s="54"/>
      <c r="AG28" s="54"/>
      <c r="AH28" s="54"/>
      <c r="AI28" s="54"/>
      <c r="AJ28" s="54"/>
      <c r="AK28" s="54"/>
      <c r="AL28" s="54"/>
      <c r="AM28" s="54"/>
      <c r="AN28" s="54"/>
      <c r="AO28" s="54"/>
      <c r="AP28" s="54"/>
      <c r="AQ28" s="54"/>
      <c r="AR28" s="54"/>
      <c r="AS28" s="54"/>
      <c r="AT28" s="54"/>
      <c r="AU28" s="54"/>
      <c r="AV28" s="54"/>
      <c r="AW28" s="54"/>
      <c r="AX28" s="54"/>
      <c r="AY28" s="54"/>
      <c r="AZ28" s="54"/>
      <c r="BA28" s="54"/>
      <c r="BB28" s="54"/>
      <c r="BC28" s="54"/>
      <c r="BD28" s="54"/>
      <c r="BE28" s="54"/>
      <c r="BF28" s="54"/>
      <c r="BG28" s="54"/>
      <c r="BH28" s="54"/>
      <c r="BI28" s="54"/>
      <c r="BJ28" s="54"/>
      <c r="BK28" s="54"/>
      <c r="BL28" s="54"/>
      <c r="BM28" s="54"/>
      <c r="BN28" s="54"/>
      <c r="BO28" s="54"/>
      <c r="BP28" s="54"/>
      <c r="BQ28" s="54"/>
      <c r="BR28" s="54"/>
      <c r="BS28" s="54"/>
      <c r="BT28" s="54"/>
      <c r="BU28" s="54"/>
      <c r="BV28" s="54"/>
      <c r="BW28" s="54"/>
      <c r="BX28" s="126"/>
      <c r="BY28" s="126"/>
      <c r="BZ28" s="126"/>
    </row>
    <row r="29" spans="1:78" ht="24.95" customHeight="1">
      <c r="A29" s="126"/>
      <c r="B29" s="54"/>
      <c r="C29" s="54"/>
      <c r="D29" s="54"/>
      <c r="E29" s="54"/>
      <c r="F29" s="54"/>
      <c r="G29" s="54"/>
      <c r="H29" s="54"/>
      <c r="I29" s="54"/>
      <c r="J29" s="54"/>
      <c r="K29" s="54"/>
      <c r="L29" s="54"/>
      <c r="M29" s="54"/>
      <c r="N29" s="54"/>
      <c r="O29" s="54"/>
      <c r="P29" s="54"/>
      <c r="Q29" s="54"/>
      <c r="R29" s="54"/>
      <c r="S29" s="54"/>
      <c r="T29" s="54"/>
      <c r="U29" s="54"/>
      <c r="V29" s="54"/>
      <c r="W29" s="54"/>
      <c r="X29" s="54"/>
      <c r="Y29" s="54"/>
      <c r="Z29" s="54"/>
      <c r="AA29" s="54"/>
      <c r="AB29" s="54"/>
      <c r="AC29" s="54"/>
      <c r="AD29" s="54"/>
      <c r="AE29" s="54"/>
      <c r="AF29" s="54"/>
      <c r="AG29" s="54"/>
      <c r="AH29" s="54"/>
      <c r="AI29" s="54"/>
      <c r="AJ29" s="54"/>
      <c r="AK29" s="54"/>
      <c r="AL29" s="54"/>
      <c r="AM29" s="54"/>
      <c r="AN29" s="54"/>
      <c r="AO29" s="54"/>
      <c r="AP29" s="54"/>
      <c r="AQ29" s="54"/>
      <c r="AR29" s="54"/>
      <c r="AS29" s="54"/>
      <c r="AT29" s="54"/>
      <c r="AU29" s="54"/>
      <c r="AV29" s="54"/>
      <c r="AW29" s="54"/>
      <c r="AX29" s="54"/>
      <c r="AY29" s="54"/>
      <c r="AZ29" s="54"/>
      <c r="BA29" s="54"/>
      <c r="BB29" s="54"/>
      <c r="BC29" s="54"/>
      <c r="BD29" s="54"/>
      <c r="BE29" s="54"/>
      <c r="BF29" s="54"/>
      <c r="BG29" s="54"/>
      <c r="BH29" s="54"/>
      <c r="BI29" s="54"/>
      <c r="BJ29" s="54"/>
      <c r="BK29" s="54"/>
      <c r="BL29" s="54"/>
      <c r="BM29" s="54"/>
      <c r="BN29" s="54"/>
      <c r="BO29" s="54"/>
      <c r="BP29" s="54"/>
      <c r="BQ29" s="54"/>
      <c r="BR29" s="54"/>
      <c r="BS29" s="54"/>
      <c r="BT29" s="54"/>
      <c r="BU29" s="54"/>
      <c r="BV29" s="54"/>
      <c r="BW29" s="54"/>
      <c r="BX29" s="126"/>
      <c r="BY29" s="126"/>
      <c r="BZ29" s="126"/>
    </row>
    <row r="30" spans="1:78" ht="24.95" customHeight="1">
      <c r="A30" s="126"/>
      <c r="B30" s="54"/>
      <c r="C30" s="54"/>
      <c r="D30" s="54"/>
      <c r="E30" s="54"/>
      <c r="F30" s="54"/>
      <c r="G30" s="54"/>
      <c r="H30" s="54"/>
      <c r="I30" s="54"/>
      <c r="J30" s="54"/>
      <c r="K30" s="54"/>
      <c r="L30" s="54"/>
      <c r="M30" s="54"/>
      <c r="N30" s="54"/>
      <c r="O30" s="54"/>
      <c r="P30" s="54"/>
      <c r="Q30" s="54"/>
      <c r="R30" s="54"/>
      <c r="S30" s="54"/>
      <c r="T30" s="54"/>
      <c r="U30" s="54"/>
      <c r="V30" s="54"/>
      <c r="W30" s="54"/>
      <c r="X30" s="54"/>
      <c r="Y30" s="54"/>
      <c r="Z30" s="54"/>
      <c r="AA30" s="54"/>
      <c r="AB30" s="54"/>
      <c r="AC30" s="54"/>
      <c r="AD30" s="54"/>
      <c r="AE30" s="54"/>
      <c r="AF30" s="54"/>
      <c r="AG30" s="54"/>
      <c r="AH30" s="54"/>
      <c r="AI30" s="54"/>
      <c r="AJ30" s="54"/>
      <c r="AK30" s="54"/>
      <c r="AL30" s="54"/>
      <c r="AM30" s="54"/>
      <c r="AN30" s="54"/>
      <c r="AO30" s="54"/>
      <c r="AP30" s="54"/>
      <c r="AQ30" s="54"/>
      <c r="AR30" s="54"/>
      <c r="AS30" s="54"/>
      <c r="AT30" s="54"/>
      <c r="AU30" s="54"/>
      <c r="AV30" s="54"/>
      <c r="AW30" s="54"/>
      <c r="AX30" s="54"/>
      <c r="AY30" s="54"/>
      <c r="AZ30" s="54"/>
      <c r="BA30" s="54"/>
      <c r="BB30" s="54"/>
      <c r="BC30" s="54"/>
      <c r="BD30" s="54"/>
      <c r="BE30" s="54"/>
      <c r="BF30" s="54"/>
      <c r="BG30" s="54"/>
      <c r="BH30" s="54"/>
      <c r="BI30" s="54"/>
      <c r="BJ30" s="54"/>
      <c r="BK30" s="54"/>
      <c r="BL30" s="54"/>
      <c r="BM30" s="54"/>
      <c r="BN30" s="54"/>
      <c r="BO30" s="54"/>
      <c r="BP30" s="54"/>
      <c r="BQ30" s="54"/>
      <c r="BR30" s="54"/>
      <c r="BS30" s="54"/>
      <c r="BT30" s="54"/>
      <c r="BU30" s="54"/>
      <c r="BV30" s="54"/>
      <c r="BW30" s="54"/>
      <c r="BX30" s="126"/>
      <c r="BY30" s="126"/>
      <c r="BZ30" s="126"/>
    </row>
    <row r="31" spans="1:78" ht="24.95" customHeight="1">
      <c r="A31" s="126"/>
      <c r="B31" s="54"/>
      <c r="C31" s="54"/>
      <c r="D31" s="54"/>
      <c r="E31" s="54"/>
      <c r="F31" s="54"/>
      <c r="G31" s="54"/>
      <c r="H31" s="54"/>
      <c r="I31" s="54"/>
      <c r="J31" s="54"/>
      <c r="K31" s="54"/>
      <c r="L31" s="54"/>
      <c r="M31" s="54"/>
      <c r="N31" s="54"/>
      <c r="O31" s="54"/>
      <c r="P31" s="54"/>
      <c r="Q31" s="54"/>
      <c r="R31" s="54"/>
      <c r="S31" s="54"/>
      <c r="T31" s="54"/>
      <c r="U31" s="54"/>
      <c r="V31" s="54"/>
      <c r="W31" s="54"/>
      <c r="X31" s="54"/>
      <c r="Y31" s="54"/>
      <c r="Z31" s="54"/>
      <c r="AA31" s="54"/>
      <c r="AB31" s="54"/>
      <c r="AC31" s="54"/>
      <c r="AD31" s="54"/>
      <c r="AE31" s="54"/>
      <c r="AF31" s="54"/>
      <c r="AG31" s="54"/>
      <c r="AH31" s="54"/>
      <c r="AI31" s="54"/>
      <c r="AJ31" s="54"/>
      <c r="AK31" s="54"/>
      <c r="AL31" s="54"/>
      <c r="AM31" s="54"/>
      <c r="AN31" s="54"/>
      <c r="AO31" s="54"/>
      <c r="AP31" s="54"/>
      <c r="AQ31" s="54"/>
      <c r="AR31" s="54"/>
      <c r="AS31" s="54"/>
      <c r="AT31" s="54"/>
      <c r="AU31" s="54"/>
      <c r="AV31" s="54"/>
      <c r="AW31" s="54"/>
      <c r="AX31" s="54"/>
      <c r="AY31" s="54"/>
      <c r="AZ31" s="54"/>
      <c r="BA31" s="54"/>
      <c r="BB31" s="54"/>
      <c r="BC31" s="54"/>
      <c r="BD31" s="54"/>
      <c r="BE31" s="54"/>
      <c r="BF31" s="54"/>
      <c r="BG31" s="54"/>
      <c r="BH31" s="54"/>
      <c r="BI31" s="54"/>
      <c r="BJ31" s="54"/>
      <c r="BK31" s="54"/>
      <c r="BL31" s="54"/>
      <c r="BM31" s="54"/>
      <c r="BN31" s="54"/>
      <c r="BO31" s="54"/>
      <c r="BP31" s="54"/>
      <c r="BQ31" s="54"/>
      <c r="BR31" s="54"/>
      <c r="BS31" s="54"/>
      <c r="BT31" s="54"/>
      <c r="BU31" s="54"/>
      <c r="BV31" s="54"/>
      <c r="BW31" s="54"/>
      <c r="BX31" s="126"/>
      <c r="BY31" s="126"/>
      <c r="BZ31" s="126"/>
    </row>
    <row r="32" spans="1:78" ht="24.95" customHeight="1">
      <c r="A32" s="126"/>
      <c r="B32" s="54"/>
      <c r="C32" s="54"/>
      <c r="D32" s="54"/>
      <c r="E32" s="54"/>
      <c r="F32" s="54"/>
      <c r="G32" s="54"/>
      <c r="H32" s="54"/>
      <c r="I32" s="54"/>
      <c r="J32" s="54"/>
      <c r="K32" s="54"/>
      <c r="L32" s="54"/>
      <c r="M32" s="54"/>
      <c r="N32" s="54"/>
      <c r="O32" s="54"/>
      <c r="P32" s="54"/>
      <c r="Q32" s="54"/>
      <c r="R32" s="54"/>
      <c r="S32" s="54"/>
      <c r="T32" s="54"/>
      <c r="U32" s="54"/>
      <c r="V32" s="54"/>
      <c r="W32" s="54"/>
      <c r="X32" s="54"/>
      <c r="Y32" s="54"/>
      <c r="Z32" s="54"/>
      <c r="AA32" s="54"/>
      <c r="AB32" s="54"/>
      <c r="AC32" s="54"/>
      <c r="AD32" s="54"/>
      <c r="AE32" s="54"/>
      <c r="AF32" s="54"/>
      <c r="AG32" s="54"/>
      <c r="AH32" s="54"/>
      <c r="AI32" s="54"/>
      <c r="AJ32" s="54"/>
      <c r="AK32" s="54"/>
      <c r="AL32" s="54"/>
      <c r="AM32" s="54"/>
      <c r="AN32" s="54"/>
      <c r="AO32" s="54"/>
      <c r="AP32" s="54"/>
      <c r="AQ32" s="54"/>
      <c r="AR32" s="54"/>
      <c r="AS32" s="54"/>
      <c r="AT32" s="54"/>
      <c r="AU32" s="54"/>
      <c r="AV32" s="54"/>
      <c r="AW32" s="54"/>
      <c r="AX32" s="54"/>
      <c r="AY32" s="54"/>
      <c r="AZ32" s="54"/>
      <c r="BA32" s="54"/>
      <c r="BB32" s="54"/>
      <c r="BC32" s="54"/>
      <c r="BD32" s="54"/>
      <c r="BE32" s="54"/>
      <c r="BF32" s="54"/>
      <c r="BG32" s="54"/>
      <c r="BH32" s="54"/>
      <c r="BI32" s="54"/>
      <c r="BJ32" s="54"/>
      <c r="BK32" s="54"/>
      <c r="BL32" s="54"/>
      <c r="BM32" s="54"/>
      <c r="BN32" s="54"/>
      <c r="BO32" s="54"/>
      <c r="BP32" s="54"/>
      <c r="BQ32" s="54"/>
      <c r="BR32" s="54"/>
      <c r="BS32" s="54"/>
      <c r="BT32" s="54"/>
      <c r="BU32" s="54"/>
      <c r="BV32" s="54"/>
      <c r="BW32" s="54"/>
      <c r="BX32" s="126"/>
      <c r="BY32" s="126"/>
      <c r="BZ32" s="126"/>
    </row>
    <row r="33" spans="1:78" ht="24.95" customHeight="1">
      <c r="A33" s="126"/>
      <c r="B33" s="54"/>
      <c r="C33" s="54"/>
      <c r="D33" s="54"/>
      <c r="E33" s="54"/>
      <c r="F33" s="54"/>
      <c r="G33" s="54"/>
      <c r="H33" s="54"/>
      <c r="I33" s="54"/>
      <c r="J33" s="54"/>
      <c r="K33" s="54"/>
      <c r="L33" s="54"/>
      <c r="M33" s="54"/>
      <c r="N33" s="54"/>
      <c r="O33" s="54"/>
      <c r="P33" s="54"/>
      <c r="Q33" s="54"/>
      <c r="R33" s="54"/>
      <c r="S33" s="54"/>
      <c r="T33" s="54"/>
      <c r="U33" s="54"/>
      <c r="V33" s="54"/>
      <c r="W33" s="54"/>
      <c r="X33" s="54"/>
      <c r="Y33" s="54"/>
      <c r="Z33" s="54"/>
      <c r="AA33" s="54"/>
      <c r="AB33" s="54"/>
      <c r="AC33" s="54"/>
      <c r="AD33" s="54"/>
      <c r="AE33" s="54"/>
      <c r="AF33" s="54"/>
      <c r="AG33" s="54"/>
      <c r="AH33" s="54"/>
      <c r="AI33" s="54"/>
      <c r="AJ33" s="54"/>
      <c r="AK33" s="54"/>
      <c r="AL33" s="54"/>
      <c r="AM33" s="54"/>
      <c r="AN33" s="54"/>
      <c r="AO33" s="54"/>
      <c r="AP33" s="54"/>
      <c r="AQ33" s="54"/>
      <c r="AR33" s="54"/>
      <c r="AS33" s="54"/>
      <c r="AT33" s="54"/>
      <c r="AU33" s="54"/>
      <c r="AV33" s="54"/>
      <c r="AW33" s="54"/>
      <c r="AX33" s="54"/>
      <c r="AY33" s="54"/>
      <c r="AZ33" s="54"/>
      <c r="BA33" s="54"/>
      <c r="BB33" s="54"/>
      <c r="BC33" s="54"/>
      <c r="BD33" s="54"/>
      <c r="BE33" s="54"/>
      <c r="BF33" s="54"/>
      <c r="BG33" s="54"/>
      <c r="BH33" s="54"/>
      <c r="BI33" s="54"/>
      <c r="BJ33" s="54"/>
      <c r="BK33" s="54"/>
      <c r="BL33" s="54"/>
      <c r="BM33" s="54"/>
      <c r="BN33" s="54"/>
      <c r="BO33" s="54"/>
      <c r="BP33" s="54"/>
      <c r="BQ33" s="54"/>
      <c r="BR33" s="54"/>
      <c r="BS33" s="54"/>
      <c r="BT33" s="54"/>
      <c r="BU33" s="54"/>
      <c r="BV33" s="54"/>
      <c r="BW33" s="54"/>
      <c r="BX33" s="126"/>
      <c r="BY33" s="126"/>
      <c r="BZ33" s="126"/>
    </row>
    <row r="34" spans="1:78" ht="24.95" customHeight="1">
      <c r="A34" s="126"/>
      <c r="B34" s="54"/>
      <c r="C34" s="54"/>
      <c r="D34" s="54"/>
      <c r="E34" s="54"/>
      <c r="F34" s="54"/>
      <c r="G34" s="54"/>
      <c r="H34" s="54"/>
      <c r="I34" s="54"/>
      <c r="J34" s="54"/>
      <c r="K34" s="54"/>
      <c r="L34" s="54"/>
      <c r="M34" s="54"/>
      <c r="N34" s="54"/>
      <c r="O34" s="54"/>
      <c r="P34" s="54"/>
      <c r="Q34" s="54"/>
      <c r="R34" s="54"/>
      <c r="S34" s="54"/>
      <c r="T34" s="54"/>
      <c r="U34" s="54"/>
      <c r="V34" s="54"/>
      <c r="W34" s="54"/>
      <c r="X34" s="54"/>
      <c r="Y34" s="54"/>
      <c r="Z34" s="54"/>
      <c r="AA34" s="54"/>
      <c r="AB34" s="54"/>
      <c r="AC34" s="54"/>
      <c r="AD34" s="54"/>
      <c r="AE34" s="54"/>
      <c r="AF34" s="54"/>
      <c r="AG34" s="54"/>
      <c r="AH34" s="54"/>
      <c r="AI34" s="54"/>
      <c r="AJ34" s="54"/>
      <c r="AK34" s="54"/>
      <c r="AL34" s="54"/>
      <c r="AM34" s="54"/>
      <c r="AN34" s="54"/>
      <c r="AO34" s="54"/>
      <c r="AP34" s="54"/>
      <c r="AQ34" s="54"/>
      <c r="AR34" s="54"/>
      <c r="AS34" s="54"/>
      <c r="AT34" s="54"/>
      <c r="AU34" s="54"/>
      <c r="AV34" s="54"/>
      <c r="AW34" s="54"/>
      <c r="AX34" s="54"/>
      <c r="AY34" s="54"/>
      <c r="AZ34" s="54"/>
      <c r="BA34" s="54"/>
      <c r="BB34" s="54"/>
      <c r="BC34" s="54"/>
      <c r="BD34" s="54"/>
      <c r="BE34" s="54"/>
      <c r="BF34" s="54"/>
      <c r="BG34" s="54"/>
      <c r="BH34" s="54"/>
      <c r="BI34" s="54"/>
      <c r="BJ34" s="54"/>
      <c r="BK34" s="54"/>
      <c r="BL34" s="54"/>
      <c r="BM34" s="54"/>
      <c r="BN34" s="54"/>
      <c r="BO34" s="54"/>
      <c r="BP34" s="54"/>
      <c r="BQ34" s="54"/>
      <c r="BR34" s="54"/>
      <c r="BS34" s="54"/>
      <c r="BT34" s="54"/>
      <c r="BU34" s="54"/>
      <c r="BV34" s="54"/>
      <c r="BW34" s="54"/>
      <c r="BX34" s="126"/>
      <c r="BY34" s="126"/>
      <c r="BZ34" s="126"/>
    </row>
    <row r="35" spans="1:78" ht="24.95" customHeight="1">
      <c r="A35" s="126"/>
      <c r="B35" s="54"/>
      <c r="C35" s="54"/>
      <c r="D35" s="54"/>
      <c r="E35" s="54"/>
      <c r="F35" s="54"/>
      <c r="G35" s="54"/>
      <c r="H35" s="54"/>
      <c r="I35" s="54"/>
      <c r="J35" s="54"/>
      <c r="K35" s="54"/>
      <c r="L35" s="54"/>
      <c r="M35" s="54"/>
      <c r="N35" s="54"/>
      <c r="O35" s="54"/>
      <c r="P35" s="54"/>
      <c r="Q35" s="54"/>
      <c r="R35" s="54"/>
      <c r="S35" s="54"/>
      <c r="T35" s="54"/>
      <c r="U35" s="54"/>
      <c r="V35" s="54"/>
      <c r="W35" s="54"/>
      <c r="X35" s="54"/>
      <c r="Y35" s="54"/>
      <c r="Z35" s="54"/>
      <c r="AA35" s="54"/>
      <c r="AB35" s="54"/>
      <c r="AC35" s="54"/>
      <c r="AD35" s="54"/>
      <c r="AE35" s="54"/>
      <c r="AF35" s="54"/>
      <c r="AG35" s="54"/>
      <c r="AH35" s="54"/>
      <c r="AI35" s="54"/>
      <c r="AJ35" s="54"/>
      <c r="AK35" s="54"/>
      <c r="AL35" s="54"/>
      <c r="AM35" s="54"/>
      <c r="AN35" s="54"/>
      <c r="AO35" s="54"/>
      <c r="AP35" s="54"/>
      <c r="AQ35" s="54"/>
      <c r="AR35" s="54"/>
      <c r="AS35" s="54"/>
      <c r="AT35" s="54"/>
      <c r="AU35" s="54"/>
      <c r="AV35" s="54"/>
      <c r="AW35" s="54"/>
      <c r="AX35" s="54"/>
      <c r="AY35" s="54"/>
      <c r="AZ35" s="54"/>
      <c r="BA35" s="54"/>
      <c r="BB35" s="54"/>
      <c r="BC35" s="54"/>
      <c r="BD35" s="54"/>
      <c r="BE35" s="54"/>
      <c r="BF35" s="54"/>
      <c r="BG35" s="54"/>
      <c r="BH35" s="54"/>
      <c r="BI35" s="54"/>
      <c r="BJ35" s="54"/>
      <c r="BK35" s="54"/>
      <c r="BL35" s="54"/>
      <c r="BM35" s="54"/>
      <c r="BN35" s="54"/>
      <c r="BO35" s="54"/>
      <c r="BP35" s="54"/>
      <c r="BQ35" s="54"/>
      <c r="BR35" s="54"/>
      <c r="BS35" s="54"/>
      <c r="BT35" s="54"/>
      <c r="BU35" s="54"/>
      <c r="BV35" s="54"/>
      <c r="BW35" s="54"/>
      <c r="BX35" s="126"/>
      <c r="BY35" s="126"/>
      <c r="BZ35" s="126"/>
    </row>
    <row r="36" spans="1:78" ht="24.95" customHeight="1">
      <c r="A36" s="126"/>
      <c r="B36" s="54"/>
      <c r="C36" s="54"/>
      <c r="D36" s="54"/>
      <c r="E36" s="54"/>
      <c r="F36" s="54"/>
      <c r="G36" s="54"/>
      <c r="H36" s="54"/>
      <c r="I36" s="54"/>
      <c r="J36" s="54"/>
      <c r="K36" s="54"/>
      <c r="L36" s="54"/>
      <c r="M36" s="54"/>
      <c r="N36" s="54"/>
      <c r="O36" s="54"/>
      <c r="P36" s="54"/>
      <c r="Q36" s="54"/>
      <c r="R36" s="54"/>
      <c r="S36" s="54"/>
      <c r="T36" s="54"/>
      <c r="U36" s="54"/>
      <c r="V36" s="54"/>
      <c r="W36" s="54"/>
      <c r="X36" s="54"/>
      <c r="Y36" s="54"/>
      <c r="Z36" s="54"/>
      <c r="AA36" s="54"/>
      <c r="AB36" s="54"/>
      <c r="AC36" s="54"/>
      <c r="AD36" s="54"/>
      <c r="AE36" s="54"/>
      <c r="AF36" s="54"/>
      <c r="AG36" s="54"/>
      <c r="AH36" s="54"/>
      <c r="AI36" s="54"/>
      <c r="AJ36" s="54"/>
      <c r="AK36" s="54"/>
      <c r="AL36" s="54"/>
      <c r="AM36" s="54"/>
      <c r="AN36" s="54"/>
      <c r="AO36" s="54"/>
      <c r="AP36" s="54"/>
      <c r="AQ36" s="54"/>
      <c r="AR36" s="54"/>
      <c r="AS36" s="54"/>
      <c r="AT36" s="54"/>
      <c r="AU36" s="54"/>
      <c r="AV36" s="54"/>
      <c r="AW36" s="54"/>
      <c r="AX36" s="54"/>
      <c r="AY36" s="54"/>
      <c r="AZ36" s="54"/>
      <c r="BA36" s="54"/>
      <c r="BB36" s="54"/>
      <c r="BC36" s="54"/>
      <c r="BD36" s="54"/>
      <c r="BE36" s="54"/>
      <c r="BF36" s="54"/>
      <c r="BG36" s="54"/>
      <c r="BH36" s="54"/>
      <c r="BI36" s="54"/>
      <c r="BJ36" s="54"/>
      <c r="BK36" s="54"/>
      <c r="BL36" s="54"/>
      <c r="BM36" s="54"/>
      <c r="BN36" s="54"/>
      <c r="BO36" s="54"/>
      <c r="BP36" s="54"/>
      <c r="BQ36" s="54"/>
      <c r="BR36" s="54"/>
      <c r="BS36" s="54"/>
      <c r="BT36" s="54"/>
      <c r="BU36" s="54"/>
      <c r="BV36" s="54"/>
      <c r="BW36" s="54"/>
      <c r="BX36" s="126"/>
      <c r="BY36" s="126"/>
      <c r="BZ36" s="126"/>
    </row>
    <row r="37" spans="1:78" ht="24.95" customHeight="1">
      <c r="A37" s="126"/>
      <c r="B37" s="54"/>
      <c r="C37" s="54"/>
      <c r="D37" s="54"/>
      <c r="E37" s="54"/>
      <c r="F37" s="54"/>
      <c r="G37" s="54"/>
      <c r="H37" s="54"/>
      <c r="I37" s="54"/>
      <c r="J37" s="54"/>
      <c r="K37" s="54"/>
      <c r="L37" s="54"/>
      <c r="M37" s="54"/>
      <c r="N37" s="54"/>
      <c r="O37" s="54"/>
      <c r="P37" s="54"/>
      <c r="Q37" s="54"/>
      <c r="R37" s="54"/>
      <c r="S37" s="54"/>
      <c r="T37" s="54"/>
      <c r="U37" s="54"/>
      <c r="V37" s="54"/>
      <c r="W37" s="54"/>
      <c r="X37" s="54"/>
      <c r="Y37" s="54"/>
      <c r="Z37" s="54"/>
      <c r="AA37" s="54"/>
      <c r="AB37" s="54"/>
      <c r="AC37" s="54"/>
      <c r="AD37" s="54"/>
      <c r="AE37" s="54"/>
      <c r="AF37" s="54"/>
      <c r="AG37" s="54"/>
      <c r="AH37" s="54"/>
      <c r="AI37" s="54"/>
      <c r="AJ37" s="54"/>
      <c r="AK37" s="54"/>
      <c r="AL37" s="54"/>
      <c r="AM37" s="54"/>
      <c r="AN37" s="54"/>
      <c r="AO37" s="54"/>
      <c r="AP37" s="54"/>
      <c r="AQ37" s="54"/>
      <c r="AR37" s="54"/>
      <c r="AS37" s="54"/>
      <c r="AT37" s="54"/>
      <c r="AU37" s="54"/>
      <c r="AV37" s="54"/>
      <c r="AW37" s="54"/>
      <c r="AX37" s="54"/>
      <c r="AY37" s="54"/>
      <c r="AZ37" s="54"/>
      <c r="BA37" s="54"/>
      <c r="BB37" s="54"/>
      <c r="BC37" s="54"/>
      <c r="BD37" s="54"/>
      <c r="BE37" s="54"/>
      <c r="BF37" s="54"/>
      <c r="BG37" s="54"/>
      <c r="BH37" s="54"/>
      <c r="BI37" s="54"/>
      <c r="BJ37" s="54"/>
      <c r="BK37" s="54"/>
      <c r="BL37" s="54"/>
      <c r="BM37" s="54"/>
      <c r="BN37" s="54"/>
      <c r="BO37" s="54"/>
      <c r="BP37" s="54"/>
      <c r="BQ37" s="54"/>
      <c r="BR37" s="54"/>
      <c r="BS37" s="54"/>
      <c r="BT37" s="54"/>
      <c r="BU37" s="54"/>
      <c r="BV37" s="54"/>
      <c r="BW37" s="54"/>
      <c r="BX37" s="126"/>
      <c r="BY37" s="126"/>
      <c r="BZ37" s="126"/>
    </row>
    <row r="38" spans="1:78" ht="24.95" customHeight="1">
      <c r="A38" s="126"/>
      <c r="B38" s="54"/>
      <c r="C38" s="54"/>
      <c r="D38" s="54"/>
      <c r="E38" s="54"/>
      <c r="F38" s="54"/>
      <c r="G38" s="54"/>
      <c r="H38" s="54"/>
      <c r="I38" s="54"/>
      <c r="J38" s="54"/>
      <c r="K38" s="54"/>
      <c r="L38" s="54"/>
      <c r="M38" s="54"/>
      <c r="N38" s="54"/>
      <c r="O38" s="54"/>
      <c r="P38" s="54"/>
      <c r="Q38" s="54"/>
      <c r="R38" s="54"/>
      <c r="S38" s="54"/>
      <c r="T38" s="54"/>
      <c r="U38" s="54"/>
      <c r="V38" s="54"/>
      <c r="W38" s="54"/>
      <c r="X38" s="54"/>
      <c r="Y38" s="54"/>
      <c r="Z38" s="54"/>
      <c r="AA38" s="54"/>
      <c r="AB38" s="54"/>
      <c r="AC38" s="54"/>
      <c r="AD38" s="54"/>
      <c r="AE38" s="54"/>
      <c r="AF38" s="54"/>
      <c r="AG38" s="54"/>
      <c r="AH38" s="54"/>
      <c r="AI38" s="54"/>
      <c r="AJ38" s="54"/>
      <c r="AK38" s="54"/>
      <c r="AL38" s="54"/>
      <c r="AM38" s="54"/>
      <c r="AN38" s="54"/>
      <c r="AO38" s="54"/>
      <c r="AP38" s="54"/>
      <c r="AQ38" s="54"/>
      <c r="AR38" s="54"/>
      <c r="AS38" s="54"/>
      <c r="AT38" s="54"/>
      <c r="AU38" s="54"/>
      <c r="AV38" s="54"/>
      <c r="AW38" s="54"/>
      <c r="AX38" s="54"/>
      <c r="AY38" s="54"/>
      <c r="AZ38" s="54"/>
      <c r="BA38" s="54"/>
      <c r="BB38" s="54"/>
      <c r="BC38" s="54"/>
      <c r="BD38" s="54"/>
      <c r="BE38" s="54"/>
      <c r="BF38" s="54"/>
      <c r="BG38" s="54"/>
      <c r="BH38" s="54"/>
      <c r="BI38" s="54"/>
      <c r="BJ38" s="54"/>
      <c r="BK38" s="54"/>
      <c r="BL38" s="54"/>
      <c r="BM38" s="54"/>
      <c r="BN38" s="54"/>
      <c r="BO38" s="54"/>
      <c r="BP38" s="54"/>
      <c r="BQ38" s="54"/>
      <c r="BR38" s="54"/>
      <c r="BS38" s="54"/>
      <c r="BT38" s="54"/>
      <c r="BU38" s="54"/>
      <c r="BV38" s="54"/>
      <c r="BW38" s="54"/>
      <c r="BX38" s="126"/>
      <c r="BY38" s="126"/>
      <c r="BZ38" s="126"/>
    </row>
    <row r="39" spans="1:78" ht="24.95" customHeight="1">
      <c r="A39" s="126"/>
      <c r="B39" s="54"/>
      <c r="C39" s="54"/>
      <c r="D39" s="54"/>
      <c r="E39" s="54"/>
      <c r="F39" s="54"/>
      <c r="G39" s="54"/>
      <c r="H39" s="54"/>
      <c r="I39" s="54"/>
      <c r="J39" s="54"/>
      <c r="K39" s="54"/>
      <c r="L39" s="54"/>
      <c r="M39" s="54"/>
      <c r="N39" s="54"/>
      <c r="O39" s="54"/>
      <c r="P39" s="54"/>
      <c r="Q39" s="54"/>
      <c r="R39" s="54"/>
      <c r="S39" s="54"/>
      <c r="T39" s="54"/>
      <c r="U39" s="54"/>
      <c r="V39" s="54"/>
      <c r="W39" s="54"/>
      <c r="X39" s="54"/>
      <c r="Y39" s="54"/>
      <c r="Z39" s="54"/>
      <c r="AA39" s="54"/>
      <c r="AB39" s="54"/>
      <c r="AC39" s="54"/>
      <c r="AD39" s="54"/>
      <c r="AE39" s="54"/>
      <c r="AF39" s="54"/>
      <c r="AG39" s="54"/>
      <c r="AH39" s="54"/>
      <c r="AI39" s="54"/>
      <c r="AJ39" s="54"/>
      <c r="AK39" s="54"/>
      <c r="AL39" s="54"/>
      <c r="AM39" s="54"/>
      <c r="AN39" s="54"/>
      <c r="AO39" s="54"/>
      <c r="AP39" s="54"/>
      <c r="AQ39" s="54"/>
      <c r="AR39" s="54"/>
      <c r="AS39" s="54"/>
      <c r="AT39" s="54"/>
      <c r="AU39" s="54"/>
      <c r="AV39" s="54"/>
      <c r="AW39" s="54"/>
      <c r="AX39" s="54"/>
      <c r="AY39" s="54"/>
      <c r="AZ39" s="54"/>
      <c r="BA39" s="54"/>
      <c r="BB39" s="54"/>
      <c r="BC39" s="54"/>
      <c r="BD39" s="54"/>
      <c r="BE39" s="54"/>
      <c r="BF39" s="54"/>
      <c r="BG39" s="54"/>
      <c r="BH39" s="54"/>
      <c r="BI39" s="54"/>
      <c r="BJ39" s="54"/>
      <c r="BK39" s="54"/>
      <c r="BL39" s="54"/>
      <c r="BM39" s="54"/>
      <c r="BN39" s="54"/>
      <c r="BO39" s="54"/>
      <c r="BP39" s="54"/>
      <c r="BQ39" s="54"/>
      <c r="BR39" s="54"/>
      <c r="BS39" s="54"/>
      <c r="BT39" s="54"/>
      <c r="BU39" s="54"/>
      <c r="BV39" s="54"/>
      <c r="BW39" s="54"/>
      <c r="BX39" s="126"/>
      <c r="BY39" s="126"/>
      <c r="BZ39" s="126"/>
    </row>
    <row r="40" spans="1:78" ht="24.95" customHeight="1">
      <c r="A40" s="126"/>
      <c r="B40" s="54"/>
      <c r="C40" s="54"/>
      <c r="D40" s="54"/>
      <c r="E40" s="54"/>
      <c r="F40" s="54"/>
      <c r="G40" s="54"/>
      <c r="H40" s="54"/>
      <c r="I40" s="54"/>
      <c r="J40" s="54"/>
      <c r="K40" s="54"/>
      <c r="L40" s="54"/>
      <c r="M40" s="54"/>
      <c r="N40" s="54"/>
      <c r="O40" s="54"/>
      <c r="P40" s="54"/>
      <c r="Q40" s="54"/>
      <c r="R40" s="54"/>
      <c r="S40" s="54"/>
      <c r="T40" s="54"/>
      <c r="U40" s="54"/>
      <c r="V40" s="54"/>
      <c r="W40" s="54"/>
      <c r="X40" s="54"/>
      <c r="Y40" s="54"/>
      <c r="Z40" s="54"/>
      <c r="AA40" s="54"/>
      <c r="AB40" s="54"/>
      <c r="AC40" s="54"/>
      <c r="AD40" s="54"/>
      <c r="AE40" s="54"/>
      <c r="AF40" s="54"/>
      <c r="AG40" s="54"/>
      <c r="AH40" s="54"/>
      <c r="AI40" s="54"/>
      <c r="AJ40" s="54"/>
      <c r="AK40" s="54"/>
      <c r="AL40" s="54"/>
      <c r="AM40" s="54"/>
      <c r="AN40" s="54"/>
      <c r="AO40" s="54"/>
      <c r="AP40" s="54"/>
      <c r="AQ40" s="54"/>
      <c r="AR40" s="54"/>
      <c r="AS40" s="54"/>
      <c r="AT40" s="54"/>
      <c r="AU40" s="54"/>
      <c r="AV40" s="54"/>
      <c r="AW40" s="54"/>
      <c r="AX40" s="54"/>
      <c r="AY40" s="54"/>
      <c r="AZ40" s="54"/>
      <c r="BA40" s="54"/>
      <c r="BB40" s="54"/>
      <c r="BC40" s="54"/>
      <c r="BD40" s="54"/>
      <c r="BE40" s="54"/>
      <c r="BF40" s="54"/>
      <c r="BG40" s="54"/>
      <c r="BH40" s="54"/>
      <c r="BI40" s="54"/>
      <c r="BJ40" s="54"/>
      <c r="BK40" s="54"/>
      <c r="BL40" s="54"/>
      <c r="BM40" s="54"/>
      <c r="BN40" s="54"/>
      <c r="BO40" s="54"/>
      <c r="BP40" s="54"/>
      <c r="BQ40" s="54"/>
      <c r="BR40" s="54"/>
      <c r="BS40" s="54"/>
      <c r="BT40" s="54"/>
      <c r="BU40" s="54"/>
      <c r="BV40" s="54"/>
      <c r="BW40" s="54"/>
      <c r="BX40" s="126"/>
      <c r="BY40" s="126"/>
      <c r="BZ40" s="126"/>
    </row>
    <row r="41" spans="1:78" ht="24.95" customHeight="1">
      <c r="A41" s="126"/>
      <c r="B41" s="54"/>
      <c r="C41" s="54"/>
      <c r="D41" s="54"/>
      <c r="E41" s="54"/>
      <c r="F41" s="54"/>
      <c r="G41" s="54"/>
      <c r="H41" s="54"/>
      <c r="I41" s="54"/>
      <c r="J41" s="54"/>
      <c r="K41" s="54"/>
      <c r="L41" s="54"/>
      <c r="M41" s="54"/>
      <c r="N41" s="54"/>
      <c r="O41" s="54"/>
      <c r="P41" s="54"/>
      <c r="Q41" s="54"/>
      <c r="R41" s="54"/>
      <c r="S41" s="54"/>
      <c r="T41" s="54"/>
      <c r="U41" s="54"/>
      <c r="V41" s="54"/>
      <c r="W41" s="54"/>
      <c r="X41" s="54"/>
      <c r="Y41" s="54"/>
      <c r="Z41" s="54"/>
      <c r="AA41" s="54"/>
      <c r="AB41" s="54"/>
      <c r="AC41" s="54"/>
      <c r="AD41" s="54"/>
      <c r="AE41" s="54"/>
      <c r="AF41" s="54"/>
      <c r="AG41" s="54"/>
      <c r="AH41" s="54"/>
      <c r="AI41" s="54"/>
      <c r="AJ41" s="54"/>
      <c r="AK41" s="54"/>
      <c r="AL41" s="54"/>
      <c r="AM41" s="54"/>
      <c r="AN41" s="54"/>
      <c r="AO41" s="54"/>
      <c r="AP41" s="54"/>
      <c r="AQ41" s="54"/>
      <c r="AR41" s="54"/>
      <c r="AS41" s="54"/>
      <c r="AT41" s="54"/>
      <c r="AU41" s="54"/>
      <c r="AV41" s="54"/>
      <c r="AW41" s="54"/>
      <c r="AX41" s="54"/>
      <c r="AY41" s="54"/>
      <c r="AZ41" s="54"/>
      <c r="BA41" s="54"/>
      <c r="BB41" s="54"/>
      <c r="BC41" s="54"/>
      <c r="BD41" s="54"/>
      <c r="BE41" s="54"/>
      <c r="BF41" s="54"/>
      <c r="BG41" s="54"/>
      <c r="BH41" s="54"/>
      <c r="BI41" s="54"/>
      <c r="BJ41" s="54"/>
      <c r="BK41" s="54"/>
      <c r="BL41" s="54"/>
      <c r="BM41" s="54"/>
      <c r="BN41" s="54"/>
      <c r="BO41" s="54"/>
      <c r="BP41" s="54"/>
      <c r="BQ41" s="54"/>
      <c r="BR41" s="54"/>
      <c r="BS41" s="54"/>
      <c r="BT41" s="54"/>
      <c r="BU41" s="54"/>
      <c r="BV41" s="54"/>
      <c r="BW41" s="54"/>
      <c r="BX41" s="126"/>
      <c r="BY41" s="126"/>
      <c r="BZ41" s="126"/>
    </row>
    <row r="42" spans="1:78" ht="24.95" customHeight="1">
      <c r="A42" s="126"/>
      <c r="B42" s="54"/>
      <c r="C42" s="54"/>
      <c r="D42" s="54"/>
      <c r="E42" s="54"/>
      <c r="F42" s="54"/>
      <c r="G42" s="54"/>
      <c r="H42" s="54"/>
      <c r="I42" s="54"/>
      <c r="J42" s="54"/>
      <c r="K42" s="54"/>
      <c r="L42" s="54"/>
      <c r="M42" s="54"/>
      <c r="N42" s="54"/>
      <c r="O42" s="54"/>
      <c r="P42" s="54"/>
      <c r="Q42" s="54"/>
      <c r="R42" s="54"/>
      <c r="S42" s="54"/>
      <c r="T42" s="54"/>
      <c r="U42" s="54"/>
      <c r="V42" s="54"/>
      <c r="W42" s="54"/>
      <c r="X42" s="54"/>
      <c r="Y42" s="54"/>
      <c r="Z42" s="54"/>
      <c r="AA42" s="54"/>
      <c r="AB42" s="54"/>
      <c r="AC42" s="54"/>
      <c r="AD42" s="54"/>
      <c r="AE42" s="54"/>
      <c r="AF42" s="54"/>
      <c r="AG42" s="54"/>
      <c r="AH42" s="54"/>
      <c r="AI42" s="54"/>
      <c r="AJ42" s="54"/>
      <c r="AK42" s="54"/>
      <c r="AL42" s="54"/>
      <c r="AM42" s="54"/>
      <c r="AN42" s="54"/>
      <c r="AO42" s="54"/>
      <c r="AP42" s="54"/>
      <c r="AQ42" s="54"/>
      <c r="AR42" s="54"/>
      <c r="AS42" s="54"/>
      <c r="AT42" s="54"/>
      <c r="AU42" s="54"/>
      <c r="AV42" s="54"/>
      <c r="AW42" s="54"/>
      <c r="AX42" s="54"/>
      <c r="AY42" s="54"/>
      <c r="AZ42" s="54"/>
      <c r="BA42" s="54"/>
      <c r="BB42" s="54"/>
      <c r="BC42" s="54"/>
      <c r="BD42" s="54"/>
      <c r="BE42" s="54"/>
      <c r="BF42" s="54"/>
      <c r="BG42" s="54"/>
      <c r="BH42" s="54"/>
      <c r="BI42" s="54"/>
      <c r="BJ42" s="54"/>
      <c r="BK42" s="54"/>
      <c r="BL42" s="54"/>
      <c r="BM42" s="54"/>
      <c r="BN42" s="54"/>
      <c r="BO42" s="54"/>
      <c r="BP42" s="54"/>
      <c r="BQ42" s="54"/>
      <c r="BR42" s="54"/>
      <c r="BS42" s="54"/>
      <c r="BT42" s="54"/>
      <c r="BU42" s="54"/>
      <c r="BV42" s="54"/>
      <c r="BW42" s="54"/>
      <c r="BX42" s="126"/>
      <c r="BY42" s="126"/>
      <c r="BZ42" s="126"/>
    </row>
    <row r="43" spans="1:78" ht="24.95" customHeight="1">
      <c r="A43" s="126"/>
      <c r="B43" s="54"/>
      <c r="C43" s="54"/>
      <c r="D43" s="54"/>
      <c r="E43" s="54"/>
      <c r="F43" s="54"/>
      <c r="G43" s="54"/>
      <c r="H43" s="54"/>
      <c r="I43" s="54"/>
      <c r="J43" s="54"/>
      <c r="K43" s="54"/>
      <c r="L43" s="54"/>
      <c r="M43" s="54"/>
      <c r="N43" s="54"/>
      <c r="O43" s="54"/>
      <c r="P43" s="54"/>
      <c r="Q43" s="54"/>
      <c r="R43" s="54"/>
      <c r="S43" s="54"/>
      <c r="T43" s="54"/>
      <c r="U43" s="54"/>
      <c r="V43" s="54"/>
      <c r="W43" s="54"/>
      <c r="X43" s="54"/>
      <c r="Y43" s="54"/>
      <c r="Z43" s="54"/>
      <c r="AA43" s="54"/>
      <c r="AB43" s="54"/>
      <c r="AC43" s="54"/>
      <c r="AD43" s="54"/>
      <c r="AE43" s="54"/>
      <c r="AF43" s="54"/>
      <c r="AG43" s="54"/>
      <c r="AH43" s="54"/>
      <c r="AI43" s="54"/>
      <c r="AJ43" s="54"/>
      <c r="AK43" s="54"/>
      <c r="AL43" s="54"/>
      <c r="AM43" s="54"/>
      <c r="AN43" s="54"/>
      <c r="AO43" s="54"/>
      <c r="AP43" s="54"/>
      <c r="AQ43" s="54"/>
      <c r="AR43" s="54"/>
      <c r="AS43" s="54"/>
      <c r="AT43" s="54"/>
      <c r="AU43" s="54"/>
      <c r="AV43" s="54"/>
      <c r="AW43" s="54"/>
      <c r="AX43" s="54"/>
      <c r="AY43" s="54"/>
      <c r="AZ43" s="54"/>
      <c r="BA43" s="54"/>
      <c r="BB43" s="54"/>
      <c r="BC43" s="54"/>
      <c r="BD43" s="54"/>
      <c r="BE43" s="54"/>
      <c r="BF43" s="54"/>
      <c r="BG43" s="54"/>
      <c r="BH43" s="54"/>
      <c r="BI43" s="54"/>
      <c r="BJ43" s="54"/>
      <c r="BK43" s="54"/>
      <c r="BL43" s="54"/>
      <c r="BM43" s="54"/>
      <c r="BN43" s="54"/>
      <c r="BO43" s="54"/>
      <c r="BP43" s="54"/>
      <c r="BQ43" s="54"/>
      <c r="BR43" s="54"/>
      <c r="BS43" s="54"/>
      <c r="BT43" s="54"/>
      <c r="BU43" s="54"/>
      <c r="BV43" s="54"/>
      <c r="BW43" s="54"/>
      <c r="BX43" s="126"/>
      <c r="BY43" s="126"/>
      <c r="BZ43" s="126"/>
    </row>
    <row r="44" spans="1:78" ht="24.95" customHeight="1">
      <c r="A44" s="126"/>
      <c r="B44" s="54"/>
      <c r="C44" s="54"/>
      <c r="D44" s="54"/>
      <c r="E44" s="54"/>
      <c r="F44" s="54"/>
      <c r="G44" s="54"/>
      <c r="H44" s="54"/>
      <c r="I44" s="54"/>
      <c r="J44" s="54"/>
      <c r="K44" s="54"/>
      <c r="L44" s="54"/>
      <c r="M44" s="54"/>
      <c r="N44" s="54"/>
      <c r="O44" s="54"/>
      <c r="P44" s="54"/>
      <c r="Q44" s="54"/>
      <c r="R44" s="54"/>
      <c r="S44" s="54"/>
      <c r="T44" s="54"/>
      <c r="U44" s="54"/>
      <c r="V44" s="54"/>
      <c r="W44" s="54"/>
      <c r="X44" s="54"/>
      <c r="Y44" s="54"/>
      <c r="Z44" s="54"/>
      <c r="AA44" s="54"/>
      <c r="AB44" s="54"/>
      <c r="AC44" s="54"/>
      <c r="AD44" s="54"/>
      <c r="AE44" s="54"/>
      <c r="AF44" s="54"/>
      <c r="AG44" s="54"/>
      <c r="AH44" s="54"/>
      <c r="AI44" s="54"/>
      <c r="AJ44" s="54"/>
      <c r="AK44" s="54"/>
      <c r="AL44" s="54"/>
      <c r="AM44" s="54"/>
      <c r="AN44" s="54"/>
      <c r="AO44" s="54"/>
      <c r="AP44" s="54"/>
      <c r="AQ44" s="54"/>
      <c r="AR44" s="54"/>
      <c r="AS44" s="54"/>
      <c r="AT44" s="54"/>
      <c r="AU44" s="54"/>
      <c r="AV44" s="54"/>
      <c r="AW44" s="54"/>
      <c r="AX44" s="54"/>
      <c r="AY44" s="54"/>
      <c r="AZ44" s="54"/>
      <c r="BA44" s="54"/>
      <c r="BB44" s="54"/>
      <c r="BC44" s="54"/>
      <c r="BD44" s="54"/>
      <c r="BE44" s="54"/>
      <c r="BF44" s="54"/>
      <c r="BG44" s="54"/>
      <c r="BH44" s="54"/>
      <c r="BI44" s="54"/>
      <c r="BJ44" s="54"/>
      <c r="BK44" s="54"/>
      <c r="BL44" s="54"/>
      <c r="BM44" s="54"/>
      <c r="BN44" s="54"/>
      <c r="BO44" s="54"/>
      <c r="BP44" s="54"/>
      <c r="BQ44" s="54"/>
      <c r="BR44" s="54"/>
      <c r="BS44" s="54"/>
      <c r="BT44" s="54"/>
      <c r="BU44" s="54"/>
      <c r="BV44" s="54"/>
      <c r="BW44" s="54"/>
      <c r="BX44" s="126"/>
      <c r="BY44" s="126"/>
      <c r="BZ44" s="126"/>
    </row>
    <row r="45" spans="1:78" ht="24.95" customHeight="1">
      <c r="A45" s="126"/>
      <c r="B45" s="54"/>
      <c r="C45" s="54"/>
      <c r="D45" s="54"/>
      <c r="E45" s="54"/>
      <c r="F45" s="54"/>
      <c r="G45" s="54"/>
      <c r="H45" s="54"/>
      <c r="I45" s="54"/>
      <c r="J45" s="54"/>
      <c r="K45" s="54"/>
      <c r="L45" s="54"/>
      <c r="M45" s="54"/>
      <c r="N45" s="54"/>
      <c r="O45" s="54"/>
      <c r="P45" s="54"/>
      <c r="Q45" s="54"/>
      <c r="R45" s="54"/>
      <c r="S45" s="54"/>
      <c r="T45" s="54"/>
      <c r="U45" s="54"/>
      <c r="V45" s="54"/>
      <c r="W45" s="54"/>
      <c r="X45" s="54"/>
      <c r="Y45" s="54"/>
      <c r="Z45" s="54"/>
      <c r="AA45" s="54"/>
      <c r="AB45" s="54"/>
      <c r="AC45" s="54"/>
      <c r="AD45" s="54"/>
      <c r="AE45" s="54"/>
      <c r="AF45" s="54"/>
      <c r="AG45" s="54"/>
      <c r="AH45" s="54"/>
      <c r="AI45" s="54"/>
      <c r="AJ45" s="54"/>
      <c r="AK45" s="54"/>
      <c r="AL45" s="54"/>
      <c r="AM45" s="54"/>
      <c r="AN45" s="54"/>
      <c r="AO45" s="54"/>
      <c r="AP45" s="54"/>
      <c r="AQ45" s="54"/>
      <c r="AR45" s="54"/>
      <c r="AS45" s="54"/>
      <c r="AT45" s="54"/>
      <c r="AU45" s="54"/>
      <c r="AV45" s="54"/>
      <c r="AW45" s="54"/>
      <c r="AX45" s="54"/>
      <c r="AY45" s="54"/>
      <c r="AZ45" s="54"/>
      <c r="BA45" s="54"/>
      <c r="BB45" s="54"/>
      <c r="BC45" s="54"/>
      <c r="BD45" s="54"/>
      <c r="BE45" s="54"/>
      <c r="BF45" s="54"/>
      <c r="BG45" s="54"/>
      <c r="BH45" s="54"/>
      <c r="BI45" s="54"/>
      <c r="BJ45" s="54"/>
      <c r="BK45" s="54"/>
      <c r="BL45" s="54"/>
      <c r="BM45" s="54"/>
      <c r="BN45" s="54"/>
      <c r="BO45" s="54"/>
      <c r="BP45" s="54"/>
      <c r="BQ45" s="54"/>
      <c r="BR45" s="54"/>
      <c r="BS45" s="54"/>
      <c r="BT45" s="54"/>
      <c r="BU45" s="54"/>
      <c r="BV45" s="54"/>
      <c r="BW45" s="54"/>
      <c r="BX45" s="126"/>
      <c r="BY45" s="126"/>
      <c r="BZ45" s="126"/>
    </row>
    <row r="46" spans="1:78" ht="24.95" customHeight="1">
      <c r="A46" s="126"/>
      <c r="B46" s="54"/>
      <c r="C46" s="54"/>
      <c r="D46" s="54"/>
      <c r="E46" s="54"/>
      <c r="F46" s="54"/>
      <c r="G46" s="54"/>
      <c r="H46" s="54"/>
      <c r="I46" s="54"/>
      <c r="J46" s="54"/>
      <c r="K46" s="54"/>
      <c r="L46" s="54"/>
      <c r="M46" s="54"/>
      <c r="N46" s="54"/>
      <c r="O46" s="54"/>
      <c r="P46" s="54"/>
      <c r="Q46" s="54"/>
      <c r="R46" s="54"/>
      <c r="S46" s="54"/>
      <c r="T46" s="54"/>
      <c r="U46" s="54"/>
      <c r="V46" s="54"/>
      <c r="W46" s="54"/>
      <c r="X46" s="54"/>
      <c r="Y46" s="54"/>
      <c r="Z46" s="54"/>
      <c r="AA46" s="54"/>
      <c r="AB46" s="54"/>
      <c r="AC46" s="54"/>
      <c r="AD46" s="54"/>
      <c r="AE46" s="54"/>
      <c r="AF46" s="54"/>
      <c r="AG46" s="54"/>
      <c r="AH46" s="54"/>
      <c r="AI46" s="54"/>
      <c r="AJ46" s="54"/>
      <c r="AK46" s="54"/>
      <c r="AL46" s="54"/>
      <c r="AM46" s="54"/>
      <c r="AN46" s="54"/>
      <c r="AO46" s="54"/>
      <c r="AP46" s="54"/>
      <c r="AQ46" s="54"/>
      <c r="AR46" s="54"/>
      <c r="AS46" s="54"/>
      <c r="AT46" s="54"/>
      <c r="AU46" s="54"/>
      <c r="AV46" s="54"/>
      <c r="AW46" s="54"/>
      <c r="AX46" s="54"/>
      <c r="AY46" s="54"/>
      <c r="AZ46" s="54"/>
      <c r="BA46" s="54"/>
      <c r="BB46" s="54"/>
      <c r="BC46" s="54"/>
      <c r="BD46" s="54"/>
      <c r="BE46" s="54"/>
      <c r="BF46" s="54"/>
      <c r="BG46" s="54"/>
      <c r="BH46" s="54"/>
      <c r="BI46" s="54"/>
      <c r="BJ46" s="54"/>
      <c r="BK46" s="54"/>
      <c r="BL46" s="54"/>
      <c r="BM46" s="54"/>
      <c r="BN46" s="54"/>
      <c r="BO46" s="54"/>
      <c r="BP46" s="54"/>
      <c r="BQ46" s="54"/>
      <c r="BR46" s="54"/>
      <c r="BS46" s="54"/>
      <c r="BT46" s="54"/>
      <c r="BU46" s="54"/>
      <c r="BV46" s="54"/>
      <c r="BW46" s="54"/>
      <c r="BX46" s="126"/>
      <c r="BY46" s="126"/>
      <c r="BZ46" s="126"/>
    </row>
    <row r="47" spans="1:78" ht="24.95" customHeight="1">
      <c r="A47" s="126"/>
      <c r="B47" s="54"/>
      <c r="C47" s="54"/>
      <c r="D47" s="54"/>
      <c r="E47" s="54"/>
      <c r="F47" s="54"/>
      <c r="G47" s="54"/>
      <c r="H47" s="54"/>
      <c r="I47" s="54"/>
      <c r="J47" s="54"/>
      <c r="K47" s="54"/>
      <c r="L47" s="54"/>
      <c r="M47" s="54"/>
      <c r="N47" s="54"/>
      <c r="O47" s="54"/>
      <c r="P47" s="54"/>
      <c r="Q47" s="54"/>
      <c r="R47" s="54"/>
      <c r="S47" s="54"/>
      <c r="T47" s="54"/>
      <c r="U47" s="54"/>
      <c r="V47" s="54"/>
      <c r="W47" s="54"/>
      <c r="X47" s="54"/>
      <c r="Y47" s="54"/>
      <c r="Z47" s="54"/>
      <c r="AA47" s="54"/>
      <c r="AB47" s="54"/>
      <c r="AC47" s="54"/>
      <c r="AD47" s="54"/>
      <c r="AE47" s="54"/>
      <c r="AF47" s="54"/>
      <c r="AG47" s="54"/>
      <c r="AH47" s="54"/>
      <c r="AI47" s="54"/>
      <c r="AJ47" s="54"/>
      <c r="AK47" s="54"/>
      <c r="AL47" s="54"/>
      <c r="AM47" s="54"/>
      <c r="AN47" s="54"/>
      <c r="AO47" s="54"/>
      <c r="AP47" s="54"/>
      <c r="AQ47" s="54"/>
      <c r="AR47" s="54"/>
      <c r="AS47" s="54"/>
      <c r="AT47" s="54"/>
      <c r="AU47" s="54"/>
      <c r="AV47" s="54"/>
      <c r="AW47" s="54"/>
      <c r="AX47" s="54"/>
      <c r="AY47" s="54"/>
      <c r="AZ47" s="54"/>
      <c r="BA47" s="54"/>
      <c r="BB47" s="54"/>
      <c r="BC47" s="54"/>
      <c r="BD47" s="54"/>
      <c r="BE47" s="54"/>
      <c r="BF47" s="54"/>
      <c r="BG47" s="54"/>
      <c r="BH47" s="54"/>
      <c r="BI47" s="54"/>
      <c r="BJ47" s="54"/>
      <c r="BK47" s="54"/>
      <c r="BL47" s="54"/>
      <c r="BM47" s="54"/>
      <c r="BN47" s="54"/>
      <c r="BO47" s="54"/>
      <c r="BP47" s="54"/>
      <c r="BQ47" s="54"/>
      <c r="BR47" s="54"/>
      <c r="BS47" s="54"/>
      <c r="BT47" s="54"/>
      <c r="BU47" s="54"/>
      <c r="BV47" s="54"/>
      <c r="BW47" s="54"/>
      <c r="BX47" s="126"/>
      <c r="BY47" s="126"/>
      <c r="BZ47" s="126"/>
    </row>
    <row r="48" spans="1:78" ht="24.95" customHeight="1">
      <c r="A48" s="126"/>
      <c r="B48" s="54"/>
      <c r="C48" s="54"/>
      <c r="D48" s="54"/>
      <c r="E48" s="54"/>
      <c r="F48" s="54"/>
      <c r="G48" s="54"/>
      <c r="H48" s="54"/>
      <c r="I48" s="54"/>
      <c r="J48" s="54"/>
      <c r="K48" s="54"/>
      <c r="L48" s="54"/>
      <c r="M48" s="54"/>
      <c r="N48" s="54"/>
      <c r="O48" s="54"/>
      <c r="P48" s="54"/>
      <c r="Q48" s="54"/>
      <c r="R48" s="54"/>
      <c r="S48" s="54"/>
      <c r="T48" s="54"/>
      <c r="U48" s="54"/>
      <c r="V48" s="54"/>
      <c r="W48" s="54"/>
      <c r="X48" s="54"/>
      <c r="Y48" s="54"/>
      <c r="Z48" s="54"/>
      <c r="AA48" s="54"/>
      <c r="AB48" s="54"/>
      <c r="AC48" s="54"/>
      <c r="AD48" s="54"/>
      <c r="AE48" s="54"/>
      <c r="AF48" s="54"/>
      <c r="AG48" s="54"/>
      <c r="AH48" s="54"/>
      <c r="AI48" s="54"/>
      <c r="AJ48" s="54"/>
      <c r="AK48" s="54"/>
      <c r="AL48" s="54"/>
      <c r="AM48" s="54"/>
      <c r="AN48" s="54"/>
      <c r="AO48" s="54"/>
      <c r="AP48" s="54"/>
      <c r="AQ48" s="54"/>
      <c r="AR48" s="54"/>
      <c r="AS48" s="54"/>
      <c r="AT48" s="54"/>
      <c r="AU48" s="54"/>
      <c r="AV48" s="54"/>
      <c r="AW48" s="54"/>
      <c r="AX48" s="54"/>
      <c r="AY48" s="54"/>
      <c r="AZ48" s="54"/>
      <c r="BA48" s="54"/>
      <c r="BB48" s="54"/>
      <c r="BC48" s="54"/>
      <c r="BD48" s="54"/>
      <c r="BE48" s="54"/>
      <c r="BF48" s="54"/>
      <c r="BG48" s="54"/>
      <c r="BH48" s="54"/>
      <c r="BI48" s="54"/>
      <c r="BJ48" s="54"/>
      <c r="BK48" s="54"/>
      <c r="BL48" s="54"/>
      <c r="BM48" s="54"/>
      <c r="BN48" s="54"/>
      <c r="BO48" s="54"/>
      <c r="BP48" s="54"/>
      <c r="BQ48" s="54"/>
      <c r="BR48" s="54"/>
      <c r="BS48" s="54"/>
      <c r="BT48" s="54"/>
      <c r="BU48" s="54"/>
      <c r="BV48" s="54"/>
      <c r="BW48" s="54"/>
    </row>
    <row r="49" spans="1:75" ht="24.95" customHeight="1">
      <c r="A49" s="126"/>
      <c r="B49" s="54"/>
      <c r="C49" s="54"/>
      <c r="D49" s="54"/>
      <c r="E49" s="54"/>
      <c r="F49" s="54"/>
      <c r="G49" s="54"/>
      <c r="H49" s="54"/>
      <c r="I49" s="54"/>
      <c r="J49" s="54"/>
      <c r="K49" s="54"/>
      <c r="L49" s="54"/>
      <c r="M49" s="54"/>
      <c r="N49" s="54"/>
      <c r="O49" s="54"/>
      <c r="P49" s="54"/>
      <c r="Q49" s="54"/>
      <c r="R49" s="54"/>
      <c r="S49" s="54"/>
      <c r="T49" s="54"/>
      <c r="U49" s="54"/>
      <c r="V49" s="54"/>
      <c r="W49" s="54"/>
      <c r="X49" s="54"/>
      <c r="Y49" s="54"/>
      <c r="Z49" s="54"/>
      <c r="AA49" s="54"/>
      <c r="AB49" s="54"/>
      <c r="AC49" s="54"/>
      <c r="AD49" s="54"/>
      <c r="AE49" s="54"/>
      <c r="AF49" s="54"/>
      <c r="AG49" s="54"/>
      <c r="AH49" s="54"/>
      <c r="AI49" s="54"/>
      <c r="AJ49" s="54"/>
      <c r="AK49" s="54"/>
      <c r="AL49" s="54"/>
      <c r="AM49" s="54"/>
      <c r="AN49" s="54"/>
      <c r="AO49" s="54"/>
      <c r="AP49" s="54"/>
      <c r="AQ49" s="54"/>
      <c r="AR49" s="54"/>
      <c r="AS49" s="54"/>
      <c r="AT49" s="54"/>
      <c r="AU49" s="54"/>
      <c r="AV49" s="54"/>
      <c r="AW49" s="54"/>
      <c r="AX49" s="54"/>
      <c r="AY49" s="54"/>
      <c r="AZ49" s="54"/>
      <c r="BA49" s="54"/>
      <c r="BB49" s="54"/>
      <c r="BC49" s="54"/>
      <c r="BD49" s="54"/>
      <c r="BE49" s="54"/>
      <c r="BF49" s="54"/>
      <c r="BG49" s="54"/>
      <c r="BH49" s="54"/>
      <c r="BI49" s="54"/>
      <c r="BJ49" s="54"/>
      <c r="BK49" s="54"/>
      <c r="BL49" s="54"/>
      <c r="BM49" s="54"/>
      <c r="BN49" s="54"/>
      <c r="BO49" s="54"/>
      <c r="BP49" s="54"/>
      <c r="BQ49" s="54"/>
      <c r="BR49" s="54"/>
      <c r="BS49" s="54"/>
      <c r="BT49" s="54"/>
      <c r="BU49" s="54"/>
      <c r="BV49" s="54"/>
      <c r="BW49" s="54"/>
    </row>
    <row r="50" spans="1:75" ht="24.95" customHeight="1">
      <c r="A50" s="126"/>
      <c r="B50" s="54"/>
      <c r="C50" s="54"/>
      <c r="D50" s="54"/>
      <c r="E50" s="54"/>
      <c r="F50" s="54"/>
      <c r="G50" s="54"/>
      <c r="H50" s="54"/>
      <c r="I50" s="54"/>
      <c r="J50" s="54"/>
      <c r="K50" s="54"/>
      <c r="L50" s="54"/>
      <c r="M50" s="54"/>
      <c r="N50" s="54"/>
      <c r="O50" s="54"/>
      <c r="P50" s="54"/>
      <c r="Q50" s="54"/>
      <c r="R50" s="54"/>
      <c r="S50" s="54"/>
      <c r="T50" s="54"/>
      <c r="U50" s="54"/>
      <c r="V50" s="54"/>
      <c r="W50" s="54"/>
      <c r="X50" s="54"/>
      <c r="Y50" s="54"/>
      <c r="Z50" s="54"/>
      <c r="AA50" s="54"/>
      <c r="AB50" s="54"/>
      <c r="AC50" s="54"/>
      <c r="AD50" s="54"/>
      <c r="AE50" s="54"/>
      <c r="AF50" s="54"/>
      <c r="AG50" s="54"/>
      <c r="AH50" s="54"/>
      <c r="AI50" s="54"/>
      <c r="AJ50" s="54"/>
      <c r="AK50" s="54"/>
      <c r="AL50" s="54"/>
      <c r="AM50" s="54"/>
      <c r="AN50" s="54"/>
      <c r="AO50" s="54"/>
      <c r="AP50" s="54"/>
      <c r="AQ50" s="54"/>
      <c r="AR50" s="54"/>
      <c r="AS50" s="54"/>
      <c r="AT50" s="54"/>
      <c r="AU50" s="54"/>
      <c r="AV50" s="54"/>
      <c r="AW50" s="54"/>
      <c r="AX50" s="54"/>
      <c r="AY50" s="54"/>
      <c r="AZ50" s="54"/>
      <c r="BA50" s="54"/>
      <c r="BB50" s="54"/>
      <c r="BC50" s="54"/>
      <c r="BD50" s="54"/>
      <c r="BE50" s="54"/>
      <c r="BF50" s="54"/>
      <c r="BG50" s="54"/>
      <c r="BH50" s="54"/>
      <c r="BI50" s="54"/>
      <c r="BJ50" s="54"/>
      <c r="BK50" s="54"/>
      <c r="BL50" s="54"/>
      <c r="BM50" s="54"/>
      <c r="BN50" s="54"/>
      <c r="BO50" s="54"/>
      <c r="BP50" s="54"/>
      <c r="BQ50" s="54"/>
      <c r="BR50" s="54"/>
      <c r="BS50" s="54"/>
      <c r="BT50" s="54"/>
      <c r="BU50" s="54"/>
      <c r="BV50" s="54"/>
      <c r="BW50" s="54"/>
    </row>
    <row r="51" spans="1:75" ht="24.95" customHeight="1">
      <c r="A51" s="126"/>
      <c r="B51" s="54"/>
      <c r="C51" s="54"/>
      <c r="D51" s="54"/>
      <c r="E51" s="54"/>
      <c r="F51" s="54"/>
      <c r="G51" s="54"/>
      <c r="H51" s="54"/>
      <c r="I51" s="54"/>
      <c r="J51" s="54"/>
      <c r="K51" s="54"/>
      <c r="L51" s="54"/>
      <c r="M51" s="54"/>
      <c r="N51" s="54"/>
      <c r="O51" s="54"/>
      <c r="P51" s="54"/>
      <c r="Q51" s="54"/>
      <c r="R51" s="54"/>
      <c r="S51" s="54"/>
      <c r="T51" s="54"/>
      <c r="U51" s="54"/>
      <c r="V51" s="54"/>
      <c r="W51" s="54"/>
      <c r="X51" s="54"/>
      <c r="Y51" s="54"/>
      <c r="Z51" s="54"/>
      <c r="AA51" s="54"/>
      <c r="AB51" s="54"/>
      <c r="AC51" s="54"/>
      <c r="AD51" s="54"/>
      <c r="AE51" s="54"/>
      <c r="AF51" s="54"/>
      <c r="AG51" s="54"/>
      <c r="AH51" s="54"/>
      <c r="AI51" s="54"/>
      <c r="AJ51" s="54"/>
      <c r="AK51" s="54"/>
      <c r="AL51" s="54"/>
      <c r="AM51" s="54"/>
      <c r="AN51" s="54"/>
      <c r="AO51" s="54"/>
      <c r="AP51" s="54"/>
      <c r="AQ51" s="54"/>
      <c r="AR51" s="54"/>
      <c r="AS51" s="54"/>
      <c r="AT51" s="54"/>
      <c r="AU51" s="54"/>
      <c r="AV51" s="54"/>
      <c r="AW51" s="54"/>
      <c r="AX51" s="54"/>
      <c r="AY51" s="54"/>
      <c r="AZ51" s="54"/>
      <c r="BA51" s="54"/>
      <c r="BB51" s="54"/>
      <c r="BC51" s="54"/>
      <c r="BD51" s="54"/>
      <c r="BE51" s="54"/>
      <c r="BF51" s="54"/>
      <c r="BG51" s="54"/>
      <c r="BH51" s="54"/>
      <c r="BI51" s="54"/>
      <c r="BJ51" s="54"/>
      <c r="BK51" s="54"/>
      <c r="BL51" s="54"/>
      <c r="BM51" s="54"/>
      <c r="BN51" s="54"/>
      <c r="BO51" s="54"/>
      <c r="BP51" s="54"/>
      <c r="BQ51" s="54"/>
      <c r="BR51" s="54"/>
      <c r="BS51" s="54"/>
      <c r="BT51" s="54"/>
      <c r="BU51" s="54"/>
      <c r="BV51" s="54"/>
      <c r="BW51" s="54"/>
    </row>
    <row r="52" spans="1:75" ht="24.95" customHeight="1">
      <c r="A52" s="126"/>
      <c r="B52" s="54"/>
      <c r="C52" s="54"/>
      <c r="D52" s="54"/>
      <c r="E52" s="54"/>
      <c r="F52" s="54"/>
      <c r="G52" s="54"/>
      <c r="H52" s="54"/>
      <c r="I52" s="54"/>
      <c r="J52" s="54"/>
      <c r="K52" s="54"/>
      <c r="L52" s="54"/>
      <c r="M52" s="54"/>
      <c r="N52" s="54"/>
      <c r="O52" s="54"/>
      <c r="P52" s="54"/>
      <c r="Q52" s="54"/>
      <c r="R52" s="54"/>
      <c r="S52" s="54"/>
      <c r="T52" s="54"/>
      <c r="U52" s="54"/>
      <c r="V52" s="54"/>
      <c r="W52" s="54"/>
      <c r="X52" s="54"/>
      <c r="Y52" s="54"/>
      <c r="Z52" s="54"/>
      <c r="AA52" s="54"/>
      <c r="AB52" s="54"/>
      <c r="AC52" s="54"/>
      <c r="AD52" s="54"/>
      <c r="AE52" s="54"/>
      <c r="AF52" s="54"/>
      <c r="AG52" s="54"/>
      <c r="AH52" s="54"/>
      <c r="AI52" s="54"/>
      <c r="AJ52" s="54"/>
      <c r="AK52" s="54"/>
      <c r="AL52" s="54"/>
      <c r="AM52" s="54"/>
      <c r="AN52" s="54"/>
      <c r="AO52" s="54"/>
      <c r="AP52" s="54"/>
      <c r="AQ52" s="54"/>
      <c r="AR52" s="54"/>
      <c r="AS52" s="54"/>
      <c r="AT52" s="54"/>
      <c r="AU52" s="54"/>
      <c r="AV52" s="54"/>
      <c r="AW52" s="54"/>
      <c r="AX52" s="54"/>
      <c r="AY52" s="54"/>
      <c r="AZ52" s="54"/>
      <c r="BA52" s="54"/>
      <c r="BB52" s="54"/>
      <c r="BC52" s="54"/>
      <c r="BD52" s="54"/>
      <c r="BE52" s="54"/>
      <c r="BF52" s="54"/>
      <c r="BG52" s="54"/>
      <c r="BH52" s="54"/>
      <c r="BI52" s="54"/>
      <c r="BJ52" s="54"/>
      <c r="BK52" s="54"/>
      <c r="BL52" s="54"/>
      <c r="BM52" s="54"/>
      <c r="BN52" s="54"/>
      <c r="BO52" s="54"/>
      <c r="BP52" s="54"/>
      <c r="BQ52" s="54"/>
      <c r="BR52" s="54"/>
      <c r="BS52" s="54"/>
      <c r="BT52" s="54"/>
      <c r="BU52" s="54"/>
      <c r="BV52" s="54"/>
      <c r="BW52" s="54"/>
    </row>
    <row r="53" spans="1:75" ht="24.95" customHeight="1">
      <c r="A53" s="126"/>
      <c r="B53" s="54"/>
      <c r="C53" s="54"/>
      <c r="D53" s="54"/>
      <c r="E53" s="54"/>
      <c r="F53" s="54"/>
      <c r="G53" s="54"/>
      <c r="H53" s="54"/>
      <c r="I53" s="54"/>
      <c r="J53" s="54"/>
      <c r="K53" s="54"/>
      <c r="L53" s="54"/>
      <c r="M53" s="54"/>
      <c r="N53" s="54"/>
      <c r="O53" s="54"/>
      <c r="P53" s="54"/>
      <c r="Q53" s="54"/>
      <c r="R53" s="54"/>
      <c r="S53" s="54"/>
      <c r="T53" s="54"/>
      <c r="U53" s="54"/>
      <c r="V53" s="54"/>
      <c r="W53" s="54"/>
      <c r="X53" s="54"/>
      <c r="Y53" s="54"/>
      <c r="Z53" s="54"/>
      <c r="AA53" s="54"/>
      <c r="AB53" s="54"/>
      <c r="AC53" s="54"/>
      <c r="AD53" s="54"/>
      <c r="AE53" s="54"/>
      <c r="AF53" s="54"/>
      <c r="AG53" s="54"/>
      <c r="AH53" s="54"/>
      <c r="AI53" s="54"/>
      <c r="AJ53" s="54"/>
      <c r="AK53" s="54"/>
      <c r="AL53" s="54"/>
      <c r="AM53" s="54"/>
      <c r="AN53" s="54"/>
      <c r="AO53" s="54"/>
      <c r="AP53" s="54"/>
      <c r="AQ53" s="54"/>
      <c r="AR53" s="54"/>
      <c r="AS53" s="54"/>
      <c r="AT53" s="54"/>
      <c r="AU53" s="54"/>
      <c r="AV53" s="54"/>
      <c r="AW53" s="54"/>
      <c r="AX53" s="54"/>
      <c r="AY53" s="54"/>
      <c r="AZ53" s="54"/>
      <c r="BA53" s="54"/>
      <c r="BB53" s="54"/>
      <c r="BC53" s="54"/>
      <c r="BD53" s="54"/>
      <c r="BE53" s="54"/>
      <c r="BF53" s="54"/>
      <c r="BG53" s="54"/>
      <c r="BH53" s="54"/>
      <c r="BI53" s="54"/>
      <c r="BJ53" s="54"/>
      <c r="BK53" s="54"/>
      <c r="BL53" s="54"/>
      <c r="BM53" s="54"/>
      <c r="BN53" s="54"/>
      <c r="BO53" s="54"/>
      <c r="BP53" s="54"/>
      <c r="BQ53" s="54"/>
      <c r="BR53" s="54"/>
      <c r="BS53" s="54"/>
      <c r="BT53" s="54"/>
      <c r="BU53" s="54"/>
      <c r="BV53" s="54"/>
      <c r="BW53" s="54"/>
    </row>
    <row r="54" spans="1:75" ht="24.95" customHeight="1">
      <c r="A54" s="126"/>
      <c r="B54" s="54"/>
      <c r="C54" s="54"/>
      <c r="D54" s="54"/>
      <c r="E54" s="54"/>
      <c r="F54" s="54"/>
      <c r="G54" s="54"/>
      <c r="H54" s="54"/>
      <c r="I54" s="54"/>
      <c r="J54" s="54"/>
      <c r="K54" s="54"/>
      <c r="L54" s="54"/>
      <c r="M54" s="54"/>
      <c r="N54" s="54"/>
      <c r="O54" s="54"/>
      <c r="P54" s="54"/>
      <c r="Q54" s="54"/>
      <c r="R54" s="54"/>
      <c r="S54" s="54"/>
      <c r="T54" s="54"/>
      <c r="U54" s="54"/>
      <c r="V54" s="54"/>
      <c r="W54" s="54"/>
      <c r="X54" s="54"/>
      <c r="Y54" s="54"/>
      <c r="Z54" s="54"/>
      <c r="AA54" s="54"/>
      <c r="AB54" s="54"/>
      <c r="AC54" s="54"/>
      <c r="AD54" s="54"/>
      <c r="AE54" s="54"/>
      <c r="AF54" s="54"/>
      <c r="AG54" s="54"/>
      <c r="AH54" s="54"/>
      <c r="AI54" s="54"/>
      <c r="AJ54" s="54"/>
      <c r="AK54" s="54"/>
      <c r="AL54" s="54"/>
      <c r="AM54" s="54"/>
      <c r="AN54" s="54"/>
      <c r="AO54" s="54"/>
      <c r="AP54" s="54"/>
      <c r="AQ54" s="54"/>
      <c r="AR54" s="54"/>
      <c r="AS54" s="54"/>
      <c r="AT54" s="54"/>
      <c r="AU54" s="54"/>
      <c r="AV54" s="54"/>
      <c r="AW54" s="54"/>
      <c r="AX54" s="54"/>
      <c r="AY54" s="54"/>
      <c r="AZ54" s="54"/>
      <c r="BA54" s="54"/>
      <c r="BB54" s="54"/>
      <c r="BC54" s="54"/>
      <c r="BD54" s="54"/>
      <c r="BE54" s="54"/>
      <c r="BF54" s="54"/>
      <c r="BG54" s="54"/>
      <c r="BH54" s="54"/>
      <c r="BI54" s="54"/>
      <c r="BJ54" s="54"/>
      <c r="BK54" s="54"/>
      <c r="BL54" s="54"/>
      <c r="BM54" s="54"/>
      <c r="BN54" s="54"/>
      <c r="BO54" s="54"/>
      <c r="BP54" s="54"/>
      <c r="BQ54" s="54"/>
      <c r="BR54" s="54"/>
      <c r="BS54" s="54"/>
      <c r="BT54" s="54"/>
      <c r="BU54" s="54"/>
      <c r="BV54" s="54"/>
      <c r="BW54" s="54"/>
    </row>
    <row r="55" spans="1:75" ht="24.95" customHeight="1">
      <c r="A55" s="126"/>
      <c r="B55" s="54"/>
      <c r="C55" s="54"/>
      <c r="D55" s="54"/>
      <c r="E55" s="54"/>
      <c r="F55" s="54"/>
      <c r="G55" s="54"/>
      <c r="H55" s="54"/>
      <c r="I55" s="54"/>
      <c r="J55" s="54"/>
      <c r="K55" s="54"/>
      <c r="L55" s="54"/>
      <c r="M55" s="54"/>
      <c r="N55" s="54"/>
      <c r="O55" s="54"/>
      <c r="P55" s="54"/>
      <c r="Q55" s="54"/>
      <c r="R55" s="54"/>
      <c r="S55" s="54"/>
      <c r="T55" s="54"/>
      <c r="U55" s="54"/>
      <c r="V55" s="54"/>
      <c r="W55" s="54"/>
      <c r="X55" s="54"/>
      <c r="Y55" s="54"/>
      <c r="Z55" s="54"/>
      <c r="AA55" s="54"/>
      <c r="AB55" s="54"/>
      <c r="AC55" s="54"/>
      <c r="AD55" s="54"/>
      <c r="AE55" s="54"/>
      <c r="AF55" s="54"/>
      <c r="AG55" s="54"/>
      <c r="AH55" s="54"/>
      <c r="AI55" s="54"/>
      <c r="AJ55" s="54"/>
      <c r="AK55" s="54"/>
      <c r="AL55" s="54"/>
      <c r="AM55" s="54"/>
      <c r="AN55" s="54"/>
      <c r="AO55" s="54"/>
      <c r="AP55" s="54"/>
      <c r="AQ55" s="54"/>
      <c r="AR55" s="54"/>
      <c r="AS55" s="54"/>
      <c r="AT55" s="54"/>
      <c r="AU55" s="54"/>
      <c r="AV55" s="54"/>
      <c r="AW55" s="54"/>
      <c r="AX55" s="54"/>
      <c r="AY55" s="54"/>
      <c r="AZ55" s="54"/>
      <c r="BA55" s="54"/>
      <c r="BB55" s="54"/>
      <c r="BC55" s="54"/>
      <c r="BD55" s="54"/>
      <c r="BE55" s="54"/>
      <c r="BF55" s="54"/>
      <c r="BG55" s="54"/>
      <c r="BH55" s="54"/>
      <c r="BI55" s="54"/>
      <c r="BJ55" s="54"/>
      <c r="BK55" s="54"/>
      <c r="BL55" s="54"/>
      <c r="BM55" s="54"/>
      <c r="BN55" s="54"/>
      <c r="BO55" s="54"/>
      <c r="BP55" s="54"/>
      <c r="BQ55" s="54"/>
      <c r="BR55" s="54"/>
      <c r="BS55" s="54"/>
      <c r="BT55" s="54"/>
      <c r="BU55" s="54"/>
      <c r="BV55" s="54"/>
      <c r="BW55" s="54"/>
    </row>
    <row r="56" spans="1:75" ht="24.95" customHeight="1">
      <c r="A56" s="126"/>
      <c r="B56" s="54"/>
      <c r="C56" s="54"/>
      <c r="D56" s="54"/>
      <c r="E56" s="54"/>
      <c r="F56" s="54"/>
      <c r="G56" s="54"/>
      <c r="H56" s="54"/>
      <c r="I56" s="54"/>
      <c r="J56" s="54"/>
      <c r="K56" s="54"/>
      <c r="L56" s="54"/>
      <c r="M56" s="54"/>
      <c r="N56" s="54"/>
      <c r="O56" s="54"/>
      <c r="P56" s="54"/>
      <c r="Q56" s="54"/>
      <c r="R56" s="54"/>
      <c r="S56" s="54"/>
      <c r="T56" s="54"/>
      <c r="U56" s="54"/>
      <c r="V56" s="54"/>
      <c r="W56" s="54"/>
      <c r="X56" s="54"/>
      <c r="Y56" s="54"/>
      <c r="Z56" s="54"/>
      <c r="AA56" s="54"/>
      <c r="AB56" s="54"/>
      <c r="AC56" s="54"/>
      <c r="AD56" s="54"/>
      <c r="AE56" s="54"/>
      <c r="AF56" s="54"/>
      <c r="AG56" s="54"/>
      <c r="AH56" s="54"/>
      <c r="AI56" s="54"/>
      <c r="AJ56" s="54"/>
      <c r="AK56" s="54"/>
      <c r="AL56" s="54"/>
      <c r="AM56" s="54"/>
      <c r="AN56" s="54"/>
      <c r="AO56" s="54"/>
      <c r="AP56" s="54"/>
      <c r="AQ56" s="54"/>
      <c r="AR56" s="54"/>
      <c r="AS56" s="54"/>
      <c r="AT56" s="54"/>
      <c r="AU56" s="54"/>
      <c r="AV56" s="54"/>
      <c r="AW56" s="54"/>
      <c r="AX56" s="54"/>
      <c r="AY56" s="54"/>
      <c r="AZ56" s="54"/>
      <c r="BA56" s="54"/>
      <c r="BB56" s="54"/>
      <c r="BC56" s="54"/>
      <c r="BD56" s="54"/>
      <c r="BE56" s="54"/>
      <c r="BF56" s="54"/>
      <c r="BG56" s="54"/>
      <c r="BH56" s="54"/>
      <c r="BI56" s="54"/>
      <c r="BJ56" s="54"/>
      <c r="BK56" s="54"/>
      <c r="BL56" s="54"/>
      <c r="BM56" s="54"/>
      <c r="BN56" s="54"/>
      <c r="BO56" s="54"/>
      <c r="BP56" s="54"/>
      <c r="BQ56" s="54"/>
      <c r="BR56" s="54"/>
      <c r="BS56" s="54"/>
      <c r="BT56" s="54"/>
      <c r="BU56" s="54"/>
      <c r="BV56" s="54"/>
      <c r="BW56" s="54"/>
    </row>
    <row r="57" spans="1:75" ht="24.95" customHeight="1">
      <c r="A57" s="126"/>
      <c r="B57" s="54"/>
      <c r="C57" s="54"/>
      <c r="D57" s="54"/>
      <c r="E57" s="54"/>
      <c r="F57" s="54"/>
      <c r="G57" s="54"/>
      <c r="H57" s="54"/>
      <c r="I57" s="54"/>
      <c r="J57" s="54"/>
      <c r="K57" s="54"/>
      <c r="L57" s="54"/>
      <c r="M57" s="54"/>
      <c r="N57" s="54"/>
      <c r="O57" s="54"/>
      <c r="P57" s="54"/>
      <c r="Q57" s="54"/>
      <c r="R57" s="54"/>
      <c r="S57" s="54"/>
      <c r="T57" s="54"/>
      <c r="U57" s="54"/>
      <c r="V57" s="54"/>
      <c r="W57" s="54"/>
      <c r="X57" s="54"/>
      <c r="Y57" s="54"/>
      <c r="Z57" s="54"/>
      <c r="AA57" s="54"/>
      <c r="AB57" s="54"/>
      <c r="AC57" s="54"/>
      <c r="AD57" s="54"/>
      <c r="AE57" s="54"/>
      <c r="AF57" s="54"/>
      <c r="AG57" s="54"/>
      <c r="AH57" s="54"/>
      <c r="AI57" s="54"/>
      <c r="AJ57" s="54"/>
      <c r="AK57" s="54"/>
      <c r="AL57" s="54"/>
      <c r="AM57" s="54"/>
      <c r="AN57" s="54"/>
      <c r="AO57" s="54"/>
      <c r="AP57" s="54"/>
      <c r="AQ57" s="54"/>
      <c r="AR57" s="54"/>
      <c r="AS57" s="54"/>
      <c r="AT57" s="54"/>
      <c r="AU57" s="54"/>
      <c r="AV57" s="54"/>
      <c r="AW57" s="54"/>
      <c r="AX57" s="54"/>
      <c r="AY57" s="54"/>
      <c r="AZ57" s="54"/>
      <c r="BA57" s="54"/>
      <c r="BB57" s="54"/>
      <c r="BC57" s="54"/>
      <c r="BD57" s="54"/>
      <c r="BE57" s="54"/>
      <c r="BF57" s="54"/>
      <c r="BG57" s="54"/>
      <c r="BH57" s="54"/>
      <c r="BI57" s="54"/>
      <c r="BJ57" s="54"/>
      <c r="BK57" s="54"/>
      <c r="BL57" s="54"/>
      <c r="BM57" s="54"/>
      <c r="BN57" s="54"/>
      <c r="BO57" s="54"/>
      <c r="BP57" s="54"/>
      <c r="BQ57" s="54"/>
      <c r="BR57" s="54"/>
      <c r="BS57" s="54"/>
      <c r="BT57" s="54"/>
      <c r="BU57" s="54"/>
      <c r="BV57" s="54"/>
      <c r="BW57" s="54"/>
    </row>
    <row r="58" spans="1:75" ht="24.95" customHeight="1">
      <c r="A58" s="126"/>
      <c r="B58" s="54"/>
      <c r="C58" s="54"/>
      <c r="D58" s="54"/>
      <c r="E58" s="54"/>
      <c r="F58" s="54"/>
      <c r="G58" s="54"/>
      <c r="H58" s="54"/>
      <c r="I58" s="54"/>
      <c r="J58" s="54"/>
      <c r="K58" s="54"/>
      <c r="L58" s="54"/>
      <c r="M58" s="54"/>
      <c r="N58" s="54"/>
      <c r="O58" s="54"/>
      <c r="P58" s="54"/>
      <c r="Q58" s="54"/>
      <c r="R58" s="54"/>
      <c r="S58" s="54"/>
      <c r="T58" s="54"/>
      <c r="U58" s="54"/>
      <c r="V58" s="54"/>
      <c r="W58" s="54"/>
      <c r="X58" s="54"/>
      <c r="Y58" s="54"/>
      <c r="Z58" s="54"/>
      <c r="AA58" s="54"/>
      <c r="AB58" s="54"/>
      <c r="AC58" s="54"/>
      <c r="AD58" s="54"/>
      <c r="AE58" s="54"/>
      <c r="AF58" s="54"/>
      <c r="AG58" s="54"/>
      <c r="AH58" s="54"/>
      <c r="AI58" s="54"/>
      <c r="AJ58" s="54"/>
      <c r="AK58" s="54"/>
      <c r="AL58" s="54"/>
      <c r="AM58" s="54"/>
      <c r="AN58" s="54"/>
      <c r="AO58" s="54"/>
      <c r="AP58" s="54"/>
      <c r="AQ58" s="54"/>
      <c r="AR58" s="54"/>
      <c r="AS58" s="54"/>
      <c r="AT58" s="54"/>
      <c r="AU58" s="54"/>
      <c r="AV58" s="54"/>
      <c r="AW58" s="54"/>
      <c r="AX58" s="54"/>
      <c r="AY58" s="54"/>
      <c r="AZ58" s="54"/>
      <c r="BA58" s="54"/>
      <c r="BB58" s="54"/>
      <c r="BC58" s="54"/>
      <c r="BD58" s="54"/>
      <c r="BE58" s="54"/>
      <c r="BF58" s="54"/>
      <c r="BG58" s="54"/>
      <c r="BH58" s="54"/>
      <c r="BI58" s="54"/>
      <c r="BJ58" s="54"/>
      <c r="BK58" s="54"/>
      <c r="BL58" s="54"/>
      <c r="BM58" s="54"/>
      <c r="BN58" s="54"/>
      <c r="BO58" s="54"/>
      <c r="BP58" s="54"/>
      <c r="BQ58" s="54"/>
      <c r="BR58" s="54"/>
      <c r="BS58" s="54"/>
      <c r="BT58" s="54"/>
      <c r="BU58" s="54"/>
      <c r="BV58" s="54"/>
      <c r="BW58" s="54"/>
    </row>
    <row r="59" spans="1:75" ht="24.95" customHeight="1">
      <c r="A59" s="126"/>
      <c r="B59" s="54"/>
      <c r="C59" s="54"/>
      <c r="D59" s="54"/>
      <c r="E59" s="54"/>
      <c r="F59" s="54"/>
      <c r="G59" s="54"/>
      <c r="H59" s="54"/>
      <c r="I59" s="54"/>
      <c r="J59" s="54"/>
      <c r="K59" s="54"/>
      <c r="L59" s="54"/>
      <c r="M59" s="54"/>
      <c r="N59" s="54"/>
      <c r="O59" s="54"/>
      <c r="P59" s="54"/>
      <c r="Q59" s="54"/>
      <c r="R59" s="54"/>
      <c r="S59" s="54"/>
      <c r="T59" s="54"/>
      <c r="U59" s="54"/>
      <c r="V59" s="54"/>
      <c r="W59" s="54"/>
      <c r="X59" s="54"/>
      <c r="Y59" s="54"/>
      <c r="Z59" s="54"/>
      <c r="AA59" s="54"/>
      <c r="AB59" s="54"/>
      <c r="AC59" s="54"/>
      <c r="AD59" s="54"/>
      <c r="AE59" s="54"/>
      <c r="AF59" s="54"/>
      <c r="AG59" s="54"/>
      <c r="AH59" s="54"/>
      <c r="AI59" s="54"/>
      <c r="AJ59" s="54"/>
      <c r="AK59" s="54"/>
      <c r="AL59" s="54"/>
      <c r="AM59" s="54"/>
      <c r="AN59" s="54"/>
      <c r="AO59" s="54"/>
      <c r="AP59" s="54"/>
      <c r="AQ59" s="54"/>
      <c r="AR59" s="54"/>
      <c r="AS59" s="54"/>
      <c r="AT59" s="54"/>
      <c r="AU59" s="54"/>
      <c r="AV59" s="54"/>
      <c r="AW59" s="54"/>
      <c r="AX59" s="54"/>
      <c r="AY59" s="54"/>
      <c r="AZ59" s="54"/>
      <c r="BA59" s="54"/>
      <c r="BB59" s="54"/>
      <c r="BC59" s="54"/>
      <c r="BD59" s="54"/>
      <c r="BE59" s="54"/>
      <c r="BF59" s="54"/>
      <c r="BG59" s="54"/>
      <c r="BH59" s="54"/>
      <c r="BI59" s="54"/>
      <c r="BJ59" s="54"/>
      <c r="BK59" s="54"/>
      <c r="BL59" s="54"/>
      <c r="BM59" s="54"/>
      <c r="BN59" s="54"/>
      <c r="BO59" s="54"/>
      <c r="BP59" s="54"/>
      <c r="BQ59" s="54"/>
      <c r="BR59" s="54"/>
      <c r="BS59" s="54"/>
      <c r="BT59" s="54"/>
      <c r="BU59" s="54"/>
      <c r="BV59" s="54"/>
      <c r="BW59" s="54"/>
    </row>
    <row r="60" spans="1:75" ht="24.95" customHeight="1">
      <c r="A60" s="126"/>
      <c r="B60" s="54"/>
      <c r="C60" s="54"/>
      <c r="D60" s="54"/>
      <c r="E60" s="54"/>
      <c r="F60" s="54"/>
      <c r="G60" s="54"/>
      <c r="H60" s="54"/>
      <c r="I60" s="54"/>
      <c r="J60" s="54"/>
      <c r="K60" s="54"/>
      <c r="L60" s="54"/>
      <c r="M60" s="54"/>
      <c r="N60" s="54"/>
      <c r="O60" s="54"/>
      <c r="P60" s="54"/>
      <c r="Q60" s="54"/>
      <c r="R60" s="54"/>
      <c r="S60" s="54"/>
      <c r="T60" s="54"/>
      <c r="U60" s="54"/>
      <c r="V60" s="54"/>
      <c r="W60" s="54"/>
      <c r="X60" s="54"/>
      <c r="Y60" s="54"/>
      <c r="Z60" s="54"/>
      <c r="AA60" s="54"/>
      <c r="AB60" s="54"/>
      <c r="AC60" s="54"/>
      <c r="AD60" s="54"/>
      <c r="AE60" s="54"/>
      <c r="AF60" s="54"/>
      <c r="AG60" s="54"/>
      <c r="AH60" s="54"/>
      <c r="AI60" s="54"/>
      <c r="AJ60" s="54"/>
      <c r="AK60" s="54"/>
      <c r="AL60" s="54"/>
      <c r="AM60" s="54"/>
      <c r="AN60" s="54"/>
      <c r="AO60" s="54"/>
      <c r="AP60" s="54"/>
      <c r="AQ60" s="54"/>
      <c r="AR60" s="54"/>
      <c r="AS60" s="54"/>
      <c r="AT60" s="54"/>
      <c r="AU60" s="54"/>
      <c r="AV60" s="54"/>
      <c r="AW60" s="54"/>
      <c r="AX60" s="54"/>
      <c r="AY60" s="54"/>
      <c r="AZ60" s="54"/>
      <c r="BA60" s="54"/>
      <c r="BB60" s="54"/>
      <c r="BC60" s="54"/>
      <c r="BD60" s="54"/>
      <c r="BE60" s="54"/>
      <c r="BF60" s="54"/>
      <c r="BG60" s="54"/>
      <c r="BH60" s="54"/>
      <c r="BI60" s="54"/>
      <c r="BJ60" s="54"/>
      <c r="BK60" s="54"/>
      <c r="BL60" s="54"/>
      <c r="BM60" s="54"/>
      <c r="BN60" s="54"/>
      <c r="BO60" s="54"/>
      <c r="BP60" s="54"/>
      <c r="BQ60" s="54"/>
      <c r="BR60" s="54"/>
      <c r="BS60" s="54"/>
      <c r="BT60" s="54"/>
      <c r="BU60" s="54"/>
      <c r="BV60" s="54"/>
      <c r="BW60" s="54"/>
    </row>
    <row r="61" spans="1:75" ht="24.95" customHeight="1">
      <c r="A61" s="126"/>
      <c r="B61" s="54"/>
      <c r="C61" s="54"/>
      <c r="D61" s="54"/>
      <c r="E61" s="54"/>
      <c r="F61" s="54"/>
      <c r="G61" s="54"/>
      <c r="H61" s="54"/>
      <c r="I61" s="54"/>
      <c r="J61" s="54"/>
      <c r="K61" s="54"/>
      <c r="L61" s="54"/>
      <c r="M61" s="54"/>
      <c r="N61" s="54"/>
      <c r="O61" s="54"/>
      <c r="P61" s="54"/>
      <c r="Q61" s="54"/>
      <c r="R61" s="54"/>
      <c r="S61" s="54"/>
      <c r="T61" s="54"/>
      <c r="U61" s="54"/>
      <c r="V61" s="54"/>
      <c r="W61" s="54"/>
      <c r="X61" s="54"/>
      <c r="Y61" s="54"/>
      <c r="Z61" s="54"/>
      <c r="AA61" s="54"/>
      <c r="AB61" s="54"/>
      <c r="AC61" s="54"/>
      <c r="AD61" s="54"/>
      <c r="AE61" s="54"/>
      <c r="AF61" s="54"/>
      <c r="AG61" s="54"/>
      <c r="AH61" s="54"/>
      <c r="AI61" s="54"/>
      <c r="AJ61" s="54"/>
      <c r="AK61" s="54"/>
      <c r="AL61" s="54"/>
      <c r="AM61" s="54"/>
      <c r="AN61" s="54"/>
      <c r="AO61" s="54"/>
      <c r="AP61" s="54"/>
      <c r="AQ61" s="54"/>
      <c r="AR61" s="54"/>
      <c r="AS61" s="54"/>
      <c r="AT61" s="54"/>
      <c r="AU61" s="54"/>
      <c r="AV61" s="54"/>
      <c r="AW61" s="54"/>
      <c r="AX61" s="54"/>
      <c r="AY61" s="54"/>
      <c r="AZ61" s="54"/>
      <c r="BA61" s="54"/>
      <c r="BB61" s="54"/>
      <c r="BC61" s="54"/>
      <c r="BD61" s="54"/>
      <c r="BE61" s="54"/>
      <c r="BF61" s="54"/>
      <c r="BG61" s="54"/>
      <c r="BH61" s="54"/>
      <c r="BI61" s="54"/>
      <c r="BJ61" s="54"/>
      <c r="BK61" s="54"/>
      <c r="BL61" s="54"/>
      <c r="BM61" s="54"/>
      <c r="BN61" s="54"/>
      <c r="BO61" s="54"/>
      <c r="BP61" s="54"/>
      <c r="BQ61" s="54"/>
      <c r="BR61" s="54"/>
      <c r="BS61" s="54"/>
      <c r="BT61" s="54"/>
      <c r="BU61" s="54"/>
      <c r="BV61" s="54"/>
      <c r="BW61" s="54"/>
    </row>
    <row r="62" spans="1:75">
      <c r="A62" s="126"/>
      <c r="B62" s="126"/>
      <c r="C62" s="126"/>
      <c r="D62" s="126"/>
      <c r="E62" s="126"/>
      <c r="F62" s="126"/>
      <c r="G62" s="126"/>
      <c r="H62" s="126"/>
      <c r="I62" s="126"/>
      <c r="J62" s="126"/>
      <c r="K62" s="126"/>
      <c r="L62" s="126"/>
      <c r="M62" s="126"/>
      <c r="N62" s="126"/>
      <c r="O62" s="126"/>
      <c r="P62" s="126"/>
      <c r="Q62" s="126"/>
      <c r="R62" s="126"/>
      <c r="S62" s="126"/>
      <c r="T62" s="126"/>
      <c r="U62" s="126"/>
      <c r="V62" s="126"/>
      <c r="W62" s="126"/>
      <c r="X62" s="126"/>
      <c r="Y62" s="126"/>
      <c r="Z62" s="126"/>
      <c r="AA62" s="126"/>
      <c r="AB62" s="126"/>
      <c r="AC62" s="126"/>
      <c r="AD62" s="126"/>
      <c r="AE62" s="126"/>
      <c r="AF62" s="126"/>
      <c r="AG62" s="126"/>
      <c r="AH62" s="126"/>
      <c r="AI62" s="126"/>
      <c r="AJ62" s="126"/>
      <c r="AK62" s="126"/>
      <c r="AL62" s="126"/>
      <c r="AM62" s="126"/>
      <c r="AN62" s="126"/>
      <c r="AO62" s="126"/>
      <c r="AP62" s="126"/>
      <c r="AQ62" s="126"/>
      <c r="AR62" s="126"/>
      <c r="AS62" s="126"/>
      <c r="AT62" s="126"/>
      <c r="AU62" s="126"/>
      <c r="AV62" s="126"/>
      <c r="AW62" s="126"/>
      <c r="AX62" s="126"/>
      <c r="AY62" s="126"/>
      <c r="AZ62" s="126"/>
      <c r="BA62" s="126"/>
      <c r="BB62" s="126"/>
      <c r="BC62" s="126"/>
      <c r="BD62" s="126"/>
      <c r="BE62" s="126"/>
      <c r="BF62" s="126"/>
      <c r="BG62" s="126"/>
      <c r="BH62" s="126"/>
      <c r="BI62" s="126"/>
      <c r="BJ62" s="126"/>
      <c r="BK62" s="126"/>
      <c r="BL62" s="126"/>
      <c r="BM62" s="126"/>
      <c r="BN62" s="126"/>
      <c r="BO62" s="126"/>
      <c r="BP62" s="126"/>
      <c r="BQ62" s="126"/>
      <c r="BR62" s="126"/>
      <c r="BS62" s="126"/>
      <c r="BT62" s="126"/>
      <c r="BU62" s="126"/>
      <c r="BV62" s="126"/>
      <c r="BW62" s="126"/>
    </row>
    <row r="63" spans="1:75">
      <c r="BW63" s="126"/>
    </row>
    <row r="64" spans="1:75">
      <c r="BW64" s="126"/>
    </row>
    <row r="65" spans="75:75">
      <c r="BW65" s="126"/>
    </row>
    <row r="66" spans="75:75">
      <c r="BW66" s="126"/>
    </row>
    <row r="67" spans="75:75">
      <c r="BW67" s="126"/>
    </row>
  </sheetData>
  <sheetProtection formatCells="0" formatColumns="0" formatRows="0" insertColumns="0" insertRows="0" deleteColumns="0" deleteRows="0"/>
  <mergeCells count="1">
    <mergeCell ref="B4:BW4"/>
  </mergeCells>
  <phoneticPr fontId="7"/>
  <pageMargins left="0.7" right="0.7" top="0.75" bottom="0.75" header="0.3" footer="0.3"/>
  <pageSetup paperSize="8"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N81"/>
  <sheetViews>
    <sheetView showGridLines="0" view="pageBreakPreview" zoomScaleNormal="90" zoomScaleSheetLayoutView="100" workbookViewId="0">
      <selection activeCell="K5" sqref="K5:L5"/>
    </sheetView>
  </sheetViews>
  <sheetFormatPr defaultColWidth="2.875" defaultRowHeight="16.5" customHeight="1"/>
  <cols>
    <col min="1" max="1" width="5.625" style="37" customWidth="1"/>
    <col min="2" max="2" width="2.875" style="37" customWidth="1"/>
    <col min="3" max="13" width="2.875" style="37"/>
    <col min="14" max="14" width="2.875" style="37" customWidth="1"/>
    <col min="15" max="28" width="2.875" style="37"/>
    <col min="29" max="29" width="2.875" style="48"/>
    <col min="30" max="16384" width="2.875" style="37"/>
  </cols>
  <sheetData>
    <row r="1" spans="2:40" ht="16.5" customHeight="1">
      <c r="B1" s="49"/>
    </row>
    <row r="3" spans="2:40" ht="16.5" customHeight="1">
      <c r="D3" s="1719" t="s">
        <v>453</v>
      </c>
      <c r="E3" s="1719"/>
      <c r="F3" s="1719"/>
      <c r="G3" s="1719"/>
      <c r="H3" s="1719"/>
      <c r="I3" s="1719"/>
      <c r="J3" s="1719"/>
      <c r="K3" s="1719"/>
      <c r="L3" s="1719"/>
      <c r="M3" s="1719"/>
      <c r="N3" s="1719"/>
      <c r="O3" s="1719"/>
      <c r="P3" s="1719"/>
      <c r="Q3" s="1719"/>
      <c r="R3" s="1719"/>
      <c r="S3" s="1719"/>
      <c r="T3" s="1719"/>
      <c r="U3" s="1719"/>
      <c r="V3" s="1719"/>
      <c r="W3" s="1719"/>
      <c r="X3" s="1719"/>
      <c r="Y3" s="1719"/>
      <c r="Z3" s="1719"/>
      <c r="AA3" s="1719"/>
      <c r="AB3" s="1719"/>
      <c r="AC3" s="1719"/>
      <c r="AD3" s="1719"/>
      <c r="AE3" s="1719"/>
      <c r="AF3" s="1719"/>
      <c r="AG3" s="1719"/>
      <c r="AH3" s="1719"/>
      <c r="AI3" s="1719"/>
      <c r="AJ3" s="1719"/>
    </row>
    <row r="4" spans="2:40" ht="16.5" customHeight="1">
      <c r="B4" s="31"/>
      <c r="C4" s="69"/>
      <c r="D4" s="144" t="s">
        <v>522</v>
      </c>
      <c r="E4" s="62"/>
      <c r="F4" s="70"/>
      <c r="G4" s="70"/>
      <c r="H4" s="70"/>
      <c r="I4" s="70"/>
      <c r="J4" s="71"/>
      <c r="K4" s="71"/>
      <c r="L4" s="71"/>
      <c r="M4" s="71"/>
      <c r="N4" s="71"/>
      <c r="O4" s="71"/>
      <c r="P4" s="71"/>
      <c r="Q4" s="71"/>
      <c r="R4" s="71"/>
      <c r="S4" s="71"/>
      <c r="T4" s="71"/>
      <c r="U4" s="71"/>
      <c r="V4" s="71"/>
      <c r="W4" s="71"/>
      <c r="X4" s="71"/>
      <c r="Y4" s="71"/>
      <c r="Z4" s="71"/>
      <c r="AA4" s="71"/>
      <c r="AB4" s="71"/>
      <c r="AC4" s="71"/>
      <c r="AD4" s="71"/>
      <c r="AE4" s="31"/>
    </row>
    <row r="5" spans="2:40" ht="19.5" customHeight="1">
      <c r="B5" s="73"/>
      <c r="E5" s="1716" t="s">
        <v>153</v>
      </c>
      <c r="F5" s="1717"/>
      <c r="G5" s="1717"/>
      <c r="H5" s="1718"/>
      <c r="I5" s="1714"/>
      <c r="J5" s="1714"/>
      <c r="K5" s="1715"/>
      <c r="L5" s="1715"/>
      <c r="M5" s="372" t="s">
        <v>131</v>
      </c>
      <c r="N5" s="1715"/>
      <c r="O5" s="1715"/>
      <c r="P5" s="372" t="s">
        <v>132</v>
      </c>
      <c r="Q5" s="1715"/>
      <c r="R5" s="1715"/>
      <c r="S5" s="373" t="s">
        <v>133</v>
      </c>
      <c r="T5" s="1716" t="s">
        <v>154</v>
      </c>
      <c r="U5" s="1717"/>
      <c r="V5" s="1717"/>
      <c r="W5" s="1717"/>
      <c r="X5" s="1718"/>
      <c r="Y5" s="1714"/>
      <c r="Z5" s="1714"/>
      <c r="AA5" s="1715"/>
      <c r="AB5" s="1715"/>
      <c r="AC5" s="372" t="s">
        <v>131</v>
      </c>
      <c r="AD5" s="1715"/>
      <c r="AE5" s="1715"/>
      <c r="AF5" s="372" t="s">
        <v>132</v>
      </c>
      <c r="AG5" s="1715"/>
      <c r="AH5" s="1715"/>
      <c r="AI5" s="373" t="s">
        <v>133</v>
      </c>
      <c r="AJ5" s="74"/>
    </row>
    <row r="6" spans="2:40" ht="19.5" customHeight="1">
      <c r="B6" s="73"/>
      <c r="E6" s="1711" t="s">
        <v>155</v>
      </c>
      <c r="F6" s="1712"/>
      <c r="G6" s="1712"/>
      <c r="H6" s="1713"/>
      <c r="I6" s="1714"/>
      <c r="J6" s="1714"/>
      <c r="K6" s="1709">
        <f>IF('様式第１　交付申請書 '!V76="","",'様式第１　交付申請書 '!V76)</f>
        <v>2018</v>
      </c>
      <c r="L6" s="1709"/>
      <c r="M6" s="372" t="s">
        <v>131</v>
      </c>
      <c r="N6" s="1709" t="str">
        <f>IF('様式第１　交付申請書 '!AB76="","",'様式第１　交付申請書 '!AB76)</f>
        <v/>
      </c>
      <c r="O6" s="1709"/>
      <c r="P6" s="372" t="s">
        <v>132</v>
      </c>
      <c r="Q6" s="1709" t="str">
        <f>IF('様式第１　交付申請書 '!AH76="","",'様式第１　交付申請書 '!AH76)</f>
        <v/>
      </c>
      <c r="R6" s="1709"/>
      <c r="S6" s="373" t="s">
        <v>133</v>
      </c>
      <c r="T6" s="1711" t="s">
        <v>156</v>
      </c>
      <c r="U6" s="1712"/>
      <c r="V6" s="1712"/>
      <c r="W6" s="1712"/>
      <c r="X6" s="1713"/>
      <c r="Y6" s="1714"/>
      <c r="Z6" s="1714"/>
      <c r="AA6" s="1709">
        <f>IF('様式第１　交付申請書 '!V77="","",'様式第１　交付申請書 '!V77)</f>
        <v>2018</v>
      </c>
      <c r="AB6" s="1709"/>
      <c r="AC6" s="372" t="s">
        <v>131</v>
      </c>
      <c r="AD6" s="1709" t="str">
        <f>IF('様式第１　交付申請書 '!AB77="","",'様式第１　交付申請書 '!AB77)</f>
        <v/>
      </c>
      <c r="AE6" s="1709"/>
      <c r="AF6" s="372" t="s">
        <v>132</v>
      </c>
      <c r="AG6" s="1709" t="str">
        <f>IF('様式第１　交付申請書 '!AH77="","",'様式第１　交付申請書 '!AH77)</f>
        <v/>
      </c>
      <c r="AH6" s="1709"/>
      <c r="AI6" s="373" t="s">
        <v>133</v>
      </c>
      <c r="AJ6" s="74"/>
    </row>
    <row r="7" spans="2:40" ht="19.5" customHeight="1">
      <c r="B7" s="73"/>
      <c r="E7" s="1711" t="s">
        <v>157</v>
      </c>
      <c r="F7" s="1712"/>
      <c r="G7" s="1712"/>
      <c r="H7" s="1713"/>
      <c r="I7" s="1714"/>
      <c r="J7" s="1714"/>
      <c r="K7" s="1715"/>
      <c r="L7" s="1715"/>
      <c r="M7" s="372" t="s">
        <v>131</v>
      </c>
      <c r="N7" s="1715"/>
      <c r="O7" s="1715"/>
      <c r="P7" s="372" t="s">
        <v>132</v>
      </c>
      <c r="Q7" s="1715"/>
      <c r="R7" s="1715"/>
      <c r="S7" s="373" t="s">
        <v>133</v>
      </c>
      <c r="T7" s="1711" t="s">
        <v>158</v>
      </c>
      <c r="U7" s="1712"/>
      <c r="V7" s="1712"/>
      <c r="W7" s="1712"/>
      <c r="X7" s="1713"/>
      <c r="Y7" s="1714"/>
      <c r="Z7" s="1714"/>
      <c r="AA7" s="1709" t="str">
        <f>IF('様式第１　交付申請書 '!V78="","",'様式第１　交付申請書 '!V78)</f>
        <v/>
      </c>
      <c r="AB7" s="1709"/>
      <c r="AC7" s="372" t="s">
        <v>131</v>
      </c>
      <c r="AD7" s="1709" t="str">
        <f>IF('様式第１　交付申請書 '!AB78="","",'様式第１　交付申請書 '!AB78)</f>
        <v/>
      </c>
      <c r="AE7" s="1709"/>
      <c r="AF7" s="372" t="s">
        <v>132</v>
      </c>
      <c r="AG7" s="1709" t="str">
        <f>IF('様式第１　交付申請書 '!AH78="","",'様式第１　交付申請書 '!AH78)</f>
        <v/>
      </c>
      <c r="AH7" s="1709"/>
      <c r="AI7" s="373" t="s">
        <v>133</v>
      </c>
      <c r="AJ7" s="74"/>
    </row>
    <row r="8" spans="2:40" ht="6" customHeight="1">
      <c r="B8" s="75"/>
      <c r="C8" s="76"/>
      <c r="D8" s="77"/>
      <c r="E8" s="66"/>
      <c r="F8" s="66"/>
      <c r="G8" s="66"/>
      <c r="H8" s="66"/>
      <c r="I8" s="66"/>
      <c r="J8" s="66"/>
      <c r="K8" s="66"/>
      <c r="L8" s="66"/>
      <c r="M8" s="66"/>
      <c r="N8" s="66"/>
      <c r="O8" s="66"/>
      <c r="P8" s="66"/>
      <c r="Q8" s="66"/>
      <c r="R8" s="66"/>
      <c r="S8" s="66"/>
      <c r="T8" s="68"/>
      <c r="U8" s="68"/>
      <c r="V8" s="68"/>
      <c r="W8" s="68"/>
      <c r="X8" s="68"/>
      <c r="Y8" s="68"/>
      <c r="Z8" s="68"/>
      <c r="AA8" s="68"/>
      <c r="AB8" s="68"/>
      <c r="AC8" s="68"/>
      <c r="AD8" s="68"/>
      <c r="AE8" s="68"/>
      <c r="AF8" s="68"/>
      <c r="AG8" s="68"/>
      <c r="AH8" s="68"/>
      <c r="AI8" s="68"/>
      <c r="AJ8" s="76"/>
    </row>
    <row r="9" spans="2:40" s="602" customFormat="1" ht="25.5" customHeight="1">
      <c r="B9" s="601"/>
      <c r="E9" s="1710" t="s">
        <v>159</v>
      </c>
      <c r="F9" s="1702"/>
      <c r="G9" s="1693" t="s">
        <v>160</v>
      </c>
      <c r="H9" s="1693"/>
      <c r="I9" s="1693"/>
      <c r="J9" s="1706"/>
      <c r="K9" s="1707"/>
      <c r="L9" s="1707"/>
      <c r="M9" s="1707"/>
      <c r="N9" s="1707"/>
      <c r="O9" s="1707"/>
      <c r="P9" s="1708"/>
      <c r="Q9" s="1697" t="s">
        <v>161</v>
      </c>
      <c r="R9" s="1697"/>
      <c r="S9" s="1697"/>
      <c r="T9" s="1706"/>
      <c r="U9" s="1707"/>
      <c r="V9" s="1707"/>
      <c r="W9" s="1707"/>
      <c r="X9" s="1707"/>
      <c r="Y9" s="1707"/>
      <c r="Z9" s="1708"/>
      <c r="AA9" s="1697" t="s">
        <v>162</v>
      </c>
      <c r="AB9" s="1697"/>
      <c r="AC9" s="1697"/>
      <c r="AD9" s="1692"/>
      <c r="AE9" s="984"/>
      <c r="AF9" s="984"/>
      <c r="AG9" s="984"/>
      <c r="AH9" s="984"/>
      <c r="AI9" s="985"/>
    </row>
    <row r="10" spans="2:40" s="602" customFormat="1" ht="18.75" customHeight="1">
      <c r="B10" s="601"/>
      <c r="E10" s="1710"/>
      <c r="F10" s="1702"/>
      <c r="G10" s="1693" t="s">
        <v>163</v>
      </c>
      <c r="H10" s="1693"/>
      <c r="I10" s="1693"/>
      <c r="J10" s="603" t="s">
        <v>164</v>
      </c>
      <c r="K10" s="1694"/>
      <c r="L10" s="1695"/>
      <c r="M10" s="600" t="s">
        <v>165</v>
      </c>
      <c r="N10" s="1696"/>
      <c r="O10" s="1694"/>
      <c r="P10" s="1697" t="s">
        <v>128</v>
      </c>
      <c r="Q10" s="1697"/>
      <c r="R10" s="1697"/>
      <c r="S10" s="1698"/>
      <c r="T10" s="1698"/>
      <c r="U10" s="1698"/>
      <c r="V10" s="1699"/>
      <c r="W10" s="1697" t="s">
        <v>129</v>
      </c>
      <c r="X10" s="1697"/>
      <c r="Y10" s="1697"/>
      <c r="Z10" s="1700"/>
      <c r="AA10" s="1700"/>
      <c r="AB10" s="1700"/>
      <c r="AC10" s="1700"/>
      <c r="AD10" s="1700"/>
      <c r="AE10" s="1700"/>
      <c r="AF10" s="1700"/>
      <c r="AG10" s="1700"/>
      <c r="AH10" s="1700"/>
      <c r="AI10" s="1700"/>
    </row>
    <row r="11" spans="2:40" s="602" customFormat="1" ht="18.75" customHeight="1">
      <c r="B11" s="601"/>
      <c r="E11" s="1702"/>
      <c r="F11" s="1702"/>
      <c r="G11" s="1693"/>
      <c r="H11" s="1693"/>
      <c r="I11" s="1693"/>
      <c r="J11" s="1700"/>
      <c r="K11" s="1700"/>
      <c r="L11" s="1700"/>
      <c r="M11" s="1700"/>
      <c r="N11" s="1700"/>
      <c r="O11" s="1700"/>
      <c r="P11" s="1700"/>
      <c r="Q11" s="1700"/>
      <c r="R11" s="1700"/>
      <c r="S11" s="1700"/>
      <c r="T11" s="1700"/>
      <c r="U11" s="1700"/>
      <c r="V11" s="1700"/>
      <c r="W11" s="1700"/>
      <c r="X11" s="1700"/>
      <c r="Y11" s="1700"/>
      <c r="Z11" s="1700"/>
      <c r="AA11" s="1700"/>
      <c r="AB11" s="1700"/>
      <c r="AC11" s="1700"/>
      <c r="AD11" s="1700"/>
      <c r="AE11" s="1700"/>
      <c r="AF11" s="1700"/>
      <c r="AG11" s="1700"/>
      <c r="AH11" s="1700"/>
      <c r="AI11" s="1700"/>
    </row>
    <row r="12" spans="2:40" s="602" customFormat="1" ht="27.75" customHeight="1">
      <c r="B12" s="601"/>
      <c r="E12" s="1701" t="s">
        <v>166</v>
      </c>
      <c r="F12" s="1702"/>
      <c r="G12" s="1693" t="s">
        <v>160</v>
      </c>
      <c r="H12" s="1693"/>
      <c r="I12" s="1693"/>
      <c r="J12" s="1706"/>
      <c r="K12" s="1707"/>
      <c r="L12" s="1707"/>
      <c r="M12" s="1707"/>
      <c r="N12" s="1707"/>
      <c r="O12" s="1707"/>
      <c r="P12" s="1708"/>
      <c r="Q12" s="1697" t="s">
        <v>161</v>
      </c>
      <c r="R12" s="1697"/>
      <c r="S12" s="1697"/>
      <c r="T12" s="1700"/>
      <c r="U12" s="1700"/>
      <c r="V12" s="1700"/>
      <c r="W12" s="1700"/>
      <c r="X12" s="1700"/>
      <c r="Y12" s="1700"/>
      <c r="Z12" s="1700"/>
      <c r="AA12" s="1697" t="s">
        <v>162</v>
      </c>
      <c r="AB12" s="1697"/>
      <c r="AC12" s="1697"/>
      <c r="AD12" s="1692"/>
      <c r="AE12" s="984"/>
      <c r="AF12" s="984"/>
      <c r="AG12" s="984"/>
      <c r="AH12" s="984"/>
      <c r="AI12" s="985"/>
    </row>
    <row r="13" spans="2:40" s="602" customFormat="1" ht="18.75" customHeight="1">
      <c r="B13" s="601"/>
      <c r="E13" s="1701"/>
      <c r="F13" s="1702"/>
      <c r="G13" s="1693" t="s">
        <v>163</v>
      </c>
      <c r="H13" s="1693"/>
      <c r="I13" s="1693"/>
      <c r="J13" s="603" t="s">
        <v>164</v>
      </c>
      <c r="K13" s="1694"/>
      <c r="L13" s="1695"/>
      <c r="M13" s="600" t="s">
        <v>165</v>
      </c>
      <c r="N13" s="1696"/>
      <c r="O13" s="1694"/>
      <c r="P13" s="1697" t="s">
        <v>128</v>
      </c>
      <c r="Q13" s="1697"/>
      <c r="R13" s="1697"/>
      <c r="S13" s="1698"/>
      <c r="T13" s="1698"/>
      <c r="U13" s="1698"/>
      <c r="V13" s="1699"/>
      <c r="W13" s="1697" t="s">
        <v>129</v>
      </c>
      <c r="X13" s="1697"/>
      <c r="Y13" s="1697"/>
      <c r="Z13" s="1700"/>
      <c r="AA13" s="1700"/>
      <c r="AB13" s="1700"/>
      <c r="AC13" s="1700"/>
      <c r="AD13" s="1700"/>
      <c r="AE13" s="1700"/>
      <c r="AF13" s="1700"/>
      <c r="AG13" s="1700"/>
      <c r="AH13" s="1700"/>
      <c r="AI13" s="1700"/>
    </row>
    <row r="14" spans="2:40" s="602" customFormat="1" ht="16.5" customHeight="1">
      <c r="B14" s="601"/>
      <c r="E14" s="1702"/>
      <c r="F14" s="1702"/>
      <c r="G14" s="1693"/>
      <c r="H14" s="1693"/>
      <c r="I14" s="1693"/>
      <c r="J14" s="1700"/>
      <c r="K14" s="1700"/>
      <c r="L14" s="1700"/>
      <c r="M14" s="1700"/>
      <c r="N14" s="1700"/>
      <c r="O14" s="1700"/>
      <c r="P14" s="1700"/>
      <c r="Q14" s="1700"/>
      <c r="R14" s="1700"/>
      <c r="S14" s="1700"/>
      <c r="T14" s="1700"/>
      <c r="U14" s="1700"/>
      <c r="V14" s="1700"/>
      <c r="W14" s="1700"/>
      <c r="X14" s="1700"/>
      <c r="Y14" s="1700"/>
      <c r="Z14" s="1700"/>
      <c r="AA14" s="1700"/>
      <c r="AB14" s="1700"/>
      <c r="AC14" s="1700"/>
      <c r="AD14" s="1700"/>
      <c r="AE14" s="1700"/>
      <c r="AF14" s="1700"/>
      <c r="AG14" s="1700"/>
      <c r="AH14" s="1700"/>
      <c r="AI14" s="1700"/>
      <c r="AN14" s="604"/>
    </row>
    <row r="15" spans="2:40" s="602" customFormat="1" ht="27.75" customHeight="1">
      <c r="B15" s="601"/>
      <c r="E15" s="1701"/>
      <c r="F15" s="1702"/>
      <c r="G15" s="1693" t="s">
        <v>160</v>
      </c>
      <c r="H15" s="1693"/>
      <c r="I15" s="1693"/>
      <c r="J15" s="1706"/>
      <c r="K15" s="1707"/>
      <c r="L15" s="1707"/>
      <c r="M15" s="1707"/>
      <c r="N15" s="1707"/>
      <c r="O15" s="1707"/>
      <c r="P15" s="1708"/>
      <c r="Q15" s="1697" t="s">
        <v>161</v>
      </c>
      <c r="R15" s="1697"/>
      <c r="S15" s="1697"/>
      <c r="T15" s="1700"/>
      <c r="U15" s="1700"/>
      <c r="V15" s="1700"/>
      <c r="W15" s="1700"/>
      <c r="X15" s="1700"/>
      <c r="Y15" s="1700"/>
      <c r="Z15" s="1700"/>
      <c r="AA15" s="1697" t="s">
        <v>162</v>
      </c>
      <c r="AB15" s="1697"/>
      <c r="AC15" s="1697"/>
      <c r="AD15" s="1692"/>
      <c r="AE15" s="984"/>
      <c r="AF15" s="984"/>
      <c r="AG15" s="984"/>
      <c r="AH15" s="984"/>
      <c r="AI15" s="985"/>
      <c r="AN15" s="604"/>
    </row>
    <row r="16" spans="2:40" s="602" customFormat="1" ht="18.75" customHeight="1">
      <c r="B16" s="601"/>
      <c r="E16" s="1701"/>
      <c r="F16" s="1702"/>
      <c r="G16" s="1693" t="s">
        <v>163</v>
      </c>
      <c r="H16" s="1693"/>
      <c r="I16" s="1693"/>
      <c r="J16" s="603" t="s">
        <v>164</v>
      </c>
      <c r="K16" s="1694"/>
      <c r="L16" s="1695"/>
      <c r="M16" s="600" t="s">
        <v>165</v>
      </c>
      <c r="N16" s="1696"/>
      <c r="O16" s="1694"/>
      <c r="P16" s="1697" t="s">
        <v>128</v>
      </c>
      <c r="Q16" s="1697"/>
      <c r="R16" s="1697"/>
      <c r="S16" s="1698"/>
      <c r="T16" s="1698"/>
      <c r="U16" s="1698"/>
      <c r="V16" s="1699"/>
      <c r="W16" s="1697" t="s">
        <v>129</v>
      </c>
      <c r="X16" s="1697"/>
      <c r="Y16" s="1697"/>
      <c r="Z16" s="1700"/>
      <c r="AA16" s="1700"/>
      <c r="AB16" s="1700"/>
      <c r="AC16" s="1700"/>
      <c r="AD16" s="1700"/>
      <c r="AE16" s="1700"/>
      <c r="AF16" s="1700"/>
      <c r="AG16" s="1700"/>
      <c r="AH16" s="1700"/>
      <c r="AI16" s="1700"/>
      <c r="AN16" s="604"/>
    </row>
    <row r="17" spans="2:40" s="602" customFormat="1" ht="21" customHeight="1">
      <c r="B17" s="601"/>
      <c r="E17" s="1702"/>
      <c r="F17" s="1702"/>
      <c r="G17" s="1693"/>
      <c r="H17" s="1693"/>
      <c r="I17" s="1693"/>
      <c r="J17" s="1700"/>
      <c r="K17" s="1700"/>
      <c r="L17" s="1700"/>
      <c r="M17" s="1700"/>
      <c r="N17" s="1700"/>
      <c r="O17" s="1700"/>
      <c r="P17" s="1700"/>
      <c r="Q17" s="1700"/>
      <c r="R17" s="1700"/>
      <c r="S17" s="1700"/>
      <c r="T17" s="1700"/>
      <c r="U17" s="1700"/>
      <c r="V17" s="1700"/>
      <c r="W17" s="1700"/>
      <c r="X17" s="1700"/>
      <c r="Y17" s="1700"/>
      <c r="Z17" s="1700"/>
      <c r="AA17" s="1700"/>
      <c r="AB17" s="1700"/>
      <c r="AC17" s="1700"/>
      <c r="AD17" s="1700"/>
      <c r="AE17" s="1700"/>
      <c r="AF17" s="1700"/>
      <c r="AG17" s="1700"/>
      <c r="AH17" s="1700"/>
      <c r="AI17" s="1700"/>
      <c r="AN17" s="604"/>
    </row>
    <row r="18" spans="2:40" s="602" customFormat="1" ht="27.75" customHeight="1">
      <c r="B18" s="601"/>
      <c r="E18" s="1701"/>
      <c r="F18" s="1702"/>
      <c r="G18" s="1693" t="s">
        <v>160</v>
      </c>
      <c r="H18" s="1693"/>
      <c r="I18" s="1693"/>
      <c r="J18" s="1706"/>
      <c r="K18" s="1707"/>
      <c r="L18" s="1707"/>
      <c r="M18" s="1707"/>
      <c r="N18" s="1707"/>
      <c r="O18" s="1707"/>
      <c r="P18" s="1708"/>
      <c r="Q18" s="1697" t="s">
        <v>161</v>
      </c>
      <c r="R18" s="1697"/>
      <c r="S18" s="1697"/>
      <c r="T18" s="1700"/>
      <c r="U18" s="1700"/>
      <c r="V18" s="1700"/>
      <c r="W18" s="1700"/>
      <c r="X18" s="1700"/>
      <c r="Y18" s="1700"/>
      <c r="Z18" s="1700"/>
      <c r="AA18" s="1697" t="s">
        <v>162</v>
      </c>
      <c r="AB18" s="1697"/>
      <c r="AC18" s="1697"/>
      <c r="AD18" s="1692"/>
      <c r="AE18" s="984"/>
      <c r="AF18" s="984"/>
      <c r="AG18" s="984"/>
      <c r="AH18" s="984"/>
      <c r="AI18" s="985"/>
      <c r="AN18" s="604"/>
    </row>
    <row r="19" spans="2:40" s="602" customFormat="1" ht="18.75" customHeight="1">
      <c r="B19" s="601"/>
      <c r="E19" s="1701"/>
      <c r="F19" s="1702"/>
      <c r="G19" s="1693" t="s">
        <v>163</v>
      </c>
      <c r="H19" s="1693"/>
      <c r="I19" s="1693"/>
      <c r="J19" s="603" t="s">
        <v>164</v>
      </c>
      <c r="K19" s="1694"/>
      <c r="L19" s="1695"/>
      <c r="M19" s="600" t="s">
        <v>165</v>
      </c>
      <c r="N19" s="1696"/>
      <c r="O19" s="1694"/>
      <c r="P19" s="1697" t="s">
        <v>128</v>
      </c>
      <c r="Q19" s="1697"/>
      <c r="R19" s="1697"/>
      <c r="S19" s="1698"/>
      <c r="T19" s="1698"/>
      <c r="U19" s="1698"/>
      <c r="V19" s="1699"/>
      <c r="W19" s="1697" t="s">
        <v>129</v>
      </c>
      <c r="X19" s="1697"/>
      <c r="Y19" s="1697"/>
      <c r="Z19" s="1700"/>
      <c r="AA19" s="1700"/>
      <c r="AB19" s="1700"/>
      <c r="AC19" s="1700"/>
      <c r="AD19" s="1700"/>
      <c r="AE19" s="1700"/>
      <c r="AF19" s="1700"/>
      <c r="AG19" s="1700"/>
      <c r="AH19" s="1700"/>
      <c r="AI19" s="1700"/>
      <c r="AN19" s="604"/>
    </row>
    <row r="20" spans="2:40" s="602" customFormat="1" ht="21" customHeight="1">
      <c r="B20" s="601"/>
      <c r="E20" s="1702"/>
      <c r="F20" s="1702"/>
      <c r="G20" s="1693"/>
      <c r="H20" s="1693"/>
      <c r="I20" s="1693"/>
      <c r="J20" s="1700"/>
      <c r="K20" s="1700"/>
      <c r="L20" s="1700"/>
      <c r="M20" s="1700"/>
      <c r="N20" s="1700"/>
      <c r="O20" s="1700"/>
      <c r="P20" s="1700"/>
      <c r="Q20" s="1700"/>
      <c r="R20" s="1700"/>
      <c r="S20" s="1700"/>
      <c r="T20" s="1700"/>
      <c r="U20" s="1700"/>
      <c r="V20" s="1700"/>
      <c r="W20" s="1700"/>
      <c r="X20" s="1700"/>
      <c r="Y20" s="1700"/>
      <c r="Z20" s="1700"/>
      <c r="AA20" s="1700"/>
      <c r="AB20" s="1700"/>
      <c r="AC20" s="1700"/>
      <c r="AD20" s="1700"/>
      <c r="AE20" s="1700"/>
      <c r="AF20" s="1700"/>
      <c r="AG20" s="1700"/>
      <c r="AH20" s="1700"/>
      <c r="AI20" s="1700"/>
      <c r="AN20" s="604"/>
    </row>
    <row r="21" spans="2:40" s="602" customFormat="1" ht="27.75" customHeight="1">
      <c r="B21" s="601"/>
      <c r="E21" s="1701"/>
      <c r="F21" s="1702"/>
      <c r="G21" s="1693" t="s">
        <v>160</v>
      </c>
      <c r="H21" s="1693"/>
      <c r="I21" s="1693"/>
      <c r="J21" s="1706"/>
      <c r="K21" s="1707"/>
      <c r="L21" s="1707"/>
      <c r="M21" s="1707"/>
      <c r="N21" s="1707"/>
      <c r="O21" s="1707"/>
      <c r="P21" s="1708"/>
      <c r="Q21" s="1697" t="s">
        <v>161</v>
      </c>
      <c r="R21" s="1697"/>
      <c r="S21" s="1697"/>
      <c r="T21" s="1700"/>
      <c r="U21" s="1700"/>
      <c r="V21" s="1700"/>
      <c r="W21" s="1700"/>
      <c r="X21" s="1700"/>
      <c r="Y21" s="1700"/>
      <c r="Z21" s="1700"/>
      <c r="AA21" s="1697" t="s">
        <v>162</v>
      </c>
      <c r="AB21" s="1697"/>
      <c r="AC21" s="1697"/>
      <c r="AD21" s="1692"/>
      <c r="AE21" s="984"/>
      <c r="AF21" s="984"/>
      <c r="AG21" s="984"/>
      <c r="AH21" s="984"/>
      <c r="AI21" s="985"/>
      <c r="AN21" s="604"/>
    </row>
    <row r="22" spans="2:40" s="602" customFormat="1" ht="18.75" customHeight="1">
      <c r="B22" s="601"/>
      <c r="E22" s="1701"/>
      <c r="F22" s="1702"/>
      <c r="G22" s="1693" t="s">
        <v>163</v>
      </c>
      <c r="H22" s="1693"/>
      <c r="I22" s="1693"/>
      <c r="J22" s="603" t="s">
        <v>164</v>
      </c>
      <c r="K22" s="1694"/>
      <c r="L22" s="1695"/>
      <c r="M22" s="600" t="s">
        <v>165</v>
      </c>
      <c r="N22" s="1696"/>
      <c r="O22" s="1694"/>
      <c r="P22" s="1697" t="s">
        <v>128</v>
      </c>
      <c r="Q22" s="1697"/>
      <c r="R22" s="1697"/>
      <c r="S22" s="1698"/>
      <c r="T22" s="1698"/>
      <c r="U22" s="1698"/>
      <c r="V22" s="1699"/>
      <c r="W22" s="1697" t="s">
        <v>129</v>
      </c>
      <c r="X22" s="1697"/>
      <c r="Y22" s="1697"/>
      <c r="Z22" s="1700"/>
      <c r="AA22" s="1700"/>
      <c r="AB22" s="1700"/>
      <c r="AC22" s="1700"/>
      <c r="AD22" s="1700"/>
      <c r="AE22" s="1700"/>
      <c r="AF22" s="1700"/>
      <c r="AG22" s="1700"/>
      <c r="AH22" s="1700"/>
      <c r="AI22" s="1700"/>
      <c r="AN22" s="604"/>
    </row>
    <row r="23" spans="2:40" s="602" customFormat="1" ht="21" customHeight="1">
      <c r="B23" s="601"/>
      <c r="E23" s="1702"/>
      <c r="F23" s="1702"/>
      <c r="G23" s="1693"/>
      <c r="H23" s="1693"/>
      <c r="I23" s="1693"/>
      <c r="J23" s="1700"/>
      <c r="K23" s="1700"/>
      <c r="L23" s="1700"/>
      <c r="M23" s="1700"/>
      <c r="N23" s="1700"/>
      <c r="O23" s="1700"/>
      <c r="P23" s="1700"/>
      <c r="Q23" s="1700"/>
      <c r="R23" s="1700"/>
      <c r="S23" s="1700"/>
      <c r="T23" s="1700"/>
      <c r="U23" s="1700"/>
      <c r="V23" s="1700"/>
      <c r="W23" s="1700"/>
      <c r="X23" s="1700"/>
      <c r="Y23" s="1700"/>
      <c r="Z23" s="1700"/>
      <c r="AA23" s="1700"/>
      <c r="AB23" s="1700"/>
      <c r="AC23" s="1700"/>
      <c r="AD23" s="1700"/>
      <c r="AE23" s="1700"/>
      <c r="AF23" s="1700"/>
      <c r="AG23" s="1700"/>
      <c r="AH23" s="1700"/>
      <c r="AI23" s="1700"/>
      <c r="AN23" s="604"/>
    </row>
    <row r="24" spans="2:40" ht="6" customHeight="1">
      <c r="B24" s="73"/>
      <c r="D24" s="72"/>
      <c r="E24" s="62"/>
      <c r="F24" s="63"/>
      <c r="G24" s="63"/>
      <c r="H24" s="63"/>
      <c r="I24" s="63"/>
      <c r="J24" s="63"/>
      <c r="K24" s="63"/>
      <c r="L24" s="63"/>
      <c r="M24" s="63"/>
      <c r="N24" s="63"/>
      <c r="O24" s="63"/>
      <c r="P24" s="63"/>
      <c r="Q24" s="63"/>
      <c r="R24" s="63"/>
      <c r="S24" s="68"/>
      <c r="T24" s="68"/>
      <c r="U24" s="68"/>
      <c r="V24" s="68"/>
      <c r="W24" s="68"/>
      <c r="X24" s="68"/>
      <c r="Y24" s="68"/>
      <c r="Z24" s="68"/>
      <c r="AA24" s="68"/>
      <c r="AB24" s="68"/>
      <c r="AC24" s="68"/>
      <c r="AD24" s="68"/>
    </row>
    <row r="25" spans="2:40" ht="30.75" customHeight="1">
      <c r="B25" s="73"/>
      <c r="E25" s="1690" t="s">
        <v>481</v>
      </c>
      <c r="F25" s="1690"/>
      <c r="G25" s="1690"/>
      <c r="H25" s="1690"/>
      <c r="I25" s="1690"/>
      <c r="J25" s="1691" t="s">
        <v>507</v>
      </c>
      <c r="K25" s="1691"/>
      <c r="L25" s="1703" t="str">
        <f>IF('１.申請者の詳細'!J19="","",'１.申請者の詳細'!J19)</f>
        <v/>
      </c>
      <c r="M25" s="1704"/>
      <c r="N25" s="1704"/>
      <c r="O25" s="1704"/>
      <c r="P25" s="1704"/>
      <c r="Q25" s="1704"/>
      <c r="R25" s="1704"/>
      <c r="S25" s="1704"/>
      <c r="T25" s="1704"/>
      <c r="U25" s="1704"/>
      <c r="V25" s="1704"/>
      <c r="W25" s="1704"/>
      <c r="X25" s="1704"/>
      <c r="Y25" s="1705"/>
      <c r="Z25" s="1691" t="s">
        <v>167</v>
      </c>
      <c r="AA25" s="1691"/>
      <c r="AB25" s="1687" t="str">
        <f>IF('１.申請者の詳細'!J20="","",'１.申請者の詳細'!J20)</f>
        <v/>
      </c>
      <c r="AC25" s="1688"/>
      <c r="AD25" s="1688"/>
      <c r="AE25" s="1688"/>
      <c r="AF25" s="1688"/>
      <c r="AG25" s="1688"/>
      <c r="AH25" s="1688"/>
      <c r="AI25" s="1689"/>
    </row>
    <row r="26" spans="2:40" ht="16.5" customHeight="1">
      <c r="B26" s="73"/>
      <c r="C26" s="78"/>
      <c r="D26" s="79"/>
      <c r="E26" s="79"/>
      <c r="F26" s="79"/>
      <c r="G26" s="79"/>
      <c r="H26" s="79"/>
      <c r="I26" s="79"/>
      <c r="J26" s="79"/>
      <c r="K26" s="79"/>
      <c r="L26" s="79"/>
      <c r="M26" s="79"/>
      <c r="N26" s="79"/>
      <c r="O26" s="79"/>
      <c r="P26" s="79"/>
      <c r="Q26" s="79"/>
      <c r="R26" s="79"/>
      <c r="S26" s="79"/>
      <c r="T26" s="79"/>
      <c r="U26" s="79"/>
      <c r="V26" s="79"/>
      <c r="W26" s="79"/>
      <c r="X26" s="79"/>
      <c r="Y26" s="79"/>
      <c r="Z26" s="79"/>
      <c r="AA26" s="79"/>
      <c r="AB26" s="79"/>
      <c r="AC26" s="31"/>
    </row>
    <row r="27" spans="2:40" ht="18.75" customHeight="1">
      <c r="B27" s="31"/>
      <c r="D27" s="142" t="s">
        <v>523</v>
      </c>
      <c r="E27" s="38"/>
      <c r="F27" s="38"/>
      <c r="G27" s="38"/>
      <c r="H27" s="38"/>
      <c r="I27" s="38"/>
      <c r="J27" s="38"/>
      <c r="K27" s="38"/>
      <c r="L27" s="38"/>
      <c r="M27" s="38"/>
      <c r="N27" s="38"/>
      <c r="O27" s="38"/>
      <c r="P27" s="38"/>
      <c r="Q27" s="38"/>
      <c r="R27" s="38"/>
      <c r="S27" s="38"/>
      <c r="T27" s="38"/>
      <c r="U27" s="38"/>
      <c r="V27" s="38"/>
      <c r="W27" s="38"/>
      <c r="X27" s="38"/>
      <c r="Y27" s="38"/>
      <c r="Z27" s="38"/>
      <c r="AA27" s="38"/>
      <c r="AB27" s="38"/>
      <c r="AC27" s="31"/>
    </row>
    <row r="28" spans="2:40" s="602" customFormat="1" ht="16.5" customHeight="1">
      <c r="B28" s="605"/>
      <c r="C28" s="606"/>
      <c r="E28" s="476"/>
      <c r="F28" s="477"/>
      <c r="G28" s="477"/>
      <c r="H28" s="477"/>
      <c r="I28" s="477"/>
      <c r="J28" s="477"/>
      <c r="K28" s="477"/>
      <c r="L28" s="477"/>
      <c r="M28" s="477"/>
      <c r="N28" s="477"/>
      <c r="O28" s="477"/>
      <c r="P28" s="477"/>
      <c r="Q28" s="477"/>
      <c r="R28" s="477"/>
      <c r="S28" s="477"/>
      <c r="T28" s="477"/>
      <c r="U28" s="477"/>
      <c r="V28" s="477"/>
      <c r="W28" s="477"/>
      <c r="X28" s="477"/>
      <c r="Y28" s="477"/>
      <c r="Z28" s="477"/>
      <c r="AA28" s="477"/>
      <c r="AB28" s="477"/>
      <c r="AC28" s="477"/>
      <c r="AD28" s="477"/>
      <c r="AE28" s="477"/>
      <c r="AF28" s="477"/>
      <c r="AG28" s="477"/>
      <c r="AH28" s="477"/>
      <c r="AI28" s="478"/>
    </row>
    <row r="29" spans="2:40" s="602" customFormat="1" ht="16.5" customHeight="1">
      <c r="B29" s="605"/>
      <c r="C29" s="607"/>
      <c r="E29" s="479"/>
      <c r="F29" s="480"/>
      <c r="G29" s="480"/>
      <c r="H29" s="480"/>
      <c r="I29" s="480"/>
      <c r="J29" s="480"/>
      <c r="K29" s="480"/>
      <c r="L29" s="480"/>
      <c r="M29" s="480"/>
      <c r="N29" s="480"/>
      <c r="O29" s="480"/>
      <c r="P29" s="480"/>
      <c r="Q29" s="480"/>
      <c r="R29" s="480"/>
      <c r="S29" s="480"/>
      <c r="T29" s="480"/>
      <c r="U29" s="480"/>
      <c r="V29" s="480"/>
      <c r="W29" s="480"/>
      <c r="X29" s="480"/>
      <c r="Y29" s="480"/>
      <c r="Z29" s="480"/>
      <c r="AA29" s="480"/>
      <c r="AB29" s="480"/>
      <c r="AC29" s="480"/>
      <c r="AD29" s="480"/>
      <c r="AE29" s="480"/>
      <c r="AF29" s="480"/>
      <c r="AG29" s="480"/>
      <c r="AH29" s="480"/>
      <c r="AI29" s="481"/>
    </row>
    <row r="30" spans="2:40" s="602" customFormat="1" ht="16.5" customHeight="1">
      <c r="B30" s="605"/>
      <c r="C30" s="608"/>
      <c r="E30" s="479"/>
      <c r="F30" s="480"/>
      <c r="G30" s="480"/>
      <c r="H30" s="480"/>
      <c r="I30" s="480"/>
      <c r="J30" s="480"/>
      <c r="K30" s="480"/>
      <c r="L30" s="480"/>
      <c r="M30" s="480"/>
      <c r="N30" s="480"/>
      <c r="O30" s="480"/>
      <c r="P30" s="480"/>
      <c r="Q30" s="480"/>
      <c r="R30" s="480"/>
      <c r="S30" s="480"/>
      <c r="T30" s="480"/>
      <c r="U30" s="480"/>
      <c r="V30" s="480"/>
      <c r="W30" s="480"/>
      <c r="X30" s="480"/>
      <c r="Y30" s="480"/>
      <c r="Z30" s="480"/>
      <c r="AA30" s="480"/>
      <c r="AB30" s="480"/>
      <c r="AC30" s="480"/>
      <c r="AD30" s="480"/>
      <c r="AE30" s="480"/>
      <c r="AF30" s="480"/>
      <c r="AG30" s="480"/>
      <c r="AH30" s="480"/>
      <c r="AI30" s="481"/>
    </row>
    <row r="31" spans="2:40" s="602" customFormat="1" ht="16.5" customHeight="1">
      <c r="B31" s="605"/>
      <c r="C31" s="608"/>
      <c r="E31" s="479"/>
      <c r="F31" s="480"/>
      <c r="G31" s="480"/>
      <c r="H31" s="480"/>
      <c r="I31" s="480"/>
      <c r="J31" s="480"/>
      <c r="K31" s="480"/>
      <c r="L31" s="480"/>
      <c r="M31" s="480"/>
      <c r="N31" s="480"/>
      <c r="O31" s="480"/>
      <c r="P31" s="480"/>
      <c r="Q31" s="480"/>
      <c r="R31" s="480"/>
      <c r="S31" s="480"/>
      <c r="T31" s="480"/>
      <c r="U31" s="480"/>
      <c r="V31" s="480"/>
      <c r="W31" s="480"/>
      <c r="X31" s="480"/>
      <c r="Y31" s="480"/>
      <c r="Z31" s="480"/>
      <c r="AA31" s="480"/>
      <c r="AB31" s="480"/>
      <c r="AC31" s="480"/>
      <c r="AD31" s="480"/>
      <c r="AE31" s="480"/>
      <c r="AF31" s="480"/>
      <c r="AG31" s="480"/>
      <c r="AH31" s="480"/>
      <c r="AI31" s="481"/>
    </row>
    <row r="32" spans="2:40" s="602" customFormat="1" ht="16.5" customHeight="1">
      <c r="B32" s="605"/>
      <c r="C32" s="608"/>
      <c r="E32" s="479"/>
      <c r="F32" s="480"/>
      <c r="G32" s="480"/>
      <c r="H32" s="480"/>
      <c r="I32" s="480"/>
      <c r="J32" s="480"/>
      <c r="K32" s="480"/>
      <c r="L32" s="480"/>
      <c r="M32" s="480"/>
      <c r="N32" s="480"/>
      <c r="O32" s="480"/>
      <c r="P32" s="480"/>
      <c r="Q32" s="480"/>
      <c r="R32" s="480"/>
      <c r="S32" s="480"/>
      <c r="T32" s="480"/>
      <c r="U32" s="480"/>
      <c r="V32" s="480"/>
      <c r="W32" s="480"/>
      <c r="X32" s="480"/>
      <c r="Y32" s="480"/>
      <c r="Z32" s="480"/>
      <c r="AA32" s="480"/>
      <c r="AB32" s="480"/>
      <c r="AC32" s="480"/>
      <c r="AD32" s="480"/>
      <c r="AE32" s="480"/>
      <c r="AF32" s="480"/>
      <c r="AG32" s="480"/>
      <c r="AH32" s="480"/>
      <c r="AI32" s="481"/>
    </row>
    <row r="33" spans="2:35" s="602" customFormat="1" ht="16.5" customHeight="1">
      <c r="B33" s="605"/>
      <c r="C33" s="608"/>
      <c r="E33" s="479"/>
      <c r="F33" s="480"/>
      <c r="G33" s="480"/>
      <c r="H33" s="480"/>
      <c r="I33" s="480"/>
      <c r="J33" s="480"/>
      <c r="K33" s="480"/>
      <c r="L33" s="480"/>
      <c r="M33" s="480"/>
      <c r="N33" s="480"/>
      <c r="O33" s="480"/>
      <c r="P33" s="480"/>
      <c r="Q33" s="480"/>
      <c r="R33" s="480"/>
      <c r="S33" s="480"/>
      <c r="T33" s="480"/>
      <c r="U33" s="480"/>
      <c r="V33" s="480"/>
      <c r="W33" s="480"/>
      <c r="X33" s="480"/>
      <c r="Y33" s="480"/>
      <c r="Z33" s="480"/>
      <c r="AA33" s="480"/>
      <c r="AB33" s="480"/>
      <c r="AC33" s="480"/>
      <c r="AD33" s="480"/>
      <c r="AE33" s="480"/>
      <c r="AF33" s="480"/>
      <c r="AG33" s="480"/>
      <c r="AH33" s="480"/>
      <c r="AI33" s="481"/>
    </row>
    <row r="34" spans="2:35" s="602" customFormat="1" ht="16.5" customHeight="1">
      <c r="B34" s="605"/>
      <c r="C34" s="608"/>
      <c r="E34" s="479"/>
      <c r="F34" s="480"/>
      <c r="G34" s="480"/>
      <c r="H34" s="480"/>
      <c r="I34" s="480"/>
      <c r="J34" s="480"/>
      <c r="K34" s="480"/>
      <c r="L34" s="480"/>
      <c r="M34" s="480"/>
      <c r="N34" s="480"/>
      <c r="O34" s="480"/>
      <c r="P34" s="480"/>
      <c r="Q34" s="480"/>
      <c r="R34" s="480"/>
      <c r="S34" s="480"/>
      <c r="T34" s="480"/>
      <c r="U34" s="480"/>
      <c r="V34" s="480"/>
      <c r="W34" s="480"/>
      <c r="X34" s="480"/>
      <c r="Y34" s="480"/>
      <c r="Z34" s="480"/>
      <c r="AA34" s="480"/>
      <c r="AB34" s="480"/>
      <c r="AC34" s="480"/>
      <c r="AD34" s="480"/>
      <c r="AE34" s="480"/>
      <c r="AF34" s="480"/>
      <c r="AG34" s="480"/>
      <c r="AH34" s="480"/>
      <c r="AI34" s="481"/>
    </row>
    <row r="35" spans="2:35" s="602" customFormat="1" ht="16.5" customHeight="1">
      <c r="B35" s="605"/>
      <c r="C35" s="608"/>
      <c r="E35" s="479"/>
      <c r="F35" s="480"/>
      <c r="G35" s="480"/>
      <c r="H35" s="480"/>
      <c r="I35" s="480"/>
      <c r="J35" s="480"/>
      <c r="K35" s="480"/>
      <c r="L35" s="480"/>
      <c r="M35" s="480"/>
      <c r="N35" s="480"/>
      <c r="O35" s="480"/>
      <c r="P35" s="480"/>
      <c r="Q35" s="480"/>
      <c r="R35" s="480"/>
      <c r="S35" s="480"/>
      <c r="T35" s="480"/>
      <c r="U35" s="480"/>
      <c r="V35" s="480"/>
      <c r="W35" s="480"/>
      <c r="X35" s="480"/>
      <c r="Y35" s="480"/>
      <c r="Z35" s="480"/>
      <c r="AA35" s="480"/>
      <c r="AB35" s="480"/>
      <c r="AC35" s="480"/>
      <c r="AD35" s="480"/>
      <c r="AE35" s="480"/>
      <c r="AF35" s="480"/>
      <c r="AG35" s="480"/>
      <c r="AH35" s="480"/>
      <c r="AI35" s="481"/>
    </row>
    <row r="36" spans="2:35" s="602" customFormat="1" ht="16.5" customHeight="1">
      <c r="B36" s="605"/>
      <c r="C36" s="608"/>
      <c r="E36" s="479"/>
      <c r="F36" s="480"/>
      <c r="G36" s="480"/>
      <c r="H36" s="480"/>
      <c r="I36" s="480"/>
      <c r="J36" s="480"/>
      <c r="K36" s="480"/>
      <c r="L36" s="480"/>
      <c r="M36" s="480"/>
      <c r="N36" s="480"/>
      <c r="O36" s="480"/>
      <c r="P36" s="480"/>
      <c r="Q36" s="480"/>
      <c r="R36" s="480"/>
      <c r="S36" s="480"/>
      <c r="T36" s="480"/>
      <c r="U36" s="480"/>
      <c r="V36" s="480"/>
      <c r="W36" s="480"/>
      <c r="X36" s="480"/>
      <c r="Y36" s="480"/>
      <c r="Z36" s="480"/>
      <c r="AA36" s="480"/>
      <c r="AB36" s="480"/>
      <c r="AC36" s="480"/>
      <c r="AD36" s="480"/>
      <c r="AE36" s="480"/>
      <c r="AF36" s="480"/>
      <c r="AG36" s="480"/>
      <c r="AH36" s="480"/>
      <c r="AI36" s="481"/>
    </row>
    <row r="37" spans="2:35" s="602" customFormat="1" ht="16.5" customHeight="1">
      <c r="B37" s="605"/>
      <c r="C37" s="608"/>
      <c r="E37" s="479"/>
      <c r="F37" s="480"/>
      <c r="G37" s="480"/>
      <c r="H37" s="480"/>
      <c r="I37" s="480"/>
      <c r="J37" s="480"/>
      <c r="K37" s="480"/>
      <c r="L37" s="480"/>
      <c r="M37" s="480"/>
      <c r="N37" s="480"/>
      <c r="O37" s="480"/>
      <c r="P37" s="480"/>
      <c r="Q37" s="480"/>
      <c r="R37" s="480"/>
      <c r="S37" s="480"/>
      <c r="T37" s="480"/>
      <c r="U37" s="480"/>
      <c r="V37" s="480"/>
      <c r="W37" s="480"/>
      <c r="X37" s="480"/>
      <c r="Y37" s="480"/>
      <c r="Z37" s="480"/>
      <c r="AA37" s="480"/>
      <c r="AB37" s="480"/>
      <c r="AC37" s="480"/>
      <c r="AD37" s="480"/>
      <c r="AE37" s="480"/>
      <c r="AF37" s="480"/>
      <c r="AG37" s="480"/>
      <c r="AH37" s="480"/>
      <c r="AI37" s="481"/>
    </row>
    <row r="38" spans="2:35" s="602" customFormat="1" ht="16.5" customHeight="1">
      <c r="B38" s="605"/>
      <c r="C38" s="608"/>
      <c r="E38" s="479"/>
      <c r="F38" s="480"/>
      <c r="G38" s="480"/>
      <c r="H38" s="480"/>
      <c r="I38" s="480"/>
      <c r="J38" s="480"/>
      <c r="K38" s="480"/>
      <c r="L38" s="480"/>
      <c r="M38" s="480"/>
      <c r="N38" s="480"/>
      <c r="O38" s="480"/>
      <c r="P38" s="480"/>
      <c r="Q38" s="480"/>
      <c r="R38" s="480"/>
      <c r="S38" s="480"/>
      <c r="T38" s="480"/>
      <c r="U38" s="480"/>
      <c r="V38" s="480"/>
      <c r="W38" s="480"/>
      <c r="X38" s="480"/>
      <c r="Y38" s="480"/>
      <c r="Z38" s="480"/>
      <c r="AA38" s="480"/>
      <c r="AB38" s="480"/>
      <c r="AC38" s="480"/>
      <c r="AD38" s="480"/>
      <c r="AE38" s="480"/>
      <c r="AF38" s="480"/>
      <c r="AG38" s="480"/>
      <c r="AH38" s="480"/>
      <c r="AI38" s="481"/>
    </row>
    <row r="39" spans="2:35" s="602" customFormat="1" ht="16.5" customHeight="1">
      <c r="B39" s="605"/>
      <c r="C39" s="608"/>
      <c r="E39" s="479"/>
      <c r="F39" s="480"/>
      <c r="G39" s="480"/>
      <c r="H39" s="480"/>
      <c r="I39" s="480"/>
      <c r="J39" s="480"/>
      <c r="K39" s="480"/>
      <c r="L39" s="480"/>
      <c r="M39" s="480"/>
      <c r="N39" s="480"/>
      <c r="O39" s="480"/>
      <c r="P39" s="480"/>
      <c r="Q39" s="480"/>
      <c r="R39" s="480"/>
      <c r="S39" s="480"/>
      <c r="T39" s="480"/>
      <c r="U39" s="480"/>
      <c r="V39" s="480"/>
      <c r="W39" s="480"/>
      <c r="X39" s="480"/>
      <c r="Y39" s="480"/>
      <c r="Z39" s="480"/>
      <c r="AA39" s="480"/>
      <c r="AB39" s="480"/>
      <c r="AC39" s="480"/>
      <c r="AD39" s="480"/>
      <c r="AE39" s="480"/>
      <c r="AF39" s="480"/>
      <c r="AG39" s="480"/>
      <c r="AH39" s="480"/>
      <c r="AI39" s="481"/>
    </row>
    <row r="40" spans="2:35" s="602" customFormat="1" ht="16.5" customHeight="1">
      <c r="B40" s="605"/>
      <c r="C40" s="608"/>
      <c r="E40" s="479"/>
      <c r="F40" s="480"/>
      <c r="G40" s="480"/>
      <c r="H40" s="480"/>
      <c r="I40" s="480"/>
      <c r="J40" s="480"/>
      <c r="K40" s="480"/>
      <c r="L40" s="480"/>
      <c r="M40" s="480"/>
      <c r="N40" s="480"/>
      <c r="O40" s="480"/>
      <c r="P40" s="480"/>
      <c r="Q40" s="480"/>
      <c r="R40" s="480"/>
      <c r="S40" s="480"/>
      <c r="T40" s="480"/>
      <c r="U40" s="480"/>
      <c r="V40" s="480"/>
      <c r="W40" s="480"/>
      <c r="X40" s="480"/>
      <c r="Y40" s="480"/>
      <c r="Z40" s="480"/>
      <c r="AA40" s="480"/>
      <c r="AB40" s="480"/>
      <c r="AC40" s="480"/>
      <c r="AD40" s="480"/>
      <c r="AE40" s="480"/>
      <c r="AF40" s="480"/>
      <c r="AG40" s="480"/>
      <c r="AH40" s="480"/>
      <c r="AI40" s="481"/>
    </row>
    <row r="41" spans="2:35" s="602" customFormat="1" ht="16.5" customHeight="1">
      <c r="B41" s="605"/>
      <c r="C41" s="608"/>
      <c r="E41" s="479"/>
      <c r="F41" s="480"/>
      <c r="G41" s="480"/>
      <c r="H41" s="480"/>
      <c r="I41" s="480"/>
      <c r="J41" s="480"/>
      <c r="K41" s="480"/>
      <c r="L41" s="480"/>
      <c r="M41" s="480"/>
      <c r="N41" s="480"/>
      <c r="O41" s="480"/>
      <c r="P41" s="480"/>
      <c r="Q41" s="480"/>
      <c r="R41" s="480"/>
      <c r="S41" s="480"/>
      <c r="T41" s="480"/>
      <c r="U41" s="480"/>
      <c r="V41" s="480"/>
      <c r="W41" s="480"/>
      <c r="X41" s="480"/>
      <c r="Y41" s="480"/>
      <c r="Z41" s="480"/>
      <c r="AA41" s="480"/>
      <c r="AB41" s="480"/>
      <c r="AC41" s="480"/>
      <c r="AD41" s="480"/>
      <c r="AE41" s="480"/>
      <c r="AF41" s="480"/>
      <c r="AG41" s="480"/>
      <c r="AH41" s="480"/>
      <c r="AI41" s="481"/>
    </row>
    <row r="42" spans="2:35" s="602" customFormat="1" ht="16.5" customHeight="1">
      <c r="B42" s="605"/>
      <c r="C42" s="608"/>
      <c r="E42" s="479"/>
      <c r="F42" s="480"/>
      <c r="G42" s="480"/>
      <c r="H42" s="480"/>
      <c r="I42" s="480"/>
      <c r="J42" s="480"/>
      <c r="K42" s="480"/>
      <c r="L42" s="480"/>
      <c r="M42" s="480"/>
      <c r="N42" s="480"/>
      <c r="O42" s="480"/>
      <c r="P42" s="480"/>
      <c r="Q42" s="480"/>
      <c r="R42" s="480"/>
      <c r="S42" s="480"/>
      <c r="T42" s="480"/>
      <c r="U42" s="480"/>
      <c r="V42" s="480"/>
      <c r="W42" s="480"/>
      <c r="X42" s="480"/>
      <c r="Y42" s="480"/>
      <c r="Z42" s="480"/>
      <c r="AA42" s="480"/>
      <c r="AB42" s="480"/>
      <c r="AC42" s="480"/>
      <c r="AD42" s="480"/>
      <c r="AE42" s="480"/>
      <c r="AF42" s="480"/>
      <c r="AG42" s="480"/>
      <c r="AH42" s="480"/>
      <c r="AI42" s="481"/>
    </row>
    <row r="43" spans="2:35" s="602" customFormat="1" ht="16.5" customHeight="1">
      <c r="B43" s="605"/>
      <c r="C43" s="608"/>
      <c r="E43" s="479"/>
      <c r="F43" s="480"/>
      <c r="G43" s="480"/>
      <c r="H43" s="480"/>
      <c r="I43" s="480"/>
      <c r="J43" s="480"/>
      <c r="K43" s="480"/>
      <c r="L43" s="480"/>
      <c r="M43" s="480"/>
      <c r="N43" s="480"/>
      <c r="O43" s="480"/>
      <c r="P43" s="480"/>
      <c r="Q43" s="480"/>
      <c r="R43" s="480"/>
      <c r="S43" s="480"/>
      <c r="T43" s="480"/>
      <c r="U43" s="480"/>
      <c r="V43" s="480"/>
      <c r="W43" s="480"/>
      <c r="X43" s="480"/>
      <c r="Y43" s="480"/>
      <c r="Z43" s="480"/>
      <c r="AA43" s="480"/>
      <c r="AB43" s="480"/>
      <c r="AC43" s="480"/>
      <c r="AD43" s="480"/>
      <c r="AE43" s="480"/>
      <c r="AF43" s="480"/>
      <c r="AG43" s="480"/>
      <c r="AH43" s="480"/>
      <c r="AI43" s="481"/>
    </row>
    <row r="44" spans="2:35" s="602" customFormat="1" ht="16.5" customHeight="1">
      <c r="B44" s="605"/>
      <c r="C44" s="608"/>
      <c r="E44" s="479"/>
      <c r="F44" s="480"/>
      <c r="G44" s="480"/>
      <c r="H44" s="480"/>
      <c r="I44" s="480"/>
      <c r="J44" s="480"/>
      <c r="K44" s="480"/>
      <c r="L44" s="480"/>
      <c r="M44" s="480"/>
      <c r="N44" s="480"/>
      <c r="O44" s="480"/>
      <c r="P44" s="480"/>
      <c r="Q44" s="480"/>
      <c r="R44" s="480"/>
      <c r="S44" s="480"/>
      <c r="T44" s="480"/>
      <c r="U44" s="480"/>
      <c r="V44" s="480"/>
      <c r="W44" s="480"/>
      <c r="X44" s="480"/>
      <c r="Y44" s="480"/>
      <c r="Z44" s="480"/>
      <c r="AA44" s="480"/>
      <c r="AB44" s="480"/>
      <c r="AC44" s="480"/>
      <c r="AD44" s="480"/>
      <c r="AE44" s="480"/>
      <c r="AF44" s="480"/>
      <c r="AG44" s="480"/>
      <c r="AH44" s="480"/>
      <c r="AI44" s="481"/>
    </row>
    <row r="45" spans="2:35" s="602" customFormat="1" ht="16.5" customHeight="1">
      <c r="B45" s="605"/>
      <c r="C45" s="608"/>
      <c r="E45" s="479"/>
      <c r="F45" s="480"/>
      <c r="G45" s="480"/>
      <c r="H45" s="480"/>
      <c r="I45" s="480"/>
      <c r="J45" s="480"/>
      <c r="K45" s="480"/>
      <c r="L45" s="480"/>
      <c r="M45" s="480"/>
      <c r="N45" s="480"/>
      <c r="O45" s="480"/>
      <c r="P45" s="480"/>
      <c r="Q45" s="480"/>
      <c r="R45" s="480"/>
      <c r="S45" s="480"/>
      <c r="T45" s="480"/>
      <c r="U45" s="480"/>
      <c r="V45" s="480"/>
      <c r="W45" s="480"/>
      <c r="X45" s="480"/>
      <c r="Y45" s="480"/>
      <c r="Z45" s="480"/>
      <c r="AA45" s="480"/>
      <c r="AB45" s="480"/>
      <c r="AC45" s="480"/>
      <c r="AD45" s="480"/>
      <c r="AE45" s="480"/>
      <c r="AF45" s="480"/>
      <c r="AG45" s="480"/>
      <c r="AH45" s="480"/>
      <c r="AI45" s="481"/>
    </row>
    <row r="46" spans="2:35" s="602" customFormat="1" ht="16.5" customHeight="1">
      <c r="B46" s="605"/>
      <c r="C46" s="608"/>
      <c r="E46" s="479"/>
      <c r="F46" s="480"/>
      <c r="G46" s="480"/>
      <c r="H46" s="480"/>
      <c r="I46" s="480"/>
      <c r="J46" s="480"/>
      <c r="K46" s="480"/>
      <c r="L46" s="480"/>
      <c r="M46" s="480"/>
      <c r="N46" s="480"/>
      <c r="O46" s="480"/>
      <c r="P46" s="480"/>
      <c r="Q46" s="480"/>
      <c r="R46" s="480"/>
      <c r="S46" s="480"/>
      <c r="T46" s="480"/>
      <c r="U46" s="480"/>
      <c r="V46" s="480"/>
      <c r="W46" s="480"/>
      <c r="X46" s="480"/>
      <c r="Y46" s="480"/>
      <c r="Z46" s="480"/>
      <c r="AA46" s="480"/>
      <c r="AB46" s="480"/>
      <c r="AC46" s="480"/>
      <c r="AD46" s="480"/>
      <c r="AE46" s="480"/>
      <c r="AF46" s="480"/>
      <c r="AG46" s="480"/>
      <c r="AH46" s="480"/>
      <c r="AI46" s="481"/>
    </row>
    <row r="47" spans="2:35" s="602" customFormat="1" ht="16.5" customHeight="1">
      <c r="B47" s="605"/>
      <c r="C47" s="609"/>
      <c r="E47" s="482"/>
      <c r="F47" s="483"/>
      <c r="G47" s="483"/>
      <c r="H47" s="483"/>
      <c r="I47" s="483"/>
      <c r="J47" s="483"/>
      <c r="K47" s="483"/>
      <c r="L47" s="483"/>
      <c r="M47" s="483"/>
      <c r="N47" s="483"/>
      <c r="O47" s="483"/>
      <c r="P47" s="483"/>
      <c r="Q47" s="483"/>
      <c r="R47" s="483"/>
      <c r="S47" s="483"/>
      <c r="T47" s="483"/>
      <c r="U47" s="483"/>
      <c r="V47" s="483"/>
      <c r="W47" s="483"/>
      <c r="X47" s="483"/>
      <c r="Y47" s="483"/>
      <c r="Z47" s="483"/>
      <c r="AA47" s="483"/>
      <c r="AB47" s="483"/>
      <c r="AC47" s="483"/>
      <c r="AD47" s="483"/>
      <c r="AE47" s="483"/>
      <c r="AF47" s="483"/>
      <c r="AG47" s="483"/>
      <c r="AH47" s="483"/>
      <c r="AI47" s="484"/>
    </row>
    <row r="48" spans="2:35" ht="16.5" customHeight="1">
      <c r="B48" s="31"/>
      <c r="E48" s="31"/>
      <c r="F48" s="80"/>
      <c r="G48" s="81"/>
      <c r="H48" s="31"/>
      <c r="I48" s="31"/>
      <c r="J48" s="31"/>
      <c r="K48" s="31"/>
      <c r="L48" s="31"/>
      <c r="M48" s="31"/>
      <c r="N48" s="31"/>
      <c r="O48" s="31"/>
      <c r="P48" s="31"/>
      <c r="Q48" s="31"/>
      <c r="R48" s="31"/>
      <c r="S48" s="31"/>
      <c r="T48" s="31"/>
      <c r="U48" s="31"/>
      <c r="V48" s="31"/>
      <c r="Y48" s="31"/>
      <c r="Z48" s="31"/>
      <c r="AA48" s="31"/>
      <c r="AB48" s="31"/>
      <c r="AC48" s="31"/>
      <c r="AD48" s="31"/>
    </row>
    <row r="49" spans="2:30" ht="16.5" customHeight="1">
      <c r="B49" s="31"/>
      <c r="E49" s="31"/>
      <c r="F49" s="31"/>
      <c r="G49" s="81"/>
      <c r="H49" s="31"/>
      <c r="I49" s="31"/>
      <c r="J49" s="31"/>
      <c r="K49" s="31"/>
      <c r="L49" s="31"/>
      <c r="M49" s="31"/>
      <c r="N49" s="31"/>
      <c r="O49" s="31"/>
      <c r="P49" s="31"/>
      <c r="Q49" s="31"/>
      <c r="R49" s="31"/>
      <c r="S49" s="31"/>
      <c r="T49" s="31"/>
      <c r="U49" s="31"/>
      <c r="V49" s="31"/>
      <c r="Y49" s="31"/>
      <c r="Z49" s="31"/>
      <c r="AA49" s="31"/>
      <c r="AB49" s="31"/>
      <c r="AC49" s="31"/>
      <c r="AD49" s="31"/>
    </row>
    <row r="50" spans="2:30" ht="16.5" customHeight="1">
      <c r="B50" s="31"/>
      <c r="E50" s="31"/>
      <c r="F50" s="31"/>
      <c r="G50" s="81"/>
      <c r="H50" s="31"/>
      <c r="I50" s="31"/>
      <c r="J50" s="31"/>
      <c r="K50" s="31"/>
      <c r="L50" s="31"/>
      <c r="M50" s="31"/>
      <c r="N50" s="31"/>
      <c r="O50" s="31"/>
      <c r="P50" s="31"/>
      <c r="Q50" s="31"/>
      <c r="R50" s="31"/>
      <c r="S50" s="31"/>
      <c r="T50" s="31"/>
      <c r="U50" s="31"/>
      <c r="V50" s="31"/>
      <c r="Y50" s="31"/>
      <c r="Z50" s="31"/>
      <c r="AA50" s="31"/>
      <c r="AB50" s="31"/>
      <c r="AC50" s="31"/>
      <c r="AD50" s="31"/>
    </row>
    <row r="51" spans="2:30" ht="16.5" customHeight="1">
      <c r="B51" s="31"/>
      <c r="E51" s="31"/>
      <c r="F51" s="31"/>
      <c r="G51" s="61"/>
      <c r="H51" s="31"/>
      <c r="I51" s="31"/>
      <c r="J51" s="31"/>
      <c r="K51" s="31"/>
      <c r="L51" s="31"/>
      <c r="M51" s="31"/>
      <c r="N51" s="31"/>
      <c r="O51" s="31"/>
      <c r="P51" s="31"/>
      <c r="Q51" s="31"/>
      <c r="R51" s="31"/>
      <c r="S51" s="31"/>
      <c r="T51" s="31"/>
      <c r="U51" s="31"/>
      <c r="V51" s="31"/>
      <c r="Y51" s="31"/>
      <c r="Z51" s="31"/>
      <c r="AA51" s="31"/>
      <c r="AB51" s="31"/>
      <c r="AC51" s="31"/>
      <c r="AD51" s="31"/>
    </row>
    <row r="52" spans="2:30" ht="16.5" customHeight="1">
      <c r="B52" s="31"/>
      <c r="C52" s="31"/>
      <c r="D52" s="31"/>
      <c r="E52" s="31"/>
      <c r="F52" s="31"/>
      <c r="H52" s="31"/>
      <c r="I52" s="31"/>
      <c r="J52" s="31"/>
      <c r="K52" s="31"/>
      <c r="L52" s="31"/>
      <c r="M52" s="31"/>
      <c r="N52" s="31"/>
      <c r="O52" s="31"/>
      <c r="P52" s="31"/>
      <c r="Q52" s="31"/>
      <c r="R52" s="31"/>
      <c r="S52" s="31"/>
      <c r="T52" s="31"/>
      <c r="U52" s="31"/>
      <c r="V52" s="31"/>
      <c r="W52" s="31"/>
      <c r="X52" s="31"/>
      <c r="Y52" s="31"/>
      <c r="Z52" s="31"/>
      <c r="AA52" s="31"/>
      <c r="AB52" s="31"/>
      <c r="AC52" s="31"/>
      <c r="AD52" s="31"/>
    </row>
    <row r="63" spans="2:30" ht="16.5" customHeight="1">
      <c r="B63" s="31"/>
      <c r="C63" s="31"/>
      <c r="D63" s="31"/>
      <c r="E63" s="31"/>
      <c r="F63" s="31"/>
      <c r="G63" s="31"/>
      <c r="H63" s="31"/>
      <c r="I63" s="31"/>
      <c r="J63" s="31"/>
      <c r="K63" s="31"/>
      <c r="L63" s="31"/>
      <c r="M63" s="31"/>
      <c r="N63" s="31"/>
      <c r="O63" s="31"/>
      <c r="P63" s="31"/>
      <c r="Q63" s="31"/>
      <c r="R63" s="31"/>
      <c r="S63" s="31"/>
      <c r="T63" s="31"/>
      <c r="U63" s="31"/>
      <c r="V63" s="31"/>
      <c r="W63" s="31"/>
      <c r="X63" s="31"/>
      <c r="Y63" s="82"/>
      <c r="Z63" s="31"/>
      <c r="AA63" s="31"/>
      <c r="AB63" s="31"/>
      <c r="AC63" s="31"/>
      <c r="AD63" s="31"/>
    </row>
    <row r="64" spans="2:30" ht="16.5" customHeight="1">
      <c r="B64" s="31"/>
      <c r="C64" s="31"/>
      <c r="D64" s="31"/>
      <c r="E64" s="31"/>
      <c r="F64" s="31"/>
      <c r="G64" s="31"/>
      <c r="H64" s="31"/>
      <c r="I64" s="31"/>
      <c r="J64" s="31"/>
      <c r="K64" s="31"/>
      <c r="L64" s="31"/>
      <c r="M64" s="31"/>
      <c r="N64" s="31"/>
      <c r="O64" s="31"/>
      <c r="P64" s="31"/>
      <c r="Q64" s="31"/>
      <c r="R64" s="31"/>
      <c r="S64" s="31"/>
      <c r="T64" s="31"/>
      <c r="U64" s="31"/>
      <c r="V64" s="31"/>
      <c r="W64" s="31"/>
      <c r="X64" s="31"/>
      <c r="Y64" s="31"/>
      <c r="Z64" s="31"/>
      <c r="AA64" s="31"/>
      <c r="AB64" s="31"/>
      <c r="AC64" s="31"/>
      <c r="AD64" s="31"/>
    </row>
    <row r="65" spans="2:30" ht="16.5" customHeight="1">
      <c r="B65" s="31"/>
      <c r="C65" s="31"/>
      <c r="D65" s="31"/>
      <c r="E65" s="31"/>
      <c r="F65" s="31"/>
      <c r="G65" s="31"/>
      <c r="H65" s="31"/>
      <c r="I65" s="31"/>
      <c r="J65" s="31"/>
      <c r="K65" s="31"/>
      <c r="L65" s="31"/>
      <c r="M65" s="31"/>
      <c r="N65" s="31"/>
      <c r="O65" s="31"/>
      <c r="P65" s="31"/>
      <c r="Q65" s="31"/>
      <c r="R65" s="31"/>
      <c r="S65" s="31"/>
      <c r="T65" s="31"/>
      <c r="U65" s="31"/>
      <c r="V65" s="31"/>
      <c r="W65" s="31"/>
      <c r="X65" s="31"/>
      <c r="Y65" s="31"/>
      <c r="Z65" s="31"/>
      <c r="AA65" s="31"/>
      <c r="AB65" s="31"/>
      <c r="AC65" s="31"/>
      <c r="AD65" s="31"/>
    </row>
    <row r="66" spans="2:30" ht="16.5" customHeight="1">
      <c r="B66" s="31"/>
      <c r="C66" s="31"/>
      <c r="D66" s="31"/>
      <c r="E66" s="31"/>
      <c r="F66" s="31"/>
      <c r="G66" s="31"/>
      <c r="H66" s="31"/>
      <c r="I66" s="31"/>
      <c r="J66" s="31"/>
      <c r="K66" s="31"/>
      <c r="L66" s="31"/>
      <c r="M66" s="31"/>
      <c r="N66" s="31"/>
      <c r="O66" s="31"/>
      <c r="P66" s="31"/>
      <c r="Q66" s="31"/>
      <c r="R66" s="31"/>
      <c r="S66" s="31"/>
      <c r="T66" s="31"/>
      <c r="U66" s="31"/>
      <c r="V66" s="31"/>
      <c r="W66" s="31"/>
      <c r="X66" s="31"/>
      <c r="Y66" s="31"/>
      <c r="Z66" s="31"/>
      <c r="AA66" s="31"/>
      <c r="AB66" s="31"/>
      <c r="AC66" s="31"/>
      <c r="AD66" s="31"/>
    </row>
    <row r="67" spans="2:30" ht="16.5" customHeight="1">
      <c r="V67" s="31"/>
      <c r="W67" s="31"/>
      <c r="X67" s="31"/>
      <c r="Y67" s="31"/>
      <c r="Z67" s="31"/>
      <c r="AA67" s="31"/>
      <c r="AB67" s="31"/>
      <c r="AC67" s="31"/>
    </row>
    <row r="68" spans="2:30" ht="16.5" customHeight="1">
      <c r="V68" s="31"/>
      <c r="W68" s="31"/>
      <c r="X68" s="31"/>
      <c r="Y68" s="31"/>
      <c r="Z68" s="31"/>
      <c r="AA68" s="31"/>
      <c r="AB68" s="31"/>
      <c r="AC68" s="31"/>
    </row>
    <row r="69" spans="2:30" ht="16.5" customHeight="1">
      <c r="V69" s="31"/>
      <c r="W69" s="31"/>
      <c r="X69" s="31"/>
      <c r="Y69" s="31"/>
      <c r="Z69" s="31"/>
      <c r="AA69" s="31"/>
      <c r="AB69" s="31"/>
      <c r="AC69" s="31"/>
    </row>
    <row r="70" spans="2:30" ht="16.5" customHeight="1">
      <c r="V70" s="31"/>
      <c r="W70" s="31"/>
      <c r="X70" s="31"/>
      <c r="Y70" s="31"/>
      <c r="Z70" s="31"/>
      <c r="AA70" s="31"/>
      <c r="AB70" s="31"/>
      <c r="AC70" s="31"/>
    </row>
    <row r="71" spans="2:30" ht="16.5" customHeight="1">
      <c r="V71" s="31"/>
      <c r="W71" s="31"/>
      <c r="X71" s="31"/>
      <c r="Y71" s="31"/>
      <c r="Z71" s="31"/>
      <c r="AA71" s="31"/>
      <c r="AB71" s="31"/>
      <c r="AC71" s="31"/>
    </row>
    <row r="72" spans="2:30" ht="16.5" customHeight="1">
      <c r="V72" s="31"/>
      <c r="W72" s="31"/>
      <c r="X72" s="31"/>
      <c r="Y72" s="31"/>
      <c r="Z72" s="31"/>
      <c r="AA72" s="31"/>
      <c r="AB72" s="31"/>
      <c r="AC72" s="31"/>
    </row>
    <row r="73" spans="2:30" ht="16.5" customHeight="1">
      <c r="V73" s="31"/>
      <c r="W73" s="31"/>
      <c r="X73" s="31"/>
      <c r="Y73" s="31"/>
      <c r="Z73" s="31"/>
      <c r="AA73" s="31"/>
      <c r="AB73" s="31"/>
      <c r="AC73" s="31"/>
    </row>
    <row r="74" spans="2:30" ht="16.5" customHeight="1">
      <c r="V74" s="31"/>
      <c r="W74" s="31"/>
      <c r="X74" s="31"/>
      <c r="Y74" s="31"/>
      <c r="Z74" s="31"/>
      <c r="AA74" s="31"/>
      <c r="AB74" s="31"/>
      <c r="AC74" s="31"/>
    </row>
    <row r="75" spans="2:30" ht="16.5" customHeight="1">
      <c r="V75" s="31"/>
      <c r="W75" s="31"/>
      <c r="X75" s="31"/>
      <c r="Y75" s="31"/>
      <c r="Z75" s="31"/>
      <c r="AA75" s="31"/>
      <c r="AB75" s="31"/>
      <c r="AC75" s="31"/>
    </row>
    <row r="76" spans="2:30" ht="16.5" customHeight="1">
      <c r="V76" s="31"/>
      <c r="W76" s="31"/>
      <c r="X76" s="31"/>
      <c r="Y76" s="31"/>
      <c r="Z76" s="31"/>
      <c r="AA76" s="31"/>
      <c r="AB76" s="31"/>
      <c r="AC76" s="31"/>
    </row>
    <row r="77" spans="2:30" ht="16.5" customHeight="1">
      <c r="V77" s="31"/>
      <c r="W77" s="31"/>
      <c r="X77" s="31"/>
      <c r="Y77" s="31"/>
      <c r="Z77" s="31"/>
      <c r="AA77" s="31"/>
      <c r="AB77" s="31"/>
      <c r="AC77" s="31"/>
    </row>
    <row r="78" spans="2:30" ht="16.5" customHeight="1">
      <c r="V78" s="31"/>
      <c r="W78" s="31"/>
      <c r="X78" s="31"/>
      <c r="Y78" s="31"/>
      <c r="Z78" s="31"/>
      <c r="AA78" s="31"/>
      <c r="AB78" s="31"/>
      <c r="AC78" s="31"/>
    </row>
    <row r="79" spans="2:30" ht="16.5" customHeight="1">
      <c r="V79" s="31"/>
      <c r="W79" s="31"/>
      <c r="X79" s="31"/>
      <c r="Y79" s="31"/>
      <c r="Z79" s="31"/>
      <c r="AA79" s="31"/>
      <c r="AB79" s="31"/>
      <c r="AC79" s="31"/>
    </row>
    <row r="80" spans="2:30" ht="16.5" customHeight="1">
      <c r="V80" s="31"/>
      <c r="W80" s="31"/>
      <c r="X80" s="31"/>
      <c r="Y80" s="31"/>
      <c r="Z80" s="31"/>
      <c r="AA80" s="31"/>
      <c r="AB80" s="31"/>
      <c r="AC80" s="31"/>
    </row>
    <row r="81" spans="22:29" ht="16.5" customHeight="1">
      <c r="V81" s="31"/>
      <c r="W81" s="31"/>
      <c r="X81" s="31"/>
      <c r="Y81" s="31"/>
      <c r="Z81" s="31"/>
      <c r="AA81" s="31"/>
      <c r="AB81" s="31"/>
      <c r="AC81" s="31"/>
    </row>
  </sheetData>
  <sheetProtection password="C062" sheet="1" objects="1" scenarios="1" formatRows="0" insertRows="0" deleteRows="0" selectLockedCells="1"/>
  <mergeCells count="111">
    <mergeCell ref="D3:AJ3"/>
    <mergeCell ref="W10:Y10"/>
    <mergeCell ref="Z19:AI19"/>
    <mergeCell ref="J20:AI20"/>
    <mergeCell ref="E21:F23"/>
    <mergeCell ref="G21:I21"/>
    <mergeCell ref="J21:P21"/>
    <mergeCell ref="Q21:S21"/>
    <mergeCell ref="T21:Z21"/>
    <mergeCell ref="AA21:AC21"/>
    <mergeCell ref="AD21:AI21"/>
    <mergeCell ref="G22:I23"/>
    <mergeCell ref="K22:L22"/>
    <mergeCell ref="N22:O22"/>
    <mergeCell ref="P22:R22"/>
    <mergeCell ref="S22:V22"/>
    <mergeCell ref="W22:Y22"/>
    <mergeCell ref="Z22:AI22"/>
    <mergeCell ref="J18:P18"/>
    <mergeCell ref="Q18:S18"/>
    <mergeCell ref="T18:Z18"/>
    <mergeCell ref="AA18:AC18"/>
    <mergeCell ref="AD18:AI18"/>
    <mergeCell ref="G19:I20"/>
    <mergeCell ref="K19:L19"/>
    <mergeCell ref="N19:O19"/>
    <mergeCell ref="P19:R19"/>
    <mergeCell ref="S19:V19"/>
    <mergeCell ref="Y5:Z5"/>
    <mergeCell ref="AA5:AB5"/>
    <mergeCell ref="AD5:AE5"/>
    <mergeCell ref="AG5:AH5"/>
    <mergeCell ref="E6:H6"/>
    <mergeCell ref="I6:J6"/>
    <mergeCell ref="K6:L6"/>
    <mergeCell ref="N6:O6"/>
    <mergeCell ref="Q6:R6"/>
    <mergeCell ref="T6:X6"/>
    <mergeCell ref="E5:H5"/>
    <mergeCell ref="I5:J5"/>
    <mergeCell ref="K5:L5"/>
    <mergeCell ref="N5:O5"/>
    <mergeCell ref="Q5:R5"/>
    <mergeCell ref="T5:X5"/>
    <mergeCell ref="Y6:Z6"/>
    <mergeCell ref="AA6:AB6"/>
    <mergeCell ref="AD6:AE6"/>
    <mergeCell ref="AG6:AH6"/>
    <mergeCell ref="AD12:AI12"/>
    <mergeCell ref="E12:F14"/>
    <mergeCell ref="G12:I12"/>
    <mergeCell ref="J12:P12"/>
    <mergeCell ref="Q12:S12"/>
    <mergeCell ref="T12:Z12"/>
    <mergeCell ref="G13:I14"/>
    <mergeCell ref="Z13:AI13"/>
    <mergeCell ref="J14:AI14"/>
    <mergeCell ref="K13:L13"/>
    <mergeCell ref="N13:O13"/>
    <mergeCell ref="P13:R13"/>
    <mergeCell ref="S13:V13"/>
    <mergeCell ref="W13:Y13"/>
    <mergeCell ref="AA12:AC12"/>
    <mergeCell ref="AG7:AH7"/>
    <mergeCell ref="E9:F11"/>
    <mergeCell ref="G9:I9"/>
    <mergeCell ref="J9:P9"/>
    <mergeCell ref="Q9:S9"/>
    <mergeCell ref="T9:Z9"/>
    <mergeCell ref="AA9:AC9"/>
    <mergeCell ref="E7:H7"/>
    <mergeCell ref="I7:J7"/>
    <mergeCell ref="K7:L7"/>
    <mergeCell ref="N7:O7"/>
    <mergeCell ref="Q7:R7"/>
    <mergeCell ref="T7:X7"/>
    <mergeCell ref="Y7:Z7"/>
    <mergeCell ref="AA7:AB7"/>
    <mergeCell ref="AD7:AE7"/>
    <mergeCell ref="Z10:AI10"/>
    <mergeCell ref="J11:AI11"/>
    <mergeCell ref="AD9:AI9"/>
    <mergeCell ref="G10:I11"/>
    <mergeCell ref="K10:L10"/>
    <mergeCell ref="N10:O10"/>
    <mergeCell ref="P10:R10"/>
    <mergeCell ref="S10:V10"/>
    <mergeCell ref="AB25:AI25"/>
    <mergeCell ref="E25:I25"/>
    <mergeCell ref="J25:K25"/>
    <mergeCell ref="Z25:AA25"/>
    <mergeCell ref="AD15:AI15"/>
    <mergeCell ref="G16:I17"/>
    <mergeCell ref="K16:L16"/>
    <mergeCell ref="N16:O16"/>
    <mergeCell ref="P16:R16"/>
    <mergeCell ref="S16:V16"/>
    <mergeCell ref="W16:Y16"/>
    <mergeCell ref="Z16:AI16"/>
    <mergeCell ref="J17:AI17"/>
    <mergeCell ref="E15:F17"/>
    <mergeCell ref="L25:Y25"/>
    <mergeCell ref="W19:Y19"/>
    <mergeCell ref="J23:AI23"/>
    <mergeCell ref="G15:I15"/>
    <mergeCell ref="J15:P15"/>
    <mergeCell ref="Q15:S15"/>
    <mergeCell ref="T15:Z15"/>
    <mergeCell ref="AA15:AC15"/>
    <mergeCell ref="E18:F20"/>
    <mergeCell ref="G18:I18"/>
  </mergeCells>
  <phoneticPr fontId="7"/>
  <conditionalFormatting sqref="K5:L5">
    <cfRule type="expression" dxfId="16" priority="19">
      <formula>$K$5=""</formula>
    </cfRule>
  </conditionalFormatting>
  <conditionalFormatting sqref="N5:O5">
    <cfRule type="expression" dxfId="15" priority="8">
      <formula>$N$5=""</formula>
    </cfRule>
  </conditionalFormatting>
  <conditionalFormatting sqref="Q5:R5">
    <cfRule type="expression" dxfId="14" priority="7">
      <formula>$Q$5=""</formula>
    </cfRule>
  </conditionalFormatting>
  <conditionalFormatting sqref="AA5:AB5">
    <cfRule type="expression" dxfId="13" priority="6">
      <formula>$AA$5=""</formula>
    </cfRule>
  </conditionalFormatting>
  <conditionalFormatting sqref="AD5:AE5">
    <cfRule type="expression" dxfId="12" priority="5">
      <formula>$AD$5=""</formula>
    </cfRule>
  </conditionalFormatting>
  <conditionalFormatting sqref="AG5:AH5">
    <cfRule type="expression" dxfId="11" priority="4">
      <formula>$AG$5=""</formula>
    </cfRule>
  </conditionalFormatting>
  <conditionalFormatting sqref="K7:L7">
    <cfRule type="expression" dxfId="10" priority="3">
      <formula>$K$7=""</formula>
    </cfRule>
  </conditionalFormatting>
  <conditionalFormatting sqref="N7:O7">
    <cfRule type="expression" dxfId="9" priority="2">
      <formula>$N$7=""</formula>
    </cfRule>
  </conditionalFormatting>
  <conditionalFormatting sqref="Q7:R7">
    <cfRule type="expression" dxfId="8" priority="1">
      <formula>$Q$7=""</formula>
    </cfRule>
  </conditionalFormatting>
  <dataValidations count="8">
    <dataValidation type="list" allowBlank="1" showInputMessage="1" showErrorMessage="1" sqref="J4">
      <formula1>"有,無"</formula1>
    </dataValidation>
    <dataValidation imeMode="hiragana" allowBlank="1" showInputMessage="1" showErrorMessage="1" sqref="J9:P9 T9:Z9 AD9:AI9 Z10:AI10 J11:AI11 AD12:AI12 T12:Z12 J12:P12 Z13:AI13 J14:AI14 T15:Z15 AD15:AI15 Z16:AI16 J17:AI17 J15:P15 T18:Z18 AD18:AI18 Z19:AI19 J18:P18 J20:AI20 T21:Z21 AD21:AI21 Z22:AI22 J21:P21 J23:AI23"/>
    <dataValidation imeMode="disabled" allowBlank="1" showInputMessage="1" showErrorMessage="1" sqref="AA6:AB7 K6:L6"/>
    <dataValidation imeMode="on" allowBlank="1" showInputMessage="1" showErrorMessage="1" sqref="I5:J7 Y5:Z7"/>
    <dataValidation type="list" imeMode="disabled" allowBlank="1" showInputMessage="1" showErrorMessage="1" sqref="AA5:AB5 K7:L7 K5:L5">
      <formula1>"2018,2019,2020,2021"</formula1>
    </dataValidation>
    <dataValidation type="textLength" imeMode="disabled" operator="lessThanOrEqual" allowBlank="1" showInputMessage="1" showErrorMessage="1" sqref="K10:L10 K13:L13 K16:L16 K19:L19 K22:L22">
      <formula1>3</formula1>
    </dataValidation>
    <dataValidation type="textLength" imeMode="disabled" operator="lessThanOrEqual" allowBlank="1" showInputMessage="1" showErrorMessage="1" sqref="N10:O10 N13:O13 N16:O16 N19:O19 N22:O22">
      <formula1>4</formula1>
    </dataValidation>
    <dataValidation type="textLength" imeMode="disabled" operator="lessThanOrEqual" allowBlank="1" showInputMessage="1" showErrorMessage="1" sqref="N5:O7 Q5:R7 AD5:AE7 AG5:AH7">
      <formula1>2</formula1>
    </dataValidation>
  </dataValidations>
  <printOptions horizontalCentered="1"/>
  <pageMargins left="0.23622047244094491" right="0.23622047244094491" top="0.55118110236220474" bottom="0.55118110236220474" header="0.31496062992125984" footer="0.31496062992125984"/>
  <pageSetup paperSize="9" fitToHeight="0" orientation="portrait" cellComments="asDisplayed" errors="NA" r:id="rId1"/>
  <headerFooter alignWithMargins="0"/>
  <drawing r:id="rId2"/>
  <extLst>
    <ext xmlns:x14="http://schemas.microsoft.com/office/spreadsheetml/2009/9/main" uri="{CCE6A557-97BC-4b89-ADB6-D9C93CAAB3DF}">
      <x14:dataValidations xmlns:xm="http://schemas.microsoft.com/office/excel/2006/main" count="1">
        <x14:dataValidation type="list" imeMode="hiragana" allowBlank="1" showInputMessage="1" showErrorMessage="1" error="都道府県を選択してください。">
          <x14:formula1>
            <xm:f>date1!$C$1:$C$47</xm:f>
          </x14:formula1>
          <xm:sqref>S10:V10 S13:V13 S16:V16 S19:V19 S22:V22</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D62"/>
  <sheetViews>
    <sheetView showGridLines="0" view="pageBreakPreview" zoomScale="70" zoomScaleNormal="100" zoomScaleSheetLayoutView="70" workbookViewId="0">
      <selection activeCell="I19" sqref="I19:M19"/>
    </sheetView>
  </sheetViews>
  <sheetFormatPr defaultColWidth="3.125" defaultRowHeight="21" customHeight="1"/>
  <cols>
    <col min="1" max="1" width="5.625" style="21" customWidth="1"/>
    <col min="2" max="3" width="3" style="21" customWidth="1"/>
    <col min="4" max="4" width="3.25" style="21" customWidth="1"/>
    <col min="5" max="5" width="1.875" style="21" customWidth="1"/>
    <col min="6" max="6" width="3.375" style="21" customWidth="1"/>
    <col min="7" max="7" width="4" style="21" customWidth="1"/>
    <col min="8" max="8" width="2.375" style="21" customWidth="1"/>
    <col min="9" max="23" width="5.125" style="21" customWidth="1"/>
    <col min="24" max="24" width="5.125" style="84" customWidth="1"/>
    <col min="25" max="28" width="5.125" style="85" customWidth="1"/>
    <col min="29" max="29" width="3.125" style="85"/>
    <col min="30" max="30" width="5.5" style="86" customWidth="1"/>
    <col min="31" max="16384" width="3.125" style="21"/>
  </cols>
  <sheetData>
    <row r="1" spans="1:30" ht="15" customHeight="1">
      <c r="B1" s="83" t="s">
        <v>508</v>
      </c>
    </row>
    <row r="2" spans="1:30" ht="15" customHeight="1">
      <c r="B2" s="83" t="s">
        <v>509</v>
      </c>
    </row>
    <row r="3" spans="1:30" ht="7.5" customHeight="1">
      <c r="B3" s="83"/>
    </row>
    <row r="4" spans="1:30" ht="15" customHeight="1">
      <c r="B4" s="83"/>
    </row>
    <row r="5" spans="1:30" ht="15" customHeight="1">
      <c r="B5" s="83"/>
    </row>
    <row r="6" spans="1:30" ht="15" customHeight="1"/>
    <row r="7" spans="1:30" ht="21" customHeight="1">
      <c r="B7" s="1783" t="s">
        <v>451</v>
      </c>
      <c r="C7" s="1783"/>
      <c r="D7" s="1783"/>
      <c r="E7" s="1783"/>
      <c r="F7" s="1783"/>
      <c r="G7" s="1783"/>
      <c r="H7" s="1783"/>
      <c r="I7" s="1783"/>
      <c r="J7" s="1783"/>
      <c r="K7" s="1783"/>
      <c r="L7" s="1783"/>
      <c r="M7" s="1783"/>
      <c r="N7" s="1783"/>
      <c r="O7" s="1783"/>
      <c r="P7" s="1783"/>
      <c r="Q7" s="1783"/>
      <c r="R7" s="1783"/>
      <c r="S7" s="1783"/>
      <c r="T7" s="1783"/>
      <c r="U7" s="1783"/>
      <c r="V7" s="1783"/>
      <c r="W7" s="1783"/>
      <c r="X7" s="1783"/>
      <c r="Y7" s="1783"/>
      <c r="Z7" s="1783"/>
      <c r="AA7" s="1783"/>
      <c r="AB7" s="1783"/>
      <c r="AC7" s="1783"/>
    </row>
    <row r="8" spans="1:30" s="88" customFormat="1" ht="20.100000000000001" customHeight="1">
      <c r="A8" s="87"/>
      <c r="B8" s="145" t="s">
        <v>524</v>
      </c>
      <c r="D8" s="33"/>
      <c r="E8" s="33"/>
      <c r="F8" s="33"/>
      <c r="G8" s="33"/>
      <c r="H8" s="33"/>
      <c r="I8" s="33"/>
      <c r="J8" s="34"/>
      <c r="K8" s="34"/>
      <c r="L8" s="33"/>
      <c r="M8" s="33"/>
      <c r="N8" s="89"/>
      <c r="O8" s="33"/>
      <c r="P8" s="33"/>
      <c r="Q8" s="33"/>
      <c r="R8" s="33"/>
      <c r="S8" s="33"/>
      <c r="T8" s="33"/>
      <c r="U8" s="33"/>
      <c r="V8" s="33"/>
      <c r="W8" s="33"/>
      <c r="X8" s="33"/>
      <c r="Y8" s="90"/>
      <c r="Z8" s="90"/>
      <c r="AA8" s="90"/>
      <c r="AB8" s="91"/>
      <c r="AC8" s="91"/>
      <c r="AD8" s="92"/>
    </row>
    <row r="9" spans="1:30" s="88" customFormat="1" ht="15" customHeight="1">
      <c r="A9" s="87"/>
      <c r="B9" s="31"/>
      <c r="C9" s="31"/>
      <c r="D9" s="31"/>
      <c r="E9" s="93"/>
      <c r="F9" s="93"/>
      <c r="G9" s="34"/>
      <c r="H9" s="34"/>
      <c r="I9" s="34"/>
      <c r="J9" s="40"/>
      <c r="K9" s="47"/>
      <c r="L9" s="47"/>
      <c r="M9" s="94"/>
      <c r="N9" s="94"/>
      <c r="O9" s="95"/>
      <c r="P9" s="95"/>
      <c r="Q9" s="95"/>
      <c r="R9" s="95"/>
      <c r="S9" s="95"/>
      <c r="T9" s="31"/>
      <c r="U9" s="31"/>
      <c r="V9" s="31"/>
      <c r="W9" s="31"/>
      <c r="X9" s="31"/>
      <c r="Y9" s="91"/>
      <c r="Z9" s="91"/>
      <c r="AA9" s="91"/>
      <c r="AB9" s="91"/>
      <c r="AC9" s="91"/>
      <c r="AD9" s="92"/>
    </row>
    <row r="10" spans="1:30" s="88" customFormat="1" ht="21" customHeight="1">
      <c r="A10" s="31"/>
      <c r="B10" s="31"/>
      <c r="C10" s="36"/>
      <c r="D10" s="97" t="s">
        <v>514</v>
      </c>
      <c r="E10" s="63"/>
      <c r="F10" s="63"/>
      <c r="G10" s="63"/>
      <c r="H10" s="63"/>
      <c r="I10" s="63"/>
      <c r="J10" s="63"/>
      <c r="K10" s="63"/>
      <c r="L10" s="63"/>
      <c r="M10" s="64"/>
      <c r="N10" s="63"/>
      <c r="O10" s="63"/>
      <c r="P10" s="63"/>
      <c r="Q10" s="63"/>
      <c r="R10" s="65"/>
      <c r="S10" s="65"/>
      <c r="T10" s="65"/>
      <c r="U10" s="65"/>
      <c r="V10" s="65"/>
      <c r="W10" s="65"/>
      <c r="X10" s="65"/>
      <c r="AA10" s="88" t="s">
        <v>241</v>
      </c>
      <c r="AC10" s="91"/>
      <c r="AD10" s="96"/>
    </row>
    <row r="11" spans="1:30" s="88" customFormat="1" ht="25.5" customHeight="1">
      <c r="A11" s="31"/>
      <c r="B11" s="31"/>
      <c r="C11" s="31"/>
      <c r="D11" s="1753"/>
      <c r="E11" s="1754"/>
      <c r="F11" s="1754"/>
      <c r="G11" s="1754"/>
      <c r="H11" s="1755"/>
      <c r="I11" s="1756" t="s">
        <v>144</v>
      </c>
      <c r="J11" s="1757"/>
      <c r="K11" s="1757"/>
      <c r="L11" s="1757"/>
      <c r="M11" s="1758"/>
      <c r="N11" s="1779" t="s">
        <v>145</v>
      </c>
      <c r="O11" s="1757"/>
      <c r="P11" s="1757"/>
      <c r="Q11" s="1757"/>
      <c r="R11" s="1780"/>
      <c r="S11" s="1756" t="s">
        <v>170</v>
      </c>
      <c r="T11" s="1757"/>
      <c r="U11" s="1757"/>
      <c r="V11" s="1757"/>
      <c r="W11" s="1758"/>
      <c r="X11" s="1779" t="s">
        <v>171</v>
      </c>
      <c r="Y11" s="1757"/>
      <c r="Z11" s="1757"/>
      <c r="AA11" s="1757"/>
      <c r="AB11" s="1758"/>
      <c r="AC11" s="85"/>
      <c r="AD11" s="86"/>
    </row>
    <row r="12" spans="1:30" s="88" customFormat="1" ht="27.95" customHeight="1">
      <c r="A12" s="31"/>
      <c r="B12" s="31"/>
      <c r="C12" s="31"/>
      <c r="D12" s="1770" t="s">
        <v>172</v>
      </c>
      <c r="E12" s="1771"/>
      <c r="F12" s="1771"/>
      <c r="G12" s="1771"/>
      <c r="H12" s="1772"/>
      <c r="I12" s="1773">
        <f>'１２．概略予算明細書（全体）'!J15</f>
        <v>0</v>
      </c>
      <c r="J12" s="1774"/>
      <c r="K12" s="1774"/>
      <c r="L12" s="1774"/>
      <c r="M12" s="1775"/>
      <c r="N12" s="1784">
        <f>'１２．概略予算明細書（全体）'!L15</f>
        <v>0</v>
      </c>
      <c r="O12" s="1774"/>
      <c r="P12" s="1774"/>
      <c r="Q12" s="1774"/>
      <c r="R12" s="1785"/>
      <c r="S12" s="1773">
        <f>'１２．概略予算明細書（全体）'!N15</f>
        <v>0</v>
      </c>
      <c r="T12" s="1774"/>
      <c r="U12" s="1774"/>
      <c r="V12" s="1774"/>
      <c r="W12" s="1775"/>
      <c r="X12" s="1776">
        <f t="shared" ref="X12:X18" si="0">ROUNDDOWN(N12*2/3,0)</f>
        <v>0</v>
      </c>
      <c r="Y12" s="1777"/>
      <c r="Z12" s="1777"/>
      <c r="AA12" s="1777"/>
      <c r="AB12" s="1778"/>
      <c r="AC12" s="85"/>
      <c r="AD12" s="86"/>
    </row>
    <row r="13" spans="1:30" s="88" customFormat="1" ht="27.95" customHeight="1">
      <c r="A13" s="31"/>
      <c r="B13" s="31"/>
      <c r="C13" s="35"/>
      <c r="D13" s="1731" t="s">
        <v>668</v>
      </c>
      <c r="E13" s="1743" t="s">
        <v>242</v>
      </c>
      <c r="F13" s="1744"/>
      <c r="G13" s="1744"/>
      <c r="H13" s="1745"/>
      <c r="I13" s="1746">
        <f>'１２．概略予算明細書（全体）'!J35</f>
        <v>0</v>
      </c>
      <c r="J13" s="1747"/>
      <c r="K13" s="1747"/>
      <c r="L13" s="1747"/>
      <c r="M13" s="1748"/>
      <c r="N13" s="1746">
        <f>'１２．概略予算明細書（全体）'!L35</f>
        <v>0</v>
      </c>
      <c r="O13" s="1747"/>
      <c r="P13" s="1747"/>
      <c r="Q13" s="1747"/>
      <c r="R13" s="1748"/>
      <c r="S13" s="1746">
        <f>'１２．概略予算明細書（全体）'!N35</f>
        <v>0</v>
      </c>
      <c r="T13" s="1747"/>
      <c r="U13" s="1747"/>
      <c r="V13" s="1747"/>
      <c r="W13" s="1748"/>
      <c r="X13" s="1750">
        <f t="shared" si="0"/>
        <v>0</v>
      </c>
      <c r="Y13" s="1751"/>
      <c r="Z13" s="1751"/>
      <c r="AA13" s="1751"/>
      <c r="AB13" s="1752"/>
      <c r="AC13" s="98"/>
      <c r="AD13" s="99"/>
    </row>
    <row r="14" spans="1:30" s="88" customFormat="1" ht="27.95" customHeight="1">
      <c r="A14" s="31"/>
      <c r="B14" s="31"/>
      <c r="C14" s="35"/>
      <c r="D14" s="1732"/>
      <c r="E14" s="1740" t="s">
        <v>243</v>
      </c>
      <c r="F14" s="1741"/>
      <c r="G14" s="1741"/>
      <c r="H14" s="1742"/>
      <c r="I14" s="1723">
        <f>'１２．概略予算明細書（全体）'!J36</f>
        <v>0</v>
      </c>
      <c r="J14" s="1721"/>
      <c r="K14" s="1721"/>
      <c r="L14" s="1721"/>
      <c r="M14" s="1724"/>
      <c r="N14" s="1723">
        <f>'１２．概略予算明細書（全体）'!L36</f>
        <v>0</v>
      </c>
      <c r="O14" s="1721"/>
      <c r="P14" s="1721"/>
      <c r="Q14" s="1721"/>
      <c r="R14" s="1724"/>
      <c r="S14" s="1723">
        <f>'１２．概略予算明細書（全体）'!N36</f>
        <v>0</v>
      </c>
      <c r="T14" s="1721"/>
      <c r="U14" s="1721"/>
      <c r="V14" s="1721"/>
      <c r="W14" s="1724"/>
      <c r="X14" s="1728">
        <f t="shared" si="0"/>
        <v>0</v>
      </c>
      <c r="Y14" s="1729"/>
      <c r="Z14" s="1729"/>
      <c r="AA14" s="1729"/>
      <c r="AB14" s="1730"/>
      <c r="AC14" s="85"/>
      <c r="AD14" s="86"/>
    </row>
    <row r="15" spans="1:30" s="88" customFormat="1" ht="27.95" customHeight="1">
      <c r="A15" s="31"/>
      <c r="B15" s="31"/>
      <c r="C15" s="35"/>
      <c r="D15" s="1733"/>
      <c r="E15" s="1734" t="s">
        <v>538</v>
      </c>
      <c r="F15" s="1735"/>
      <c r="G15" s="1735"/>
      <c r="H15" s="1736"/>
      <c r="I15" s="1723">
        <f>'１２．概略予算明細書（全体）'!J38</f>
        <v>0</v>
      </c>
      <c r="J15" s="1721"/>
      <c r="K15" s="1721"/>
      <c r="L15" s="1721"/>
      <c r="M15" s="1724"/>
      <c r="N15" s="1723">
        <f>'１２．概略予算明細書（全体）'!L38</f>
        <v>0</v>
      </c>
      <c r="O15" s="1721"/>
      <c r="P15" s="1721"/>
      <c r="Q15" s="1721"/>
      <c r="R15" s="1724"/>
      <c r="S15" s="1723">
        <f>'１２．概略予算明細書（全体）'!N38</f>
        <v>0</v>
      </c>
      <c r="T15" s="1721"/>
      <c r="U15" s="1721"/>
      <c r="V15" s="1721"/>
      <c r="W15" s="1724"/>
      <c r="X15" s="1728">
        <f t="shared" si="0"/>
        <v>0</v>
      </c>
      <c r="Y15" s="1729"/>
      <c r="Z15" s="1729"/>
      <c r="AA15" s="1729"/>
      <c r="AB15" s="1730"/>
      <c r="AC15" s="85"/>
      <c r="AD15" s="86"/>
    </row>
    <row r="16" spans="1:30" s="88" customFormat="1" ht="27.95" customHeight="1">
      <c r="A16" s="31"/>
      <c r="B16" s="31"/>
      <c r="C16" s="35"/>
      <c r="D16" s="1737" t="s">
        <v>173</v>
      </c>
      <c r="E16" s="1743" t="s">
        <v>244</v>
      </c>
      <c r="F16" s="1744"/>
      <c r="G16" s="1744"/>
      <c r="H16" s="1745"/>
      <c r="I16" s="1746">
        <f>'１２．概略予算明細書（全体）'!J58</f>
        <v>0</v>
      </c>
      <c r="J16" s="1747"/>
      <c r="K16" s="1747"/>
      <c r="L16" s="1747"/>
      <c r="M16" s="1748"/>
      <c r="N16" s="1746">
        <f>'１２．概略予算明細書（全体）'!L58</f>
        <v>0</v>
      </c>
      <c r="O16" s="1747"/>
      <c r="P16" s="1747"/>
      <c r="Q16" s="1747"/>
      <c r="R16" s="1748"/>
      <c r="S16" s="1746">
        <f>'１２．概略予算明細書（全体）'!N58</f>
        <v>0</v>
      </c>
      <c r="T16" s="1747"/>
      <c r="U16" s="1747"/>
      <c r="V16" s="1747"/>
      <c r="W16" s="1748"/>
      <c r="X16" s="1750">
        <f t="shared" si="0"/>
        <v>0</v>
      </c>
      <c r="Y16" s="1751"/>
      <c r="Z16" s="1751"/>
      <c r="AA16" s="1751"/>
      <c r="AB16" s="1752"/>
      <c r="AC16" s="98"/>
      <c r="AD16" s="99"/>
    </row>
    <row r="17" spans="1:30" s="88" customFormat="1" ht="27.95" customHeight="1">
      <c r="A17" s="31"/>
      <c r="B17" s="31"/>
      <c r="C17" s="35"/>
      <c r="D17" s="1738"/>
      <c r="E17" s="1740" t="s">
        <v>243</v>
      </c>
      <c r="F17" s="1741"/>
      <c r="G17" s="1741"/>
      <c r="H17" s="1742"/>
      <c r="I17" s="1723">
        <f>'１２．概略予算明細書（全体）'!J59</f>
        <v>0</v>
      </c>
      <c r="J17" s="1721"/>
      <c r="K17" s="1721"/>
      <c r="L17" s="1721"/>
      <c r="M17" s="1724"/>
      <c r="N17" s="1723">
        <f>'１２．概略予算明細書（全体）'!L59</f>
        <v>0</v>
      </c>
      <c r="O17" s="1721"/>
      <c r="P17" s="1721"/>
      <c r="Q17" s="1721"/>
      <c r="R17" s="1724"/>
      <c r="S17" s="1723">
        <f>'１２．概略予算明細書（全体）'!N59</f>
        <v>0</v>
      </c>
      <c r="T17" s="1721"/>
      <c r="U17" s="1721"/>
      <c r="V17" s="1721"/>
      <c r="W17" s="1724"/>
      <c r="X17" s="1728">
        <f t="shared" si="0"/>
        <v>0</v>
      </c>
      <c r="Y17" s="1729"/>
      <c r="Z17" s="1729"/>
      <c r="AA17" s="1729"/>
      <c r="AB17" s="1730"/>
      <c r="AC17" s="85"/>
      <c r="AD17" s="86"/>
    </row>
    <row r="18" spans="1:30" s="88" customFormat="1" ht="27.95" customHeight="1">
      <c r="A18" s="31"/>
      <c r="B18" s="31"/>
      <c r="C18" s="35"/>
      <c r="D18" s="1739"/>
      <c r="E18" s="1734" t="s">
        <v>538</v>
      </c>
      <c r="F18" s="1735"/>
      <c r="G18" s="1735"/>
      <c r="H18" s="1736"/>
      <c r="I18" s="1723">
        <f>'１２．概略予算明細書（全体）'!J61</f>
        <v>0</v>
      </c>
      <c r="J18" s="1721"/>
      <c r="K18" s="1721"/>
      <c r="L18" s="1721"/>
      <c r="M18" s="1724"/>
      <c r="N18" s="1723">
        <f>'１２．概略予算明細書（全体）'!L61</f>
        <v>0</v>
      </c>
      <c r="O18" s="1721"/>
      <c r="P18" s="1721"/>
      <c r="Q18" s="1721"/>
      <c r="R18" s="1724"/>
      <c r="S18" s="1723">
        <f>'１２．概略予算明細書（全体）'!N61</f>
        <v>0</v>
      </c>
      <c r="T18" s="1721"/>
      <c r="U18" s="1721"/>
      <c r="V18" s="1721"/>
      <c r="W18" s="1724"/>
      <c r="X18" s="1728">
        <f t="shared" si="0"/>
        <v>0</v>
      </c>
      <c r="Y18" s="1729"/>
      <c r="Z18" s="1729"/>
      <c r="AA18" s="1729"/>
      <c r="AB18" s="1730"/>
      <c r="AC18" s="85"/>
      <c r="AD18" s="86"/>
    </row>
    <row r="19" spans="1:30" s="88" customFormat="1" ht="33" customHeight="1" thickBot="1">
      <c r="A19" s="31"/>
      <c r="B19" s="31"/>
      <c r="C19" s="35"/>
      <c r="D19" s="1762" t="s">
        <v>536</v>
      </c>
      <c r="E19" s="1763"/>
      <c r="F19" s="1763"/>
      <c r="G19" s="1763"/>
      <c r="H19" s="1764"/>
      <c r="I19" s="1765"/>
      <c r="J19" s="1766"/>
      <c r="K19" s="1766"/>
      <c r="L19" s="1766"/>
      <c r="M19" s="1767"/>
      <c r="N19" s="1768"/>
      <c r="O19" s="1766"/>
      <c r="P19" s="1766"/>
      <c r="Q19" s="1766"/>
      <c r="R19" s="1769"/>
      <c r="S19" s="1765"/>
      <c r="T19" s="1766"/>
      <c r="U19" s="1766"/>
      <c r="V19" s="1766"/>
      <c r="W19" s="1767"/>
      <c r="X19" s="1768"/>
      <c r="Y19" s="1766"/>
      <c r="Z19" s="1766"/>
      <c r="AA19" s="1766"/>
      <c r="AB19" s="1767"/>
      <c r="AC19" s="85"/>
      <c r="AD19" s="86"/>
    </row>
    <row r="20" spans="1:30" s="88" customFormat="1" ht="30" customHeight="1" thickTop="1">
      <c r="A20" s="31"/>
      <c r="B20" s="31"/>
      <c r="C20" s="31"/>
      <c r="D20" s="1749" t="s">
        <v>148</v>
      </c>
      <c r="E20" s="1735"/>
      <c r="F20" s="1735"/>
      <c r="G20" s="1735"/>
      <c r="H20" s="1736"/>
      <c r="I20" s="1723">
        <f>I12+I15+I18+I19</f>
        <v>0</v>
      </c>
      <c r="J20" s="1721"/>
      <c r="K20" s="1721"/>
      <c r="L20" s="1721"/>
      <c r="M20" s="1724"/>
      <c r="N20" s="1723">
        <f>N12+N15+N18+N19</f>
        <v>0</v>
      </c>
      <c r="O20" s="1721"/>
      <c r="P20" s="1721"/>
      <c r="Q20" s="1721"/>
      <c r="R20" s="1724"/>
      <c r="S20" s="1723">
        <f>S12+S15+S18+S19</f>
        <v>0</v>
      </c>
      <c r="T20" s="1721"/>
      <c r="U20" s="1721"/>
      <c r="V20" s="1721"/>
      <c r="W20" s="1724"/>
      <c r="X20" s="1723">
        <f>X12+X15+X18+X19</f>
        <v>0</v>
      </c>
      <c r="Y20" s="1721"/>
      <c r="Z20" s="1721"/>
      <c r="AA20" s="1721"/>
      <c r="AB20" s="1724"/>
      <c r="AC20" s="85"/>
      <c r="AD20" s="86"/>
    </row>
    <row r="21" spans="1:30" s="86" customFormat="1" ht="21" customHeight="1">
      <c r="A21" s="31"/>
      <c r="B21" s="31"/>
      <c r="C21" s="35"/>
      <c r="D21" s="63"/>
      <c r="E21" s="66"/>
      <c r="F21" s="66"/>
      <c r="G21" s="66"/>
      <c r="H21" s="66"/>
      <c r="I21" s="66"/>
      <c r="J21" s="66"/>
      <c r="K21" s="66"/>
      <c r="L21" s="66"/>
      <c r="M21" s="66"/>
      <c r="N21" s="66"/>
      <c r="O21" s="66"/>
      <c r="P21" s="66"/>
      <c r="Q21" s="66"/>
      <c r="R21" s="66"/>
      <c r="S21" s="66"/>
      <c r="T21" s="66"/>
      <c r="U21" s="66"/>
      <c r="V21" s="66"/>
      <c r="W21" s="66"/>
      <c r="X21" s="68"/>
      <c r="Y21" s="100"/>
      <c r="Z21" s="100"/>
      <c r="AA21" s="100"/>
      <c r="AB21" s="101"/>
      <c r="AC21" s="100"/>
      <c r="AD21" s="102"/>
    </row>
    <row r="22" spans="1:30" s="88" customFormat="1" ht="21" customHeight="1">
      <c r="A22" s="31"/>
      <c r="B22" s="31"/>
      <c r="C22" s="35"/>
      <c r="D22" s="97" t="s">
        <v>510</v>
      </c>
      <c r="E22" s="103"/>
      <c r="F22" s="103"/>
      <c r="G22" s="103"/>
      <c r="H22" s="103"/>
      <c r="I22" s="105"/>
      <c r="J22" s="105"/>
      <c r="K22" s="105"/>
      <c r="L22" s="105"/>
      <c r="M22" s="105"/>
      <c r="N22" s="105"/>
      <c r="O22" s="105"/>
      <c r="P22" s="105"/>
      <c r="Q22" s="105"/>
      <c r="R22" s="105"/>
      <c r="S22" s="105"/>
      <c r="T22" s="105"/>
      <c r="U22" s="105"/>
      <c r="V22" s="105"/>
      <c r="W22" s="105"/>
      <c r="X22" s="104"/>
      <c r="Y22" s="90"/>
      <c r="Z22" s="90"/>
      <c r="AA22" s="88" t="s">
        <v>241</v>
      </c>
      <c r="AC22" s="85"/>
      <c r="AD22" s="86"/>
    </row>
    <row r="23" spans="1:30" s="88" customFormat="1" ht="24.95" customHeight="1">
      <c r="A23" s="31"/>
      <c r="B23" s="31"/>
      <c r="C23" s="31"/>
      <c r="D23" s="1753"/>
      <c r="E23" s="1754"/>
      <c r="F23" s="1754"/>
      <c r="G23" s="1754"/>
      <c r="H23" s="1755"/>
      <c r="I23" s="1756" t="s">
        <v>144</v>
      </c>
      <c r="J23" s="1757"/>
      <c r="K23" s="1757"/>
      <c r="L23" s="1757"/>
      <c r="M23" s="1758"/>
      <c r="N23" s="1779" t="s">
        <v>145</v>
      </c>
      <c r="O23" s="1757"/>
      <c r="P23" s="1757"/>
      <c r="Q23" s="1757"/>
      <c r="R23" s="1780"/>
      <c r="S23" s="1756" t="s">
        <v>170</v>
      </c>
      <c r="T23" s="1757"/>
      <c r="U23" s="1757"/>
      <c r="V23" s="1757"/>
      <c r="W23" s="1758"/>
      <c r="X23" s="1779" t="s">
        <v>171</v>
      </c>
      <c r="Y23" s="1757"/>
      <c r="Z23" s="1757"/>
      <c r="AA23" s="1757"/>
      <c r="AB23" s="1758"/>
      <c r="AC23" s="85"/>
      <c r="AD23" s="86"/>
    </row>
    <row r="24" spans="1:30" s="88" customFormat="1" ht="27.95" customHeight="1">
      <c r="A24" s="31"/>
      <c r="B24" s="31"/>
      <c r="C24" s="31"/>
      <c r="D24" s="1770" t="s">
        <v>172</v>
      </c>
      <c r="E24" s="1771"/>
      <c r="F24" s="1771"/>
      <c r="G24" s="1771"/>
      <c r="H24" s="1772"/>
      <c r="I24" s="1773">
        <f>'１２．概略予算明細書（１年目）'!J15</f>
        <v>0</v>
      </c>
      <c r="J24" s="1774"/>
      <c r="K24" s="1774"/>
      <c r="L24" s="1774"/>
      <c r="M24" s="1775"/>
      <c r="N24" s="1773">
        <f>'１２．概略予算明細書（１年目）'!L15</f>
        <v>0</v>
      </c>
      <c r="O24" s="1774"/>
      <c r="P24" s="1774"/>
      <c r="Q24" s="1774"/>
      <c r="R24" s="1775"/>
      <c r="S24" s="1773">
        <f>'１２．概略予算明細書（１年目）'!N15</f>
        <v>0</v>
      </c>
      <c r="T24" s="1774"/>
      <c r="U24" s="1774"/>
      <c r="V24" s="1774"/>
      <c r="W24" s="1775"/>
      <c r="X24" s="1776">
        <f>ROUNDDOWN(N24*2/3,0)</f>
        <v>0</v>
      </c>
      <c r="Y24" s="1777"/>
      <c r="Z24" s="1777"/>
      <c r="AA24" s="1777"/>
      <c r="AB24" s="1778"/>
      <c r="AC24" s="85"/>
      <c r="AD24" s="86"/>
    </row>
    <row r="25" spans="1:30" s="88" customFormat="1" ht="27.95" customHeight="1">
      <c r="A25" s="31"/>
      <c r="B25" s="31"/>
      <c r="C25" s="35"/>
      <c r="D25" s="1731" t="s">
        <v>668</v>
      </c>
      <c r="E25" s="1743" t="s">
        <v>55</v>
      </c>
      <c r="F25" s="1744"/>
      <c r="G25" s="1744"/>
      <c r="H25" s="1745"/>
      <c r="I25" s="1746">
        <f>'１２．概略予算明細書（１年目）'!J35</f>
        <v>0</v>
      </c>
      <c r="J25" s="1747"/>
      <c r="K25" s="1747"/>
      <c r="L25" s="1747"/>
      <c r="M25" s="1748"/>
      <c r="N25" s="1746">
        <f>'１２．概略予算明細書（１年目）'!L35</f>
        <v>0</v>
      </c>
      <c r="O25" s="1747"/>
      <c r="P25" s="1747"/>
      <c r="Q25" s="1747"/>
      <c r="R25" s="1748"/>
      <c r="S25" s="1746">
        <f>'１２．概略予算明細書（１年目）'!N35</f>
        <v>0</v>
      </c>
      <c r="T25" s="1747"/>
      <c r="U25" s="1747"/>
      <c r="V25" s="1747"/>
      <c r="W25" s="1748"/>
      <c r="X25" s="1750">
        <f t="shared" ref="X25:X29" si="1">ROUNDDOWN(N25*2/3,0)</f>
        <v>0</v>
      </c>
      <c r="Y25" s="1751"/>
      <c r="Z25" s="1751"/>
      <c r="AA25" s="1751"/>
      <c r="AB25" s="1752"/>
      <c r="AC25" s="98"/>
      <c r="AD25" s="99"/>
    </row>
    <row r="26" spans="1:30" s="88" customFormat="1" ht="27.95" customHeight="1">
      <c r="A26" s="31"/>
      <c r="B26" s="31"/>
      <c r="C26" s="35"/>
      <c r="D26" s="1732"/>
      <c r="E26" s="1740" t="s">
        <v>56</v>
      </c>
      <c r="F26" s="1741"/>
      <c r="G26" s="1741"/>
      <c r="H26" s="1742"/>
      <c r="I26" s="1723">
        <f>'１２．概略予算明細書（１年目）'!J36</f>
        <v>0</v>
      </c>
      <c r="J26" s="1721"/>
      <c r="K26" s="1721"/>
      <c r="L26" s="1721"/>
      <c r="M26" s="1724"/>
      <c r="N26" s="1723">
        <f>'１２．概略予算明細書（１年目）'!L36</f>
        <v>0</v>
      </c>
      <c r="O26" s="1721"/>
      <c r="P26" s="1721"/>
      <c r="Q26" s="1721"/>
      <c r="R26" s="1724"/>
      <c r="S26" s="1723">
        <f>'１２．概略予算明細書（１年目）'!N36</f>
        <v>0</v>
      </c>
      <c r="T26" s="1721"/>
      <c r="U26" s="1721"/>
      <c r="V26" s="1721"/>
      <c r="W26" s="1724"/>
      <c r="X26" s="1728">
        <f t="shared" si="1"/>
        <v>0</v>
      </c>
      <c r="Y26" s="1729"/>
      <c r="Z26" s="1729"/>
      <c r="AA26" s="1729"/>
      <c r="AB26" s="1730"/>
      <c r="AC26" s="85"/>
      <c r="AD26" s="86"/>
    </row>
    <row r="27" spans="1:30" s="88" customFormat="1" ht="27.95" customHeight="1">
      <c r="A27" s="31"/>
      <c r="B27" s="31"/>
      <c r="C27" s="35"/>
      <c r="D27" s="1733"/>
      <c r="E27" s="1734" t="s">
        <v>538</v>
      </c>
      <c r="F27" s="1735"/>
      <c r="G27" s="1735"/>
      <c r="H27" s="1736"/>
      <c r="I27" s="1723">
        <f>'１２．概略予算明細書（１年目）'!J38</f>
        <v>0</v>
      </c>
      <c r="J27" s="1721"/>
      <c r="K27" s="1721"/>
      <c r="L27" s="1721"/>
      <c r="M27" s="1724"/>
      <c r="N27" s="1723">
        <f>'１２．概略予算明細書（１年目）'!L38</f>
        <v>0</v>
      </c>
      <c r="O27" s="1721"/>
      <c r="P27" s="1721"/>
      <c r="Q27" s="1721"/>
      <c r="R27" s="1724"/>
      <c r="S27" s="1723">
        <f>'１２．概略予算明細書（１年目）'!N38</f>
        <v>0</v>
      </c>
      <c r="T27" s="1721"/>
      <c r="U27" s="1721"/>
      <c r="V27" s="1721"/>
      <c r="W27" s="1724"/>
      <c r="X27" s="1728">
        <f t="shared" si="1"/>
        <v>0</v>
      </c>
      <c r="Y27" s="1729"/>
      <c r="Z27" s="1729"/>
      <c r="AA27" s="1729"/>
      <c r="AB27" s="1730"/>
      <c r="AC27" s="85"/>
      <c r="AD27" s="86"/>
    </row>
    <row r="28" spans="1:30" s="88" customFormat="1" ht="27.95" customHeight="1">
      <c r="A28" s="31"/>
      <c r="B28" s="31"/>
      <c r="C28" s="35"/>
      <c r="D28" s="1737" t="s">
        <v>173</v>
      </c>
      <c r="E28" s="1743" t="s">
        <v>244</v>
      </c>
      <c r="F28" s="1744"/>
      <c r="G28" s="1744"/>
      <c r="H28" s="1745"/>
      <c r="I28" s="1746">
        <f>'１２．概略予算明細書（１年目）'!J58</f>
        <v>0</v>
      </c>
      <c r="J28" s="1747"/>
      <c r="K28" s="1747"/>
      <c r="L28" s="1747"/>
      <c r="M28" s="1748"/>
      <c r="N28" s="1746">
        <f>'１２．概略予算明細書（１年目）'!L58</f>
        <v>0</v>
      </c>
      <c r="O28" s="1747"/>
      <c r="P28" s="1747"/>
      <c r="Q28" s="1747"/>
      <c r="R28" s="1748"/>
      <c r="S28" s="1746">
        <f>'１２．概略予算明細書（１年目）'!N58</f>
        <v>0</v>
      </c>
      <c r="T28" s="1747"/>
      <c r="U28" s="1747"/>
      <c r="V28" s="1747"/>
      <c r="W28" s="1748"/>
      <c r="X28" s="1750">
        <f t="shared" si="1"/>
        <v>0</v>
      </c>
      <c r="Y28" s="1751"/>
      <c r="Z28" s="1751"/>
      <c r="AA28" s="1751"/>
      <c r="AB28" s="1752"/>
      <c r="AC28" s="98"/>
      <c r="AD28" s="99"/>
    </row>
    <row r="29" spans="1:30" s="88" customFormat="1" ht="27.95" customHeight="1">
      <c r="A29" s="31"/>
      <c r="B29" s="31"/>
      <c r="C29" s="35"/>
      <c r="D29" s="1738"/>
      <c r="E29" s="1740" t="s">
        <v>56</v>
      </c>
      <c r="F29" s="1741"/>
      <c r="G29" s="1741"/>
      <c r="H29" s="1742"/>
      <c r="I29" s="1723">
        <f>'１２．概略予算明細書（１年目）'!J59</f>
        <v>0</v>
      </c>
      <c r="J29" s="1721"/>
      <c r="K29" s="1721"/>
      <c r="L29" s="1721"/>
      <c r="M29" s="1724"/>
      <c r="N29" s="1723">
        <f>'１２．概略予算明細書（１年目）'!L59</f>
        <v>0</v>
      </c>
      <c r="O29" s="1721"/>
      <c r="P29" s="1721"/>
      <c r="Q29" s="1721"/>
      <c r="R29" s="1724"/>
      <c r="S29" s="1723">
        <f>'１２．概略予算明細書（１年目）'!N59</f>
        <v>0</v>
      </c>
      <c r="T29" s="1721"/>
      <c r="U29" s="1721"/>
      <c r="V29" s="1721"/>
      <c r="W29" s="1724"/>
      <c r="X29" s="1728">
        <f t="shared" si="1"/>
        <v>0</v>
      </c>
      <c r="Y29" s="1729"/>
      <c r="Z29" s="1729"/>
      <c r="AA29" s="1729"/>
      <c r="AB29" s="1730"/>
      <c r="AC29" s="85"/>
      <c r="AD29" s="86"/>
    </row>
    <row r="30" spans="1:30" s="88" customFormat="1" ht="27.95" customHeight="1">
      <c r="A30" s="31"/>
      <c r="B30" s="31"/>
      <c r="C30" s="35"/>
      <c r="D30" s="1739"/>
      <c r="E30" s="1734" t="s">
        <v>538</v>
      </c>
      <c r="F30" s="1735"/>
      <c r="G30" s="1735"/>
      <c r="H30" s="1736"/>
      <c r="I30" s="1723">
        <f>'１２．概略予算明細書（１年目）'!J61</f>
        <v>0</v>
      </c>
      <c r="J30" s="1721"/>
      <c r="K30" s="1721"/>
      <c r="L30" s="1721"/>
      <c r="M30" s="1724"/>
      <c r="N30" s="1723">
        <f>'１２．概略予算明細書（１年目）'!L61</f>
        <v>0</v>
      </c>
      <c r="O30" s="1721"/>
      <c r="P30" s="1721"/>
      <c r="Q30" s="1721"/>
      <c r="R30" s="1724"/>
      <c r="S30" s="1723">
        <f>'１２．概略予算明細書（１年目）'!N61</f>
        <v>0</v>
      </c>
      <c r="T30" s="1721"/>
      <c r="U30" s="1721"/>
      <c r="V30" s="1721"/>
      <c r="W30" s="1724"/>
      <c r="X30" s="1728">
        <f>ROUNDDOWN(N30*2/3,0)</f>
        <v>0</v>
      </c>
      <c r="Y30" s="1729"/>
      <c r="Z30" s="1729"/>
      <c r="AA30" s="1729"/>
      <c r="AB30" s="1730"/>
      <c r="AC30" s="85"/>
      <c r="AD30" s="86"/>
    </row>
    <row r="31" spans="1:30" s="88" customFormat="1" ht="33" customHeight="1" thickBot="1">
      <c r="A31" s="31"/>
      <c r="B31" s="31"/>
      <c r="C31" s="35"/>
      <c r="D31" s="1762" t="s">
        <v>536</v>
      </c>
      <c r="E31" s="1763"/>
      <c r="F31" s="1763"/>
      <c r="G31" s="1763"/>
      <c r="H31" s="1764"/>
      <c r="I31" s="1765"/>
      <c r="J31" s="1766"/>
      <c r="K31" s="1766"/>
      <c r="L31" s="1766"/>
      <c r="M31" s="1767"/>
      <c r="N31" s="1768"/>
      <c r="O31" s="1766"/>
      <c r="P31" s="1766"/>
      <c r="Q31" s="1766"/>
      <c r="R31" s="1769"/>
      <c r="S31" s="1765"/>
      <c r="T31" s="1766"/>
      <c r="U31" s="1766"/>
      <c r="V31" s="1766"/>
      <c r="W31" s="1767"/>
      <c r="X31" s="1768"/>
      <c r="Y31" s="1766"/>
      <c r="Z31" s="1766"/>
      <c r="AA31" s="1766"/>
      <c r="AB31" s="1767"/>
      <c r="AC31" s="85"/>
      <c r="AD31" s="86"/>
    </row>
    <row r="32" spans="1:30" s="88" customFormat="1" ht="30" customHeight="1" thickTop="1">
      <c r="A32" s="31"/>
      <c r="B32" s="31"/>
      <c r="C32" s="31"/>
      <c r="D32" s="1749" t="s">
        <v>148</v>
      </c>
      <c r="E32" s="1735"/>
      <c r="F32" s="1735"/>
      <c r="G32" s="1735"/>
      <c r="H32" s="1736"/>
      <c r="I32" s="1759">
        <f>I24+I27+I30+I31</f>
        <v>0</v>
      </c>
      <c r="J32" s="1760"/>
      <c r="K32" s="1760"/>
      <c r="L32" s="1760"/>
      <c r="M32" s="1761"/>
      <c r="N32" s="1759">
        <f>N24+N27+N30+N31</f>
        <v>0</v>
      </c>
      <c r="O32" s="1760"/>
      <c r="P32" s="1760"/>
      <c r="Q32" s="1760"/>
      <c r="R32" s="1761"/>
      <c r="S32" s="1723">
        <f>S24+S27+S30+S31</f>
        <v>0</v>
      </c>
      <c r="T32" s="1721"/>
      <c r="U32" s="1721"/>
      <c r="V32" s="1721"/>
      <c r="W32" s="1724"/>
      <c r="X32" s="1723">
        <f>X24+X27+X30+X31</f>
        <v>0</v>
      </c>
      <c r="Y32" s="1721"/>
      <c r="Z32" s="1721"/>
      <c r="AA32" s="1721"/>
      <c r="AB32" s="1724"/>
      <c r="AC32" s="85"/>
      <c r="AD32" s="86"/>
    </row>
    <row r="33" spans="1:30" s="86" customFormat="1" ht="21" customHeight="1">
      <c r="A33" s="31"/>
      <c r="B33" s="31"/>
      <c r="C33" s="35"/>
      <c r="D33" s="63"/>
      <c r="E33" s="66"/>
      <c r="F33" s="66"/>
      <c r="G33" s="66"/>
      <c r="H33" s="66"/>
      <c r="I33" s="66"/>
      <c r="J33" s="66"/>
      <c r="K33" s="66"/>
      <c r="L33" s="66"/>
      <c r="M33" s="66"/>
      <c r="N33" s="66"/>
      <c r="O33" s="66"/>
      <c r="P33" s="66"/>
      <c r="Q33" s="66"/>
      <c r="R33" s="66"/>
      <c r="S33" s="66"/>
      <c r="T33" s="66"/>
      <c r="U33" s="66"/>
      <c r="V33" s="66"/>
      <c r="W33" s="66"/>
      <c r="X33" s="68"/>
      <c r="Y33" s="100"/>
      <c r="Z33" s="100"/>
      <c r="AA33" s="100"/>
      <c r="AB33" s="101"/>
      <c r="AC33" s="100"/>
      <c r="AD33" s="102"/>
    </row>
    <row r="34" spans="1:30" s="88" customFormat="1" ht="21" customHeight="1">
      <c r="A34" s="31"/>
      <c r="B34" s="31"/>
      <c r="C34" s="35"/>
      <c r="D34" s="97" t="s">
        <v>511</v>
      </c>
      <c r="E34" s="103"/>
      <c r="F34" s="103"/>
      <c r="G34" s="103"/>
      <c r="H34" s="103"/>
      <c r="I34" s="105"/>
      <c r="J34" s="105"/>
      <c r="K34" s="105"/>
      <c r="L34" s="105"/>
      <c r="M34" s="105"/>
      <c r="N34" s="105"/>
      <c r="O34" s="105"/>
      <c r="P34" s="105"/>
      <c r="Q34" s="105"/>
      <c r="R34" s="105"/>
      <c r="S34" s="105"/>
      <c r="T34" s="105"/>
      <c r="U34" s="105"/>
      <c r="V34" s="105"/>
      <c r="W34" s="105"/>
      <c r="X34" s="104"/>
      <c r="Y34" s="85"/>
      <c r="Z34" s="85"/>
      <c r="AA34" s="88" t="s">
        <v>241</v>
      </c>
      <c r="AC34" s="85"/>
      <c r="AD34" s="102"/>
    </row>
    <row r="35" spans="1:30" s="88" customFormat="1" ht="24.95" customHeight="1">
      <c r="A35" s="31"/>
      <c r="B35" s="31"/>
      <c r="C35" s="31"/>
      <c r="D35" s="1753"/>
      <c r="E35" s="1754"/>
      <c r="F35" s="1754"/>
      <c r="G35" s="1754"/>
      <c r="H35" s="1755"/>
      <c r="I35" s="1756" t="s">
        <v>144</v>
      </c>
      <c r="J35" s="1757"/>
      <c r="K35" s="1757"/>
      <c r="L35" s="1757"/>
      <c r="M35" s="1758"/>
      <c r="N35" s="1779" t="s">
        <v>145</v>
      </c>
      <c r="O35" s="1757"/>
      <c r="P35" s="1757"/>
      <c r="Q35" s="1757"/>
      <c r="R35" s="1780"/>
      <c r="S35" s="1756" t="s">
        <v>170</v>
      </c>
      <c r="T35" s="1757"/>
      <c r="U35" s="1757"/>
      <c r="V35" s="1757"/>
      <c r="W35" s="1758"/>
      <c r="X35" s="1779" t="s">
        <v>171</v>
      </c>
      <c r="Y35" s="1757"/>
      <c r="Z35" s="1757"/>
      <c r="AA35" s="1757"/>
      <c r="AB35" s="1758"/>
      <c r="AC35" s="85"/>
      <c r="AD35" s="86"/>
    </row>
    <row r="36" spans="1:30" s="88" customFormat="1" ht="27.95" customHeight="1">
      <c r="A36" s="31"/>
      <c r="B36" s="31"/>
      <c r="C36" s="31"/>
      <c r="D36" s="1770" t="s">
        <v>172</v>
      </c>
      <c r="E36" s="1771"/>
      <c r="F36" s="1771"/>
      <c r="G36" s="1771"/>
      <c r="H36" s="1772"/>
      <c r="I36" s="1773">
        <f>'１２．概略予算明細書（２年目）'!J15</f>
        <v>0</v>
      </c>
      <c r="J36" s="1774"/>
      <c r="K36" s="1774"/>
      <c r="L36" s="1774"/>
      <c r="M36" s="1775"/>
      <c r="N36" s="1773">
        <f>'１２．概略予算明細書（２年目）'!L15</f>
        <v>0</v>
      </c>
      <c r="O36" s="1774"/>
      <c r="P36" s="1774"/>
      <c r="Q36" s="1774"/>
      <c r="R36" s="1775"/>
      <c r="S36" s="1773">
        <f>'１２．概略予算明細書（２年目）'!N15</f>
        <v>0</v>
      </c>
      <c r="T36" s="1774"/>
      <c r="U36" s="1774"/>
      <c r="V36" s="1774"/>
      <c r="W36" s="1775"/>
      <c r="X36" s="1776">
        <f>ROUNDDOWN(N36*2/3,0)</f>
        <v>0</v>
      </c>
      <c r="Y36" s="1777"/>
      <c r="Z36" s="1777"/>
      <c r="AA36" s="1777"/>
      <c r="AB36" s="1778"/>
      <c r="AC36" s="85"/>
      <c r="AD36" s="86"/>
    </row>
    <row r="37" spans="1:30" s="88" customFormat="1" ht="27.95" customHeight="1">
      <c r="A37" s="31"/>
      <c r="B37" s="31"/>
      <c r="C37" s="35"/>
      <c r="D37" s="1731" t="s">
        <v>668</v>
      </c>
      <c r="E37" s="1743" t="s">
        <v>55</v>
      </c>
      <c r="F37" s="1744"/>
      <c r="G37" s="1744"/>
      <c r="H37" s="1745"/>
      <c r="I37" s="1746">
        <f>'１２．概略予算明細書（２年目）'!J35</f>
        <v>0</v>
      </c>
      <c r="J37" s="1747"/>
      <c r="K37" s="1747"/>
      <c r="L37" s="1747"/>
      <c r="M37" s="1748"/>
      <c r="N37" s="1781">
        <f>'１２．概略予算明細書（２年目）'!L35</f>
        <v>0</v>
      </c>
      <c r="O37" s="1747"/>
      <c r="P37" s="1747"/>
      <c r="Q37" s="1747"/>
      <c r="R37" s="1782"/>
      <c r="S37" s="1746">
        <f>'１２．概略予算明細書（２年目）'!N35</f>
        <v>0</v>
      </c>
      <c r="T37" s="1747"/>
      <c r="U37" s="1747"/>
      <c r="V37" s="1747"/>
      <c r="W37" s="1748"/>
      <c r="X37" s="1750">
        <f t="shared" ref="X37:X42" si="2">ROUNDDOWN(N37*2/3,0)</f>
        <v>0</v>
      </c>
      <c r="Y37" s="1751"/>
      <c r="Z37" s="1751"/>
      <c r="AA37" s="1751"/>
      <c r="AB37" s="1752"/>
      <c r="AC37" s="98"/>
      <c r="AD37" s="99"/>
    </row>
    <row r="38" spans="1:30" s="88" customFormat="1" ht="27.95" customHeight="1">
      <c r="A38" s="31"/>
      <c r="B38" s="31"/>
      <c r="C38" s="35"/>
      <c r="D38" s="1732"/>
      <c r="E38" s="1740" t="s">
        <v>56</v>
      </c>
      <c r="F38" s="1741"/>
      <c r="G38" s="1741"/>
      <c r="H38" s="1742"/>
      <c r="I38" s="1723">
        <f>'１２．概略予算明細書（２年目）'!J36</f>
        <v>0</v>
      </c>
      <c r="J38" s="1721"/>
      <c r="K38" s="1721"/>
      <c r="L38" s="1721"/>
      <c r="M38" s="1724"/>
      <c r="N38" s="1720">
        <f>'１２．概略予算明細書（２年目）'!L36</f>
        <v>0</v>
      </c>
      <c r="O38" s="1721"/>
      <c r="P38" s="1721"/>
      <c r="Q38" s="1721"/>
      <c r="R38" s="1722"/>
      <c r="S38" s="1723">
        <f>'１２．概略予算明細書（２年目）'!N36</f>
        <v>0</v>
      </c>
      <c r="T38" s="1721"/>
      <c r="U38" s="1721"/>
      <c r="V38" s="1721"/>
      <c r="W38" s="1724"/>
      <c r="X38" s="1728">
        <f t="shared" si="2"/>
        <v>0</v>
      </c>
      <c r="Y38" s="1729"/>
      <c r="Z38" s="1729"/>
      <c r="AA38" s="1729"/>
      <c r="AB38" s="1730"/>
      <c r="AC38" s="85"/>
      <c r="AD38" s="86"/>
    </row>
    <row r="39" spans="1:30" s="88" customFormat="1" ht="27.95" customHeight="1">
      <c r="A39" s="31"/>
      <c r="B39" s="31"/>
      <c r="C39" s="35"/>
      <c r="D39" s="1733"/>
      <c r="E39" s="1734" t="s">
        <v>538</v>
      </c>
      <c r="F39" s="1735"/>
      <c r="G39" s="1735"/>
      <c r="H39" s="1736"/>
      <c r="I39" s="1723">
        <f>'１２．概略予算明細書（２年目）'!J38</f>
        <v>0</v>
      </c>
      <c r="J39" s="1721"/>
      <c r="K39" s="1721"/>
      <c r="L39" s="1721"/>
      <c r="M39" s="1724"/>
      <c r="N39" s="1720">
        <f>'１２．概略予算明細書（２年目）'!L38</f>
        <v>0</v>
      </c>
      <c r="O39" s="1721"/>
      <c r="P39" s="1721"/>
      <c r="Q39" s="1721"/>
      <c r="R39" s="1722"/>
      <c r="S39" s="1723">
        <f>'１２．概略予算明細書（２年目）'!N38</f>
        <v>0</v>
      </c>
      <c r="T39" s="1721"/>
      <c r="U39" s="1721"/>
      <c r="V39" s="1721"/>
      <c r="W39" s="1724"/>
      <c r="X39" s="1728">
        <f t="shared" si="2"/>
        <v>0</v>
      </c>
      <c r="Y39" s="1729"/>
      <c r="Z39" s="1729"/>
      <c r="AA39" s="1729"/>
      <c r="AB39" s="1730"/>
      <c r="AC39" s="85"/>
      <c r="AD39" s="86"/>
    </row>
    <row r="40" spans="1:30" s="88" customFormat="1" ht="27.95" customHeight="1">
      <c r="A40" s="31"/>
      <c r="B40" s="31"/>
      <c r="C40" s="35"/>
      <c r="D40" s="1737" t="s">
        <v>173</v>
      </c>
      <c r="E40" s="1743" t="s">
        <v>244</v>
      </c>
      <c r="F40" s="1744"/>
      <c r="G40" s="1744"/>
      <c r="H40" s="1745"/>
      <c r="I40" s="1746">
        <f>'１２．概略予算明細書（２年目）'!J58</f>
        <v>0</v>
      </c>
      <c r="J40" s="1747"/>
      <c r="K40" s="1747"/>
      <c r="L40" s="1747"/>
      <c r="M40" s="1748"/>
      <c r="N40" s="1725">
        <f>'１２．概略予算明細書（２年目）'!L58</f>
        <v>0</v>
      </c>
      <c r="O40" s="1726"/>
      <c r="P40" s="1726"/>
      <c r="Q40" s="1726"/>
      <c r="R40" s="1727"/>
      <c r="S40" s="1725">
        <f>'１２．概略予算明細書（２年目）'!N58</f>
        <v>0</v>
      </c>
      <c r="T40" s="1726"/>
      <c r="U40" s="1726"/>
      <c r="V40" s="1726"/>
      <c r="W40" s="1727"/>
      <c r="X40" s="1750">
        <f t="shared" si="2"/>
        <v>0</v>
      </c>
      <c r="Y40" s="1751"/>
      <c r="Z40" s="1751"/>
      <c r="AA40" s="1751"/>
      <c r="AB40" s="1752"/>
      <c r="AC40" s="98"/>
      <c r="AD40" s="99"/>
    </row>
    <row r="41" spans="1:30" s="88" customFormat="1" ht="27.95" customHeight="1">
      <c r="A41" s="31"/>
      <c r="B41" s="31"/>
      <c r="C41" s="35"/>
      <c r="D41" s="1738"/>
      <c r="E41" s="1740" t="s">
        <v>56</v>
      </c>
      <c r="F41" s="1741"/>
      <c r="G41" s="1741"/>
      <c r="H41" s="1742"/>
      <c r="I41" s="1723">
        <f>'１２．概略予算明細書（２年目）'!J59</f>
        <v>0</v>
      </c>
      <c r="J41" s="1721"/>
      <c r="K41" s="1721"/>
      <c r="L41" s="1721"/>
      <c r="M41" s="1724"/>
      <c r="N41" s="1720">
        <f>'１２．概略予算明細書（２年目）'!L59</f>
        <v>0</v>
      </c>
      <c r="O41" s="1721"/>
      <c r="P41" s="1721"/>
      <c r="Q41" s="1721"/>
      <c r="R41" s="1722"/>
      <c r="S41" s="1723">
        <f>'１２．概略予算明細書（２年目）'!N59</f>
        <v>0</v>
      </c>
      <c r="T41" s="1721"/>
      <c r="U41" s="1721"/>
      <c r="V41" s="1721"/>
      <c r="W41" s="1724"/>
      <c r="X41" s="1728">
        <f t="shared" si="2"/>
        <v>0</v>
      </c>
      <c r="Y41" s="1729"/>
      <c r="Z41" s="1729"/>
      <c r="AA41" s="1729"/>
      <c r="AB41" s="1730"/>
      <c r="AC41" s="85"/>
      <c r="AD41" s="86"/>
    </row>
    <row r="42" spans="1:30" s="88" customFormat="1" ht="27.95" customHeight="1">
      <c r="A42" s="31"/>
      <c r="B42" s="31"/>
      <c r="C42" s="35"/>
      <c r="D42" s="1739"/>
      <c r="E42" s="1734" t="s">
        <v>538</v>
      </c>
      <c r="F42" s="1735"/>
      <c r="G42" s="1735"/>
      <c r="H42" s="1736"/>
      <c r="I42" s="1723">
        <f>'１２．概略予算明細書（２年目）'!J61</f>
        <v>0</v>
      </c>
      <c r="J42" s="1721"/>
      <c r="K42" s="1721"/>
      <c r="L42" s="1721"/>
      <c r="M42" s="1724"/>
      <c r="N42" s="1720">
        <f>'１２．概略予算明細書（２年目）'!L61</f>
        <v>0</v>
      </c>
      <c r="O42" s="1721"/>
      <c r="P42" s="1721"/>
      <c r="Q42" s="1721"/>
      <c r="R42" s="1722"/>
      <c r="S42" s="1723">
        <f>'１２．概略予算明細書（２年目）'!N61</f>
        <v>0</v>
      </c>
      <c r="T42" s="1721"/>
      <c r="U42" s="1721"/>
      <c r="V42" s="1721"/>
      <c r="W42" s="1724"/>
      <c r="X42" s="1728">
        <f t="shared" si="2"/>
        <v>0</v>
      </c>
      <c r="Y42" s="1729"/>
      <c r="Z42" s="1729"/>
      <c r="AA42" s="1729"/>
      <c r="AB42" s="1730"/>
      <c r="AC42" s="85"/>
      <c r="AD42" s="86"/>
    </row>
    <row r="43" spans="1:30" s="88" customFormat="1" ht="30" customHeight="1" thickBot="1">
      <c r="A43" s="31"/>
      <c r="B43" s="31"/>
      <c r="C43" s="35"/>
      <c r="D43" s="1762" t="s">
        <v>536</v>
      </c>
      <c r="E43" s="1763"/>
      <c r="F43" s="1763"/>
      <c r="G43" s="1763"/>
      <c r="H43" s="1764"/>
      <c r="I43" s="1765"/>
      <c r="J43" s="1766"/>
      <c r="K43" s="1766"/>
      <c r="L43" s="1766"/>
      <c r="M43" s="1767"/>
      <c r="N43" s="1768"/>
      <c r="O43" s="1766"/>
      <c r="P43" s="1766"/>
      <c r="Q43" s="1766"/>
      <c r="R43" s="1769"/>
      <c r="S43" s="1765"/>
      <c r="T43" s="1766"/>
      <c r="U43" s="1766"/>
      <c r="V43" s="1766"/>
      <c r="W43" s="1767"/>
      <c r="X43" s="1768"/>
      <c r="Y43" s="1766"/>
      <c r="Z43" s="1766"/>
      <c r="AA43" s="1766"/>
      <c r="AB43" s="1767"/>
      <c r="AC43" s="85"/>
      <c r="AD43" s="86"/>
    </row>
    <row r="44" spans="1:30" s="88" customFormat="1" ht="30" customHeight="1" thickTop="1">
      <c r="A44" s="31"/>
      <c r="B44" s="31"/>
      <c r="C44" s="31"/>
      <c r="D44" s="1749" t="s">
        <v>148</v>
      </c>
      <c r="E44" s="1735"/>
      <c r="F44" s="1735"/>
      <c r="G44" s="1735"/>
      <c r="H44" s="1736"/>
      <c r="I44" s="1759">
        <f>I36+I39+I42+I43</f>
        <v>0</v>
      </c>
      <c r="J44" s="1760"/>
      <c r="K44" s="1760"/>
      <c r="L44" s="1760"/>
      <c r="M44" s="1761"/>
      <c r="N44" s="1759">
        <f>N36+N39+N42+N43</f>
        <v>0</v>
      </c>
      <c r="O44" s="1760"/>
      <c r="P44" s="1760"/>
      <c r="Q44" s="1760"/>
      <c r="R44" s="1761"/>
      <c r="S44" s="1759">
        <f>S36+S39+S42+S43</f>
        <v>0</v>
      </c>
      <c r="T44" s="1760"/>
      <c r="U44" s="1760"/>
      <c r="V44" s="1760"/>
      <c r="W44" s="1761"/>
      <c r="X44" s="1759">
        <f>X36+X39+X42+X43</f>
        <v>0</v>
      </c>
      <c r="Y44" s="1760"/>
      <c r="Z44" s="1760"/>
      <c r="AA44" s="1760"/>
      <c r="AB44" s="1761"/>
      <c r="AC44" s="85"/>
      <c r="AD44" s="86"/>
    </row>
    <row r="45" spans="1:30" s="88" customFormat="1" ht="21" customHeight="1">
      <c r="A45" s="77"/>
      <c r="B45" s="31"/>
      <c r="C45" s="35"/>
      <c r="D45" s="103"/>
      <c r="E45" s="103"/>
      <c r="F45" s="103"/>
      <c r="G45" s="103"/>
      <c r="H45" s="103"/>
      <c r="I45" s="103"/>
      <c r="J45" s="103"/>
      <c r="K45" s="103"/>
      <c r="L45" s="103"/>
      <c r="M45" s="103"/>
      <c r="N45" s="103"/>
      <c r="O45" s="103"/>
      <c r="P45" s="103"/>
      <c r="Q45" s="103"/>
      <c r="R45" s="103"/>
      <c r="S45" s="103"/>
      <c r="T45" s="103"/>
      <c r="U45" s="103"/>
      <c r="V45" s="103"/>
      <c r="W45" s="103"/>
      <c r="X45" s="104"/>
      <c r="Y45" s="85"/>
      <c r="Z45" s="85"/>
      <c r="AA45" s="85"/>
      <c r="AB45" s="90"/>
      <c r="AC45" s="85"/>
      <c r="AD45" s="102"/>
    </row>
    <row r="46" spans="1:30" s="88" customFormat="1" ht="21" customHeight="1">
      <c r="A46" s="77"/>
      <c r="B46" s="31"/>
      <c r="C46" s="35"/>
      <c r="D46" s="97" t="s">
        <v>512</v>
      </c>
      <c r="E46" s="103"/>
      <c r="F46" s="103"/>
      <c r="G46" s="103"/>
      <c r="H46" s="103"/>
      <c r="I46" s="105"/>
      <c r="J46" s="105"/>
      <c r="K46" s="105"/>
      <c r="L46" s="105"/>
      <c r="M46" s="105"/>
      <c r="N46" s="105"/>
      <c r="O46" s="105"/>
      <c r="P46" s="105"/>
      <c r="Q46" s="105"/>
      <c r="R46" s="67"/>
      <c r="S46" s="105"/>
      <c r="T46" s="105"/>
      <c r="U46" s="105"/>
      <c r="V46" s="105"/>
      <c r="W46" s="105"/>
      <c r="X46" s="104"/>
      <c r="Y46" s="85"/>
      <c r="Z46" s="85"/>
      <c r="AA46" s="88" t="s">
        <v>241</v>
      </c>
      <c r="AC46" s="85"/>
      <c r="AD46" s="102"/>
    </row>
    <row r="47" spans="1:30" s="88" customFormat="1" ht="24.95" customHeight="1">
      <c r="A47" s="31"/>
      <c r="B47" s="31"/>
      <c r="C47" s="31"/>
      <c r="D47" s="1753"/>
      <c r="E47" s="1754"/>
      <c r="F47" s="1754"/>
      <c r="G47" s="1754"/>
      <c r="H47" s="1755"/>
      <c r="I47" s="1756" t="s">
        <v>144</v>
      </c>
      <c r="J47" s="1757"/>
      <c r="K47" s="1757"/>
      <c r="L47" s="1757"/>
      <c r="M47" s="1758"/>
      <c r="N47" s="1779" t="s">
        <v>145</v>
      </c>
      <c r="O47" s="1757"/>
      <c r="P47" s="1757"/>
      <c r="Q47" s="1757"/>
      <c r="R47" s="1780"/>
      <c r="S47" s="1756" t="s">
        <v>170</v>
      </c>
      <c r="T47" s="1757"/>
      <c r="U47" s="1757"/>
      <c r="V47" s="1757"/>
      <c r="W47" s="1758"/>
      <c r="X47" s="1779" t="s">
        <v>171</v>
      </c>
      <c r="Y47" s="1757"/>
      <c r="Z47" s="1757"/>
      <c r="AA47" s="1757"/>
      <c r="AB47" s="1758"/>
      <c r="AC47" s="85"/>
      <c r="AD47" s="86"/>
    </row>
    <row r="48" spans="1:30" s="88" customFormat="1" ht="27.95" customHeight="1">
      <c r="A48" s="31"/>
      <c r="B48" s="31"/>
      <c r="C48" s="31"/>
      <c r="D48" s="1770" t="s">
        <v>172</v>
      </c>
      <c r="E48" s="1771"/>
      <c r="F48" s="1771"/>
      <c r="G48" s="1771"/>
      <c r="H48" s="1772"/>
      <c r="I48" s="1773">
        <f>'１２．概略予算明細書（３年目）'!J15</f>
        <v>0</v>
      </c>
      <c r="J48" s="1774"/>
      <c r="K48" s="1774"/>
      <c r="L48" s="1774"/>
      <c r="M48" s="1775"/>
      <c r="N48" s="1773">
        <f>'１２．概略予算明細書（３年目）'!L15</f>
        <v>0</v>
      </c>
      <c r="O48" s="1774"/>
      <c r="P48" s="1774"/>
      <c r="Q48" s="1774"/>
      <c r="R48" s="1775"/>
      <c r="S48" s="1773">
        <f>'１２．概略予算明細書（３年目）'!N15</f>
        <v>0</v>
      </c>
      <c r="T48" s="1774"/>
      <c r="U48" s="1774"/>
      <c r="V48" s="1774"/>
      <c r="W48" s="1775"/>
      <c r="X48" s="1776">
        <f>ROUNDDOWN(N48*2/3,0)</f>
        <v>0</v>
      </c>
      <c r="Y48" s="1777"/>
      <c r="Z48" s="1777"/>
      <c r="AA48" s="1777"/>
      <c r="AB48" s="1778"/>
      <c r="AC48" s="85"/>
      <c r="AD48" s="86"/>
    </row>
    <row r="49" spans="1:30" s="88" customFormat="1" ht="27.95" customHeight="1">
      <c r="A49" s="31"/>
      <c r="B49" s="31"/>
      <c r="C49" s="35"/>
      <c r="D49" s="1731" t="s">
        <v>668</v>
      </c>
      <c r="E49" s="1743" t="s">
        <v>55</v>
      </c>
      <c r="F49" s="1744"/>
      <c r="G49" s="1744"/>
      <c r="H49" s="1745"/>
      <c r="I49" s="1746">
        <f>'１２．概略予算明細書（３年目）'!J35</f>
        <v>0</v>
      </c>
      <c r="J49" s="1747"/>
      <c r="K49" s="1747"/>
      <c r="L49" s="1747"/>
      <c r="M49" s="1748"/>
      <c r="N49" s="1781">
        <f>'１２．概略予算明細書（３年目）'!L35</f>
        <v>0</v>
      </c>
      <c r="O49" s="1747"/>
      <c r="P49" s="1747"/>
      <c r="Q49" s="1747"/>
      <c r="R49" s="1782"/>
      <c r="S49" s="1746">
        <f>'１２．概略予算明細書（３年目）'!N35</f>
        <v>0</v>
      </c>
      <c r="T49" s="1747"/>
      <c r="U49" s="1747"/>
      <c r="V49" s="1747"/>
      <c r="W49" s="1748"/>
      <c r="X49" s="1750">
        <f t="shared" ref="X49:X54" si="3">ROUNDDOWN(N49*2/3,0)</f>
        <v>0</v>
      </c>
      <c r="Y49" s="1751"/>
      <c r="Z49" s="1751"/>
      <c r="AA49" s="1751"/>
      <c r="AB49" s="1752"/>
      <c r="AC49" s="98"/>
      <c r="AD49" s="99"/>
    </row>
    <row r="50" spans="1:30" s="88" customFormat="1" ht="27.95" customHeight="1">
      <c r="A50" s="31"/>
      <c r="B50" s="31"/>
      <c r="C50" s="35"/>
      <c r="D50" s="1732"/>
      <c r="E50" s="1740" t="s">
        <v>56</v>
      </c>
      <c r="F50" s="1741"/>
      <c r="G50" s="1741"/>
      <c r="H50" s="1742"/>
      <c r="I50" s="1723">
        <f>'１２．概略予算明細書（３年目）'!J36</f>
        <v>0</v>
      </c>
      <c r="J50" s="1721"/>
      <c r="K50" s="1721"/>
      <c r="L50" s="1721"/>
      <c r="M50" s="1724"/>
      <c r="N50" s="1720">
        <f>'１２．概略予算明細書（３年目）'!L36</f>
        <v>0</v>
      </c>
      <c r="O50" s="1721"/>
      <c r="P50" s="1721"/>
      <c r="Q50" s="1721"/>
      <c r="R50" s="1722"/>
      <c r="S50" s="1723">
        <f>'１２．概略予算明細書（３年目）'!N36</f>
        <v>0</v>
      </c>
      <c r="T50" s="1721"/>
      <c r="U50" s="1721"/>
      <c r="V50" s="1721"/>
      <c r="W50" s="1724"/>
      <c r="X50" s="1728">
        <f t="shared" si="3"/>
        <v>0</v>
      </c>
      <c r="Y50" s="1729"/>
      <c r="Z50" s="1729"/>
      <c r="AA50" s="1729"/>
      <c r="AB50" s="1730"/>
      <c r="AC50" s="85"/>
      <c r="AD50" s="86"/>
    </row>
    <row r="51" spans="1:30" s="88" customFormat="1" ht="27.95" customHeight="1">
      <c r="A51" s="31"/>
      <c r="B51" s="31"/>
      <c r="C51" s="35"/>
      <c r="D51" s="1733"/>
      <c r="E51" s="1734" t="s">
        <v>538</v>
      </c>
      <c r="F51" s="1735"/>
      <c r="G51" s="1735"/>
      <c r="H51" s="1736"/>
      <c r="I51" s="1723">
        <f>'１２．概略予算明細書（３年目）'!J38</f>
        <v>0</v>
      </c>
      <c r="J51" s="1721"/>
      <c r="K51" s="1721"/>
      <c r="L51" s="1721"/>
      <c r="M51" s="1724"/>
      <c r="N51" s="1720">
        <f>'１２．概略予算明細書（３年目）'!L38</f>
        <v>0</v>
      </c>
      <c r="O51" s="1721"/>
      <c r="P51" s="1721"/>
      <c r="Q51" s="1721"/>
      <c r="R51" s="1722"/>
      <c r="S51" s="1723">
        <f>'１２．概略予算明細書（３年目）'!N38</f>
        <v>0</v>
      </c>
      <c r="T51" s="1721"/>
      <c r="U51" s="1721"/>
      <c r="V51" s="1721"/>
      <c r="W51" s="1724"/>
      <c r="X51" s="1728">
        <f t="shared" si="3"/>
        <v>0</v>
      </c>
      <c r="Y51" s="1729"/>
      <c r="Z51" s="1729"/>
      <c r="AA51" s="1729"/>
      <c r="AB51" s="1730"/>
      <c r="AC51" s="85"/>
      <c r="AD51" s="86"/>
    </row>
    <row r="52" spans="1:30" s="88" customFormat="1" ht="27.95" customHeight="1">
      <c r="A52" s="31"/>
      <c r="B52" s="31"/>
      <c r="C52" s="35"/>
      <c r="D52" s="1737" t="s">
        <v>173</v>
      </c>
      <c r="E52" s="1743" t="s">
        <v>244</v>
      </c>
      <c r="F52" s="1744"/>
      <c r="G52" s="1744"/>
      <c r="H52" s="1745"/>
      <c r="I52" s="1746">
        <f>'１２．概略予算明細書（３年目）'!J58</f>
        <v>0</v>
      </c>
      <c r="J52" s="1747"/>
      <c r="K52" s="1747"/>
      <c r="L52" s="1747"/>
      <c r="M52" s="1748"/>
      <c r="N52" s="1725">
        <f>'１２．概略予算明細書（３年目）'!L58</f>
        <v>0</v>
      </c>
      <c r="O52" s="1726"/>
      <c r="P52" s="1726"/>
      <c r="Q52" s="1726"/>
      <c r="R52" s="1727"/>
      <c r="S52" s="1725">
        <f>'１２．概略予算明細書（３年目）'!N58</f>
        <v>0</v>
      </c>
      <c r="T52" s="1726"/>
      <c r="U52" s="1726"/>
      <c r="V52" s="1726"/>
      <c r="W52" s="1727"/>
      <c r="X52" s="1750">
        <f t="shared" si="3"/>
        <v>0</v>
      </c>
      <c r="Y52" s="1751"/>
      <c r="Z52" s="1751"/>
      <c r="AA52" s="1751"/>
      <c r="AB52" s="1752"/>
      <c r="AC52" s="98"/>
      <c r="AD52" s="99"/>
    </row>
    <row r="53" spans="1:30" s="88" customFormat="1" ht="27.95" customHeight="1">
      <c r="A53" s="31"/>
      <c r="B53" s="31"/>
      <c r="C53" s="35"/>
      <c r="D53" s="1738"/>
      <c r="E53" s="1740" t="s">
        <v>56</v>
      </c>
      <c r="F53" s="1741"/>
      <c r="G53" s="1741"/>
      <c r="H53" s="1742"/>
      <c r="I53" s="1723">
        <f>'１２．概略予算明細書（３年目）'!J59</f>
        <v>0</v>
      </c>
      <c r="J53" s="1721"/>
      <c r="K53" s="1721"/>
      <c r="L53" s="1721"/>
      <c r="M53" s="1724"/>
      <c r="N53" s="1720">
        <f>'１２．概略予算明細書（３年目）'!L59</f>
        <v>0</v>
      </c>
      <c r="O53" s="1721"/>
      <c r="P53" s="1721"/>
      <c r="Q53" s="1721"/>
      <c r="R53" s="1722"/>
      <c r="S53" s="1723">
        <f>'１２．概略予算明細書（３年目）'!N59</f>
        <v>0</v>
      </c>
      <c r="T53" s="1721"/>
      <c r="U53" s="1721"/>
      <c r="V53" s="1721"/>
      <c r="W53" s="1724"/>
      <c r="X53" s="1728">
        <f t="shared" si="3"/>
        <v>0</v>
      </c>
      <c r="Y53" s="1729"/>
      <c r="Z53" s="1729"/>
      <c r="AA53" s="1729"/>
      <c r="AB53" s="1730"/>
      <c r="AC53" s="85"/>
      <c r="AD53" s="86"/>
    </row>
    <row r="54" spans="1:30" s="88" customFormat="1" ht="27.95" customHeight="1">
      <c r="A54" s="31"/>
      <c r="B54" s="31"/>
      <c r="C54" s="35"/>
      <c r="D54" s="1739"/>
      <c r="E54" s="1734" t="s">
        <v>538</v>
      </c>
      <c r="F54" s="1735"/>
      <c r="G54" s="1735"/>
      <c r="H54" s="1736"/>
      <c r="I54" s="1723">
        <f>'１２．概略予算明細書（３年目）'!J61</f>
        <v>0</v>
      </c>
      <c r="J54" s="1721"/>
      <c r="K54" s="1721"/>
      <c r="L54" s="1721"/>
      <c r="M54" s="1724"/>
      <c r="N54" s="1720">
        <f>'１２．概略予算明細書（３年目）'!L61</f>
        <v>0</v>
      </c>
      <c r="O54" s="1721"/>
      <c r="P54" s="1721"/>
      <c r="Q54" s="1721"/>
      <c r="R54" s="1722"/>
      <c r="S54" s="1723">
        <f>'１２．概略予算明細書（３年目）'!N61</f>
        <v>0</v>
      </c>
      <c r="T54" s="1721"/>
      <c r="U54" s="1721"/>
      <c r="V54" s="1721"/>
      <c r="W54" s="1724"/>
      <c r="X54" s="1728">
        <f t="shared" si="3"/>
        <v>0</v>
      </c>
      <c r="Y54" s="1729"/>
      <c r="Z54" s="1729"/>
      <c r="AA54" s="1729"/>
      <c r="AB54" s="1730"/>
      <c r="AC54" s="85"/>
      <c r="AD54" s="86"/>
    </row>
    <row r="55" spans="1:30" s="88" customFormat="1" ht="33" customHeight="1" thickBot="1">
      <c r="A55" s="31"/>
      <c r="B55" s="31"/>
      <c r="C55" s="35"/>
      <c r="D55" s="1762" t="s">
        <v>536</v>
      </c>
      <c r="E55" s="1763"/>
      <c r="F55" s="1763"/>
      <c r="G55" s="1763"/>
      <c r="H55" s="1764"/>
      <c r="I55" s="1765"/>
      <c r="J55" s="1766"/>
      <c r="K55" s="1766"/>
      <c r="L55" s="1766"/>
      <c r="M55" s="1767"/>
      <c r="N55" s="1768"/>
      <c r="O55" s="1766"/>
      <c r="P55" s="1766"/>
      <c r="Q55" s="1766"/>
      <c r="R55" s="1769"/>
      <c r="S55" s="1765"/>
      <c r="T55" s="1766"/>
      <c r="U55" s="1766"/>
      <c r="V55" s="1766"/>
      <c r="W55" s="1767"/>
      <c r="X55" s="1768"/>
      <c r="Y55" s="1766"/>
      <c r="Z55" s="1766"/>
      <c r="AA55" s="1766"/>
      <c r="AB55" s="1767"/>
      <c r="AC55" s="85"/>
      <c r="AD55" s="86"/>
    </row>
    <row r="56" spans="1:30" s="88" customFormat="1" ht="30" customHeight="1" thickTop="1">
      <c r="A56" s="31"/>
      <c r="B56" s="31"/>
      <c r="C56" s="31"/>
      <c r="D56" s="1749" t="s">
        <v>148</v>
      </c>
      <c r="E56" s="1735"/>
      <c r="F56" s="1735"/>
      <c r="G56" s="1735"/>
      <c r="H56" s="1736"/>
      <c r="I56" s="1759">
        <f>I48+I51+I54+I55</f>
        <v>0</v>
      </c>
      <c r="J56" s="1760"/>
      <c r="K56" s="1760"/>
      <c r="L56" s="1760"/>
      <c r="M56" s="1761"/>
      <c r="N56" s="1759">
        <f>N48+N51+N54+N55</f>
        <v>0</v>
      </c>
      <c r="O56" s="1760"/>
      <c r="P56" s="1760"/>
      <c r="Q56" s="1760"/>
      <c r="R56" s="1761"/>
      <c r="S56" s="1759">
        <f>S48+S51+S54+S55</f>
        <v>0</v>
      </c>
      <c r="T56" s="1760"/>
      <c r="U56" s="1760"/>
      <c r="V56" s="1760"/>
      <c r="W56" s="1761"/>
      <c r="X56" s="1759">
        <f>X48+X51+X54+X55</f>
        <v>0</v>
      </c>
      <c r="Y56" s="1760"/>
      <c r="Z56" s="1760"/>
      <c r="AA56" s="1760"/>
      <c r="AB56" s="1761"/>
      <c r="AC56" s="85"/>
      <c r="AD56" s="86"/>
    </row>
    <row r="57" spans="1:30" ht="21" customHeight="1">
      <c r="A57" s="37"/>
      <c r="B57" s="37"/>
      <c r="C57" s="37"/>
      <c r="D57" s="37"/>
      <c r="E57" s="37"/>
      <c r="F57" s="37"/>
      <c r="G57" s="37"/>
      <c r="H57" s="37"/>
      <c r="I57" s="37"/>
      <c r="J57" s="37"/>
      <c r="K57" s="37"/>
      <c r="L57" s="37"/>
      <c r="M57" s="37"/>
      <c r="N57" s="37"/>
      <c r="O57" s="37"/>
      <c r="P57" s="37"/>
      <c r="Q57" s="37"/>
      <c r="R57" s="37"/>
      <c r="S57" s="37"/>
      <c r="T57" s="37"/>
      <c r="U57" s="37"/>
      <c r="V57" s="37"/>
      <c r="W57" s="37"/>
      <c r="X57" s="48"/>
    </row>
    <row r="58" spans="1:30" ht="21" customHeight="1">
      <c r="A58" s="37"/>
      <c r="B58" s="37"/>
      <c r="C58" s="37"/>
      <c r="D58" s="37"/>
      <c r="E58" s="37"/>
      <c r="F58" s="37"/>
      <c r="G58" s="37"/>
      <c r="H58" s="37"/>
      <c r="I58" s="37"/>
      <c r="J58" s="37"/>
      <c r="K58" s="37"/>
      <c r="L58" s="37"/>
      <c r="M58" s="37"/>
      <c r="N58" s="37"/>
      <c r="O58" s="37"/>
      <c r="P58" s="37"/>
      <c r="Q58" s="37"/>
      <c r="R58" s="37"/>
      <c r="S58" s="37"/>
      <c r="T58" s="37"/>
      <c r="U58" s="37"/>
      <c r="V58" s="37"/>
      <c r="W58" s="37"/>
      <c r="X58" s="48"/>
    </row>
    <row r="59" spans="1:30" ht="21" customHeight="1">
      <c r="A59" s="37"/>
      <c r="B59" s="37"/>
      <c r="C59" s="37"/>
      <c r="D59" s="37"/>
      <c r="E59" s="37"/>
      <c r="F59" s="37"/>
      <c r="G59" s="37"/>
      <c r="H59" s="37"/>
      <c r="I59" s="37"/>
      <c r="J59" s="37"/>
      <c r="K59" s="37"/>
      <c r="L59" s="37"/>
      <c r="M59" s="37"/>
      <c r="N59" s="37"/>
      <c r="O59" s="37"/>
      <c r="P59" s="37"/>
      <c r="Q59" s="37"/>
      <c r="R59" s="37"/>
      <c r="S59" s="37"/>
      <c r="T59" s="37"/>
      <c r="U59" s="37"/>
      <c r="V59" s="37"/>
      <c r="W59" s="37"/>
      <c r="X59" s="48"/>
    </row>
    <row r="60" spans="1:30" ht="21" customHeight="1">
      <c r="A60" s="37"/>
      <c r="B60" s="37"/>
      <c r="C60" s="37"/>
      <c r="D60" s="37"/>
      <c r="E60" s="37"/>
      <c r="F60" s="37"/>
      <c r="G60" s="37"/>
      <c r="H60" s="37"/>
      <c r="I60" s="37"/>
      <c r="J60" s="37"/>
      <c r="K60" s="37"/>
      <c r="L60" s="37"/>
      <c r="M60" s="37"/>
      <c r="N60" s="37"/>
      <c r="O60" s="37"/>
      <c r="P60" s="37"/>
      <c r="Q60" s="37"/>
      <c r="R60" s="37"/>
      <c r="S60" s="37"/>
      <c r="T60" s="37"/>
      <c r="U60" s="37"/>
      <c r="V60" s="37"/>
      <c r="W60" s="37"/>
      <c r="X60" s="48"/>
    </row>
    <row r="61" spans="1:30" ht="21" customHeight="1">
      <c r="A61" s="37"/>
      <c r="B61" s="37"/>
      <c r="C61" s="37"/>
      <c r="D61" s="37"/>
      <c r="E61" s="37"/>
      <c r="F61" s="37"/>
      <c r="G61" s="37"/>
      <c r="H61" s="37"/>
      <c r="I61" s="37"/>
      <c r="J61" s="37"/>
      <c r="K61" s="37"/>
      <c r="L61" s="37"/>
      <c r="M61" s="37"/>
      <c r="N61" s="37"/>
      <c r="O61" s="37"/>
      <c r="P61" s="37"/>
      <c r="Q61" s="37"/>
      <c r="R61" s="37"/>
      <c r="S61" s="37"/>
      <c r="T61" s="37"/>
      <c r="U61" s="37"/>
      <c r="V61" s="37"/>
      <c r="W61" s="37"/>
      <c r="X61" s="48"/>
    </row>
    <row r="62" spans="1:30" ht="21" customHeight="1">
      <c r="A62" s="37"/>
    </row>
  </sheetData>
  <sheetProtection password="C062" sheet="1" objects="1" scenarios="1" selectLockedCells="1"/>
  <mergeCells count="209">
    <mergeCell ref="B7:AC7"/>
    <mergeCell ref="I16:M16"/>
    <mergeCell ref="D11:H11"/>
    <mergeCell ref="I11:M11"/>
    <mergeCell ref="N11:R11"/>
    <mergeCell ref="I13:M13"/>
    <mergeCell ref="N13:R13"/>
    <mergeCell ref="S13:W13"/>
    <mergeCell ref="X13:AB13"/>
    <mergeCell ref="S11:W11"/>
    <mergeCell ref="X11:AB11"/>
    <mergeCell ref="D12:H12"/>
    <mergeCell ref="I12:M12"/>
    <mergeCell ref="N12:R12"/>
    <mergeCell ref="S12:W12"/>
    <mergeCell ref="S16:W16"/>
    <mergeCell ref="D19:H19"/>
    <mergeCell ref="I19:M19"/>
    <mergeCell ref="N19:R19"/>
    <mergeCell ref="S19:W19"/>
    <mergeCell ref="X19:AB19"/>
    <mergeCell ref="X12:AB12"/>
    <mergeCell ref="E13:H13"/>
    <mergeCell ref="I14:M14"/>
    <mergeCell ref="N14:R14"/>
    <mergeCell ref="S14:W14"/>
    <mergeCell ref="X14:AB14"/>
    <mergeCell ref="E14:H14"/>
    <mergeCell ref="E15:H15"/>
    <mergeCell ref="I15:M15"/>
    <mergeCell ref="N15:R15"/>
    <mergeCell ref="S15:W15"/>
    <mergeCell ref="X15:AB15"/>
    <mergeCell ref="E17:H17"/>
    <mergeCell ref="I17:M17"/>
    <mergeCell ref="N17:R17"/>
    <mergeCell ref="D13:D15"/>
    <mergeCell ref="D16:D18"/>
    <mergeCell ref="E18:H18"/>
    <mergeCell ref="N16:R16"/>
    <mergeCell ref="X52:AB52"/>
    <mergeCell ref="I49:M49"/>
    <mergeCell ref="N49:R49"/>
    <mergeCell ref="S49:W49"/>
    <mergeCell ref="X49:AB49"/>
    <mergeCell ref="E49:H49"/>
    <mergeCell ref="I28:M28"/>
    <mergeCell ref="X28:AB28"/>
    <mergeCell ref="D32:H32"/>
    <mergeCell ref="I32:M32"/>
    <mergeCell ref="N32:R32"/>
    <mergeCell ref="S32:W32"/>
    <mergeCell ref="X32:AB32"/>
    <mergeCell ref="D37:D39"/>
    <mergeCell ref="E39:H39"/>
    <mergeCell ref="I30:M30"/>
    <mergeCell ref="N30:R30"/>
    <mergeCell ref="S30:W30"/>
    <mergeCell ref="X30:AB30"/>
    <mergeCell ref="S38:W38"/>
    <mergeCell ref="X38:AB38"/>
    <mergeCell ref="I39:M39"/>
    <mergeCell ref="N39:R39"/>
    <mergeCell ref="S39:W39"/>
    <mergeCell ref="N23:R23"/>
    <mergeCell ref="S23:W23"/>
    <mergeCell ref="X23:AB23"/>
    <mergeCell ref="D24:H24"/>
    <mergeCell ref="I24:M24"/>
    <mergeCell ref="N24:R24"/>
    <mergeCell ref="S24:W24"/>
    <mergeCell ref="X24:AB24"/>
    <mergeCell ref="I31:M31"/>
    <mergeCell ref="N31:R31"/>
    <mergeCell ref="S31:W31"/>
    <mergeCell ref="X31:AB31"/>
    <mergeCell ref="E28:H28"/>
    <mergeCell ref="E29:H29"/>
    <mergeCell ref="I29:M29"/>
    <mergeCell ref="N29:R29"/>
    <mergeCell ref="S29:W29"/>
    <mergeCell ref="X29:AB29"/>
    <mergeCell ref="D31:H31"/>
    <mergeCell ref="D25:D27"/>
    <mergeCell ref="E27:H27"/>
    <mergeCell ref="X27:AB27"/>
    <mergeCell ref="D28:D30"/>
    <mergeCell ref="E30:H30"/>
    <mergeCell ref="I27:M27"/>
    <mergeCell ref="N27:R27"/>
    <mergeCell ref="S27:W27"/>
    <mergeCell ref="N28:R28"/>
    <mergeCell ref="S28:W28"/>
    <mergeCell ref="X39:AB39"/>
    <mergeCell ref="D36:H36"/>
    <mergeCell ref="I36:M36"/>
    <mergeCell ref="N36:R36"/>
    <mergeCell ref="S36:W36"/>
    <mergeCell ref="X36:AB36"/>
    <mergeCell ref="I35:M35"/>
    <mergeCell ref="N35:R35"/>
    <mergeCell ref="S35:W35"/>
    <mergeCell ref="X35:AB35"/>
    <mergeCell ref="D35:H35"/>
    <mergeCell ref="E37:H37"/>
    <mergeCell ref="I37:M37"/>
    <mergeCell ref="N37:R37"/>
    <mergeCell ref="S37:W37"/>
    <mergeCell ref="X37:AB37"/>
    <mergeCell ref="E38:H38"/>
    <mergeCell ref="I38:M38"/>
    <mergeCell ref="N38:R38"/>
    <mergeCell ref="E40:H40"/>
    <mergeCell ref="I40:M40"/>
    <mergeCell ref="X40:AB40"/>
    <mergeCell ref="E41:H41"/>
    <mergeCell ref="I41:M41"/>
    <mergeCell ref="N41:R41"/>
    <mergeCell ref="S41:W41"/>
    <mergeCell ref="X41:AB41"/>
    <mergeCell ref="D40:D42"/>
    <mergeCell ref="E42:H42"/>
    <mergeCell ref="N40:R40"/>
    <mergeCell ref="S40:W40"/>
    <mergeCell ref="I42:M42"/>
    <mergeCell ref="N42:R42"/>
    <mergeCell ref="S42:W42"/>
    <mergeCell ref="X42:AB42"/>
    <mergeCell ref="I43:M43"/>
    <mergeCell ref="N43:R43"/>
    <mergeCell ref="S43:W43"/>
    <mergeCell ref="X43:AB43"/>
    <mergeCell ref="D47:H47"/>
    <mergeCell ref="I47:M47"/>
    <mergeCell ref="N47:R47"/>
    <mergeCell ref="S47:W47"/>
    <mergeCell ref="X47:AB47"/>
    <mergeCell ref="D56:H56"/>
    <mergeCell ref="I56:M56"/>
    <mergeCell ref="N56:R56"/>
    <mergeCell ref="S56:W56"/>
    <mergeCell ref="X56:AB56"/>
    <mergeCell ref="X16:AB16"/>
    <mergeCell ref="S53:W53"/>
    <mergeCell ref="X53:AB53"/>
    <mergeCell ref="D55:H55"/>
    <mergeCell ref="I55:M55"/>
    <mergeCell ref="N55:R55"/>
    <mergeCell ref="S55:W55"/>
    <mergeCell ref="X55:AB55"/>
    <mergeCell ref="D44:H44"/>
    <mergeCell ref="I44:M44"/>
    <mergeCell ref="N44:R44"/>
    <mergeCell ref="S44:W44"/>
    <mergeCell ref="X44:AB44"/>
    <mergeCell ref="D48:H48"/>
    <mergeCell ref="I48:M48"/>
    <mergeCell ref="N48:R48"/>
    <mergeCell ref="S48:W48"/>
    <mergeCell ref="X48:AB48"/>
    <mergeCell ref="D43:H43"/>
    <mergeCell ref="S17:W17"/>
    <mergeCell ref="X17:AB17"/>
    <mergeCell ref="E16:H16"/>
    <mergeCell ref="D20:H20"/>
    <mergeCell ref="I20:M20"/>
    <mergeCell ref="N20:R20"/>
    <mergeCell ref="S20:W20"/>
    <mergeCell ref="X20:AB20"/>
    <mergeCell ref="E26:H26"/>
    <mergeCell ref="I26:M26"/>
    <mergeCell ref="I18:M18"/>
    <mergeCell ref="N18:R18"/>
    <mergeCell ref="S18:W18"/>
    <mergeCell ref="X18:AB18"/>
    <mergeCell ref="N26:R26"/>
    <mergeCell ref="S26:W26"/>
    <mergeCell ref="X26:AB26"/>
    <mergeCell ref="I25:M25"/>
    <mergeCell ref="N25:R25"/>
    <mergeCell ref="S25:W25"/>
    <mergeCell ref="X25:AB25"/>
    <mergeCell ref="E25:H25"/>
    <mergeCell ref="D23:H23"/>
    <mergeCell ref="I23:M23"/>
    <mergeCell ref="N51:R51"/>
    <mergeCell ref="S51:W51"/>
    <mergeCell ref="N52:R52"/>
    <mergeCell ref="S52:W52"/>
    <mergeCell ref="I54:M54"/>
    <mergeCell ref="N54:R54"/>
    <mergeCell ref="S54:W54"/>
    <mergeCell ref="X54:AB54"/>
    <mergeCell ref="D49:D51"/>
    <mergeCell ref="E51:H51"/>
    <mergeCell ref="X51:AB51"/>
    <mergeCell ref="D52:D54"/>
    <mergeCell ref="E54:H54"/>
    <mergeCell ref="I51:M51"/>
    <mergeCell ref="E50:H50"/>
    <mergeCell ref="I50:M50"/>
    <mergeCell ref="N50:R50"/>
    <mergeCell ref="S50:W50"/>
    <mergeCell ref="X50:AB50"/>
    <mergeCell ref="E53:H53"/>
    <mergeCell ref="I53:M53"/>
    <mergeCell ref="N53:R53"/>
    <mergeCell ref="E52:H52"/>
    <mergeCell ref="I52:M52"/>
  </mergeCells>
  <phoneticPr fontId="7"/>
  <conditionalFormatting sqref="A8:B8 D8:XFD8 A9:XFD9 A11:D11 I22:X22 X33:XFD33 X34:Z34 AC34:XFD34 X46:Z46 AC46:XFD46 A12:R12 E14:E15 A13:E13 X45:XFD45 A57:XFD1048576 A10:X10 A14:C19 A45:C46 A33:C34 AC10:XFD20 A22:C27 AC22:XFD31 A36:C39 AC36:XFD44 A48:C51 AC48:XFD56 A20:W20">
    <cfRule type="expression" priority="701" stopIfTrue="1">
      <formula>CELL("protect", A8)=1</formula>
    </cfRule>
  </conditionalFormatting>
  <conditionalFormatting sqref="Y22:Z22">
    <cfRule type="expression" priority="700" stopIfTrue="1">
      <formula>CELL("protect", Y22)=1</formula>
    </cfRule>
  </conditionalFormatting>
  <conditionalFormatting sqref="D22">
    <cfRule type="expression" priority="698" stopIfTrue="1">
      <formula>CELL("protect", D22)=1</formula>
    </cfRule>
  </conditionalFormatting>
  <conditionalFormatting sqref="I34:W34">
    <cfRule type="expression" priority="697" stopIfTrue="1">
      <formula>CELL("protect", I34)=1</formula>
    </cfRule>
  </conditionalFormatting>
  <conditionalFormatting sqref="D34">
    <cfRule type="expression" priority="695" stopIfTrue="1">
      <formula>CELL("protect", D34)=1</formula>
    </cfRule>
  </conditionalFormatting>
  <conditionalFormatting sqref="I46:W46">
    <cfRule type="expression" priority="694" stopIfTrue="1">
      <formula>CELL("protect", I46)=1</formula>
    </cfRule>
  </conditionalFormatting>
  <conditionalFormatting sqref="D46">
    <cfRule type="expression" priority="692" stopIfTrue="1">
      <formula>CELL("protect", D46)=1</formula>
    </cfRule>
  </conditionalFormatting>
  <conditionalFormatting sqref="X21:XFD21 A21:C21">
    <cfRule type="expression" priority="666" stopIfTrue="1">
      <formula>CELL("protect", A21)=1</formula>
    </cfRule>
  </conditionalFormatting>
  <conditionalFormatting sqref="S12:W12">
    <cfRule type="expression" priority="678" stopIfTrue="1">
      <formula>CELL("protect", S12)=1</formula>
    </cfRule>
  </conditionalFormatting>
  <conditionalFormatting sqref="E17">
    <cfRule type="expression" priority="651" stopIfTrue="1">
      <formula>CELL("protect", E17)=1</formula>
    </cfRule>
  </conditionalFormatting>
  <conditionalFormatting sqref="I16 N16 S16">
    <cfRule type="expression" priority="650" stopIfTrue="1">
      <formula>CELL("protect", I16)=1</formula>
    </cfRule>
  </conditionalFormatting>
  <conditionalFormatting sqref="I13:W13">
    <cfRule type="expression" priority="655" stopIfTrue="1">
      <formula>CELL("protect", I13)=1</formula>
    </cfRule>
  </conditionalFormatting>
  <conditionalFormatting sqref="I15 I14:W14 N15 S15">
    <cfRule type="expression" priority="653" stopIfTrue="1">
      <formula>CELL("protect", I14)=1</formula>
    </cfRule>
  </conditionalFormatting>
  <conditionalFormatting sqref="I18 I17:W17 N18 S18">
    <cfRule type="expression" priority="648" stopIfTrue="1">
      <formula>CELL("protect", I17)=1</formula>
    </cfRule>
  </conditionalFormatting>
  <conditionalFormatting sqref="D19:M19">
    <cfRule type="expression" priority="575" stopIfTrue="1">
      <formula>CELL("protect", D19)=1</formula>
    </cfRule>
  </conditionalFormatting>
  <conditionalFormatting sqref="A47:C47 AC47:XFD47">
    <cfRule type="expression" priority="597" stopIfTrue="1">
      <formula>CELL("protect", A47)=1</formula>
    </cfRule>
  </conditionalFormatting>
  <conditionalFormatting sqref="A35:C35 AC35:XFD35">
    <cfRule type="expression" priority="619" stopIfTrue="1">
      <formula>CELL("protect", A35)=1</formula>
    </cfRule>
  </conditionalFormatting>
  <conditionalFormatting sqref="N19:W19">
    <cfRule type="expression" priority="574" stopIfTrue="1">
      <formula>CELL("protect", N19)=1</formula>
    </cfRule>
  </conditionalFormatting>
  <conditionalFormatting sqref="AC32:XFD32 A28:C32">
    <cfRule type="expression" priority="564" stopIfTrue="1">
      <formula>CELL("protect", A28)=1</formula>
    </cfRule>
  </conditionalFormatting>
  <conditionalFormatting sqref="S11">
    <cfRule type="expression" priority="284" stopIfTrue="1">
      <formula>CELL("protect", S11)=1</formula>
    </cfRule>
  </conditionalFormatting>
  <conditionalFormatting sqref="X11">
    <cfRule type="expression" priority="287" stopIfTrue="1">
      <formula>CELL("protect", X11)=1</formula>
    </cfRule>
  </conditionalFormatting>
  <conditionalFormatting sqref="A40:C44">
    <cfRule type="expression" priority="540" stopIfTrue="1">
      <formula>CELL("protect", A40)=1</formula>
    </cfRule>
  </conditionalFormatting>
  <conditionalFormatting sqref="A52:C56">
    <cfRule type="expression" priority="517" stopIfTrue="1">
      <formula>CELL("protect", A52)=1</formula>
    </cfRule>
  </conditionalFormatting>
  <conditionalFormatting sqref="N11">
    <cfRule type="expression" priority="285" stopIfTrue="1">
      <formula>CELL("protect", N11)=1</formula>
    </cfRule>
  </conditionalFormatting>
  <conditionalFormatting sqref="D16">
    <cfRule type="expression" priority="265" stopIfTrue="1">
      <formula>CELL("protect", D16)=1</formula>
    </cfRule>
  </conditionalFormatting>
  <conditionalFormatting sqref="I11">
    <cfRule type="expression" priority="286" stopIfTrue="1">
      <formula>CELL("protect", I11)=1</formula>
    </cfRule>
  </conditionalFormatting>
  <conditionalFormatting sqref="E29">
    <cfRule type="expression" priority="97" stopIfTrue="1">
      <formula>CELL("protect", E29)=1</formula>
    </cfRule>
  </conditionalFormatting>
  <conditionalFormatting sqref="I28 N28 S28">
    <cfRule type="expression" priority="96" stopIfTrue="1">
      <formula>CELL("protect", I28)=1</formula>
    </cfRule>
  </conditionalFormatting>
  <conditionalFormatting sqref="D23 E25:E27 D32:H32 D24:W24">
    <cfRule type="expression" priority="104" stopIfTrue="1">
      <formula>CELL("protect", D23)=1</formula>
    </cfRule>
  </conditionalFormatting>
  <conditionalFormatting sqref="D31:M31">
    <cfRule type="expression" priority="92" stopIfTrue="1">
      <formula>CELL("protect", D31)=1</formula>
    </cfRule>
  </conditionalFormatting>
  <conditionalFormatting sqref="I25:W25">
    <cfRule type="expression" priority="101" stopIfTrue="1">
      <formula>CELL("protect", I25)=1</formula>
    </cfRule>
  </conditionalFormatting>
  <conditionalFormatting sqref="I27 I26:W26 N27 S27">
    <cfRule type="expression" priority="99" stopIfTrue="1">
      <formula>CELL("protect", I26)=1</formula>
    </cfRule>
  </conditionalFormatting>
  <conditionalFormatting sqref="N31:AB31">
    <cfRule type="expression" priority="91" stopIfTrue="1">
      <formula>CELL("protect", N31)=1</formula>
    </cfRule>
  </conditionalFormatting>
  <conditionalFormatting sqref="X24:AB24">
    <cfRule type="expression" priority="90" stopIfTrue="1">
      <formula>CELL("protect", X24)=1</formula>
    </cfRule>
  </conditionalFormatting>
  <conditionalFormatting sqref="X25:AB25">
    <cfRule type="expression" priority="89" stopIfTrue="1">
      <formula>CELL("protect", X25)=1</formula>
    </cfRule>
  </conditionalFormatting>
  <conditionalFormatting sqref="X29:AB29 X30">
    <cfRule type="expression" priority="86" stopIfTrue="1">
      <formula>CELL("protect", X29)=1</formula>
    </cfRule>
  </conditionalFormatting>
  <conditionalFormatting sqref="X23">
    <cfRule type="expression" priority="85" stopIfTrue="1">
      <formula>CELL("protect", X23)=1</formula>
    </cfRule>
  </conditionalFormatting>
  <conditionalFormatting sqref="X26:AB26 X27">
    <cfRule type="expression" priority="88" stopIfTrue="1">
      <formula>CELL("protect", X26)=1</formula>
    </cfRule>
  </conditionalFormatting>
  <conditionalFormatting sqref="X28:AB28">
    <cfRule type="expression" priority="87" stopIfTrue="1">
      <formula>CELL("protect", X28)=1</formula>
    </cfRule>
  </conditionalFormatting>
  <conditionalFormatting sqref="S23">
    <cfRule type="expression" priority="82" stopIfTrue="1">
      <formula>CELL("protect", S23)=1</formula>
    </cfRule>
  </conditionalFormatting>
  <conditionalFormatting sqref="D28">
    <cfRule type="expression" priority="81" stopIfTrue="1">
      <formula>CELL("protect", D28)=1</formula>
    </cfRule>
  </conditionalFormatting>
  <conditionalFormatting sqref="I23">
    <cfRule type="expression" priority="84" stopIfTrue="1">
      <formula>CELL("protect", I23)=1</formula>
    </cfRule>
  </conditionalFormatting>
  <conditionalFormatting sqref="N23">
    <cfRule type="expression" priority="83" stopIfTrue="1">
      <formula>CELL("protect", N23)=1</formula>
    </cfRule>
  </conditionalFormatting>
  <conditionalFormatting sqref="E18">
    <cfRule type="expression" priority="180" stopIfTrue="1">
      <formula>CELL("protect", E18)=1</formula>
    </cfRule>
  </conditionalFormatting>
  <conditionalFormatting sqref="I30 I29:W29 N30 S30">
    <cfRule type="expression" priority="94" stopIfTrue="1">
      <formula>CELL("protect", I29)=1</formula>
    </cfRule>
  </conditionalFormatting>
  <conditionalFormatting sqref="X35">
    <cfRule type="expression" priority="60" stopIfTrue="1">
      <formula>CELL("protect", X35)=1</formula>
    </cfRule>
  </conditionalFormatting>
  <conditionalFormatting sqref="X38:AB38 X39">
    <cfRule type="expression" priority="63" stopIfTrue="1">
      <formula>CELL("protect", X38)=1</formula>
    </cfRule>
  </conditionalFormatting>
  <conditionalFormatting sqref="X40:AB40">
    <cfRule type="expression" priority="62" stopIfTrue="1">
      <formula>CELL("protect", X40)=1</formula>
    </cfRule>
  </conditionalFormatting>
  <conditionalFormatting sqref="X41:AB41 X42">
    <cfRule type="expression" priority="61" stopIfTrue="1">
      <formula>CELL("protect", X41)=1</formula>
    </cfRule>
  </conditionalFormatting>
  <conditionalFormatting sqref="E30">
    <cfRule type="expression" priority="80" stopIfTrue="1">
      <formula>CELL("protect", E30)=1</formula>
    </cfRule>
  </conditionalFormatting>
  <conditionalFormatting sqref="N55:AB55">
    <cfRule type="expression" priority="41" stopIfTrue="1">
      <formula>CELL("protect", N55)=1</formula>
    </cfRule>
  </conditionalFormatting>
  <conditionalFormatting sqref="D55:M55">
    <cfRule type="expression" priority="42" stopIfTrue="1">
      <formula>CELL("protect", D55)=1</formula>
    </cfRule>
  </conditionalFormatting>
  <conditionalFormatting sqref="X49:AB49">
    <cfRule type="expression" priority="39" stopIfTrue="1">
      <formula>CELL("protect", X49)=1</formula>
    </cfRule>
  </conditionalFormatting>
  <conditionalFormatting sqref="D35 E37:E39 D44:H44 D36:W36">
    <cfRule type="expression" priority="79" stopIfTrue="1">
      <formula>CELL("protect", D35)=1</formula>
    </cfRule>
  </conditionalFormatting>
  <conditionalFormatting sqref="E41">
    <cfRule type="expression" priority="72" stopIfTrue="1">
      <formula>CELL("protect", E41)=1</formula>
    </cfRule>
  </conditionalFormatting>
  <conditionalFormatting sqref="I40">
    <cfRule type="expression" priority="71" stopIfTrue="1">
      <formula>CELL("protect", I40)=1</formula>
    </cfRule>
  </conditionalFormatting>
  <conditionalFormatting sqref="I37:M37">
    <cfRule type="expression" priority="76" stopIfTrue="1">
      <formula>CELL("protect", I37)=1</formula>
    </cfRule>
  </conditionalFormatting>
  <conditionalFormatting sqref="N37:W37">
    <cfRule type="expression" priority="75" stopIfTrue="1">
      <formula>CELL("protect", N37)=1</formula>
    </cfRule>
  </conditionalFormatting>
  <conditionalFormatting sqref="I38:M38 I39">
    <cfRule type="expression" priority="74" stopIfTrue="1">
      <formula>CELL("protect", I38)=1</formula>
    </cfRule>
  </conditionalFormatting>
  <conditionalFormatting sqref="N38:W38 N39 S39">
    <cfRule type="expression" priority="73" stopIfTrue="1">
      <formula>CELL("protect", N38)=1</formula>
    </cfRule>
  </conditionalFormatting>
  <conditionalFormatting sqref="N40 S40">
    <cfRule type="expression" priority="70" stopIfTrue="1">
      <formula>CELL("protect", N40)=1</formula>
    </cfRule>
  </conditionalFormatting>
  <conditionalFormatting sqref="I41:M41 I42">
    <cfRule type="expression" priority="69" stopIfTrue="1">
      <formula>CELL("protect", I41)=1</formula>
    </cfRule>
  </conditionalFormatting>
  <conditionalFormatting sqref="N41:W41 N42 S42">
    <cfRule type="expression" priority="68" stopIfTrue="1">
      <formula>CELL("protect", N41)=1</formula>
    </cfRule>
  </conditionalFormatting>
  <conditionalFormatting sqref="D43:M43">
    <cfRule type="expression" priority="67" stopIfTrue="1">
      <formula>CELL("protect", D43)=1</formula>
    </cfRule>
  </conditionalFormatting>
  <conditionalFormatting sqref="N43:AB43">
    <cfRule type="expression" priority="66" stopIfTrue="1">
      <formula>CELL("protect", N43)=1</formula>
    </cfRule>
  </conditionalFormatting>
  <conditionalFormatting sqref="S35">
    <cfRule type="expression" priority="57" stopIfTrue="1">
      <formula>CELL("protect", S35)=1</formula>
    </cfRule>
  </conditionalFormatting>
  <conditionalFormatting sqref="X37:AB37">
    <cfRule type="expression" priority="64" stopIfTrue="1">
      <formula>CELL("protect", X37)=1</formula>
    </cfRule>
  </conditionalFormatting>
  <conditionalFormatting sqref="N35">
    <cfRule type="expression" priority="58" stopIfTrue="1">
      <formula>CELL("protect", N35)=1</formula>
    </cfRule>
  </conditionalFormatting>
  <conditionalFormatting sqref="D40">
    <cfRule type="expression" priority="56" stopIfTrue="1">
      <formula>CELL("protect", D40)=1</formula>
    </cfRule>
  </conditionalFormatting>
  <conditionalFormatting sqref="I35">
    <cfRule type="expression" priority="59" stopIfTrue="1">
      <formula>CELL("protect", I35)=1</formula>
    </cfRule>
  </conditionalFormatting>
  <conditionalFormatting sqref="E42">
    <cfRule type="expression" priority="55" stopIfTrue="1">
      <formula>CELL("protect", E42)=1</formula>
    </cfRule>
  </conditionalFormatting>
  <conditionalFormatting sqref="D47 E49:E51 D56:H56 D48:W48">
    <cfRule type="expression" priority="54" stopIfTrue="1">
      <formula>CELL("protect", D47)=1</formula>
    </cfRule>
  </conditionalFormatting>
  <conditionalFormatting sqref="E53">
    <cfRule type="expression" priority="47" stopIfTrue="1">
      <formula>CELL("protect", E53)=1</formula>
    </cfRule>
  </conditionalFormatting>
  <conditionalFormatting sqref="I52">
    <cfRule type="expression" priority="46" stopIfTrue="1">
      <formula>CELL("protect", I52)=1</formula>
    </cfRule>
  </conditionalFormatting>
  <conditionalFormatting sqref="I49:M49">
    <cfRule type="expression" priority="51" stopIfTrue="1">
      <formula>CELL("protect", I49)=1</formula>
    </cfRule>
  </conditionalFormatting>
  <conditionalFormatting sqref="N49:W49">
    <cfRule type="expression" priority="50" stopIfTrue="1">
      <formula>CELL("protect", N49)=1</formula>
    </cfRule>
  </conditionalFormatting>
  <conditionalFormatting sqref="I50:M50 I51">
    <cfRule type="expression" priority="49" stopIfTrue="1">
      <formula>CELL("protect", I50)=1</formula>
    </cfRule>
  </conditionalFormatting>
  <conditionalFormatting sqref="N50:W50 N51 S51">
    <cfRule type="expression" priority="48" stopIfTrue="1">
      <formula>CELL("protect", N50)=1</formula>
    </cfRule>
  </conditionalFormatting>
  <conditionalFormatting sqref="N52 S52">
    <cfRule type="expression" priority="45" stopIfTrue="1">
      <formula>CELL("protect", N52)=1</formula>
    </cfRule>
  </conditionalFormatting>
  <conditionalFormatting sqref="I53:M53 I54">
    <cfRule type="expression" priority="44" stopIfTrue="1">
      <formula>CELL("protect", I53)=1</formula>
    </cfRule>
  </conditionalFormatting>
  <conditionalFormatting sqref="N53:W53 N54 S54">
    <cfRule type="expression" priority="43" stopIfTrue="1">
      <formula>CELL("protect", N53)=1</formula>
    </cfRule>
  </conditionalFormatting>
  <conditionalFormatting sqref="S47">
    <cfRule type="expression" priority="32" stopIfTrue="1">
      <formula>CELL("protect", S47)=1</formula>
    </cfRule>
  </conditionalFormatting>
  <conditionalFormatting sqref="X47">
    <cfRule type="expression" priority="35" stopIfTrue="1">
      <formula>CELL("protect", X47)=1</formula>
    </cfRule>
  </conditionalFormatting>
  <conditionalFormatting sqref="X50:AB50 X51">
    <cfRule type="expression" priority="38" stopIfTrue="1">
      <formula>CELL("protect", X50)=1</formula>
    </cfRule>
  </conditionalFormatting>
  <conditionalFormatting sqref="X52:AB52">
    <cfRule type="expression" priority="37" stopIfTrue="1">
      <formula>CELL("protect", X52)=1</formula>
    </cfRule>
  </conditionalFormatting>
  <conditionalFormatting sqref="X53:AB53 X54">
    <cfRule type="expression" priority="36" stopIfTrue="1">
      <formula>CELL("protect", X53)=1</formula>
    </cfRule>
  </conditionalFormatting>
  <conditionalFormatting sqref="N47">
    <cfRule type="expression" priority="33" stopIfTrue="1">
      <formula>CELL("protect", N47)=1</formula>
    </cfRule>
  </conditionalFormatting>
  <conditionalFormatting sqref="D52">
    <cfRule type="expression" priority="31" stopIfTrue="1">
      <formula>CELL("protect", D52)=1</formula>
    </cfRule>
  </conditionalFormatting>
  <conditionalFormatting sqref="I47">
    <cfRule type="expression" priority="34" stopIfTrue="1">
      <formula>CELL("protect", I47)=1</formula>
    </cfRule>
  </conditionalFormatting>
  <conditionalFormatting sqref="E54">
    <cfRule type="expression" priority="30" stopIfTrue="1">
      <formula>CELL("protect", E54)=1</formula>
    </cfRule>
  </conditionalFormatting>
  <conditionalFormatting sqref="I32:M32">
    <cfRule type="expression" priority="29" stopIfTrue="1">
      <formula>CELL("protect", I32)=1</formula>
    </cfRule>
  </conditionalFormatting>
  <conditionalFormatting sqref="N56:R56">
    <cfRule type="expression" priority="19" stopIfTrue="1">
      <formula>CELL("protect", N56)=1</formula>
    </cfRule>
  </conditionalFormatting>
  <conditionalFormatting sqref="S32:W32">
    <cfRule type="expression" priority="27" stopIfTrue="1">
      <formula>CELL("protect", S32)=1</formula>
    </cfRule>
  </conditionalFormatting>
  <conditionalFormatting sqref="X32:AB32">
    <cfRule type="expression" priority="26" stopIfTrue="1">
      <formula>CELL("protect", X32)=1</formula>
    </cfRule>
  </conditionalFormatting>
  <conditionalFormatting sqref="N32:R32">
    <cfRule type="expression" priority="25" stopIfTrue="1">
      <formula>CELL("protect", N32)=1</formula>
    </cfRule>
  </conditionalFormatting>
  <conditionalFormatting sqref="I44:M44">
    <cfRule type="expression" priority="24" stopIfTrue="1">
      <formula>CELL("protect", I44)=1</formula>
    </cfRule>
  </conditionalFormatting>
  <conditionalFormatting sqref="N44:R44">
    <cfRule type="expression" priority="23" stopIfTrue="1">
      <formula>CELL("protect", N44)=1</formula>
    </cfRule>
  </conditionalFormatting>
  <conditionalFormatting sqref="S44:W44">
    <cfRule type="expression" priority="22" stopIfTrue="1">
      <formula>CELL("protect", S44)=1</formula>
    </cfRule>
  </conditionalFormatting>
  <conditionalFormatting sqref="X44:AB44">
    <cfRule type="expression" priority="21" stopIfTrue="1">
      <formula>CELL("protect", X44)=1</formula>
    </cfRule>
  </conditionalFormatting>
  <conditionalFormatting sqref="I56:M56">
    <cfRule type="expression" priority="20" stopIfTrue="1">
      <formula>CELL("protect", I56)=1</formula>
    </cfRule>
  </conditionalFormatting>
  <conditionalFormatting sqref="S56:W56">
    <cfRule type="expression" priority="18" stopIfTrue="1">
      <formula>CELL("protect", S56)=1</formula>
    </cfRule>
  </conditionalFormatting>
  <conditionalFormatting sqref="X56:AB56">
    <cfRule type="expression" priority="17" stopIfTrue="1">
      <formula>CELL("protect", X56)=1</formula>
    </cfRule>
  </conditionalFormatting>
  <conditionalFormatting sqref="X20:AB20">
    <cfRule type="expression" priority="15" stopIfTrue="1">
      <formula>CELL("protect", X20)=1</formula>
    </cfRule>
  </conditionalFormatting>
  <conditionalFormatting sqref="X36:AB36">
    <cfRule type="expression" priority="14" stopIfTrue="1">
      <formula>CELL("protect", X36)=1</formula>
    </cfRule>
  </conditionalFormatting>
  <conditionalFormatting sqref="X48:AB48">
    <cfRule type="expression" priority="13" stopIfTrue="1">
      <formula>CELL("protect", X48)=1</formula>
    </cfRule>
  </conditionalFormatting>
  <conditionalFormatting sqref="D25">
    <cfRule type="expression" priority="9" stopIfTrue="1">
      <formula>CELL("protect", D25)=1</formula>
    </cfRule>
  </conditionalFormatting>
  <conditionalFormatting sqref="D37">
    <cfRule type="expression" priority="8" stopIfTrue="1">
      <formula>CELL("protect", D37)=1</formula>
    </cfRule>
  </conditionalFormatting>
  <conditionalFormatting sqref="D49">
    <cfRule type="expression" priority="7" stopIfTrue="1">
      <formula>CELL("protect", D49)=1</formula>
    </cfRule>
  </conditionalFormatting>
  <conditionalFormatting sqref="X19:AB19">
    <cfRule type="expression" priority="6" stopIfTrue="1">
      <formula>CELL("protect", X19)=1</formula>
    </cfRule>
  </conditionalFormatting>
  <conditionalFormatting sqref="X12:AB12">
    <cfRule type="expression" priority="5" stopIfTrue="1">
      <formula>CELL("protect", X12)=1</formula>
    </cfRule>
  </conditionalFormatting>
  <conditionalFormatting sqref="X13:AB13">
    <cfRule type="expression" priority="4" stopIfTrue="1">
      <formula>CELL("protect", X13)=1</formula>
    </cfRule>
  </conditionalFormatting>
  <conditionalFormatting sqref="X17:AB17 X18">
    <cfRule type="expression" priority="1" stopIfTrue="1">
      <formula>CELL("protect", X17)=1</formula>
    </cfRule>
  </conditionalFormatting>
  <conditionalFormatting sqref="X14:AB14 X15">
    <cfRule type="expression" priority="3" stopIfTrue="1">
      <formula>CELL("protect", X14)=1</formula>
    </cfRule>
  </conditionalFormatting>
  <conditionalFormatting sqref="X16:AB16">
    <cfRule type="expression" priority="2" stopIfTrue="1">
      <formula>CELL("protect", X16)=1</formula>
    </cfRule>
  </conditionalFormatting>
  <dataValidations count="1">
    <dataValidation imeMode="disabled" allowBlank="1" showInputMessage="1" showErrorMessage="1" sqref="I55:AB55 I31:AB31 I43:AB43 I19:AB19"/>
  </dataValidations>
  <pageMargins left="0.82677165354330717" right="0.23622047244094491" top="0.39370078740157483" bottom="0.39370078740157483" header="0.39370078740157483" footer="0.31496062992125984"/>
  <pageSetup paperSize="9" scale="62" fitToHeight="0" orientation="portrait" cellComments="asDisplayed" r:id="rId1"/>
  <headerFooter alignWithMargins="0">
    <oddFooter xml:space="preserve">&amp;C&amp;P / &amp;N </oddFooter>
  </headerFooter>
  <colBreaks count="1" manualBreakCount="1">
    <brk id="29" min="7" max="100" man="1"/>
  </col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D636"/>
  <sheetViews>
    <sheetView showGridLines="0" view="pageBreakPreview" zoomScale="70" zoomScaleNormal="85" zoomScaleSheetLayoutView="70" workbookViewId="0">
      <pane ySplit="13" topLeftCell="A14" activePane="bottomLeft" state="frozen"/>
      <selection activeCell="I13" sqref="I13:W18"/>
      <selection pane="bottomLeft"/>
    </sheetView>
  </sheetViews>
  <sheetFormatPr defaultRowHeight="18.75" customHeight="1"/>
  <cols>
    <col min="1" max="1" width="5.625" style="287" customWidth="1"/>
    <col min="2" max="3" width="8.125" style="294" customWidth="1"/>
    <col min="4" max="4" width="9.125" style="294" customWidth="1"/>
    <col min="5" max="5" width="28.625" style="287" customWidth="1"/>
    <col min="6" max="6" width="15" style="287" customWidth="1"/>
    <col min="7" max="7" width="4.375" style="288" customWidth="1"/>
    <col min="8" max="8" width="9.375" style="289" customWidth="1"/>
    <col min="9" max="9" width="5" style="289" customWidth="1"/>
    <col min="10" max="10" width="13" style="290" customWidth="1"/>
    <col min="11" max="11" width="5" style="289" customWidth="1"/>
    <col min="12" max="12" width="13" style="290" customWidth="1"/>
    <col min="13" max="13" width="5" style="291" customWidth="1"/>
    <col min="14" max="14" width="13" style="292" customWidth="1"/>
    <col min="15" max="15" width="14.625" style="293" customWidth="1"/>
    <col min="16" max="16" width="4.25" style="288" customWidth="1"/>
    <col min="17" max="27" width="9" style="287"/>
    <col min="28" max="29" width="9" style="287" customWidth="1"/>
    <col min="30" max="16384" width="9" style="287"/>
  </cols>
  <sheetData>
    <row r="1" spans="1:16" ht="22.5" customHeight="1">
      <c r="B1" s="83" t="s">
        <v>174</v>
      </c>
      <c r="C1" s="83"/>
      <c r="D1" s="83"/>
    </row>
    <row r="2" spans="1:16" ht="15" customHeight="1">
      <c r="B2" s="83" t="s">
        <v>175</v>
      </c>
      <c r="C2" s="83"/>
      <c r="D2" s="83"/>
    </row>
    <row r="3" spans="1:16" ht="15" customHeight="1">
      <c r="B3" s="83" t="s">
        <v>810</v>
      </c>
      <c r="C3" s="83"/>
      <c r="D3" s="83"/>
    </row>
    <row r="4" spans="1:16" ht="15" customHeight="1">
      <c r="B4" s="83" t="s">
        <v>811</v>
      </c>
      <c r="C4" s="83"/>
      <c r="D4" s="83"/>
    </row>
    <row r="5" spans="1:16" ht="7.5" customHeight="1">
      <c r="B5" s="83"/>
      <c r="C5" s="83"/>
      <c r="D5" s="83"/>
    </row>
    <row r="6" spans="1:16" ht="15" customHeight="1">
      <c r="B6" s="83" t="s">
        <v>513</v>
      </c>
      <c r="C6" s="83"/>
      <c r="D6" s="83"/>
    </row>
    <row r="7" spans="1:16" ht="15" customHeight="1">
      <c r="B7" s="83" t="s">
        <v>812</v>
      </c>
      <c r="C7" s="83"/>
      <c r="D7" s="83"/>
    </row>
    <row r="8" spans="1:16" ht="15" customHeight="1"/>
    <row r="9" spans="1:16" ht="15" customHeight="1">
      <c r="B9" s="1795" t="s">
        <v>452</v>
      </c>
      <c r="C9" s="1795"/>
      <c r="D9" s="1795"/>
      <c r="E9" s="1795"/>
      <c r="F9" s="1795"/>
      <c r="G9" s="1795"/>
      <c r="H9" s="1795"/>
      <c r="I9" s="1795"/>
      <c r="J9" s="1795"/>
      <c r="K9" s="1795"/>
      <c r="L9" s="1795"/>
      <c r="M9" s="1795"/>
      <c r="N9" s="1795"/>
      <c r="O9" s="1795"/>
    </row>
    <row r="10" spans="1:16" ht="22.5" customHeight="1" thickBot="1">
      <c r="B10" s="1796" t="s">
        <v>498</v>
      </c>
      <c r="C10" s="1796"/>
      <c r="D10" s="1796"/>
      <c r="E10" s="1796"/>
      <c r="F10" s="295"/>
      <c r="G10" s="296"/>
      <c r="H10" s="297"/>
      <c r="I10" s="297"/>
      <c r="J10" s="298"/>
      <c r="K10" s="297"/>
      <c r="L10" s="298"/>
      <c r="M10" s="299"/>
      <c r="N10" s="300"/>
      <c r="O10" s="301"/>
    </row>
    <row r="11" spans="1:16" ht="18.75" customHeight="1">
      <c r="A11" s="302"/>
      <c r="B11" s="1786" t="s">
        <v>555</v>
      </c>
      <c r="C11" s="1787"/>
      <c r="D11" s="1788"/>
      <c r="E11" s="303" t="s">
        <v>176</v>
      </c>
      <c r="F11" s="304"/>
      <c r="G11" s="1797" t="s">
        <v>177</v>
      </c>
      <c r="H11" s="1800" t="s">
        <v>178</v>
      </c>
      <c r="I11" s="1801"/>
      <c r="J11" s="1801"/>
      <c r="K11" s="1801"/>
      <c r="L11" s="1801"/>
      <c r="M11" s="1801"/>
      <c r="N11" s="1802"/>
      <c r="O11" s="305" t="s">
        <v>179</v>
      </c>
      <c r="P11" s="306"/>
    </row>
    <row r="12" spans="1:16" ht="18.75" customHeight="1">
      <c r="A12" s="302"/>
      <c r="B12" s="1789"/>
      <c r="C12" s="1790"/>
      <c r="D12" s="1791"/>
      <c r="E12" s="307" t="s">
        <v>180</v>
      </c>
      <c r="F12" s="308" t="s">
        <v>181</v>
      </c>
      <c r="G12" s="1798"/>
      <c r="H12" s="1803" t="s">
        <v>182</v>
      </c>
      <c r="I12" s="1805" t="s">
        <v>144</v>
      </c>
      <c r="J12" s="1805"/>
      <c r="K12" s="1806" t="s">
        <v>145</v>
      </c>
      <c r="L12" s="1806"/>
      <c r="M12" s="1807" t="s">
        <v>170</v>
      </c>
      <c r="N12" s="1808"/>
      <c r="O12" s="309"/>
      <c r="P12" s="306"/>
    </row>
    <row r="13" spans="1:16" ht="18.75" customHeight="1" thickBot="1">
      <c r="A13" s="302"/>
      <c r="B13" s="1792"/>
      <c r="C13" s="1793"/>
      <c r="D13" s="1794"/>
      <c r="E13" s="310"/>
      <c r="F13" s="311"/>
      <c r="G13" s="1799"/>
      <c r="H13" s="1804"/>
      <c r="I13" s="312" t="s">
        <v>183</v>
      </c>
      <c r="J13" s="312" t="s">
        <v>105</v>
      </c>
      <c r="K13" s="313" t="s">
        <v>183</v>
      </c>
      <c r="L13" s="313" t="s">
        <v>105</v>
      </c>
      <c r="M13" s="314" t="s">
        <v>183</v>
      </c>
      <c r="N13" s="315" t="s">
        <v>105</v>
      </c>
      <c r="O13" s="316"/>
      <c r="P13" s="317"/>
    </row>
    <row r="14" spans="1:16" ht="18.75" customHeight="1" thickBot="1">
      <c r="A14" s="302"/>
      <c r="B14" s="318" t="s">
        <v>184</v>
      </c>
      <c r="C14" s="319"/>
      <c r="D14" s="320"/>
      <c r="E14" s="552"/>
      <c r="F14" s="553"/>
      <c r="G14" s="517"/>
      <c r="H14" s="518"/>
      <c r="I14" s="577"/>
      <c r="J14" s="577"/>
      <c r="K14" s="578"/>
      <c r="L14" s="578"/>
      <c r="M14" s="579"/>
      <c r="N14" s="580"/>
      <c r="O14" s="503"/>
      <c r="P14" s="317"/>
    </row>
    <row r="15" spans="1:16" ht="30" customHeight="1" thickTop="1">
      <c r="A15" s="302"/>
      <c r="B15" s="381"/>
      <c r="C15" s="382"/>
      <c r="D15" s="322"/>
      <c r="E15" s="537" t="s">
        <v>185</v>
      </c>
      <c r="F15" s="538" t="s">
        <v>148</v>
      </c>
      <c r="G15" s="519" t="s">
        <v>186</v>
      </c>
      <c r="H15" s="666"/>
      <c r="I15" s="685"/>
      <c r="J15" s="685">
        <f>J93</f>
        <v>0</v>
      </c>
      <c r="K15" s="686"/>
      <c r="L15" s="686">
        <f>L93</f>
        <v>0</v>
      </c>
      <c r="M15" s="669"/>
      <c r="N15" s="687">
        <f>N93</f>
        <v>0</v>
      </c>
      <c r="O15" s="504"/>
      <c r="P15" s="317"/>
    </row>
    <row r="16" spans="1:16" ht="18.75" customHeight="1" thickBot="1">
      <c r="A16" s="302"/>
      <c r="B16" s="383"/>
      <c r="C16" s="566"/>
      <c r="D16" s="567"/>
      <c r="E16" s="554"/>
      <c r="F16" s="555"/>
      <c r="G16" s="520"/>
      <c r="H16" s="521"/>
      <c r="I16" s="584"/>
      <c r="J16" s="585"/>
      <c r="K16" s="586"/>
      <c r="L16" s="587"/>
      <c r="M16" s="588"/>
      <c r="N16" s="589"/>
      <c r="O16" s="505"/>
      <c r="P16" s="317"/>
    </row>
    <row r="17" spans="1:30" ht="18.75" customHeight="1" thickTop="1">
      <c r="A17" s="302"/>
      <c r="B17" s="568"/>
      <c r="C17" s="569"/>
      <c r="D17" s="570"/>
      <c r="E17" s="537" t="s">
        <v>664</v>
      </c>
      <c r="F17" s="663"/>
      <c r="G17" s="519"/>
      <c r="H17" s="666"/>
      <c r="I17" s="667"/>
      <c r="J17" s="667"/>
      <c r="K17" s="668"/>
      <c r="L17" s="668"/>
      <c r="M17" s="669"/>
      <c r="N17" s="670"/>
      <c r="O17" s="504"/>
      <c r="P17" s="317"/>
    </row>
    <row r="18" spans="1:30" ht="18.75" customHeight="1">
      <c r="A18" s="302"/>
      <c r="B18" s="593" t="str">
        <f>IF(B96="","",B96)</f>
        <v/>
      </c>
      <c r="C18" s="594" t="str">
        <f>IF(C96="","",C96)</f>
        <v/>
      </c>
      <c r="D18" s="573"/>
      <c r="E18" s="664" t="str">
        <f>IF(E96="","",E96)</f>
        <v/>
      </c>
      <c r="F18" s="665"/>
      <c r="G18" s="522" t="s">
        <v>186</v>
      </c>
      <c r="H18" s="671"/>
      <c r="I18" s="672"/>
      <c r="J18" s="672">
        <f>J137</f>
        <v>0</v>
      </c>
      <c r="K18" s="673"/>
      <c r="L18" s="673">
        <f>L137</f>
        <v>0</v>
      </c>
      <c r="M18" s="674"/>
      <c r="N18" s="675">
        <f>N137</f>
        <v>0</v>
      </c>
      <c r="O18" s="506"/>
      <c r="P18" s="323"/>
    </row>
    <row r="19" spans="1:30" ht="18.75" customHeight="1">
      <c r="A19" s="302"/>
      <c r="B19" s="571" t="str">
        <f>IF(B140="","",B140)</f>
        <v/>
      </c>
      <c r="C19" s="572" t="str">
        <f>IF(C140="","",C140)</f>
        <v/>
      </c>
      <c r="D19" s="573"/>
      <c r="E19" s="664" t="str">
        <f>IF(E140="","",E140)</f>
        <v/>
      </c>
      <c r="F19" s="665"/>
      <c r="G19" s="522" t="s">
        <v>186</v>
      </c>
      <c r="H19" s="671"/>
      <c r="I19" s="672"/>
      <c r="J19" s="672">
        <f>J181</f>
        <v>0</v>
      </c>
      <c r="K19" s="673"/>
      <c r="L19" s="673">
        <f>L181</f>
        <v>0</v>
      </c>
      <c r="M19" s="674"/>
      <c r="N19" s="675">
        <f>N181</f>
        <v>0</v>
      </c>
      <c r="O19" s="506"/>
      <c r="P19" s="324"/>
      <c r="Q19" s="325"/>
      <c r="R19" s="325"/>
      <c r="S19" s="325"/>
      <c r="T19" s="325"/>
      <c r="U19" s="325"/>
      <c r="V19" s="325"/>
      <c r="W19" s="325"/>
      <c r="X19" s="325"/>
      <c r="Y19" s="325"/>
      <c r="Z19" s="325"/>
      <c r="AA19" s="325"/>
      <c r="AB19" s="325"/>
      <c r="AC19" s="325"/>
      <c r="AD19" s="325"/>
    </row>
    <row r="20" spans="1:30" ht="18.75" customHeight="1">
      <c r="A20" s="302"/>
      <c r="B20" s="571" t="str">
        <f>IF(B184="","",B184)</f>
        <v/>
      </c>
      <c r="C20" s="572" t="str">
        <f>IF(C184="","",C184)</f>
        <v/>
      </c>
      <c r="D20" s="573"/>
      <c r="E20" s="664" t="str">
        <f>IF(E184="","",E184)</f>
        <v/>
      </c>
      <c r="F20" s="665"/>
      <c r="G20" s="522" t="s">
        <v>186</v>
      </c>
      <c r="H20" s="671"/>
      <c r="I20" s="672"/>
      <c r="J20" s="672">
        <f>J215</f>
        <v>0</v>
      </c>
      <c r="K20" s="673"/>
      <c r="L20" s="673">
        <f>L215</f>
        <v>0</v>
      </c>
      <c r="M20" s="674"/>
      <c r="N20" s="675">
        <f>N215</f>
        <v>0</v>
      </c>
      <c r="O20" s="506"/>
      <c r="P20" s="324"/>
      <c r="Q20" s="325"/>
      <c r="R20" s="325"/>
      <c r="S20" s="325"/>
      <c r="T20" s="325"/>
      <c r="U20" s="325"/>
      <c r="V20" s="325"/>
      <c r="W20" s="325"/>
      <c r="X20" s="325"/>
      <c r="Y20" s="325"/>
      <c r="Z20" s="325"/>
      <c r="AA20" s="325"/>
      <c r="AB20" s="325"/>
      <c r="AC20" s="325"/>
      <c r="AD20" s="325"/>
    </row>
    <row r="21" spans="1:30" ht="18.75" customHeight="1">
      <c r="A21" s="302"/>
      <c r="B21" s="571" t="str">
        <f>IF(B218="","",B218)</f>
        <v/>
      </c>
      <c r="C21" s="572" t="str">
        <f>IF(C218="","",C218)</f>
        <v/>
      </c>
      <c r="D21" s="573"/>
      <c r="E21" s="664" t="str">
        <f>IF(E218="","",E218)</f>
        <v/>
      </c>
      <c r="F21" s="665"/>
      <c r="G21" s="522" t="s">
        <v>186</v>
      </c>
      <c r="H21" s="671"/>
      <c r="I21" s="672"/>
      <c r="J21" s="672">
        <f>J249</f>
        <v>0</v>
      </c>
      <c r="K21" s="673"/>
      <c r="L21" s="673">
        <f>L249</f>
        <v>0</v>
      </c>
      <c r="M21" s="674"/>
      <c r="N21" s="675">
        <f>N249</f>
        <v>0</v>
      </c>
      <c r="O21" s="506"/>
      <c r="P21" s="323"/>
    </row>
    <row r="22" spans="1:30" ht="18.75" customHeight="1">
      <c r="A22" s="302"/>
      <c r="B22" s="571" t="str">
        <f>IF(B252="","",B252)</f>
        <v/>
      </c>
      <c r="C22" s="572" t="str">
        <f>IF(C252="","",C252)</f>
        <v/>
      </c>
      <c r="D22" s="573"/>
      <c r="E22" s="664" t="str">
        <f>IF(E252="","",E252)</f>
        <v/>
      </c>
      <c r="F22" s="665"/>
      <c r="G22" s="522" t="s">
        <v>186</v>
      </c>
      <c r="H22" s="671"/>
      <c r="I22" s="672"/>
      <c r="J22" s="672">
        <f>J283</f>
        <v>0</v>
      </c>
      <c r="K22" s="673"/>
      <c r="L22" s="673">
        <f>L283</f>
        <v>0</v>
      </c>
      <c r="M22" s="674"/>
      <c r="N22" s="675">
        <f>N283</f>
        <v>0</v>
      </c>
      <c r="O22" s="506"/>
      <c r="P22" s="323"/>
    </row>
    <row r="23" spans="1:30" ht="18.75" customHeight="1">
      <c r="A23" s="302"/>
      <c r="B23" s="571" t="str">
        <f>IF(B286="","",B286)</f>
        <v/>
      </c>
      <c r="C23" s="572" t="str">
        <f>IF(C286="","",C286)</f>
        <v/>
      </c>
      <c r="D23" s="573"/>
      <c r="E23" s="664" t="str">
        <f>IF(E286="","",E286)</f>
        <v/>
      </c>
      <c r="F23" s="665"/>
      <c r="G23" s="522" t="s">
        <v>186</v>
      </c>
      <c r="H23" s="671"/>
      <c r="I23" s="672"/>
      <c r="J23" s="672">
        <f>J318</f>
        <v>0</v>
      </c>
      <c r="K23" s="673"/>
      <c r="L23" s="673">
        <f>L318</f>
        <v>0</v>
      </c>
      <c r="M23" s="674"/>
      <c r="N23" s="675">
        <f>N318</f>
        <v>0</v>
      </c>
      <c r="O23" s="506"/>
      <c r="P23" s="323"/>
    </row>
    <row r="24" spans="1:30" ht="18.75" customHeight="1">
      <c r="A24" s="302"/>
      <c r="B24" s="571" t="str">
        <f>IF(B321="","",B321)</f>
        <v/>
      </c>
      <c r="C24" s="572" t="str">
        <f>IF(C321="","",C321)</f>
        <v/>
      </c>
      <c r="D24" s="573"/>
      <c r="E24" s="664" t="str">
        <f>IF(E321="","",E321)</f>
        <v/>
      </c>
      <c r="F24" s="665"/>
      <c r="G24" s="522" t="s">
        <v>186</v>
      </c>
      <c r="H24" s="671"/>
      <c r="I24" s="672"/>
      <c r="J24" s="672">
        <f>J353</f>
        <v>0</v>
      </c>
      <c r="K24" s="673"/>
      <c r="L24" s="673">
        <f>L353</f>
        <v>0</v>
      </c>
      <c r="M24" s="674"/>
      <c r="N24" s="675">
        <f>N353</f>
        <v>0</v>
      </c>
      <c r="O24" s="506"/>
      <c r="P24" s="323"/>
    </row>
    <row r="25" spans="1:30" ht="18.75" customHeight="1">
      <c r="A25" s="302"/>
      <c r="B25" s="571" t="str">
        <f>IF(B356="","",B356)</f>
        <v/>
      </c>
      <c r="C25" s="572" t="str">
        <f>IF(C356="","",C356)</f>
        <v/>
      </c>
      <c r="D25" s="573"/>
      <c r="E25" s="664" t="str">
        <f>IF(E356="","",E356)</f>
        <v/>
      </c>
      <c r="F25" s="665"/>
      <c r="G25" s="522" t="s">
        <v>186</v>
      </c>
      <c r="H25" s="671"/>
      <c r="I25" s="672"/>
      <c r="J25" s="672">
        <f>J388</f>
        <v>0</v>
      </c>
      <c r="K25" s="673"/>
      <c r="L25" s="673">
        <f>L388</f>
        <v>0</v>
      </c>
      <c r="M25" s="674"/>
      <c r="N25" s="675">
        <f>N388</f>
        <v>0</v>
      </c>
      <c r="O25" s="506"/>
      <c r="P25" s="323"/>
    </row>
    <row r="26" spans="1:30" ht="18.75" customHeight="1">
      <c r="A26" s="302"/>
      <c r="B26" s="571" t="str">
        <f>IF(B391="","",B391)</f>
        <v/>
      </c>
      <c r="C26" s="572" t="str">
        <f>IF(C391="","",C391)</f>
        <v/>
      </c>
      <c r="D26" s="573"/>
      <c r="E26" s="664" t="str">
        <f>IF(E391="","",E391)</f>
        <v/>
      </c>
      <c r="F26" s="665"/>
      <c r="G26" s="522" t="s">
        <v>186</v>
      </c>
      <c r="H26" s="671"/>
      <c r="I26" s="672"/>
      <c r="J26" s="672">
        <f>J423</f>
        <v>0</v>
      </c>
      <c r="K26" s="673"/>
      <c r="L26" s="673">
        <f>L423</f>
        <v>0</v>
      </c>
      <c r="M26" s="674"/>
      <c r="N26" s="675">
        <f>N423</f>
        <v>0</v>
      </c>
      <c r="O26" s="506"/>
      <c r="P26" s="323"/>
    </row>
    <row r="27" spans="1:30" ht="18.75" customHeight="1">
      <c r="A27" s="302"/>
      <c r="B27" s="571" t="str">
        <f>IF(B426="","",B426)</f>
        <v/>
      </c>
      <c r="C27" s="572" t="str">
        <f>IF(C426="","",C426)</f>
        <v/>
      </c>
      <c r="D27" s="573"/>
      <c r="E27" s="664" t="str">
        <f>IF(E426="","",E426)</f>
        <v/>
      </c>
      <c r="F27" s="665"/>
      <c r="G27" s="522" t="s">
        <v>186</v>
      </c>
      <c r="H27" s="671"/>
      <c r="I27" s="672"/>
      <c r="J27" s="672">
        <f>J458</f>
        <v>0</v>
      </c>
      <c r="K27" s="673"/>
      <c r="L27" s="673">
        <f>L458</f>
        <v>0</v>
      </c>
      <c r="M27" s="674"/>
      <c r="N27" s="675">
        <f>N458</f>
        <v>0</v>
      </c>
      <c r="O27" s="506"/>
      <c r="P27" s="323"/>
    </row>
    <row r="28" spans="1:30" ht="18.75" customHeight="1">
      <c r="A28" s="302"/>
      <c r="B28" s="571" t="str">
        <f>IF(B461="","",B461)</f>
        <v/>
      </c>
      <c r="C28" s="572" t="str">
        <f>IF(C461="","",C461)</f>
        <v/>
      </c>
      <c r="D28" s="573"/>
      <c r="E28" s="664" t="str">
        <f>IF(E461="","",E461)</f>
        <v/>
      </c>
      <c r="F28" s="665"/>
      <c r="G28" s="522" t="s">
        <v>186</v>
      </c>
      <c r="H28" s="671"/>
      <c r="I28" s="672"/>
      <c r="J28" s="672">
        <f>J493</f>
        <v>0</v>
      </c>
      <c r="K28" s="673"/>
      <c r="L28" s="673">
        <f>L493</f>
        <v>0</v>
      </c>
      <c r="M28" s="674"/>
      <c r="N28" s="675">
        <f>N493</f>
        <v>0</v>
      </c>
      <c r="O28" s="506"/>
      <c r="P28" s="323"/>
    </row>
    <row r="29" spans="1:30" ht="18.75" customHeight="1">
      <c r="A29" s="302"/>
      <c r="B29" s="571" t="str">
        <f>IF(B496="","",B496)</f>
        <v/>
      </c>
      <c r="C29" s="572" t="str">
        <f>IF(C496="","",C496)</f>
        <v/>
      </c>
      <c r="D29" s="573"/>
      <c r="E29" s="664" t="str">
        <f>IF(E496="","",E496)</f>
        <v/>
      </c>
      <c r="F29" s="665"/>
      <c r="G29" s="522" t="s">
        <v>186</v>
      </c>
      <c r="H29" s="671"/>
      <c r="I29" s="672"/>
      <c r="J29" s="672">
        <f>J528</f>
        <v>0</v>
      </c>
      <c r="K29" s="673"/>
      <c r="L29" s="673">
        <f>L528</f>
        <v>0</v>
      </c>
      <c r="M29" s="674"/>
      <c r="N29" s="675">
        <f>N528</f>
        <v>0</v>
      </c>
      <c r="O29" s="506"/>
      <c r="P29" s="323"/>
    </row>
    <row r="30" spans="1:30" ht="18.75" customHeight="1">
      <c r="A30" s="302"/>
      <c r="B30" s="571" t="str">
        <f>IF(B531="","",B531)</f>
        <v/>
      </c>
      <c r="C30" s="572" t="str">
        <f>IF(C531="","",C531)</f>
        <v/>
      </c>
      <c r="D30" s="573"/>
      <c r="E30" s="664" t="str">
        <f>IF(E531="","",E531)</f>
        <v/>
      </c>
      <c r="F30" s="665"/>
      <c r="G30" s="522" t="s">
        <v>186</v>
      </c>
      <c r="H30" s="671"/>
      <c r="I30" s="672"/>
      <c r="J30" s="672">
        <f>J563</f>
        <v>0</v>
      </c>
      <c r="K30" s="673"/>
      <c r="L30" s="673">
        <f>L563</f>
        <v>0</v>
      </c>
      <c r="M30" s="674"/>
      <c r="N30" s="675">
        <f>N563</f>
        <v>0</v>
      </c>
      <c r="O30" s="506"/>
      <c r="P30" s="323"/>
    </row>
    <row r="31" spans="1:30" ht="18.75" customHeight="1">
      <c r="A31" s="302"/>
      <c r="B31" s="571" t="str">
        <f>IF(B566="","",B566)</f>
        <v/>
      </c>
      <c r="C31" s="572" t="str">
        <f>IF(C566="","",C566)</f>
        <v/>
      </c>
      <c r="D31" s="573"/>
      <c r="E31" s="664" t="str">
        <f>IF(E566="","",E566)</f>
        <v/>
      </c>
      <c r="F31" s="665"/>
      <c r="G31" s="522" t="s">
        <v>186</v>
      </c>
      <c r="H31" s="671"/>
      <c r="I31" s="672"/>
      <c r="J31" s="672">
        <f>J598</f>
        <v>0</v>
      </c>
      <c r="K31" s="673"/>
      <c r="L31" s="673">
        <f>L598</f>
        <v>0</v>
      </c>
      <c r="M31" s="674"/>
      <c r="N31" s="675">
        <f>N598</f>
        <v>0</v>
      </c>
      <c r="O31" s="506"/>
      <c r="P31" s="323"/>
    </row>
    <row r="32" spans="1:30" ht="18.75" customHeight="1">
      <c r="A32" s="302"/>
      <c r="B32" s="571" t="str">
        <f>IF(B601="","",B601)</f>
        <v/>
      </c>
      <c r="C32" s="572" t="str">
        <f>IF(C601="","",C601)</f>
        <v/>
      </c>
      <c r="D32" s="573"/>
      <c r="E32" s="664" t="str">
        <f>IF(E601="","",E601)</f>
        <v/>
      </c>
      <c r="F32" s="665"/>
      <c r="G32" s="522" t="s">
        <v>186</v>
      </c>
      <c r="H32" s="671"/>
      <c r="I32" s="672"/>
      <c r="J32" s="672">
        <f>J633</f>
        <v>0</v>
      </c>
      <c r="K32" s="673"/>
      <c r="L32" s="673">
        <f>L633</f>
        <v>0</v>
      </c>
      <c r="M32" s="674"/>
      <c r="N32" s="675">
        <f>N633</f>
        <v>0</v>
      </c>
      <c r="O32" s="506"/>
      <c r="P32" s="323"/>
    </row>
    <row r="33" spans="1:16" ht="18.75" customHeight="1">
      <c r="A33" s="302"/>
      <c r="B33" s="571"/>
      <c r="C33" s="572"/>
      <c r="D33" s="573"/>
      <c r="E33" s="664"/>
      <c r="F33" s="665"/>
      <c r="G33" s="522"/>
      <c r="H33" s="671"/>
      <c r="I33" s="672"/>
      <c r="J33" s="672" t="s">
        <v>169</v>
      </c>
      <c r="K33" s="673"/>
      <c r="L33" s="673" t="s">
        <v>169</v>
      </c>
      <c r="M33" s="674"/>
      <c r="N33" s="675" t="s">
        <v>188</v>
      </c>
      <c r="O33" s="506"/>
      <c r="P33" s="323"/>
    </row>
    <row r="34" spans="1:16" ht="18.75" customHeight="1">
      <c r="A34" s="302"/>
      <c r="B34" s="571"/>
      <c r="C34" s="572"/>
      <c r="D34" s="573"/>
      <c r="E34" s="664"/>
      <c r="F34" s="665"/>
      <c r="G34" s="522"/>
      <c r="H34" s="671"/>
      <c r="I34" s="672"/>
      <c r="J34" s="672" t="s">
        <v>169</v>
      </c>
      <c r="K34" s="673"/>
      <c r="L34" s="673" t="s">
        <v>169</v>
      </c>
      <c r="M34" s="674"/>
      <c r="N34" s="675" t="s">
        <v>188</v>
      </c>
      <c r="O34" s="506"/>
      <c r="P34" s="323"/>
    </row>
    <row r="35" spans="1:16" ht="18.75" customHeight="1">
      <c r="A35" s="302"/>
      <c r="B35" s="571"/>
      <c r="C35" s="572"/>
      <c r="D35" s="573"/>
      <c r="E35" s="548" t="s">
        <v>657</v>
      </c>
      <c r="F35" s="549" t="s">
        <v>189</v>
      </c>
      <c r="G35" s="522"/>
      <c r="H35" s="671"/>
      <c r="I35" s="676"/>
      <c r="J35" s="676">
        <f>SUMIF(B18:B34,LEFT(E35,3),J18:J34)</f>
        <v>0</v>
      </c>
      <c r="K35" s="677"/>
      <c r="L35" s="677">
        <f>SUMIF(B18:B34,LEFT(E35,3),L18:L34)</f>
        <v>0</v>
      </c>
      <c r="M35" s="678"/>
      <c r="N35" s="679">
        <f>SUMIF(B18:B34,LEFT(E35,3),N18:N34)</f>
        <v>0</v>
      </c>
      <c r="O35" s="506"/>
      <c r="P35" s="323"/>
    </row>
    <row r="36" spans="1:16" ht="18.75" customHeight="1">
      <c r="A36" s="302"/>
      <c r="B36" s="571"/>
      <c r="C36" s="572"/>
      <c r="D36" s="573"/>
      <c r="E36" s="550" t="s">
        <v>658</v>
      </c>
      <c r="F36" s="551" t="s">
        <v>189</v>
      </c>
      <c r="G36" s="522"/>
      <c r="H36" s="671"/>
      <c r="I36" s="676"/>
      <c r="J36" s="676">
        <f>SUMIF(B18:B34,LEFT(E36,3),J18:J34)</f>
        <v>0</v>
      </c>
      <c r="K36" s="677"/>
      <c r="L36" s="677">
        <f>SUMIF(B18:B34,LEFT(E36,3),L18:L34)</f>
        <v>0</v>
      </c>
      <c r="M36" s="678"/>
      <c r="N36" s="679">
        <f>SUMIF(B18:B34,LEFT(E36,3),N18:N34)</f>
        <v>0</v>
      </c>
      <c r="O36" s="506"/>
      <c r="P36" s="326"/>
    </row>
    <row r="37" spans="1:16" ht="18.75" customHeight="1" thickBot="1">
      <c r="A37" s="302"/>
      <c r="B37" s="571"/>
      <c r="C37" s="574"/>
      <c r="D37" s="575"/>
      <c r="E37" s="556"/>
      <c r="F37" s="557"/>
      <c r="G37" s="520"/>
      <c r="H37" s="680"/>
      <c r="I37" s="681"/>
      <c r="J37" s="681"/>
      <c r="K37" s="682"/>
      <c r="L37" s="682"/>
      <c r="M37" s="683"/>
      <c r="N37" s="684"/>
      <c r="O37" s="505"/>
      <c r="P37" s="326"/>
    </row>
    <row r="38" spans="1:16" ht="30" customHeight="1" thickTop="1">
      <c r="A38" s="302"/>
      <c r="B38" s="381" t="s">
        <v>187</v>
      </c>
      <c r="C38" s="382"/>
      <c r="D38" s="322"/>
      <c r="E38" s="558" t="s">
        <v>662</v>
      </c>
      <c r="F38" s="538" t="s">
        <v>148</v>
      </c>
      <c r="G38" s="523"/>
      <c r="H38" s="524"/>
      <c r="I38" s="581"/>
      <c r="J38" s="581">
        <f>SUM(J35:J36)</f>
        <v>0</v>
      </c>
      <c r="K38" s="582"/>
      <c r="L38" s="582">
        <f>SUM(L35:L36)</f>
        <v>0</v>
      </c>
      <c r="M38" s="590"/>
      <c r="N38" s="583">
        <f>SUM(N35:N36)</f>
        <v>0</v>
      </c>
      <c r="O38" s="504"/>
      <c r="P38" s="326"/>
    </row>
    <row r="39" spans="1:16" ht="18.75" customHeight="1" thickBot="1">
      <c r="A39" s="302"/>
      <c r="B39" s="384" t="s">
        <v>187</v>
      </c>
      <c r="C39" s="385"/>
      <c r="D39" s="379"/>
      <c r="E39" s="554"/>
      <c r="F39" s="555"/>
      <c r="G39" s="525"/>
      <c r="H39" s="526"/>
      <c r="I39" s="585"/>
      <c r="J39" s="585"/>
      <c r="K39" s="587"/>
      <c r="L39" s="587"/>
      <c r="M39" s="591"/>
      <c r="N39" s="589"/>
      <c r="O39" s="505"/>
      <c r="P39" s="326"/>
    </row>
    <row r="40" spans="1:16" ht="18.75" customHeight="1" thickTop="1">
      <c r="A40" s="302"/>
      <c r="B40" s="381" t="s">
        <v>187</v>
      </c>
      <c r="C40" s="382"/>
      <c r="D40" s="322"/>
      <c r="E40" s="537" t="s">
        <v>190</v>
      </c>
      <c r="F40" s="663"/>
      <c r="G40" s="519"/>
      <c r="H40" s="688"/>
      <c r="I40" s="685"/>
      <c r="J40" s="685"/>
      <c r="K40" s="686"/>
      <c r="L40" s="686"/>
      <c r="M40" s="689"/>
      <c r="N40" s="687"/>
      <c r="O40" s="504"/>
      <c r="P40" s="326"/>
    </row>
    <row r="41" spans="1:16" ht="18.75" customHeight="1">
      <c r="A41" s="302"/>
      <c r="B41" s="571" t="str">
        <f>IF(B96="","",B96)</f>
        <v/>
      </c>
      <c r="C41" s="572" t="str">
        <f>IF(C96="","",C96)</f>
        <v/>
      </c>
      <c r="D41" s="573"/>
      <c r="E41" s="664" t="str">
        <f>IF(E96="","",E96)</f>
        <v/>
      </c>
      <c r="F41" s="665"/>
      <c r="G41" s="522" t="s">
        <v>186</v>
      </c>
      <c r="H41" s="690"/>
      <c r="I41" s="672"/>
      <c r="J41" s="672">
        <f>J138</f>
        <v>0</v>
      </c>
      <c r="K41" s="673"/>
      <c r="L41" s="673">
        <f>L138</f>
        <v>0</v>
      </c>
      <c r="M41" s="674"/>
      <c r="N41" s="675">
        <f>N138</f>
        <v>0</v>
      </c>
      <c r="O41" s="506"/>
      <c r="P41" s="326"/>
    </row>
    <row r="42" spans="1:16" ht="18.75" customHeight="1">
      <c r="A42" s="302"/>
      <c r="B42" s="571" t="str">
        <f>IF(B140="","",B140)</f>
        <v/>
      </c>
      <c r="C42" s="572" t="str">
        <f>IF(C140="","",C140)</f>
        <v/>
      </c>
      <c r="D42" s="573"/>
      <c r="E42" s="664" t="str">
        <f>IF(E140="","",E140)</f>
        <v/>
      </c>
      <c r="F42" s="665"/>
      <c r="G42" s="522" t="s">
        <v>186</v>
      </c>
      <c r="H42" s="690"/>
      <c r="I42" s="672"/>
      <c r="J42" s="672">
        <f>J182</f>
        <v>0</v>
      </c>
      <c r="K42" s="673"/>
      <c r="L42" s="673">
        <f>L182</f>
        <v>0</v>
      </c>
      <c r="M42" s="674"/>
      <c r="N42" s="675">
        <f>N182</f>
        <v>0</v>
      </c>
      <c r="O42" s="506"/>
      <c r="P42" s="326"/>
    </row>
    <row r="43" spans="1:16" ht="18.75" customHeight="1">
      <c r="A43" s="302"/>
      <c r="B43" s="571" t="str">
        <f>IF(B184="","",B184)</f>
        <v/>
      </c>
      <c r="C43" s="572" t="str">
        <f>IF(C184="","",C184)</f>
        <v/>
      </c>
      <c r="D43" s="573"/>
      <c r="E43" s="664" t="str">
        <f>IF(E184="","",E184)</f>
        <v/>
      </c>
      <c r="F43" s="665"/>
      <c r="G43" s="522" t="s">
        <v>186</v>
      </c>
      <c r="H43" s="690"/>
      <c r="I43" s="672"/>
      <c r="J43" s="672">
        <f>J216</f>
        <v>0</v>
      </c>
      <c r="K43" s="673"/>
      <c r="L43" s="673">
        <f>L216</f>
        <v>0</v>
      </c>
      <c r="M43" s="674"/>
      <c r="N43" s="675">
        <f>N216</f>
        <v>0</v>
      </c>
      <c r="O43" s="506"/>
      <c r="P43" s="326"/>
    </row>
    <row r="44" spans="1:16" ht="18.75" customHeight="1">
      <c r="A44" s="302"/>
      <c r="B44" s="571" t="str">
        <f>IF(B218="","",B218)</f>
        <v/>
      </c>
      <c r="C44" s="572" t="str">
        <f>IF(C218="","",C218)</f>
        <v/>
      </c>
      <c r="D44" s="573"/>
      <c r="E44" s="664" t="str">
        <f>IF(E218="","",E218)</f>
        <v/>
      </c>
      <c r="F44" s="665"/>
      <c r="G44" s="522" t="s">
        <v>186</v>
      </c>
      <c r="H44" s="690"/>
      <c r="I44" s="672"/>
      <c r="J44" s="672">
        <f>J250</f>
        <v>0</v>
      </c>
      <c r="K44" s="673"/>
      <c r="L44" s="673">
        <f>L250</f>
        <v>0</v>
      </c>
      <c r="M44" s="674"/>
      <c r="N44" s="675">
        <f>N250</f>
        <v>0</v>
      </c>
      <c r="O44" s="506"/>
      <c r="P44" s="326"/>
    </row>
    <row r="45" spans="1:16" ht="18.75" customHeight="1">
      <c r="A45" s="302"/>
      <c r="B45" s="571" t="str">
        <f>IF(B252="","",B252)</f>
        <v/>
      </c>
      <c r="C45" s="572" t="str">
        <f>IF(C252="","",C252)</f>
        <v/>
      </c>
      <c r="D45" s="573"/>
      <c r="E45" s="664" t="str">
        <f>IF(E252="","",E252)</f>
        <v/>
      </c>
      <c r="F45" s="665"/>
      <c r="G45" s="522" t="s">
        <v>186</v>
      </c>
      <c r="H45" s="690"/>
      <c r="I45" s="672"/>
      <c r="J45" s="672">
        <f>J284</f>
        <v>0</v>
      </c>
      <c r="K45" s="673"/>
      <c r="L45" s="673">
        <f>L284</f>
        <v>0</v>
      </c>
      <c r="M45" s="674"/>
      <c r="N45" s="675">
        <f>N284</f>
        <v>0</v>
      </c>
      <c r="O45" s="506"/>
      <c r="P45" s="326"/>
    </row>
    <row r="46" spans="1:16" ht="18.75" customHeight="1">
      <c r="A46" s="302"/>
      <c r="B46" s="571" t="str">
        <f>IF(B286="","",B286)</f>
        <v/>
      </c>
      <c r="C46" s="572" t="str">
        <f>IF(C286="","",C286)</f>
        <v/>
      </c>
      <c r="D46" s="573"/>
      <c r="E46" s="664" t="str">
        <f>IF(E286="","",E286)</f>
        <v/>
      </c>
      <c r="F46" s="665"/>
      <c r="G46" s="522" t="s">
        <v>186</v>
      </c>
      <c r="H46" s="690"/>
      <c r="I46" s="672"/>
      <c r="J46" s="672">
        <f>J319</f>
        <v>0</v>
      </c>
      <c r="K46" s="673"/>
      <c r="L46" s="673">
        <f>L319</f>
        <v>0</v>
      </c>
      <c r="M46" s="674"/>
      <c r="N46" s="675">
        <f>N319</f>
        <v>0</v>
      </c>
      <c r="O46" s="506"/>
      <c r="P46" s="326"/>
    </row>
    <row r="47" spans="1:16" ht="18.75" customHeight="1">
      <c r="A47" s="302"/>
      <c r="B47" s="571" t="str">
        <f>IF(B321="","",B321)</f>
        <v/>
      </c>
      <c r="C47" s="572" t="str">
        <f>IF(C321="","",C321)</f>
        <v/>
      </c>
      <c r="D47" s="573"/>
      <c r="E47" s="664" t="str">
        <f>IF(E321="","",E321)</f>
        <v/>
      </c>
      <c r="F47" s="665"/>
      <c r="G47" s="522" t="s">
        <v>186</v>
      </c>
      <c r="H47" s="690"/>
      <c r="I47" s="672"/>
      <c r="J47" s="672">
        <f>J354</f>
        <v>0</v>
      </c>
      <c r="K47" s="673"/>
      <c r="L47" s="673">
        <f>L354</f>
        <v>0</v>
      </c>
      <c r="M47" s="674"/>
      <c r="N47" s="675">
        <f>N354</f>
        <v>0</v>
      </c>
      <c r="O47" s="506"/>
      <c r="P47" s="326"/>
    </row>
    <row r="48" spans="1:16" ht="18.75" customHeight="1">
      <c r="A48" s="302"/>
      <c r="B48" s="571" t="str">
        <f>IF(B356="","",B356)</f>
        <v/>
      </c>
      <c r="C48" s="572" t="str">
        <f>IF(C356="","",C356)</f>
        <v/>
      </c>
      <c r="D48" s="573"/>
      <c r="E48" s="664" t="str">
        <f>IF(E356="","",E356)</f>
        <v/>
      </c>
      <c r="F48" s="665"/>
      <c r="G48" s="522" t="s">
        <v>186</v>
      </c>
      <c r="H48" s="690"/>
      <c r="I48" s="672"/>
      <c r="J48" s="672">
        <f>J389</f>
        <v>0</v>
      </c>
      <c r="K48" s="673"/>
      <c r="L48" s="673">
        <f>L389</f>
        <v>0</v>
      </c>
      <c r="M48" s="674"/>
      <c r="N48" s="675">
        <f>N389</f>
        <v>0</v>
      </c>
      <c r="O48" s="506"/>
      <c r="P48" s="326"/>
    </row>
    <row r="49" spans="1:16" ht="18.75" customHeight="1">
      <c r="A49" s="302"/>
      <c r="B49" s="571" t="str">
        <f>IF(B391="","",B391)</f>
        <v/>
      </c>
      <c r="C49" s="572" t="str">
        <f>IF(C391="","",C391)</f>
        <v/>
      </c>
      <c r="D49" s="573"/>
      <c r="E49" s="664" t="str">
        <f>IF(E391="","",E391)</f>
        <v/>
      </c>
      <c r="F49" s="665"/>
      <c r="G49" s="522" t="s">
        <v>186</v>
      </c>
      <c r="H49" s="690"/>
      <c r="I49" s="672"/>
      <c r="J49" s="672">
        <f>J424</f>
        <v>0</v>
      </c>
      <c r="K49" s="673"/>
      <c r="L49" s="673">
        <f>L424</f>
        <v>0</v>
      </c>
      <c r="M49" s="674"/>
      <c r="N49" s="675">
        <f>N424</f>
        <v>0</v>
      </c>
      <c r="O49" s="506"/>
      <c r="P49" s="326"/>
    </row>
    <row r="50" spans="1:16" ht="18.75" customHeight="1">
      <c r="A50" s="302"/>
      <c r="B50" s="571" t="str">
        <f>IF(B426="","",B426)</f>
        <v/>
      </c>
      <c r="C50" s="572" t="str">
        <f>IF(C426="","",C426)</f>
        <v/>
      </c>
      <c r="D50" s="573"/>
      <c r="E50" s="664" t="str">
        <f>IF(E426="","",E426)</f>
        <v/>
      </c>
      <c r="F50" s="665"/>
      <c r="G50" s="522" t="s">
        <v>186</v>
      </c>
      <c r="H50" s="690"/>
      <c r="I50" s="672"/>
      <c r="J50" s="672">
        <f>J459</f>
        <v>0</v>
      </c>
      <c r="K50" s="673"/>
      <c r="L50" s="673">
        <f>L459</f>
        <v>0</v>
      </c>
      <c r="M50" s="674"/>
      <c r="N50" s="675">
        <f>N459</f>
        <v>0</v>
      </c>
      <c r="O50" s="506"/>
      <c r="P50" s="326"/>
    </row>
    <row r="51" spans="1:16" ht="18.75" customHeight="1">
      <c r="A51" s="302"/>
      <c r="B51" s="571" t="str">
        <f>IF(B461="","",B461)</f>
        <v/>
      </c>
      <c r="C51" s="572" t="str">
        <f>IF(C461="","",C461)</f>
        <v/>
      </c>
      <c r="D51" s="573"/>
      <c r="E51" s="664" t="str">
        <f>IF(E461="","",E461)</f>
        <v/>
      </c>
      <c r="F51" s="665"/>
      <c r="G51" s="522" t="s">
        <v>186</v>
      </c>
      <c r="H51" s="690"/>
      <c r="I51" s="672"/>
      <c r="J51" s="672">
        <f>J494</f>
        <v>0</v>
      </c>
      <c r="K51" s="673"/>
      <c r="L51" s="673">
        <f>L494</f>
        <v>0</v>
      </c>
      <c r="M51" s="674"/>
      <c r="N51" s="675">
        <f>N494</f>
        <v>0</v>
      </c>
      <c r="O51" s="506"/>
      <c r="P51" s="326"/>
    </row>
    <row r="52" spans="1:16" ht="18.75" customHeight="1">
      <c r="A52" s="302"/>
      <c r="B52" s="571" t="str">
        <f>IF(B496="","",B496)</f>
        <v/>
      </c>
      <c r="C52" s="572" t="str">
        <f>IF(C496="","",C496)</f>
        <v/>
      </c>
      <c r="D52" s="573"/>
      <c r="E52" s="664" t="str">
        <f>IF(E496="","",E496)</f>
        <v/>
      </c>
      <c r="F52" s="665"/>
      <c r="G52" s="522" t="s">
        <v>186</v>
      </c>
      <c r="H52" s="690"/>
      <c r="I52" s="672"/>
      <c r="J52" s="672">
        <f>J529</f>
        <v>0</v>
      </c>
      <c r="K52" s="673"/>
      <c r="L52" s="673">
        <f>L529</f>
        <v>0</v>
      </c>
      <c r="M52" s="674"/>
      <c r="N52" s="675">
        <f>N529</f>
        <v>0</v>
      </c>
      <c r="O52" s="506"/>
      <c r="P52" s="326"/>
    </row>
    <row r="53" spans="1:16" ht="18.75" customHeight="1">
      <c r="A53" s="302"/>
      <c r="B53" s="571" t="str">
        <f>IF(B531="","",B531)</f>
        <v/>
      </c>
      <c r="C53" s="572" t="str">
        <f>IF(C531="","",C531)</f>
        <v/>
      </c>
      <c r="D53" s="573"/>
      <c r="E53" s="664" t="str">
        <f>IF(E531="","",E531)</f>
        <v/>
      </c>
      <c r="F53" s="665"/>
      <c r="G53" s="522" t="s">
        <v>649</v>
      </c>
      <c r="H53" s="690"/>
      <c r="I53" s="672"/>
      <c r="J53" s="672">
        <f>J564</f>
        <v>0</v>
      </c>
      <c r="K53" s="673"/>
      <c r="L53" s="673">
        <f>L564</f>
        <v>0</v>
      </c>
      <c r="M53" s="674"/>
      <c r="N53" s="675">
        <f>N564</f>
        <v>0</v>
      </c>
      <c r="O53" s="506"/>
      <c r="P53" s="326"/>
    </row>
    <row r="54" spans="1:16" ht="18.75" customHeight="1">
      <c r="A54" s="302"/>
      <c r="B54" s="571" t="str">
        <f>IF(B566="","",B566)</f>
        <v/>
      </c>
      <c r="C54" s="572" t="str">
        <f>IF(C566="","",C566)</f>
        <v/>
      </c>
      <c r="D54" s="573"/>
      <c r="E54" s="664" t="str">
        <f>IF(E566="","",E566)</f>
        <v/>
      </c>
      <c r="F54" s="665"/>
      <c r="G54" s="522" t="s">
        <v>186</v>
      </c>
      <c r="H54" s="671"/>
      <c r="I54" s="672"/>
      <c r="J54" s="672">
        <f>J599</f>
        <v>0</v>
      </c>
      <c r="K54" s="673"/>
      <c r="L54" s="673">
        <f>L599</f>
        <v>0</v>
      </c>
      <c r="M54" s="674"/>
      <c r="N54" s="675">
        <f>N599</f>
        <v>0</v>
      </c>
      <c r="O54" s="506"/>
      <c r="P54" s="323"/>
    </row>
    <row r="55" spans="1:16" ht="18.75" customHeight="1">
      <c r="A55" s="302"/>
      <c r="B55" s="571" t="str">
        <f>IF(B601="","",B601)</f>
        <v/>
      </c>
      <c r="C55" s="572" t="str">
        <f>IF(C601="","",C601)</f>
        <v/>
      </c>
      <c r="D55" s="573"/>
      <c r="E55" s="664" t="str">
        <f>IF(E601="","",E601)</f>
        <v/>
      </c>
      <c r="F55" s="665"/>
      <c r="G55" s="522" t="s">
        <v>186</v>
      </c>
      <c r="H55" s="671"/>
      <c r="I55" s="672"/>
      <c r="J55" s="672">
        <f>J634</f>
        <v>0</v>
      </c>
      <c r="K55" s="673"/>
      <c r="L55" s="673">
        <f>L634</f>
        <v>0</v>
      </c>
      <c r="M55" s="674"/>
      <c r="N55" s="675">
        <f>N634</f>
        <v>0</v>
      </c>
      <c r="O55" s="506"/>
      <c r="P55" s="323"/>
    </row>
    <row r="56" spans="1:16" ht="18.75" customHeight="1">
      <c r="A56" s="302"/>
      <c r="B56" s="327" t="s">
        <v>187</v>
      </c>
      <c r="C56" s="328"/>
      <c r="D56" s="375"/>
      <c r="E56" s="664"/>
      <c r="F56" s="665"/>
      <c r="G56" s="522"/>
      <c r="H56" s="690"/>
      <c r="I56" s="672"/>
      <c r="J56" s="672" t="s">
        <v>169</v>
      </c>
      <c r="K56" s="673"/>
      <c r="L56" s="673" t="s">
        <v>169</v>
      </c>
      <c r="M56" s="674"/>
      <c r="N56" s="675" t="s">
        <v>169</v>
      </c>
      <c r="O56" s="506"/>
      <c r="P56" s="326"/>
    </row>
    <row r="57" spans="1:16" ht="18.75" customHeight="1">
      <c r="A57" s="302"/>
      <c r="B57" s="327" t="s">
        <v>187</v>
      </c>
      <c r="C57" s="328"/>
      <c r="D57" s="375"/>
      <c r="E57" s="664"/>
      <c r="F57" s="665"/>
      <c r="G57" s="522"/>
      <c r="H57" s="690"/>
      <c r="I57" s="672"/>
      <c r="J57" s="672" t="s">
        <v>169</v>
      </c>
      <c r="K57" s="673"/>
      <c r="L57" s="673" t="s">
        <v>169</v>
      </c>
      <c r="M57" s="674"/>
      <c r="N57" s="675" t="s">
        <v>169</v>
      </c>
      <c r="O57" s="506"/>
      <c r="P57" s="326"/>
    </row>
    <row r="58" spans="1:16" ht="18.75" customHeight="1">
      <c r="A58" s="302"/>
      <c r="B58" s="336" t="s">
        <v>187</v>
      </c>
      <c r="C58" s="386"/>
      <c r="D58" s="375"/>
      <c r="E58" s="548" t="s">
        <v>539</v>
      </c>
      <c r="F58" s="549" t="s">
        <v>189</v>
      </c>
      <c r="G58" s="522"/>
      <c r="H58" s="671"/>
      <c r="I58" s="672"/>
      <c r="J58" s="676">
        <f>SUMIF(B41:B57,LEFT(E58,3),J41:J57)</f>
        <v>0</v>
      </c>
      <c r="K58" s="677"/>
      <c r="L58" s="677">
        <f>SUMIF(B41:B57,LEFT(E58,3),L41:L57)</f>
        <v>0</v>
      </c>
      <c r="M58" s="678"/>
      <c r="N58" s="679">
        <f>SUMIF(B41:B57,LEFT(E58,3),N41:N57)</f>
        <v>0</v>
      </c>
      <c r="O58" s="506"/>
      <c r="P58" s="326"/>
    </row>
    <row r="59" spans="1:16" ht="18.75" customHeight="1">
      <c r="A59" s="302"/>
      <c r="B59" s="336" t="s">
        <v>187</v>
      </c>
      <c r="C59" s="386"/>
      <c r="D59" s="375"/>
      <c r="E59" s="550" t="s">
        <v>540</v>
      </c>
      <c r="F59" s="551" t="s">
        <v>189</v>
      </c>
      <c r="G59" s="522"/>
      <c r="H59" s="671"/>
      <c r="I59" s="672"/>
      <c r="J59" s="676">
        <f>SUMIF(B41:B57,LEFT(E59,3),J41:J57)</f>
        <v>0</v>
      </c>
      <c r="K59" s="677"/>
      <c r="L59" s="677">
        <f>SUMIF(B41:B57,LEFT(E59,3),L41:L57)</f>
        <v>0</v>
      </c>
      <c r="M59" s="678"/>
      <c r="N59" s="679">
        <f>SUMIF(B41:B57,LEFT(E59,3),N41:N57)</f>
        <v>0</v>
      </c>
      <c r="O59" s="506"/>
      <c r="P59" s="326"/>
    </row>
    <row r="60" spans="1:16" ht="18.75" customHeight="1" thickBot="1">
      <c r="A60" s="302"/>
      <c r="B60" s="384" t="s">
        <v>187</v>
      </c>
      <c r="C60" s="385"/>
      <c r="D60" s="379"/>
      <c r="E60" s="556"/>
      <c r="F60" s="557"/>
      <c r="G60" s="520"/>
      <c r="H60" s="680"/>
      <c r="I60" s="681"/>
      <c r="J60" s="681"/>
      <c r="K60" s="682"/>
      <c r="L60" s="682"/>
      <c r="M60" s="683"/>
      <c r="N60" s="684"/>
      <c r="O60" s="505"/>
      <c r="P60" s="326"/>
    </row>
    <row r="61" spans="1:16" ht="30" customHeight="1" thickTop="1">
      <c r="A61" s="302"/>
      <c r="B61" s="381" t="s">
        <v>187</v>
      </c>
      <c r="C61" s="382"/>
      <c r="D61" s="322"/>
      <c r="E61" s="558" t="s">
        <v>191</v>
      </c>
      <c r="F61" s="538" t="s">
        <v>148</v>
      </c>
      <c r="G61" s="523"/>
      <c r="H61" s="688"/>
      <c r="I61" s="685"/>
      <c r="J61" s="685">
        <f>SUM(J58:J59)</f>
        <v>0</v>
      </c>
      <c r="K61" s="686"/>
      <c r="L61" s="686">
        <f>SUM(L58:L59)</f>
        <v>0</v>
      </c>
      <c r="M61" s="689"/>
      <c r="N61" s="687">
        <f>SUM(N58:N59)</f>
        <v>0</v>
      </c>
      <c r="O61" s="507"/>
      <c r="P61" s="329"/>
    </row>
    <row r="62" spans="1:16" ht="18.75" customHeight="1" thickBot="1">
      <c r="A62" s="302"/>
      <c r="B62" s="336" t="s">
        <v>187</v>
      </c>
      <c r="C62" s="386"/>
      <c r="D62" s="375"/>
      <c r="E62" s="696"/>
      <c r="F62" s="697"/>
      <c r="G62" s="527"/>
      <c r="H62" s="690"/>
      <c r="I62" s="676"/>
      <c r="J62" s="676"/>
      <c r="K62" s="677"/>
      <c r="L62" s="677"/>
      <c r="M62" s="678"/>
      <c r="N62" s="679"/>
      <c r="O62" s="508"/>
      <c r="P62" s="329"/>
    </row>
    <row r="63" spans="1:16" ht="30" customHeight="1" thickTop="1" thickBot="1">
      <c r="A63" s="302"/>
      <c r="B63" s="387" t="s">
        <v>187</v>
      </c>
      <c r="C63" s="388"/>
      <c r="D63" s="485"/>
      <c r="E63" s="560"/>
      <c r="F63" s="561" t="s">
        <v>192</v>
      </c>
      <c r="G63" s="528"/>
      <c r="H63" s="691"/>
      <c r="I63" s="692"/>
      <c r="J63" s="692">
        <f>SUM(J15,J38,J61)</f>
        <v>0</v>
      </c>
      <c r="K63" s="693"/>
      <c r="L63" s="693">
        <f>SUM(L15,L38,L61)</f>
        <v>0</v>
      </c>
      <c r="M63" s="694"/>
      <c r="N63" s="695">
        <f>SUM(N15,N38,N61)</f>
        <v>0</v>
      </c>
      <c r="O63" s="509"/>
      <c r="P63" s="317"/>
    </row>
    <row r="64" spans="1:16" ht="18.75" customHeight="1" thickBot="1">
      <c r="A64" s="317"/>
      <c r="B64" s="330" t="s">
        <v>187</v>
      </c>
      <c r="C64" s="330"/>
      <c r="D64" s="380"/>
      <c r="E64" s="510"/>
      <c r="F64" s="510"/>
      <c r="G64" s="529"/>
      <c r="H64" s="530"/>
      <c r="I64" s="530"/>
      <c r="J64" s="530"/>
      <c r="K64" s="530"/>
      <c r="L64" s="530"/>
      <c r="M64" s="592"/>
      <c r="N64" s="592"/>
      <c r="O64" s="510"/>
      <c r="P64" s="317"/>
    </row>
    <row r="65" spans="1:16" ht="18.75" customHeight="1">
      <c r="A65" s="302"/>
      <c r="B65" s="492" t="s">
        <v>187</v>
      </c>
      <c r="C65" s="493"/>
      <c r="D65" s="486"/>
      <c r="E65" s="539" t="s">
        <v>669</v>
      </c>
      <c r="F65" s="698"/>
      <c r="G65" s="531"/>
      <c r="H65" s="701"/>
      <c r="I65" s="702"/>
      <c r="J65" s="702"/>
      <c r="K65" s="703"/>
      <c r="L65" s="703"/>
      <c r="M65" s="704"/>
      <c r="N65" s="705"/>
      <c r="O65" s="511"/>
      <c r="P65" s="323"/>
    </row>
    <row r="66" spans="1:16" ht="18.75" customHeight="1">
      <c r="A66" s="302"/>
      <c r="B66" s="494" t="str">
        <f>IF(B96="","",B96)</f>
        <v/>
      </c>
      <c r="C66" s="576" t="str">
        <f>IF(C96="","",C96)</f>
        <v/>
      </c>
      <c r="D66" s="573"/>
      <c r="E66" s="699" t="str">
        <f>IF(E96="","",E96)</f>
        <v/>
      </c>
      <c r="F66" s="700"/>
      <c r="G66" s="532" t="s">
        <v>186</v>
      </c>
      <c r="H66" s="706"/>
      <c r="I66" s="672"/>
      <c r="J66" s="672">
        <f>J139</f>
        <v>0</v>
      </c>
      <c r="K66" s="673"/>
      <c r="L66" s="673">
        <f>L139</f>
        <v>0</v>
      </c>
      <c r="M66" s="707"/>
      <c r="N66" s="708">
        <f>N139</f>
        <v>0</v>
      </c>
      <c r="O66" s="512"/>
      <c r="P66" s="323"/>
    </row>
    <row r="67" spans="1:16" ht="18.75" customHeight="1">
      <c r="A67" s="302"/>
      <c r="B67" s="494" t="str">
        <f>IF(B140="","",B140)</f>
        <v/>
      </c>
      <c r="C67" s="576" t="str">
        <f>IF(C140="","",C140)</f>
        <v/>
      </c>
      <c r="D67" s="573"/>
      <c r="E67" s="699" t="str">
        <f>IF(E140="","",E140)</f>
        <v/>
      </c>
      <c r="F67" s="700"/>
      <c r="G67" s="532" t="s">
        <v>186</v>
      </c>
      <c r="H67" s="706"/>
      <c r="I67" s="672"/>
      <c r="J67" s="672">
        <f>J183</f>
        <v>0</v>
      </c>
      <c r="K67" s="673"/>
      <c r="L67" s="673">
        <f>L183</f>
        <v>0</v>
      </c>
      <c r="M67" s="707"/>
      <c r="N67" s="708">
        <f>N183</f>
        <v>0</v>
      </c>
      <c r="O67" s="512"/>
      <c r="P67" s="329"/>
    </row>
    <row r="68" spans="1:16" ht="18.75" customHeight="1">
      <c r="A68" s="302"/>
      <c r="B68" s="494" t="str">
        <f>IF(B184="","",B184)</f>
        <v/>
      </c>
      <c r="C68" s="576" t="str">
        <f>IF(C184="","",C184)</f>
        <v/>
      </c>
      <c r="D68" s="573"/>
      <c r="E68" s="699" t="str">
        <f>IF(E184="","",E184)</f>
        <v/>
      </c>
      <c r="F68" s="700"/>
      <c r="G68" s="532" t="s">
        <v>186</v>
      </c>
      <c r="H68" s="706"/>
      <c r="I68" s="672"/>
      <c r="J68" s="672">
        <f>J217</f>
        <v>0</v>
      </c>
      <c r="K68" s="673"/>
      <c r="L68" s="673">
        <f>L217</f>
        <v>0</v>
      </c>
      <c r="M68" s="707"/>
      <c r="N68" s="708">
        <f>N217</f>
        <v>0</v>
      </c>
      <c r="O68" s="512"/>
      <c r="P68" s="332"/>
    </row>
    <row r="69" spans="1:16" ht="18.75" customHeight="1">
      <c r="A69" s="302"/>
      <c r="B69" s="494" t="str">
        <f>IF(B218="","",B218)</f>
        <v/>
      </c>
      <c r="C69" s="576" t="str">
        <f>IF(C218="","",C218)</f>
        <v/>
      </c>
      <c r="D69" s="573"/>
      <c r="E69" s="699" t="str">
        <f>IF(E218="","",E218)</f>
        <v/>
      </c>
      <c r="F69" s="700"/>
      <c r="G69" s="532" t="s">
        <v>186</v>
      </c>
      <c r="H69" s="706"/>
      <c r="I69" s="672"/>
      <c r="J69" s="672">
        <f>J251</f>
        <v>0</v>
      </c>
      <c r="K69" s="673"/>
      <c r="L69" s="673">
        <f>L251</f>
        <v>0</v>
      </c>
      <c r="M69" s="707"/>
      <c r="N69" s="708">
        <f>N251</f>
        <v>0</v>
      </c>
      <c r="O69" s="512"/>
      <c r="P69" s="332"/>
    </row>
    <row r="70" spans="1:16" ht="18.75" customHeight="1">
      <c r="A70" s="302"/>
      <c r="B70" s="494" t="str">
        <f>IF(B252="","",B252)</f>
        <v/>
      </c>
      <c r="C70" s="576" t="str">
        <f>IF(C252="","",C252)</f>
        <v/>
      </c>
      <c r="D70" s="573"/>
      <c r="E70" s="699" t="str">
        <f>IF(E252="","",E252)</f>
        <v/>
      </c>
      <c r="F70" s="700"/>
      <c r="G70" s="532" t="s">
        <v>186</v>
      </c>
      <c r="H70" s="706"/>
      <c r="I70" s="672"/>
      <c r="J70" s="672">
        <f>J285</f>
        <v>0</v>
      </c>
      <c r="K70" s="673"/>
      <c r="L70" s="673">
        <f>L285</f>
        <v>0</v>
      </c>
      <c r="M70" s="707"/>
      <c r="N70" s="708">
        <f>N285</f>
        <v>0</v>
      </c>
      <c r="O70" s="512"/>
      <c r="P70" s="332"/>
    </row>
    <row r="71" spans="1:16" ht="18.75" customHeight="1">
      <c r="A71" s="302"/>
      <c r="B71" s="494" t="str">
        <f>IF(B286="","",B286)</f>
        <v/>
      </c>
      <c r="C71" s="576" t="str">
        <f>IF(C286="","",C286)</f>
        <v/>
      </c>
      <c r="D71" s="573"/>
      <c r="E71" s="699" t="str">
        <f>IF(E286="","",E286)</f>
        <v/>
      </c>
      <c r="F71" s="700"/>
      <c r="G71" s="532" t="s">
        <v>186</v>
      </c>
      <c r="H71" s="706"/>
      <c r="I71" s="672"/>
      <c r="J71" s="672">
        <f>J320</f>
        <v>0</v>
      </c>
      <c r="K71" s="673"/>
      <c r="L71" s="673">
        <f>L320</f>
        <v>0</v>
      </c>
      <c r="M71" s="707"/>
      <c r="N71" s="708">
        <f>N320</f>
        <v>0</v>
      </c>
      <c r="O71" s="512"/>
      <c r="P71" s="332"/>
    </row>
    <row r="72" spans="1:16" ht="18.75" customHeight="1">
      <c r="A72" s="302"/>
      <c r="B72" s="494" t="str">
        <f>IF(B321="","",B321)</f>
        <v/>
      </c>
      <c r="C72" s="576" t="str">
        <f>IF(C321="","",C321)</f>
        <v/>
      </c>
      <c r="D72" s="573"/>
      <c r="E72" s="699" t="str">
        <f>IF(E321="","",E321)</f>
        <v/>
      </c>
      <c r="F72" s="700"/>
      <c r="G72" s="532" t="s">
        <v>186</v>
      </c>
      <c r="H72" s="706"/>
      <c r="I72" s="672"/>
      <c r="J72" s="672">
        <f>J355</f>
        <v>0</v>
      </c>
      <c r="K72" s="673"/>
      <c r="L72" s="673">
        <f>L355</f>
        <v>0</v>
      </c>
      <c r="M72" s="707"/>
      <c r="N72" s="708">
        <f>N355</f>
        <v>0</v>
      </c>
      <c r="O72" s="512"/>
      <c r="P72" s="332"/>
    </row>
    <row r="73" spans="1:16" ht="18.75" customHeight="1">
      <c r="A73" s="302"/>
      <c r="B73" s="494" t="str">
        <f>IF(B356="","",B356)</f>
        <v/>
      </c>
      <c r="C73" s="576" t="str">
        <f>IF(C356="","",C356)</f>
        <v/>
      </c>
      <c r="D73" s="573"/>
      <c r="E73" s="699" t="str">
        <f>IF(E356="","",E356)</f>
        <v/>
      </c>
      <c r="F73" s="700"/>
      <c r="G73" s="532" t="s">
        <v>186</v>
      </c>
      <c r="H73" s="706"/>
      <c r="I73" s="672"/>
      <c r="J73" s="672">
        <f>J390</f>
        <v>0</v>
      </c>
      <c r="K73" s="673"/>
      <c r="L73" s="673">
        <f>L390</f>
        <v>0</v>
      </c>
      <c r="M73" s="707"/>
      <c r="N73" s="708">
        <f>N390</f>
        <v>0</v>
      </c>
      <c r="O73" s="512"/>
      <c r="P73" s="332"/>
    </row>
    <row r="74" spans="1:16" ht="18.75" customHeight="1">
      <c r="A74" s="302"/>
      <c r="B74" s="494" t="str">
        <f>IF(B391="","",B391)</f>
        <v/>
      </c>
      <c r="C74" s="576" t="str">
        <f>IF(C391="","",C391)</f>
        <v/>
      </c>
      <c r="D74" s="573"/>
      <c r="E74" s="699" t="str">
        <f>IF(E391="","",E391)</f>
        <v/>
      </c>
      <c r="F74" s="700"/>
      <c r="G74" s="532" t="s">
        <v>186</v>
      </c>
      <c r="H74" s="706"/>
      <c r="I74" s="672"/>
      <c r="J74" s="672">
        <f>J425</f>
        <v>0</v>
      </c>
      <c r="K74" s="673"/>
      <c r="L74" s="673">
        <f>L425</f>
        <v>0</v>
      </c>
      <c r="M74" s="707"/>
      <c r="N74" s="708">
        <f>N425</f>
        <v>0</v>
      </c>
      <c r="O74" s="512"/>
      <c r="P74" s="332"/>
    </row>
    <row r="75" spans="1:16" ht="18.75" customHeight="1">
      <c r="A75" s="302"/>
      <c r="B75" s="494" t="str">
        <f>IF(B426="","",B426)</f>
        <v/>
      </c>
      <c r="C75" s="576" t="str">
        <f>IF(C426="","",C426)</f>
        <v/>
      </c>
      <c r="D75" s="573"/>
      <c r="E75" s="699" t="str">
        <f>IF(E426="","",E426)</f>
        <v/>
      </c>
      <c r="F75" s="700"/>
      <c r="G75" s="532" t="s">
        <v>186</v>
      </c>
      <c r="H75" s="706"/>
      <c r="I75" s="672"/>
      <c r="J75" s="672">
        <f>J460</f>
        <v>0</v>
      </c>
      <c r="K75" s="673"/>
      <c r="L75" s="673">
        <f>L460</f>
        <v>0</v>
      </c>
      <c r="M75" s="707"/>
      <c r="N75" s="708">
        <f>N460</f>
        <v>0</v>
      </c>
      <c r="O75" s="512"/>
      <c r="P75" s="332"/>
    </row>
    <row r="76" spans="1:16" ht="18.75" customHeight="1">
      <c r="A76" s="302"/>
      <c r="B76" s="494" t="str">
        <f>IF(B461="","",B461)</f>
        <v/>
      </c>
      <c r="C76" s="576" t="str">
        <f>IF(C461="","",C461)</f>
        <v/>
      </c>
      <c r="D76" s="573"/>
      <c r="E76" s="699" t="str">
        <f>IF(E461="","",E461)</f>
        <v/>
      </c>
      <c r="F76" s="700"/>
      <c r="G76" s="532" t="s">
        <v>186</v>
      </c>
      <c r="H76" s="706"/>
      <c r="I76" s="672"/>
      <c r="J76" s="672">
        <f>J495</f>
        <v>0</v>
      </c>
      <c r="K76" s="673"/>
      <c r="L76" s="673">
        <f>L495</f>
        <v>0</v>
      </c>
      <c r="M76" s="707"/>
      <c r="N76" s="708">
        <f>N495</f>
        <v>0</v>
      </c>
      <c r="O76" s="512"/>
      <c r="P76" s="332"/>
    </row>
    <row r="77" spans="1:16" ht="18.75" customHeight="1">
      <c r="A77" s="302"/>
      <c r="B77" s="494" t="str">
        <f>IF(B496="","",B496)</f>
        <v/>
      </c>
      <c r="C77" s="576" t="str">
        <f>IF(C496="","",C496)</f>
        <v/>
      </c>
      <c r="D77" s="573"/>
      <c r="E77" s="699" t="str">
        <f>IF(E496="","",E496)</f>
        <v/>
      </c>
      <c r="F77" s="700"/>
      <c r="G77" s="532" t="s">
        <v>186</v>
      </c>
      <c r="H77" s="706"/>
      <c r="I77" s="672"/>
      <c r="J77" s="672">
        <f>J530</f>
        <v>0</v>
      </c>
      <c r="K77" s="673"/>
      <c r="L77" s="673">
        <f>L530</f>
        <v>0</v>
      </c>
      <c r="M77" s="707"/>
      <c r="N77" s="708">
        <f>N530</f>
        <v>0</v>
      </c>
      <c r="O77" s="512"/>
      <c r="P77" s="332"/>
    </row>
    <row r="78" spans="1:16" ht="18.75" customHeight="1">
      <c r="A78" s="302"/>
      <c r="B78" s="494" t="str">
        <f>IF(B531="","",B531)</f>
        <v/>
      </c>
      <c r="C78" s="576" t="str">
        <f>IF(C531="","",C531)</f>
        <v/>
      </c>
      <c r="D78" s="573"/>
      <c r="E78" s="699" t="str">
        <f>IF(E531="","",E531)</f>
        <v/>
      </c>
      <c r="F78" s="700"/>
      <c r="G78" s="532" t="s">
        <v>186</v>
      </c>
      <c r="H78" s="706"/>
      <c r="I78" s="672"/>
      <c r="J78" s="672">
        <f>J565</f>
        <v>0</v>
      </c>
      <c r="K78" s="673"/>
      <c r="L78" s="673">
        <f>L565</f>
        <v>0</v>
      </c>
      <c r="M78" s="707"/>
      <c r="N78" s="708">
        <f>N565</f>
        <v>0</v>
      </c>
      <c r="O78" s="512"/>
      <c r="P78" s="332"/>
    </row>
    <row r="79" spans="1:16" ht="18.75" customHeight="1">
      <c r="A79" s="302"/>
      <c r="B79" s="494" t="str">
        <f>IF(B566="","",B566)</f>
        <v/>
      </c>
      <c r="C79" s="576" t="str">
        <f>IF(C566="","",C566)</f>
        <v/>
      </c>
      <c r="D79" s="573"/>
      <c r="E79" s="699" t="str">
        <f>IF(E566="","",E566)</f>
        <v/>
      </c>
      <c r="F79" s="700"/>
      <c r="G79" s="532" t="s">
        <v>186</v>
      </c>
      <c r="H79" s="706"/>
      <c r="I79" s="672"/>
      <c r="J79" s="672">
        <f>J600</f>
        <v>0</v>
      </c>
      <c r="K79" s="673"/>
      <c r="L79" s="673">
        <f>L600</f>
        <v>0</v>
      </c>
      <c r="M79" s="707"/>
      <c r="N79" s="708">
        <f>N600</f>
        <v>0</v>
      </c>
      <c r="O79" s="512"/>
      <c r="P79" s="332"/>
    </row>
    <row r="80" spans="1:16" ht="18.75" customHeight="1">
      <c r="A80" s="302"/>
      <c r="B80" s="494" t="str">
        <f>IF(B601="","",B601)</f>
        <v/>
      </c>
      <c r="C80" s="576" t="str">
        <f>IF(C601="","",C601)</f>
        <v/>
      </c>
      <c r="D80" s="573"/>
      <c r="E80" s="699" t="str">
        <f>IF(E601="","",E601)</f>
        <v/>
      </c>
      <c r="F80" s="700"/>
      <c r="G80" s="532" t="s">
        <v>186</v>
      </c>
      <c r="H80" s="706"/>
      <c r="I80" s="672"/>
      <c r="J80" s="672">
        <f>J635</f>
        <v>0</v>
      </c>
      <c r="K80" s="673"/>
      <c r="L80" s="673">
        <f>L635</f>
        <v>0</v>
      </c>
      <c r="M80" s="707"/>
      <c r="N80" s="708">
        <f>N635</f>
        <v>0</v>
      </c>
      <c r="O80" s="512"/>
      <c r="P80" s="332"/>
    </row>
    <row r="81" spans="1:16" ht="18.75" customHeight="1">
      <c r="A81" s="302"/>
      <c r="B81" s="494" t="s">
        <v>187</v>
      </c>
      <c r="C81" s="495"/>
      <c r="D81" s="375"/>
      <c r="E81" s="699"/>
      <c r="F81" s="700"/>
      <c r="G81" s="532"/>
      <c r="H81" s="706"/>
      <c r="I81" s="672"/>
      <c r="J81" s="672"/>
      <c r="K81" s="673"/>
      <c r="L81" s="673"/>
      <c r="M81" s="707"/>
      <c r="N81" s="708"/>
      <c r="O81" s="512"/>
      <c r="P81" s="332"/>
    </row>
    <row r="82" spans="1:16" ht="18.75" customHeight="1">
      <c r="A82" s="302"/>
      <c r="B82" s="494" t="s">
        <v>187</v>
      </c>
      <c r="C82" s="495"/>
      <c r="D82" s="375"/>
      <c r="E82" s="699"/>
      <c r="F82" s="700"/>
      <c r="G82" s="532"/>
      <c r="H82" s="706"/>
      <c r="I82" s="672"/>
      <c r="J82" s="672"/>
      <c r="K82" s="673"/>
      <c r="L82" s="673"/>
      <c r="M82" s="707"/>
      <c r="N82" s="708"/>
      <c r="O82" s="512"/>
      <c r="P82" s="329"/>
    </row>
    <row r="83" spans="1:16" ht="18.75" customHeight="1">
      <c r="A83" s="302"/>
      <c r="B83" s="494" t="s">
        <v>541</v>
      </c>
      <c r="C83" s="495"/>
      <c r="D83" s="375"/>
      <c r="E83" s="548" t="s">
        <v>659</v>
      </c>
      <c r="F83" s="549" t="s">
        <v>189</v>
      </c>
      <c r="G83" s="532"/>
      <c r="H83" s="706"/>
      <c r="I83" s="672"/>
      <c r="J83" s="676">
        <f>SUMIF(B66:B82,LEFT(E83,3),J66:J82)</f>
        <v>0</v>
      </c>
      <c r="K83" s="677"/>
      <c r="L83" s="677">
        <f>SUMIF(B66:B82,LEFT(E83,3),L66:L82)</f>
        <v>0</v>
      </c>
      <c r="M83" s="709"/>
      <c r="N83" s="709">
        <f>SUMIF(B66:B82,LEFT(E83,3),N66:N82)</f>
        <v>0</v>
      </c>
      <c r="O83" s="512"/>
      <c r="P83" s="329"/>
    </row>
    <row r="84" spans="1:16" ht="18.75" customHeight="1">
      <c r="A84" s="302"/>
      <c r="B84" s="494" t="s">
        <v>187</v>
      </c>
      <c r="C84" s="495"/>
      <c r="D84" s="375"/>
      <c r="E84" s="550" t="s">
        <v>660</v>
      </c>
      <c r="F84" s="551" t="s">
        <v>189</v>
      </c>
      <c r="G84" s="532"/>
      <c r="H84" s="706"/>
      <c r="I84" s="672"/>
      <c r="J84" s="676">
        <f>SUMIF(B66:B82,LEFT(E84,3),J66:J82)</f>
        <v>0</v>
      </c>
      <c r="K84" s="677"/>
      <c r="L84" s="677">
        <f>SUMIF(B66:B82,LEFT(E84,3),L66:L82)</f>
        <v>0</v>
      </c>
      <c r="M84" s="709"/>
      <c r="N84" s="709">
        <f>SUMIF(B66:B82,LEFT(E84,3),N66:N82)</f>
        <v>0</v>
      </c>
      <c r="O84" s="512"/>
      <c r="P84" s="323"/>
    </row>
    <row r="85" spans="1:16" ht="18.75" customHeight="1" thickBot="1">
      <c r="A85" s="302"/>
      <c r="B85" s="496" t="s">
        <v>187</v>
      </c>
      <c r="C85" s="497"/>
      <c r="D85" s="379"/>
      <c r="E85" s="562"/>
      <c r="F85" s="563"/>
      <c r="G85" s="533"/>
      <c r="H85" s="710"/>
      <c r="I85" s="681"/>
      <c r="J85" s="681"/>
      <c r="K85" s="682"/>
      <c r="L85" s="682"/>
      <c r="M85" s="711"/>
      <c r="N85" s="712"/>
      <c r="O85" s="513"/>
      <c r="P85" s="323"/>
    </row>
    <row r="86" spans="1:16" ht="30" customHeight="1" thickTop="1" thickBot="1">
      <c r="A86" s="302"/>
      <c r="B86" s="498" t="s">
        <v>187</v>
      </c>
      <c r="C86" s="499"/>
      <c r="D86" s="485"/>
      <c r="E86" s="564" t="s">
        <v>666</v>
      </c>
      <c r="F86" s="565" t="s">
        <v>148</v>
      </c>
      <c r="G86" s="534"/>
      <c r="H86" s="713"/>
      <c r="I86" s="692"/>
      <c r="J86" s="692">
        <f>SUM(J83:J84)</f>
        <v>0</v>
      </c>
      <c r="K86" s="693"/>
      <c r="L86" s="693">
        <f>SUM(L83:L84)</f>
        <v>0</v>
      </c>
      <c r="M86" s="714"/>
      <c r="N86" s="715">
        <f>SUM(N83:N84)</f>
        <v>0</v>
      </c>
      <c r="O86" s="514"/>
      <c r="P86" s="317"/>
    </row>
    <row r="87" spans="1:16" ht="18.75" customHeight="1">
      <c r="A87" s="302"/>
      <c r="B87" s="333" t="s">
        <v>193</v>
      </c>
      <c r="C87" s="334"/>
      <c r="D87" s="487"/>
      <c r="E87" s="542"/>
      <c r="F87" s="335"/>
      <c r="G87" s="535"/>
      <c r="H87" s="718"/>
      <c r="I87" s="702"/>
      <c r="J87" s="702"/>
      <c r="K87" s="703"/>
      <c r="L87" s="703"/>
      <c r="M87" s="719"/>
      <c r="N87" s="720"/>
      <c r="O87" s="515"/>
      <c r="P87" s="317"/>
    </row>
    <row r="88" spans="1:16" ht="18.75" customHeight="1">
      <c r="A88" s="302"/>
      <c r="B88" s="374"/>
      <c r="C88" s="375"/>
      <c r="D88" s="488"/>
      <c r="E88" s="541" t="s">
        <v>194</v>
      </c>
      <c r="F88" s="716"/>
      <c r="G88" s="522"/>
      <c r="H88" s="671"/>
      <c r="I88" s="672"/>
      <c r="J88" s="672"/>
      <c r="K88" s="673"/>
      <c r="L88" s="673"/>
      <c r="M88" s="674"/>
      <c r="N88" s="675"/>
      <c r="O88" s="506"/>
      <c r="P88" s="317"/>
    </row>
    <row r="89" spans="1:16" ht="18.75" customHeight="1">
      <c r="A89" s="302"/>
      <c r="B89" s="374"/>
      <c r="C89" s="375"/>
      <c r="D89" s="488"/>
      <c r="E89" s="717"/>
      <c r="F89" s="716"/>
      <c r="G89" s="522"/>
      <c r="H89" s="671"/>
      <c r="I89" s="672"/>
      <c r="J89" s="672">
        <f>H89*I89</f>
        <v>0</v>
      </c>
      <c r="K89" s="673"/>
      <c r="L89" s="673">
        <f>H89*K89</f>
        <v>0</v>
      </c>
      <c r="M89" s="674">
        <f t="shared" ref="M89:N92" si="0">I89-K89</f>
        <v>0</v>
      </c>
      <c r="N89" s="675">
        <f t="shared" si="0"/>
        <v>0</v>
      </c>
      <c r="O89" s="506"/>
      <c r="P89" s="317"/>
    </row>
    <row r="90" spans="1:16" ht="18.75" customHeight="1">
      <c r="A90" s="302"/>
      <c r="B90" s="374"/>
      <c r="C90" s="375"/>
      <c r="D90" s="488"/>
      <c r="E90" s="717"/>
      <c r="F90" s="716"/>
      <c r="G90" s="522"/>
      <c r="H90" s="671"/>
      <c r="I90" s="672"/>
      <c r="J90" s="672">
        <f>H90*I90</f>
        <v>0</v>
      </c>
      <c r="K90" s="673"/>
      <c r="L90" s="673">
        <f>H90*K90</f>
        <v>0</v>
      </c>
      <c r="M90" s="674">
        <f t="shared" si="0"/>
        <v>0</v>
      </c>
      <c r="N90" s="675">
        <f t="shared" si="0"/>
        <v>0</v>
      </c>
      <c r="O90" s="506"/>
      <c r="P90" s="323"/>
    </row>
    <row r="91" spans="1:16" ht="18.75" customHeight="1">
      <c r="A91" s="302"/>
      <c r="B91" s="374"/>
      <c r="C91" s="375"/>
      <c r="D91" s="488"/>
      <c r="E91" s="717"/>
      <c r="F91" s="716"/>
      <c r="G91" s="522"/>
      <c r="H91" s="671"/>
      <c r="I91" s="672"/>
      <c r="J91" s="672">
        <f>H91*I91</f>
        <v>0</v>
      </c>
      <c r="K91" s="673"/>
      <c r="L91" s="673">
        <f>H91*K91</f>
        <v>0</v>
      </c>
      <c r="M91" s="674">
        <f t="shared" si="0"/>
        <v>0</v>
      </c>
      <c r="N91" s="675">
        <f t="shared" si="0"/>
        <v>0</v>
      </c>
      <c r="O91" s="506"/>
      <c r="P91" s="323"/>
    </row>
    <row r="92" spans="1:16" ht="18.75" customHeight="1">
      <c r="A92" s="302"/>
      <c r="B92" s="374"/>
      <c r="C92" s="375"/>
      <c r="D92" s="488"/>
      <c r="E92" s="717"/>
      <c r="F92" s="716"/>
      <c r="G92" s="522"/>
      <c r="H92" s="671"/>
      <c r="I92" s="672"/>
      <c r="J92" s="672">
        <f>H92*I92</f>
        <v>0</v>
      </c>
      <c r="K92" s="673"/>
      <c r="L92" s="673">
        <f>H92*K92</f>
        <v>0</v>
      </c>
      <c r="M92" s="674">
        <f t="shared" si="0"/>
        <v>0</v>
      </c>
      <c r="N92" s="675">
        <f t="shared" si="0"/>
        <v>0</v>
      </c>
      <c r="O92" s="506"/>
      <c r="P92" s="323"/>
    </row>
    <row r="93" spans="1:16" ht="18.75" customHeight="1" thickBot="1">
      <c r="A93" s="302"/>
      <c r="B93" s="374"/>
      <c r="C93" s="379"/>
      <c r="D93" s="489"/>
      <c r="E93" s="545" t="s">
        <v>195</v>
      </c>
      <c r="F93" s="547" t="s">
        <v>196</v>
      </c>
      <c r="G93" s="536"/>
      <c r="H93" s="721"/>
      <c r="I93" s="722"/>
      <c r="J93" s="722">
        <f>SUM(J89:J92)</f>
        <v>0</v>
      </c>
      <c r="K93" s="723"/>
      <c r="L93" s="723">
        <f>SUM(L89:L92)</f>
        <v>0</v>
      </c>
      <c r="M93" s="724"/>
      <c r="N93" s="725">
        <f>SUM(N89:N92)</f>
        <v>0</v>
      </c>
      <c r="O93" s="516"/>
      <c r="P93" s="323"/>
    </row>
    <row r="94" spans="1:16" ht="18.75" customHeight="1">
      <c r="A94" s="302"/>
      <c r="B94" s="333" t="s">
        <v>193</v>
      </c>
      <c r="C94" s="334"/>
      <c r="D94" s="487"/>
      <c r="E94" s="542"/>
      <c r="F94" s="335"/>
      <c r="G94" s="535"/>
      <c r="H94" s="718"/>
      <c r="I94" s="702"/>
      <c r="J94" s="702"/>
      <c r="K94" s="703"/>
      <c r="L94" s="703"/>
      <c r="M94" s="719"/>
      <c r="N94" s="720"/>
      <c r="O94" s="515"/>
      <c r="P94" s="323"/>
    </row>
    <row r="95" spans="1:16" ht="18.75" customHeight="1">
      <c r="A95" s="302"/>
      <c r="B95" s="374"/>
      <c r="C95" s="375"/>
      <c r="D95" s="488"/>
      <c r="E95" s="541" t="s">
        <v>663</v>
      </c>
      <c r="F95" s="338"/>
      <c r="G95" s="522"/>
      <c r="H95" s="671"/>
      <c r="I95" s="672"/>
      <c r="J95" s="672"/>
      <c r="K95" s="673"/>
      <c r="L95" s="673"/>
      <c r="M95" s="674"/>
      <c r="N95" s="675"/>
      <c r="O95" s="506"/>
      <c r="P95" s="323"/>
    </row>
    <row r="96" spans="1:16" ht="18.75" customHeight="1">
      <c r="A96" s="302"/>
      <c r="B96" s="336"/>
      <c r="C96" s="337"/>
      <c r="D96" s="488"/>
      <c r="E96" s="717"/>
      <c r="F96" s="726" t="s">
        <v>197</v>
      </c>
      <c r="G96" s="522"/>
      <c r="H96" s="671"/>
      <c r="I96" s="672"/>
      <c r="J96" s="672"/>
      <c r="K96" s="673"/>
      <c r="L96" s="673"/>
      <c r="M96" s="674"/>
      <c r="N96" s="675"/>
      <c r="O96" s="506"/>
      <c r="P96" s="323"/>
    </row>
    <row r="97" spans="1:16" ht="18.75" customHeight="1">
      <c r="A97" s="302"/>
      <c r="B97" s="374"/>
      <c r="C97" s="375"/>
      <c r="D97" s="490"/>
      <c r="E97" s="717"/>
      <c r="F97" s="727"/>
      <c r="G97" s="522"/>
      <c r="H97" s="671"/>
      <c r="I97" s="672"/>
      <c r="J97" s="672">
        <f>H97*I97</f>
        <v>0</v>
      </c>
      <c r="K97" s="673"/>
      <c r="L97" s="673">
        <f>H97*K97</f>
        <v>0</v>
      </c>
      <c r="M97" s="674">
        <f>I97-K97</f>
        <v>0</v>
      </c>
      <c r="N97" s="675">
        <f>J97-L97</f>
        <v>0</v>
      </c>
      <c r="O97" s="506"/>
      <c r="P97" s="323"/>
    </row>
    <row r="98" spans="1:16" ht="18.75" customHeight="1">
      <c r="A98" s="302"/>
      <c r="B98" s="374"/>
      <c r="C98" s="375"/>
      <c r="D98" s="490"/>
      <c r="E98" s="717"/>
      <c r="F98" s="727"/>
      <c r="G98" s="522"/>
      <c r="H98" s="671"/>
      <c r="I98" s="672"/>
      <c r="J98" s="672">
        <f t="shared" ref="J98:J136" si="1">H98*I98</f>
        <v>0</v>
      </c>
      <c r="K98" s="673"/>
      <c r="L98" s="673">
        <f t="shared" ref="L98:L136" si="2">H98*K98</f>
        <v>0</v>
      </c>
      <c r="M98" s="674">
        <f t="shared" ref="M98:M136" si="3">I98-K98</f>
        <v>0</v>
      </c>
      <c r="N98" s="675">
        <f t="shared" ref="N98:N136" si="4">J98-L98</f>
        <v>0</v>
      </c>
      <c r="O98" s="506"/>
      <c r="P98" s="323"/>
    </row>
    <row r="99" spans="1:16" ht="18.75" customHeight="1">
      <c r="A99" s="302"/>
      <c r="B99" s="374"/>
      <c r="C99" s="375"/>
      <c r="D99" s="490"/>
      <c r="E99" s="717"/>
      <c r="F99" s="727"/>
      <c r="G99" s="522"/>
      <c r="H99" s="671"/>
      <c r="I99" s="672"/>
      <c r="J99" s="672">
        <f t="shared" si="1"/>
        <v>0</v>
      </c>
      <c r="K99" s="673"/>
      <c r="L99" s="673">
        <f t="shared" si="2"/>
        <v>0</v>
      </c>
      <c r="M99" s="674">
        <f t="shared" si="3"/>
        <v>0</v>
      </c>
      <c r="N99" s="675">
        <f t="shared" si="4"/>
        <v>0</v>
      </c>
      <c r="O99" s="506"/>
      <c r="P99" s="323"/>
    </row>
    <row r="100" spans="1:16" ht="18.75" customHeight="1">
      <c r="A100" s="302"/>
      <c r="B100" s="374"/>
      <c r="C100" s="375"/>
      <c r="D100" s="490"/>
      <c r="E100" s="717"/>
      <c r="F100" s="727"/>
      <c r="G100" s="522"/>
      <c r="H100" s="671"/>
      <c r="I100" s="672"/>
      <c r="J100" s="672">
        <f t="shared" si="1"/>
        <v>0</v>
      </c>
      <c r="K100" s="673"/>
      <c r="L100" s="673">
        <f t="shared" si="2"/>
        <v>0</v>
      </c>
      <c r="M100" s="674">
        <f t="shared" si="3"/>
        <v>0</v>
      </c>
      <c r="N100" s="675">
        <f t="shared" si="4"/>
        <v>0</v>
      </c>
      <c r="O100" s="506"/>
      <c r="P100" s="323"/>
    </row>
    <row r="101" spans="1:16" ht="18.75" customHeight="1">
      <c r="A101" s="302"/>
      <c r="B101" s="374"/>
      <c r="C101" s="375"/>
      <c r="D101" s="490"/>
      <c r="E101" s="717"/>
      <c r="F101" s="727"/>
      <c r="G101" s="522"/>
      <c r="H101" s="671"/>
      <c r="I101" s="672"/>
      <c r="J101" s="672">
        <f t="shared" si="1"/>
        <v>0</v>
      </c>
      <c r="K101" s="673"/>
      <c r="L101" s="673">
        <f t="shared" si="2"/>
        <v>0</v>
      </c>
      <c r="M101" s="674">
        <f t="shared" si="3"/>
        <v>0</v>
      </c>
      <c r="N101" s="675">
        <f t="shared" si="4"/>
        <v>0</v>
      </c>
      <c r="O101" s="506"/>
      <c r="P101" s="323"/>
    </row>
    <row r="102" spans="1:16" ht="18.75" customHeight="1">
      <c r="A102" s="302"/>
      <c r="B102" s="374"/>
      <c r="C102" s="375"/>
      <c r="D102" s="490"/>
      <c r="E102" s="717"/>
      <c r="F102" s="727"/>
      <c r="G102" s="522"/>
      <c r="H102" s="671"/>
      <c r="I102" s="672"/>
      <c r="J102" s="672">
        <f t="shared" si="1"/>
        <v>0</v>
      </c>
      <c r="K102" s="673"/>
      <c r="L102" s="673">
        <f t="shared" si="2"/>
        <v>0</v>
      </c>
      <c r="M102" s="674">
        <f t="shared" si="3"/>
        <v>0</v>
      </c>
      <c r="N102" s="675">
        <f t="shared" si="4"/>
        <v>0</v>
      </c>
      <c r="O102" s="506"/>
      <c r="P102" s="323"/>
    </row>
    <row r="103" spans="1:16" ht="18.75" customHeight="1">
      <c r="A103" s="302"/>
      <c r="B103" s="374"/>
      <c r="C103" s="375"/>
      <c r="D103" s="490"/>
      <c r="E103" s="717"/>
      <c r="F103" s="727"/>
      <c r="G103" s="522"/>
      <c r="H103" s="671"/>
      <c r="I103" s="672"/>
      <c r="J103" s="672">
        <f t="shared" si="1"/>
        <v>0</v>
      </c>
      <c r="K103" s="673"/>
      <c r="L103" s="673">
        <f t="shared" si="2"/>
        <v>0</v>
      </c>
      <c r="M103" s="674">
        <f t="shared" si="3"/>
        <v>0</v>
      </c>
      <c r="N103" s="675">
        <f t="shared" si="4"/>
        <v>0</v>
      </c>
      <c r="O103" s="506"/>
      <c r="P103" s="323"/>
    </row>
    <row r="104" spans="1:16" ht="18.75" customHeight="1">
      <c r="A104" s="302"/>
      <c r="B104" s="374"/>
      <c r="C104" s="375"/>
      <c r="D104" s="490"/>
      <c r="E104" s="717"/>
      <c r="F104" s="727"/>
      <c r="G104" s="522"/>
      <c r="H104" s="671"/>
      <c r="I104" s="672"/>
      <c r="J104" s="672">
        <f t="shared" si="1"/>
        <v>0</v>
      </c>
      <c r="K104" s="673"/>
      <c r="L104" s="673">
        <f t="shared" si="2"/>
        <v>0</v>
      </c>
      <c r="M104" s="674">
        <f t="shared" si="3"/>
        <v>0</v>
      </c>
      <c r="N104" s="675">
        <f t="shared" si="4"/>
        <v>0</v>
      </c>
      <c r="O104" s="506"/>
      <c r="P104" s="323"/>
    </row>
    <row r="105" spans="1:16" ht="18.75" customHeight="1">
      <c r="A105" s="302"/>
      <c r="B105" s="374"/>
      <c r="C105" s="375"/>
      <c r="D105" s="490"/>
      <c r="E105" s="717"/>
      <c r="F105" s="727"/>
      <c r="G105" s="522"/>
      <c r="H105" s="671"/>
      <c r="I105" s="672"/>
      <c r="J105" s="672">
        <f t="shared" si="1"/>
        <v>0</v>
      </c>
      <c r="K105" s="673"/>
      <c r="L105" s="673">
        <f t="shared" si="2"/>
        <v>0</v>
      </c>
      <c r="M105" s="674">
        <f t="shared" si="3"/>
        <v>0</v>
      </c>
      <c r="N105" s="675">
        <f t="shared" si="4"/>
        <v>0</v>
      </c>
      <c r="O105" s="506"/>
      <c r="P105" s="323"/>
    </row>
    <row r="106" spans="1:16" ht="18.75" customHeight="1">
      <c r="A106" s="302"/>
      <c r="B106" s="374"/>
      <c r="C106" s="375"/>
      <c r="D106" s="490"/>
      <c r="E106" s="717"/>
      <c r="F106" s="727"/>
      <c r="G106" s="522"/>
      <c r="H106" s="671"/>
      <c r="I106" s="672"/>
      <c r="J106" s="672">
        <f t="shared" si="1"/>
        <v>0</v>
      </c>
      <c r="K106" s="673"/>
      <c r="L106" s="673">
        <f t="shared" si="2"/>
        <v>0</v>
      </c>
      <c r="M106" s="674">
        <f t="shared" si="3"/>
        <v>0</v>
      </c>
      <c r="N106" s="675">
        <f t="shared" si="4"/>
        <v>0</v>
      </c>
      <c r="O106" s="506"/>
      <c r="P106" s="323"/>
    </row>
    <row r="107" spans="1:16" ht="18.75" customHeight="1">
      <c r="A107" s="302"/>
      <c r="B107" s="374"/>
      <c r="C107" s="375"/>
      <c r="D107" s="490"/>
      <c r="E107" s="717"/>
      <c r="F107" s="727"/>
      <c r="G107" s="522"/>
      <c r="H107" s="671"/>
      <c r="I107" s="672"/>
      <c r="J107" s="672">
        <f t="shared" si="1"/>
        <v>0</v>
      </c>
      <c r="K107" s="673"/>
      <c r="L107" s="673">
        <f t="shared" si="2"/>
        <v>0</v>
      </c>
      <c r="M107" s="674">
        <f t="shared" si="3"/>
        <v>0</v>
      </c>
      <c r="N107" s="675">
        <f t="shared" si="4"/>
        <v>0</v>
      </c>
      <c r="O107" s="506"/>
      <c r="P107" s="323"/>
    </row>
    <row r="108" spans="1:16" ht="18.75" customHeight="1">
      <c r="A108" s="302"/>
      <c r="B108" s="374"/>
      <c r="C108" s="375"/>
      <c r="D108" s="490"/>
      <c r="E108" s="717"/>
      <c r="F108" s="727"/>
      <c r="G108" s="522"/>
      <c r="H108" s="671"/>
      <c r="I108" s="672"/>
      <c r="J108" s="672">
        <f t="shared" si="1"/>
        <v>0</v>
      </c>
      <c r="K108" s="673"/>
      <c r="L108" s="673">
        <f t="shared" si="2"/>
        <v>0</v>
      </c>
      <c r="M108" s="674">
        <f t="shared" si="3"/>
        <v>0</v>
      </c>
      <c r="N108" s="675">
        <f t="shared" si="4"/>
        <v>0</v>
      </c>
      <c r="O108" s="506"/>
      <c r="P108" s="323"/>
    </row>
    <row r="109" spans="1:16" ht="18.75" customHeight="1">
      <c r="A109" s="302"/>
      <c r="B109" s="374"/>
      <c r="C109" s="375"/>
      <c r="D109" s="490"/>
      <c r="E109" s="717"/>
      <c r="F109" s="727"/>
      <c r="G109" s="522"/>
      <c r="H109" s="671"/>
      <c r="I109" s="672"/>
      <c r="J109" s="672">
        <f t="shared" si="1"/>
        <v>0</v>
      </c>
      <c r="K109" s="673"/>
      <c r="L109" s="673">
        <f t="shared" si="2"/>
        <v>0</v>
      </c>
      <c r="M109" s="674">
        <f t="shared" si="3"/>
        <v>0</v>
      </c>
      <c r="N109" s="675">
        <f t="shared" si="4"/>
        <v>0</v>
      </c>
      <c r="O109" s="506"/>
      <c r="P109" s="323"/>
    </row>
    <row r="110" spans="1:16" ht="18.75" customHeight="1">
      <c r="A110" s="302"/>
      <c r="B110" s="374"/>
      <c r="C110" s="375"/>
      <c r="D110" s="490"/>
      <c r="E110" s="717"/>
      <c r="F110" s="727"/>
      <c r="G110" s="522"/>
      <c r="H110" s="671"/>
      <c r="I110" s="672"/>
      <c r="J110" s="672">
        <f t="shared" si="1"/>
        <v>0</v>
      </c>
      <c r="K110" s="673"/>
      <c r="L110" s="673">
        <f t="shared" si="2"/>
        <v>0</v>
      </c>
      <c r="M110" s="674">
        <f t="shared" si="3"/>
        <v>0</v>
      </c>
      <c r="N110" s="675">
        <f t="shared" si="4"/>
        <v>0</v>
      </c>
      <c r="O110" s="506"/>
      <c r="P110" s="323"/>
    </row>
    <row r="111" spans="1:16" ht="18.75" customHeight="1">
      <c r="A111" s="302"/>
      <c r="B111" s="374"/>
      <c r="C111" s="375"/>
      <c r="D111" s="490"/>
      <c r="E111" s="717"/>
      <c r="F111" s="727"/>
      <c r="G111" s="522"/>
      <c r="H111" s="671"/>
      <c r="I111" s="672"/>
      <c r="J111" s="672">
        <f t="shared" si="1"/>
        <v>0</v>
      </c>
      <c r="K111" s="673"/>
      <c r="L111" s="673">
        <f t="shared" si="2"/>
        <v>0</v>
      </c>
      <c r="M111" s="674">
        <f t="shared" si="3"/>
        <v>0</v>
      </c>
      <c r="N111" s="675">
        <f t="shared" si="4"/>
        <v>0</v>
      </c>
      <c r="O111" s="506"/>
      <c r="P111" s="323"/>
    </row>
    <row r="112" spans="1:16" ht="18.75" customHeight="1">
      <c r="A112" s="302"/>
      <c r="B112" s="374"/>
      <c r="C112" s="375"/>
      <c r="D112" s="490"/>
      <c r="E112" s="717"/>
      <c r="F112" s="727"/>
      <c r="G112" s="522"/>
      <c r="H112" s="671"/>
      <c r="I112" s="672"/>
      <c r="J112" s="672">
        <f t="shared" si="1"/>
        <v>0</v>
      </c>
      <c r="K112" s="673"/>
      <c r="L112" s="673">
        <f t="shared" si="2"/>
        <v>0</v>
      </c>
      <c r="M112" s="674">
        <f t="shared" si="3"/>
        <v>0</v>
      </c>
      <c r="N112" s="675">
        <f t="shared" si="4"/>
        <v>0</v>
      </c>
      <c r="O112" s="506"/>
      <c r="P112" s="323"/>
    </row>
    <row r="113" spans="1:16" ht="18.75" customHeight="1">
      <c r="A113" s="302"/>
      <c r="B113" s="374"/>
      <c r="C113" s="375"/>
      <c r="D113" s="490"/>
      <c r="E113" s="717"/>
      <c r="F113" s="727"/>
      <c r="G113" s="522"/>
      <c r="H113" s="671"/>
      <c r="I113" s="672"/>
      <c r="J113" s="672">
        <f t="shared" si="1"/>
        <v>0</v>
      </c>
      <c r="K113" s="673"/>
      <c r="L113" s="673">
        <f t="shared" si="2"/>
        <v>0</v>
      </c>
      <c r="M113" s="674">
        <f t="shared" si="3"/>
        <v>0</v>
      </c>
      <c r="N113" s="675">
        <f t="shared" si="4"/>
        <v>0</v>
      </c>
      <c r="O113" s="506"/>
      <c r="P113" s="323"/>
    </row>
    <row r="114" spans="1:16" ht="18.75" customHeight="1">
      <c r="A114" s="302"/>
      <c r="B114" s="374"/>
      <c r="C114" s="375"/>
      <c r="D114" s="490"/>
      <c r="E114" s="717"/>
      <c r="F114" s="727"/>
      <c r="G114" s="522"/>
      <c r="H114" s="671"/>
      <c r="I114" s="672"/>
      <c r="J114" s="672">
        <f t="shared" si="1"/>
        <v>0</v>
      </c>
      <c r="K114" s="673"/>
      <c r="L114" s="673">
        <f t="shared" si="2"/>
        <v>0</v>
      </c>
      <c r="M114" s="674">
        <f t="shared" si="3"/>
        <v>0</v>
      </c>
      <c r="N114" s="675">
        <f t="shared" si="4"/>
        <v>0</v>
      </c>
      <c r="O114" s="506"/>
      <c r="P114" s="323"/>
    </row>
    <row r="115" spans="1:16" ht="18.75" customHeight="1">
      <c r="A115" s="302"/>
      <c r="B115" s="374"/>
      <c r="C115" s="375"/>
      <c r="D115" s="490"/>
      <c r="E115" s="717"/>
      <c r="F115" s="727"/>
      <c r="G115" s="522"/>
      <c r="H115" s="671"/>
      <c r="I115" s="672"/>
      <c r="J115" s="672">
        <f t="shared" si="1"/>
        <v>0</v>
      </c>
      <c r="K115" s="673"/>
      <c r="L115" s="673">
        <f t="shared" si="2"/>
        <v>0</v>
      </c>
      <c r="M115" s="674">
        <f t="shared" si="3"/>
        <v>0</v>
      </c>
      <c r="N115" s="675">
        <f t="shared" si="4"/>
        <v>0</v>
      </c>
      <c r="O115" s="506"/>
      <c r="P115" s="323"/>
    </row>
    <row r="116" spans="1:16" ht="18.75" customHeight="1">
      <c r="A116" s="302"/>
      <c r="B116" s="374"/>
      <c r="C116" s="375"/>
      <c r="D116" s="490"/>
      <c r="E116" s="717"/>
      <c r="F116" s="727"/>
      <c r="G116" s="522"/>
      <c r="H116" s="671"/>
      <c r="I116" s="672"/>
      <c r="J116" s="672">
        <f t="shared" si="1"/>
        <v>0</v>
      </c>
      <c r="K116" s="673"/>
      <c r="L116" s="673">
        <f t="shared" si="2"/>
        <v>0</v>
      </c>
      <c r="M116" s="674">
        <f t="shared" si="3"/>
        <v>0</v>
      </c>
      <c r="N116" s="675">
        <f t="shared" si="4"/>
        <v>0</v>
      </c>
      <c r="O116" s="506"/>
      <c r="P116" s="323"/>
    </row>
    <row r="117" spans="1:16" ht="18.75" customHeight="1">
      <c r="A117" s="302"/>
      <c r="B117" s="374"/>
      <c r="C117" s="375"/>
      <c r="D117" s="490"/>
      <c r="E117" s="717"/>
      <c r="F117" s="727"/>
      <c r="G117" s="522"/>
      <c r="H117" s="671"/>
      <c r="I117" s="672"/>
      <c r="J117" s="672">
        <f t="shared" si="1"/>
        <v>0</v>
      </c>
      <c r="K117" s="673"/>
      <c r="L117" s="673">
        <f t="shared" si="2"/>
        <v>0</v>
      </c>
      <c r="M117" s="674">
        <f t="shared" si="3"/>
        <v>0</v>
      </c>
      <c r="N117" s="675">
        <f t="shared" si="4"/>
        <v>0</v>
      </c>
      <c r="O117" s="506"/>
      <c r="P117" s="323"/>
    </row>
    <row r="118" spans="1:16" ht="18.75" customHeight="1">
      <c r="A118" s="302"/>
      <c r="B118" s="374"/>
      <c r="C118" s="375"/>
      <c r="D118" s="490"/>
      <c r="E118" s="717"/>
      <c r="F118" s="727"/>
      <c r="G118" s="522"/>
      <c r="H118" s="671"/>
      <c r="I118" s="672"/>
      <c r="J118" s="672">
        <f t="shared" si="1"/>
        <v>0</v>
      </c>
      <c r="K118" s="673"/>
      <c r="L118" s="673">
        <f t="shared" si="2"/>
        <v>0</v>
      </c>
      <c r="M118" s="674">
        <f t="shared" si="3"/>
        <v>0</v>
      </c>
      <c r="N118" s="675">
        <f t="shared" si="4"/>
        <v>0</v>
      </c>
      <c r="O118" s="506"/>
      <c r="P118" s="323"/>
    </row>
    <row r="119" spans="1:16" ht="18.75" customHeight="1">
      <c r="A119" s="302"/>
      <c r="B119" s="374"/>
      <c r="C119" s="375"/>
      <c r="D119" s="490"/>
      <c r="E119" s="717"/>
      <c r="F119" s="727"/>
      <c r="G119" s="522"/>
      <c r="H119" s="671"/>
      <c r="I119" s="672"/>
      <c r="J119" s="672">
        <f t="shared" si="1"/>
        <v>0</v>
      </c>
      <c r="K119" s="673"/>
      <c r="L119" s="673">
        <f t="shared" si="2"/>
        <v>0</v>
      </c>
      <c r="M119" s="674">
        <f t="shared" si="3"/>
        <v>0</v>
      </c>
      <c r="N119" s="675">
        <f t="shared" si="4"/>
        <v>0</v>
      </c>
      <c r="O119" s="506"/>
      <c r="P119" s="323"/>
    </row>
    <row r="120" spans="1:16" ht="18.75" customHeight="1">
      <c r="A120" s="302"/>
      <c r="B120" s="374"/>
      <c r="C120" s="375"/>
      <c r="D120" s="490"/>
      <c r="E120" s="717"/>
      <c r="F120" s="727"/>
      <c r="G120" s="522"/>
      <c r="H120" s="671"/>
      <c r="I120" s="672"/>
      <c r="J120" s="672">
        <f t="shared" si="1"/>
        <v>0</v>
      </c>
      <c r="K120" s="673"/>
      <c r="L120" s="673">
        <f t="shared" si="2"/>
        <v>0</v>
      </c>
      <c r="M120" s="674">
        <f t="shared" si="3"/>
        <v>0</v>
      </c>
      <c r="N120" s="675">
        <f t="shared" si="4"/>
        <v>0</v>
      </c>
      <c r="O120" s="506"/>
      <c r="P120" s="323"/>
    </row>
    <row r="121" spans="1:16" ht="18.75" customHeight="1">
      <c r="A121" s="302"/>
      <c r="B121" s="374"/>
      <c r="C121" s="375"/>
      <c r="D121" s="490"/>
      <c r="E121" s="717"/>
      <c r="F121" s="727"/>
      <c r="G121" s="522"/>
      <c r="H121" s="671"/>
      <c r="I121" s="672"/>
      <c r="J121" s="672">
        <f t="shared" si="1"/>
        <v>0</v>
      </c>
      <c r="K121" s="673"/>
      <c r="L121" s="673">
        <f t="shared" si="2"/>
        <v>0</v>
      </c>
      <c r="M121" s="674">
        <f t="shared" si="3"/>
        <v>0</v>
      </c>
      <c r="N121" s="675">
        <f t="shared" si="4"/>
        <v>0</v>
      </c>
      <c r="O121" s="506"/>
      <c r="P121" s="323"/>
    </row>
    <row r="122" spans="1:16" ht="18.75" customHeight="1">
      <c r="A122" s="302"/>
      <c r="B122" s="374"/>
      <c r="C122" s="375"/>
      <c r="D122" s="490"/>
      <c r="E122" s="717"/>
      <c r="F122" s="727"/>
      <c r="G122" s="522"/>
      <c r="H122" s="671"/>
      <c r="I122" s="672"/>
      <c r="J122" s="672">
        <f t="shared" si="1"/>
        <v>0</v>
      </c>
      <c r="K122" s="673"/>
      <c r="L122" s="673">
        <f t="shared" si="2"/>
        <v>0</v>
      </c>
      <c r="M122" s="674">
        <f t="shared" si="3"/>
        <v>0</v>
      </c>
      <c r="N122" s="675">
        <f t="shared" si="4"/>
        <v>0</v>
      </c>
      <c r="O122" s="506"/>
      <c r="P122" s="323"/>
    </row>
    <row r="123" spans="1:16" ht="18.75" customHeight="1">
      <c r="A123" s="302"/>
      <c r="B123" s="374"/>
      <c r="C123" s="375"/>
      <c r="D123" s="490"/>
      <c r="E123" s="717"/>
      <c r="F123" s="727"/>
      <c r="G123" s="522"/>
      <c r="H123" s="671"/>
      <c r="I123" s="672"/>
      <c r="J123" s="672">
        <f t="shared" si="1"/>
        <v>0</v>
      </c>
      <c r="K123" s="673"/>
      <c r="L123" s="673">
        <f t="shared" si="2"/>
        <v>0</v>
      </c>
      <c r="M123" s="674">
        <f t="shared" si="3"/>
        <v>0</v>
      </c>
      <c r="N123" s="675">
        <f t="shared" si="4"/>
        <v>0</v>
      </c>
      <c r="O123" s="506"/>
      <c r="P123" s="323"/>
    </row>
    <row r="124" spans="1:16" ht="18.75" customHeight="1">
      <c r="A124" s="302"/>
      <c r="B124" s="374"/>
      <c r="C124" s="375"/>
      <c r="D124" s="490"/>
      <c r="E124" s="717"/>
      <c r="F124" s="727"/>
      <c r="G124" s="522"/>
      <c r="H124" s="671"/>
      <c r="I124" s="672"/>
      <c r="J124" s="672">
        <f t="shared" si="1"/>
        <v>0</v>
      </c>
      <c r="K124" s="673"/>
      <c r="L124" s="673">
        <f t="shared" si="2"/>
        <v>0</v>
      </c>
      <c r="M124" s="674">
        <f t="shared" si="3"/>
        <v>0</v>
      </c>
      <c r="N124" s="675">
        <f t="shared" si="4"/>
        <v>0</v>
      </c>
      <c r="O124" s="506"/>
      <c r="P124" s="323"/>
    </row>
    <row r="125" spans="1:16" ht="18.75" customHeight="1">
      <c r="A125" s="302"/>
      <c r="B125" s="374"/>
      <c r="C125" s="375"/>
      <c r="D125" s="490"/>
      <c r="E125" s="717"/>
      <c r="F125" s="727"/>
      <c r="G125" s="522"/>
      <c r="H125" s="671"/>
      <c r="I125" s="672"/>
      <c r="J125" s="672">
        <f t="shared" si="1"/>
        <v>0</v>
      </c>
      <c r="K125" s="673"/>
      <c r="L125" s="673">
        <f t="shared" si="2"/>
        <v>0</v>
      </c>
      <c r="M125" s="674">
        <f t="shared" si="3"/>
        <v>0</v>
      </c>
      <c r="N125" s="675">
        <f t="shared" si="4"/>
        <v>0</v>
      </c>
      <c r="O125" s="506"/>
      <c r="P125" s="323"/>
    </row>
    <row r="126" spans="1:16" ht="18.75" customHeight="1">
      <c r="A126" s="302"/>
      <c r="B126" s="374"/>
      <c r="C126" s="375"/>
      <c r="D126" s="490"/>
      <c r="E126" s="717"/>
      <c r="F126" s="727"/>
      <c r="G126" s="522"/>
      <c r="H126" s="671"/>
      <c r="I126" s="672"/>
      <c r="J126" s="672">
        <f t="shared" si="1"/>
        <v>0</v>
      </c>
      <c r="K126" s="673"/>
      <c r="L126" s="673">
        <f t="shared" si="2"/>
        <v>0</v>
      </c>
      <c r="M126" s="674">
        <f t="shared" si="3"/>
        <v>0</v>
      </c>
      <c r="N126" s="675">
        <f t="shared" si="4"/>
        <v>0</v>
      </c>
      <c r="O126" s="506"/>
      <c r="P126" s="323"/>
    </row>
    <row r="127" spans="1:16" ht="18.75" customHeight="1">
      <c r="A127" s="302"/>
      <c r="B127" s="374"/>
      <c r="C127" s="375"/>
      <c r="D127" s="490"/>
      <c r="E127" s="717"/>
      <c r="F127" s="727"/>
      <c r="G127" s="522"/>
      <c r="H127" s="671"/>
      <c r="I127" s="672"/>
      <c r="J127" s="672">
        <f t="shared" si="1"/>
        <v>0</v>
      </c>
      <c r="K127" s="673"/>
      <c r="L127" s="673">
        <f t="shared" si="2"/>
        <v>0</v>
      </c>
      <c r="M127" s="674">
        <f t="shared" si="3"/>
        <v>0</v>
      </c>
      <c r="N127" s="675">
        <f t="shared" si="4"/>
        <v>0</v>
      </c>
      <c r="O127" s="506"/>
      <c r="P127" s="323"/>
    </row>
    <row r="128" spans="1:16" ht="18.75" customHeight="1">
      <c r="A128" s="302"/>
      <c r="B128" s="374"/>
      <c r="C128" s="375"/>
      <c r="D128" s="490"/>
      <c r="E128" s="717"/>
      <c r="F128" s="727"/>
      <c r="G128" s="522"/>
      <c r="H128" s="671"/>
      <c r="I128" s="672"/>
      <c r="J128" s="672">
        <f t="shared" si="1"/>
        <v>0</v>
      </c>
      <c r="K128" s="673"/>
      <c r="L128" s="673">
        <f t="shared" si="2"/>
        <v>0</v>
      </c>
      <c r="M128" s="674">
        <f t="shared" si="3"/>
        <v>0</v>
      </c>
      <c r="N128" s="675">
        <f t="shared" si="4"/>
        <v>0</v>
      </c>
      <c r="O128" s="506"/>
      <c r="P128" s="323"/>
    </row>
    <row r="129" spans="1:16" ht="18.75" customHeight="1">
      <c r="A129" s="302"/>
      <c r="B129" s="374"/>
      <c r="C129" s="375"/>
      <c r="D129" s="490"/>
      <c r="E129" s="717"/>
      <c r="F129" s="727"/>
      <c r="G129" s="522"/>
      <c r="H129" s="671"/>
      <c r="I129" s="672"/>
      <c r="J129" s="672">
        <f t="shared" si="1"/>
        <v>0</v>
      </c>
      <c r="K129" s="673"/>
      <c r="L129" s="673">
        <f t="shared" si="2"/>
        <v>0</v>
      </c>
      <c r="M129" s="674">
        <f t="shared" si="3"/>
        <v>0</v>
      </c>
      <c r="N129" s="675">
        <f t="shared" si="4"/>
        <v>0</v>
      </c>
      <c r="O129" s="506"/>
      <c r="P129" s="323"/>
    </row>
    <row r="130" spans="1:16" ht="18.75" customHeight="1">
      <c r="A130" s="302"/>
      <c r="B130" s="374"/>
      <c r="C130" s="375"/>
      <c r="D130" s="490"/>
      <c r="E130" s="717"/>
      <c r="F130" s="727"/>
      <c r="G130" s="522"/>
      <c r="H130" s="671"/>
      <c r="I130" s="672"/>
      <c r="J130" s="672">
        <f t="shared" si="1"/>
        <v>0</v>
      </c>
      <c r="K130" s="673"/>
      <c r="L130" s="673">
        <f t="shared" si="2"/>
        <v>0</v>
      </c>
      <c r="M130" s="674">
        <f t="shared" si="3"/>
        <v>0</v>
      </c>
      <c r="N130" s="675">
        <f t="shared" si="4"/>
        <v>0</v>
      </c>
      <c r="O130" s="506"/>
      <c r="P130" s="323"/>
    </row>
    <row r="131" spans="1:16" ht="18.75" customHeight="1">
      <c r="A131" s="302"/>
      <c r="B131" s="374"/>
      <c r="C131" s="375"/>
      <c r="D131" s="490"/>
      <c r="E131" s="717"/>
      <c r="F131" s="727"/>
      <c r="G131" s="522"/>
      <c r="H131" s="671"/>
      <c r="I131" s="672"/>
      <c r="J131" s="672">
        <f t="shared" si="1"/>
        <v>0</v>
      </c>
      <c r="K131" s="673"/>
      <c r="L131" s="673">
        <f t="shared" si="2"/>
        <v>0</v>
      </c>
      <c r="M131" s="674">
        <f t="shared" si="3"/>
        <v>0</v>
      </c>
      <c r="N131" s="675">
        <f t="shared" si="4"/>
        <v>0</v>
      </c>
      <c r="O131" s="506"/>
      <c r="P131" s="326"/>
    </row>
    <row r="132" spans="1:16" ht="18.75" customHeight="1">
      <c r="A132" s="302"/>
      <c r="B132" s="374"/>
      <c r="C132" s="375"/>
      <c r="D132" s="490"/>
      <c r="E132" s="717"/>
      <c r="F132" s="727"/>
      <c r="G132" s="522"/>
      <c r="H132" s="671"/>
      <c r="I132" s="672"/>
      <c r="J132" s="672">
        <f t="shared" si="1"/>
        <v>0</v>
      </c>
      <c r="K132" s="673"/>
      <c r="L132" s="673">
        <f t="shared" si="2"/>
        <v>0</v>
      </c>
      <c r="M132" s="674">
        <f t="shared" si="3"/>
        <v>0</v>
      </c>
      <c r="N132" s="675">
        <f t="shared" si="4"/>
        <v>0</v>
      </c>
      <c r="O132" s="506"/>
      <c r="P132" s="317"/>
    </row>
    <row r="133" spans="1:16" ht="18.75" customHeight="1">
      <c r="A133" s="302"/>
      <c r="B133" s="374"/>
      <c r="C133" s="375"/>
      <c r="D133" s="490"/>
      <c r="E133" s="717"/>
      <c r="F133" s="727"/>
      <c r="G133" s="522"/>
      <c r="H133" s="671"/>
      <c r="I133" s="672"/>
      <c r="J133" s="672">
        <f t="shared" si="1"/>
        <v>0</v>
      </c>
      <c r="K133" s="673"/>
      <c r="L133" s="673">
        <f t="shared" si="2"/>
        <v>0</v>
      </c>
      <c r="M133" s="674">
        <f t="shared" si="3"/>
        <v>0</v>
      </c>
      <c r="N133" s="675">
        <f t="shared" si="4"/>
        <v>0</v>
      </c>
      <c r="O133" s="506"/>
      <c r="P133" s="326"/>
    </row>
    <row r="134" spans="1:16" ht="18.75" customHeight="1">
      <c r="A134" s="302"/>
      <c r="B134" s="374"/>
      <c r="C134" s="375"/>
      <c r="D134" s="490"/>
      <c r="E134" s="717"/>
      <c r="F134" s="727"/>
      <c r="G134" s="522"/>
      <c r="H134" s="671"/>
      <c r="I134" s="672"/>
      <c r="J134" s="672">
        <f t="shared" si="1"/>
        <v>0</v>
      </c>
      <c r="K134" s="673"/>
      <c r="L134" s="673">
        <f t="shared" si="2"/>
        <v>0</v>
      </c>
      <c r="M134" s="674">
        <f t="shared" si="3"/>
        <v>0</v>
      </c>
      <c r="N134" s="675">
        <f t="shared" si="4"/>
        <v>0</v>
      </c>
      <c r="O134" s="506"/>
    </row>
    <row r="135" spans="1:16" ht="18.75" customHeight="1">
      <c r="A135" s="302"/>
      <c r="B135" s="374"/>
      <c r="C135" s="375"/>
      <c r="D135" s="490"/>
      <c r="E135" s="717"/>
      <c r="F135" s="727"/>
      <c r="G135" s="522"/>
      <c r="H135" s="671"/>
      <c r="I135" s="672"/>
      <c r="J135" s="672">
        <f t="shared" si="1"/>
        <v>0</v>
      </c>
      <c r="K135" s="673"/>
      <c r="L135" s="673">
        <f t="shared" si="2"/>
        <v>0</v>
      </c>
      <c r="M135" s="674">
        <f t="shared" si="3"/>
        <v>0</v>
      </c>
      <c r="N135" s="675">
        <f t="shared" si="4"/>
        <v>0</v>
      </c>
      <c r="O135" s="506"/>
    </row>
    <row r="136" spans="1:16" ht="18.75" customHeight="1">
      <c r="A136" s="302"/>
      <c r="B136" s="374"/>
      <c r="C136" s="375"/>
      <c r="D136" s="490"/>
      <c r="E136" s="717"/>
      <c r="F136" s="727"/>
      <c r="G136" s="522"/>
      <c r="H136" s="671"/>
      <c r="I136" s="672"/>
      <c r="J136" s="672">
        <f t="shared" si="1"/>
        <v>0</v>
      </c>
      <c r="K136" s="673"/>
      <c r="L136" s="673">
        <f t="shared" si="2"/>
        <v>0</v>
      </c>
      <c r="M136" s="674">
        <f t="shared" si="3"/>
        <v>0</v>
      </c>
      <c r="N136" s="675">
        <f t="shared" si="4"/>
        <v>0</v>
      </c>
      <c r="O136" s="506"/>
      <c r="P136" s="323"/>
    </row>
    <row r="137" spans="1:16" ht="18.75" customHeight="1">
      <c r="A137" s="302"/>
      <c r="B137" s="374"/>
      <c r="C137" s="375"/>
      <c r="D137" s="490"/>
      <c r="E137" s="544" t="s">
        <v>661</v>
      </c>
      <c r="F137" s="338" t="s">
        <v>198</v>
      </c>
      <c r="G137" s="522"/>
      <c r="H137" s="671"/>
      <c r="I137" s="672"/>
      <c r="J137" s="676">
        <f>SUMIFS(J97:J136,D97:D136,"設備（部材）")</f>
        <v>0</v>
      </c>
      <c r="K137" s="673"/>
      <c r="L137" s="677">
        <f>SUMIFS(L97:L136,D97:D136,"設備（部材）")</f>
        <v>0</v>
      </c>
      <c r="M137" s="674"/>
      <c r="N137" s="679">
        <f>J137-L137</f>
        <v>0</v>
      </c>
      <c r="O137" s="506"/>
      <c r="P137" s="323"/>
    </row>
    <row r="138" spans="1:16" ht="18.75" customHeight="1">
      <c r="A138" s="302"/>
      <c r="B138" s="374"/>
      <c r="C138" s="375"/>
      <c r="D138" s="490"/>
      <c r="E138" s="544" t="s">
        <v>199</v>
      </c>
      <c r="F138" s="338" t="s">
        <v>198</v>
      </c>
      <c r="G138" s="522"/>
      <c r="H138" s="671"/>
      <c r="I138" s="672"/>
      <c r="J138" s="676">
        <f>SUMIFS(J97:J136,D97:D136,"工事")</f>
        <v>0</v>
      </c>
      <c r="K138" s="673"/>
      <c r="L138" s="677">
        <f>SUMIFS(L97:L136,D97:D136,"工事")</f>
        <v>0</v>
      </c>
      <c r="M138" s="674"/>
      <c r="N138" s="679">
        <f>J138-L138</f>
        <v>0</v>
      </c>
      <c r="O138" s="506"/>
      <c r="P138" s="323"/>
    </row>
    <row r="139" spans="1:16" ht="18.75" customHeight="1" thickBot="1">
      <c r="A139" s="302"/>
      <c r="B139" s="376"/>
      <c r="C139" s="377"/>
      <c r="D139" s="491"/>
      <c r="E139" s="545" t="s">
        <v>200</v>
      </c>
      <c r="F139" s="546" t="s">
        <v>201</v>
      </c>
      <c r="G139" s="536"/>
      <c r="H139" s="721"/>
      <c r="I139" s="722"/>
      <c r="J139" s="728">
        <f>J137+J138</f>
        <v>0</v>
      </c>
      <c r="K139" s="723"/>
      <c r="L139" s="729">
        <f>L137+L138</f>
        <v>0</v>
      </c>
      <c r="M139" s="724"/>
      <c r="N139" s="730">
        <f>J139-L139</f>
        <v>0</v>
      </c>
      <c r="O139" s="516"/>
      <c r="P139" s="323"/>
    </row>
    <row r="140" spans="1:16" ht="18.75" customHeight="1">
      <c r="A140" s="302"/>
      <c r="B140" s="339"/>
      <c r="C140" s="340"/>
      <c r="D140" s="488"/>
      <c r="E140" s="731"/>
      <c r="F140" s="732" t="s">
        <v>197</v>
      </c>
      <c r="G140" s="535"/>
      <c r="H140" s="718"/>
      <c r="I140" s="702"/>
      <c r="J140" s="702"/>
      <c r="K140" s="703"/>
      <c r="L140" s="703"/>
      <c r="M140" s="719"/>
      <c r="N140" s="720"/>
      <c r="O140" s="515"/>
      <c r="P140" s="323"/>
    </row>
    <row r="141" spans="1:16" ht="18.75" customHeight="1">
      <c r="A141" s="302"/>
      <c r="B141" s="374"/>
      <c r="C141" s="375"/>
      <c r="D141" s="490"/>
      <c r="E141" s="717"/>
      <c r="F141" s="727"/>
      <c r="G141" s="522"/>
      <c r="H141" s="671"/>
      <c r="I141" s="672"/>
      <c r="J141" s="672">
        <f>H141*I141</f>
        <v>0</v>
      </c>
      <c r="K141" s="673"/>
      <c r="L141" s="673">
        <f>H141*K141</f>
        <v>0</v>
      </c>
      <c r="M141" s="674">
        <f>I141-K141</f>
        <v>0</v>
      </c>
      <c r="N141" s="675">
        <f>J141-L141</f>
        <v>0</v>
      </c>
      <c r="O141" s="506"/>
      <c r="P141" s="323"/>
    </row>
    <row r="142" spans="1:16" ht="18.75" customHeight="1">
      <c r="A142" s="302"/>
      <c r="B142" s="374"/>
      <c r="C142" s="375"/>
      <c r="D142" s="490"/>
      <c r="E142" s="717"/>
      <c r="F142" s="727"/>
      <c r="G142" s="522"/>
      <c r="H142" s="671"/>
      <c r="I142" s="672"/>
      <c r="J142" s="672">
        <f>H142*I142</f>
        <v>0</v>
      </c>
      <c r="K142" s="673"/>
      <c r="L142" s="673">
        <f>H142*K142</f>
        <v>0</v>
      </c>
      <c r="M142" s="674">
        <f t="shared" ref="M142:N180" si="5">I142-K142</f>
        <v>0</v>
      </c>
      <c r="N142" s="675">
        <f>J142-L142</f>
        <v>0</v>
      </c>
      <c r="O142" s="506"/>
      <c r="P142" s="323"/>
    </row>
    <row r="143" spans="1:16" ht="18.75" customHeight="1">
      <c r="A143" s="302"/>
      <c r="B143" s="374"/>
      <c r="C143" s="375"/>
      <c r="D143" s="490"/>
      <c r="E143" s="717"/>
      <c r="F143" s="727"/>
      <c r="G143" s="522"/>
      <c r="H143" s="671"/>
      <c r="I143" s="672"/>
      <c r="J143" s="672">
        <f t="shared" ref="J143:J151" si="6">H143*I143</f>
        <v>0</v>
      </c>
      <c r="K143" s="673"/>
      <c r="L143" s="673">
        <f t="shared" ref="L143:L151" si="7">H143*K143</f>
        <v>0</v>
      </c>
      <c r="M143" s="674">
        <f t="shared" si="5"/>
        <v>0</v>
      </c>
      <c r="N143" s="675">
        <f t="shared" si="5"/>
        <v>0</v>
      </c>
      <c r="O143" s="506"/>
      <c r="P143" s="323"/>
    </row>
    <row r="144" spans="1:16" ht="18.75" customHeight="1">
      <c r="A144" s="302"/>
      <c r="B144" s="374"/>
      <c r="C144" s="375"/>
      <c r="D144" s="490"/>
      <c r="E144" s="717"/>
      <c r="F144" s="727"/>
      <c r="G144" s="522"/>
      <c r="H144" s="671"/>
      <c r="I144" s="672"/>
      <c r="J144" s="672">
        <f t="shared" si="6"/>
        <v>0</v>
      </c>
      <c r="K144" s="673"/>
      <c r="L144" s="673">
        <f t="shared" si="7"/>
        <v>0</v>
      </c>
      <c r="M144" s="674">
        <f t="shared" si="5"/>
        <v>0</v>
      </c>
      <c r="N144" s="675">
        <f t="shared" si="5"/>
        <v>0</v>
      </c>
      <c r="O144" s="506"/>
      <c r="P144" s="323"/>
    </row>
    <row r="145" spans="1:16" ht="18.75" customHeight="1">
      <c r="A145" s="302"/>
      <c r="B145" s="374"/>
      <c r="C145" s="375"/>
      <c r="D145" s="490"/>
      <c r="E145" s="717"/>
      <c r="F145" s="727"/>
      <c r="G145" s="522"/>
      <c r="H145" s="671"/>
      <c r="I145" s="672"/>
      <c r="J145" s="672">
        <f t="shared" si="6"/>
        <v>0</v>
      </c>
      <c r="K145" s="673"/>
      <c r="L145" s="673">
        <f t="shared" si="7"/>
        <v>0</v>
      </c>
      <c r="M145" s="674">
        <f t="shared" si="5"/>
        <v>0</v>
      </c>
      <c r="N145" s="675">
        <f t="shared" si="5"/>
        <v>0</v>
      </c>
      <c r="O145" s="506"/>
      <c r="P145" s="323"/>
    </row>
    <row r="146" spans="1:16" ht="18.75" customHeight="1">
      <c r="A146" s="302"/>
      <c r="B146" s="374"/>
      <c r="C146" s="375"/>
      <c r="D146" s="490"/>
      <c r="E146" s="717"/>
      <c r="F146" s="727"/>
      <c r="G146" s="522"/>
      <c r="H146" s="671"/>
      <c r="I146" s="672"/>
      <c r="J146" s="672">
        <f t="shared" si="6"/>
        <v>0</v>
      </c>
      <c r="K146" s="673"/>
      <c r="L146" s="673">
        <f t="shared" si="7"/>
        <v>0</v>
      </c>
      <c r="M146" s="674">
        <f t="shared" si="5"/>
        <v>0</v>
      </c>
      <c r="N146" s="675">
        <f t="shared" si="5"/>
        <v>0</v>
      </c>
      <c r="O146" s="506"/>
      <c r="P146" s="323"/>
    </row>
    <row r="147" spans="1:16" ht="18.75" customHeight="1">
      <c r="A147" s="302"/>
      <c r="B147" s="374"/>
      <c r="C147" s="375"/>
      <c r="D147" s="490"/>
      <c r="E147" s="717"/>
      <c r="F147" s="727"/>
      <c r="G147" s="522"/>
      <c r="H147" s="671"/>
      <c r="I147" s="672"/>
      <c r="J147" s="672">
        <f t="shared" si="6"/>
        <v>0</v>
      </c>
      <c r="K147" s="673"/>
      <c r="L147" s="673">
        <f t="shared" si="7"/>
        <v>0</v>
      </c>
      <c r="M147" s="674">
        <f t="shared" si="5"/>
        <v>0</v>
      </c>
      <c r="N147" s="675">
        <f t="shared" si="5"/>
        <v>0</v>
      </c>
      <c r="O147" s="506"/>
      <c r="P147" s="323"/>
    </row>
    <row r="148" spans="1:16" ht="18.75" customHeight="1">
      <c r="A148" s="302"/>
      <c r="B148" s="374"/>
      <c r="C148" s="375"/>
      <c r="D148" s="490"/>
      <c r="E148" s="717"/>
      <c r="F148" s="727"/>
      <c r="G148" s="522"/>
      <c r="H148" s="671"/>
      <c r="I148" s="672"/>
      <c r="J148" s="672">
        <f t="shared" si="6"/>
        <v>0</v>
      </c>
      <c r="K148" s="673"/>
      <c r="L148" s="673">
        <f t="shared" si="7"/>
        <v>0</v>
      </c>
      <c r="M148" s="674">
        <f t="shared" si="5"/>
        <v>0</v>
      </c>
      <c r="N148" s="675">
        <f t="shared" si="5"/>
        <v>0</v>
      </c>
      <c r="O148" s="506"/>
      <c r="P148" s="323"/>
    </row>
    <row r="149" spans="1:16" ht="18.75" customHeight="1">
      <c r="A149" s="302"/>
      <c r="B149" s="374"/>
      <c r="C149" s="375"/>
      <c r="D149" s="490"/>
      <c r="E149" s="717"/>
      <c r="F149" s="727"/>
      <c r="G149" s="522"/>
      <c r="H149" s="671"/>
      <c r="I149" s="672"/>
      <c r="J149" s="672">
        <f t="shared" si="6"/>
        <v>0</v>
      </c>
      <c r="K149" s="673"/>
      <c r="L149" s="673">
        <f t="shared" si="7"/>
        <v>0</v>
      </c>
      <c r="M149" s="674">
        <f t="shared" si="5"/>
        <v>0</v>
      </c>
      <c r="N149" s="675">
        <f t="shared" si="5"/>
        <v>0</v>
      </c>
      <c r="O149" s="506"/>
      <c r="P149" s="323"/>
    </row>
    <row r="150" spans="1:16" ht="18.75" customHeight="1">
      <c r="A150" s="302"/>
      <c r="B150" s="374"/>
      <c r="C150" s="375"/>
      <c r="D150" s="490"/>
      <c r="E150" s="717"/>
      <c r="F150" s="727"/>
      <c r="G150" s="522"/>
      <c r="H150" s="671"/>
      <c r="I150" s="672"/>
      <c r="J150" s="672">
        <f t="shared" si="6"/>
        <v>0</v>
      </c>
      <c r="K150" s="673"/>
      <c r="L150" s="673">
        <f t="shared" si="7"/>
        <v>0</v>
      </c>
      <c r="M150" s="674">
        <f t="shared" si="5"/>
        <v>0</v>
      </c>
      <c r="N150" s="675">
        <f t="shared" si="5"/>
        <v>0</v>
      </c>
      <c r="O150" s="506"/>
      <c r="P150" s="323"/>
    </row>
    <row r="151" spans="1:16" ht="18.75" customHeight="1">
      <c r="A151" s="302"/>
      <c r="B151" s="374"/>
      <c r="C151" s="375"/>
      <c r="D151" s="490"/>
      <c r="E151" s="717"/>
      <c r="F151" s="727"/>
      <c r="G151" s="522"/>
      <c r="H151" s="671"/>
      <c r="I151" s="672"/>
      <c r="J151" s="672">
        <f t="shared" si="6"/>
        <v>0</v>
      </c>
      <c r="K151" s="673"/>
      <c r="L151" s="673">
        <f t="shared" si="7"/>
        <v>0</v>
      </c>
      <c r="M151" s="674">
        <f t="shared" si="5"/>
        <v>0</v>
      </c>
      <c r="N151" s="675">
        <f t="shared" si="5"/>
        <v>0</v>
      </c>
      <c r="O151" s="506"/>
      <c r="P151" s="323"/>
    </row>
    <row r="152" spans="1:16" ht="18.75" customHeight="1">
      <c r="A152" s="302"/>
      <c r="B152" s="374"/>
      <c r="C152" s="375"/>
      <c r="D152" s="490"/>
      <c r="E152" s="717"/>
      <c r="F152" s="727"/>
      <c r="G152" s="522"/>
      <c r="H152" s="671"/>
      <c r="I152" s="672"/>
      <c r="J152" s="672">
        <f>H152*I152</f>
        <v>0</v>
      </c>
      <c r="K152" s="673"/>
      <c r="L152" s="673">
        <f>H152*K152</f>
        <v>0</v>
      </c>
      <c r="M152" s="674">
        <f t="shared" si="5"/>
        <v>0</v>
      </c>
      <c r="N152" s="675">
        <f>J152-L152</f>
        <v>0</v>
      </c>
      <c r="O152" s="506"/>
      <c r="P152" s="323"/>
    </row>
    <row r="153" spans="1:16" ht="18.75" customHeight="1">
      <c r="A153" s="302"/>
      <c r="B153" s="374"/>
      <c r="C153" s="375"/>
      <c r="D153" s="490"/>
      <c r="E153" s="717"/>
      <c r="F153" s="727"/>
      <c r="G153" s="522"/>
      <c r="H153" s="671"/>
      <c r="I153" s="672"/>
      <c r="J153" s="672">
        <f t="shared" ref="J153:J161" si="8">H153*I153</f>
        <v>0</v>
      </c>
      <c r="K153" s="673"/>
      <c r="L153" s="673">
        <f t="shared" ref="L153:L161" si="9">H153*K153</f>
        <v>0</v>
      </c>
      <c r="M153" s="674">
        <f t="shared" si="5"/>
        <v>0</v>
      </c>
      <c r="N153" s="675">
        <f t="shared" si="5"/>
        <v>0</v>
      </c>
      <c r="O153" s="506"/>
      <c r="P153" s="323"/>
    </row>
    <row r="154" spans="1:16" ht="18.75" customHeight="1">
      <c r="A154" s="302"/>
      <c r="B154" s="374"/>
      <c r="C154" s="375"/>
      <c r="D154" s="490"/>
      <c r="E154" s="717"/>
      <c r="F154" s="727"/>
      <c r="G154" s="522"/>
      <c r="H154" s="671"/>
      <c r="I154" s="672"/>
      <c r="J154" s="672">
        <f t="shared" si="8"/>
        <v>0</v>
      </c>
      <c r="K154" s="673"/>
      <c r="L154" s="673">
        <f t="shared" si="9"/>
        <v>0</v>
      </c>
      <c r="M154" s="674">
        <f t="shared" si="5"/>
        <v>0</v>
      </c>
      <c r="N154" s="675">
        <f t="shared" si="5"/>
        <v>0</v>
      </c>
      <c r="O154" s="506"/>
      <c r="P154" s="323"/>
    </row>
    <row r="155" spans="1:16" ht="18.75" customHeight="1">
      <c r="A155" s="302"/>
      <c r="B155" s="374"/>
      <c r="C155" s="375"/>
      <c r="D155" s="490"/>
      <c r="E155" s="717"/>
      <c r="F155" s="727"/>
      <c r="G155" s="522"/>
      <c r="H155" s="671"/>
      <c r="I155" s="672"/>
      <c r="J155" s="672">
        <f t="shared" si="8"/>
        <v>0</v>
      </c>
      <c r="K155" s="673"/>
      <c r="L155" s="673">
        <f t="shared" si="9"/>
        <v>0</v>
      </c>
      <c r="M155" s="674">
        <f t="shared" si="5"/>
        <v>0</v>
      </c>
      <c r="N155" s="675">
        <f t="shared" si="5"/>
        <v>0</v>
      </c>
      <c r="O155" s="506"/>
      <c r="P155" s="323"/>
    </row>
    <row r="156" spans="1:16" ht="18.75" customHeight="1">
      <c r="A156" s="302"/>
      <c r="B156" s="374"/>
      <c r="C156" s="375"/>
      <c r="D156" s="490"/>
      <c r="E156" s="717"/>
      <c r="F156" s="727"/>
      <c r="G156" s="522"/>
      <c r="H156" s="671"/>
      <c r="I156" s="672"/>
      <c r="J156" s="672">
        <f t="shared" si="8"/>
        <v>0</v>
      </c>
      <c r="K156" s="673"/>
      <c r="L156" s="673">
        <f t="shared" si="9"/>
        <v>0</v>
      </c>
      <c r="M156" s="674">
        <f t="shared" si="5"/>
        <v>0</v>
      </c>
      <c r="N156" s="675">
        <f t="shared" si="5"/>
        <v>0</v>
      </c>
      <c r="O156" s="506"/>
      <c r="P156" s="323"/>
    </row>
    <row r="157" spans="1:16" ht="18.75" customHeight="1">
      <c r="A157" s="302"/>
      <c r="B157" s="374"/>
      <c r="C157" s="375"/>
      <c r="D157" s="490"/>
      <c r="E157" s="717"/>
      <c r="F157" s="727"/>
      <c r="G157" s="522"/>
      <c r="H157" s="671"/>
      <c r="I157" s="672"/>
      <c r="J157" s="672">
        <f t="shared" si="8"/>
        <v>0</v>
      </c>
      <c r="K157" s="673"/>
      <c r="L157" s="673">
        <f t="shared" si="9"/>
        <v>0</v>
      </c>
      <c r="M157" s="674">
        <f t="shared" si="5"/>
        <v>0</v>
      </c>
      <c r="N157" s="675">
        <f t="shared" si="5"/>
        <v>0</v>
      </c>
      <c r="O157" s="506"/>
      <c r="P157" s="323"/>
    </row>
    <row r="158" spans="1:16" ht="18.75" customHeight="1">
      <c r="A158" s="302"/>
      <c r="B158" s="374"/>
      <c r="C158" s="375"/>
      <c r="D158" s="490"/>
      <c r="E158" s="717"/>
      <c r="F158" s="727"/>
      <c r="G158" s="522"/>
      <c r="H158" s="671"/>
      <c r="I158" s="672"/>
      <c r="J158" s="672">
        <f t="shared" si="8"/>
        <v>0</v>
      </c>
      <c r="K158" s="673"/>
      <c r="L158" s="673">
        <f t="shared" si="9"/>
        <v>0</v>
      </c>
      <c r="M158" s="674">
        <f t="shared" si="5"/>
        <v>0</v>
      </c>
      <c r="N158" s="675">
        <f t="shared" si="5"/>
        <v>0</v>
      </c>
      <c r="O158" s="506"/>
      <c r="P158" s="323"/>
    </row>
    <row r="159" spans="1:16" ht="18.75" customHeight="1">
      <c r="A159" s="302"/>
      <c r="B159" s="374"/>
      <c r="C159" s="375"/>
      <c r="D159" s="490"/>
      <c r="E159" s="717"/>
      <c r="F159" s="727"/>
      <c r="G159" s="522"/>
      <c r="H159" s="671"/>
      <c r="I159" s="672"/>
      <c r="J159" s="672">
        <f t="shared" si="8"/>
        <v>0</v>
      </c>
      <c r="K159" s="673"/>
      <c r="L159" s="673">
        <f t="shared" si="9"/>
        <v>0</v>
      </c>
      <c r="M159" s="674">
        <f t="shared" si="5"/>
        <v>0</v>
      </c>
      <c r="N159" s="675">
        <f t="shared" si="5"/>
        <v>0</v>
      </c>
      <c r="O159" s="506"/>
      <c r="P159" s="323"/>
    </row>
    <row r="160" spans="1:16" ht="18.75" customHeight="1">
      <c r="A160" s="302"/>
      <c r="B160" s="374"/>
      <c r="C160" s="375"/>
      <c r="D160" s="490"/>
      <c r="E160" s="717"/>
      <c r="F160" s="727"/>
      <c r="G160" s="522"/>
      <c r="H160" s="671"/>
      <c r="I160" s="672"/>
      <c r="J160" s="672">
        <f t="shared" si="8"/>
        <v>0</v>
      </c>
      <c r="K160" s="673"/>
      <c r="L160" s="673">
        <f t="shared" si="9"/>
        <v>0</v>
      </c>
      <c r="M160" s="674">
        <f t="shared" si="5"/>
        <v>0</v>
      </c>
      <c r="N160" s="675">
        <f t="shared" si="5"/>
        <v>0</v>
      </c>
      <c r="O160" s="506"/>
      <c r="P160" s="323"/>
    </row>
    <row r="161" spans="1:16" ht="18.75" customHeight="1">
      <c r="A161" s="302"/>
      <c r="B161" s="374"/>
      <c r="C161" s="375"/>
      <c r="D161" s="490"/>
      <c r="E161" s="717"/>
      <c r="F161" s="727"/>
      <c r="G161" s="522"/>
      <c r="H161" s="671"/>
      <c r="I161" s="672"/>
      <c r="J161" s="672">
        <f t="shared" si="8"/>
        <v>0</v>
      </c>
      <c r="K161" s="673"/>
      <c r="L161" s="673">
        <f t="shared" si="9"/>
        <v>0</v>
      </c>
      <c r="M161" s="674">
        <f t="shared" si="5"/>
        <v>0</v>
      </c>
      <c r="N161" s="675">
        <f t="shared" si="5"/>
        <v>0</v>
      </c>
      <c r="O161" s="506"/>
      <c r="P161" s="323"/>
    </row>
    <row r="162" spans="1:16" ht="18.75" customHeight="1">
      <c r="A162" s="302"/>
      <c r="B162" s="374"/>
      <c r="C162" s="375"/>
      <c r="D162" s="490"/>
      <c r="E162" s="717"/>
      <c r="F162" s="727"/>
      <c r="G162" s="522"/>
      <c r="H162" s="671"/>
      <c r="I162" s="672"/>
      <c r="J162" s="672">
        <f>H162*I162</f>
        <v>0</v>
      </c>
      <c r="K162" s="673"/>
      <c r="L162" s="673">
        <f>H162*K162</f>
        <v>0</v>
      </c>
      <c r="M162" s="674">
        <f t="shared" si="5"/>
        <v>0</v>
      </c>
      <c r="N162" s="675">
        <f>J162-L162</f>
        <v>0</v>
      </c>
      <c r="O162" s="506"/>
      <c r="P162" s="323"/>
    </row>
    <row r="163" spans="1:16" ht="18.75" customHeight="1">
      <c r="A163" s="302"/>
      <c r="B163" s="374"/>
      <c r="C163" s="375"/>
      <c r="D163" s="490"/>
      <c r="E163" s="717"/>
      <c r="F163" s="727"/>
      <c r="G163" s="522"/>
      <c r="H163" s="671"/>
      <c r="I163" s="672"/>
      <c r="J163" s="672">
        <f t="shared" ref="J163:J171" si="10">H163*I163</f>
        <v>0</v>
      </c>
      <c r="K163" s="673"/>
      <c r="L163" s="673">
        <f t="shared" ref="L163:L171" si="11">H163*K163</f>
        <v>0</v>
      </c>
      <c r="M163" s="674">
        <f t="shared" si="5"/>
        <v>0</v>
      </c>
      <c r="N163" s="675">
        <f t="shared" si="5"/>
        <v>0</v>
      </c>
      <c r="O163" s="506"/>
      <c r="P163" s="323"/>
    </row>
    <row r="164" spans="1:16" ht="18.75" customHeight="1">
      <c r="A164" s="302"/>
      <c r="B164" s="374"/>
      <c r="C164" s="375"/>
      <c r="D164" s="490"/>
      <c r="E164" s="717"/>
      <c r="F164" s="727"/>
      <c r="G164" s="522"/>
      <c r="H164" s="671"/>
      <c r="I164" s="672"/>
      <c r="J164" s="672">
        <f t="shared" si="10"/>
        <v>0</v>
      </c>
      <c r="K164" s="673"/>
      <c r="L164" s="673">
        <f t="shared" si="11"/>
        <v>0</v>
      </c>
      <c r="M164" s="674">
        <f t="shared" si="5"/>
        <v>0</v>
      </c>
      <c r="N164" s="675">
        <f t="shared" si="5"/>
        <v>0</v>
      </c>
      <c r="O164" s="506"/>
      <c r="P164" s="323"/>
    </row>
    <row r="165" spans="1:16" ht="18.75" customHeight="1">
      <c r="A165" s="302"/>
      <c r="B165" s="374"/>
      <c r="C165" s="375"/>
      <c r="D165" s="490"/>
      <c r="E165" s="717"/>
      <c r="F165" s="727"/>
      <c r="G165" s="522"/>
      <c r="H165" s="671"/>
      <c r="I165" s="672"/>
      <c r="J165" s="672">
        <f t="shared" si="10"/>
        <v>0</v>
      </c>
      <c r="K165" s="673"/>
      <c r="L165" s="673">
        <f t="shared" si="11"/>
        <v>0</v>
      </c>
      <c r="M165" s="674">
        <f t="shared" si="5"/>
        <v>0</v>
      </c>
      <c r="N165" s="675">
        <f t="shared" si="5"/>
        <v>0</v>
      </c>
      <c r="O165" s="506"/>
      <c r="P165" s="323"/>
    </row>
    <row r="166" spans="1:16" ht="18.75" customHeight="1">
      <c r="A166" s="302"/>
      <c r="B166" s="374"/>
      <c r="C166" s="375"/>
      <c r="D166" s="490"/>
      <c r="E166" s="717"/>
      <c r="F166" s="727"/>
      <c r="G166" s="522"/>
      <c r="H166" s="671"/>
      <c r="I166" s="672"/>
      <c r="J166" s="672">
        <f t="shared" si="10"/>
        <v>0</v>
      </c>
      <c r="K166" s="673"/>
      <c r="L166" s="673">
        <f t="shared" si="11"/>
        <v>0</v>
      </c>
      <c r="M166" s="674">
        <f t="shared" si="5"/>
        <v>0</v>
      </c>
      <c r="N166" s="675">
        <f t="shared" si="5"/>
        <v>0</v>
      </c>
      <c r="O166" s="506"/>
      <c r="P166" s="323"/>
    </row>
    <row r="167" spans="1:16" ht="18.75" customHeight="1">
      <c r="A167" s="302"/>
      <c r="B167" s="374"/>
      <c r="C167" s="375"/>
      <c r="D167" s="490"/>
      <c r="E167" s="717"/>
      <c r="F167" s="727"/>
      <c r="G167" s="522"/>
      <c r="H167" s="671"/>
      <c r="I167" s="672"/>
      <c r="J167" s="672">
        <f t="shared" si="10"/>
        <v>0</v>
      </c>
      <c r="K167" s="673"/>
      <c r="L167" s="673">
        <f t="shared" si="11"/>
        <v>0</v>
      </c>
      <c r="M167" s="674">
        <f t="shared" si="5"/>
        <v>0</v>
      </c>
      <c r="N167" s="675">
        <f t="shared" si="5"/>
        <v>0</v>
      </c>
      <c r="O167" s="506"/>
      <c r="P167" s="323"/>
    </row>
    <row r="168" spans="1:16" ht="18.75" customHeight="1">
      <c r="A168" s="302"/>
      <c r="B168" s="374"/>
      <c r="C168" s="375"/>
      <c r="D168" s="490"/>
      <c r="E168" s="717"/>
      <c r="F168" s="727"/>
      <c r="G168" s="522"/>
      <c r="H168" s="671"/>
      <c r="I168" s="672"/>
      <c r="J168" s="672">
        <f t="shared" si="10"/>
        <v>0</v>
      </c>
      <c r="K168" s="673"/>
      <c r="L168" s="673">
        <f t="shared" si="11"/>
        <v>0</v>
      </c>
      <c r="M168" s="674">
        <f t="shared" si="5"/>
        <v>0</v>
      </c>
      <c r="N168" s="675">
        <f t="shared" si="5"/>
        <v>0</v>
      </c>
      <c r="O168" s="506"/>
      <c r="P168" s="323"/>
    </row>
    <row r="169" spans="1:16" ht="18.75" customHeight="1">
      <c r="A169" s="302"/>
      <c r="B169" s="374"/>
      <c r="C169" s="375"/>
      <c r="D169" s="490"/>
      <c r="E169" s="717"/>
      <c r="F169" s="727"/>
      <c r="G169" s="522"/>
      <c r="H169" s="671"/>
      <c r="I169" s="672"/>
      <c r="J169" s="672">
        <f t="shared" si="10"/>
        <v>0</v>
      </c>
      <c r="K169" s="673"/>
      <c r="L169" s="673">
        <f t="shared" si="11"/>
        <v>0</v>
      </c>
      <c r="M169" s="674">
        <f t="shared" si="5"/>
        <v>0</v>
      </c>
      <c r="N169" s="675">
        <f t="shared" si="5"/>
        <v>0</v>
      </c>
      <c r="O169" s="506"/>
      <c r="P169" s="323"/>
    </row>
    <row r="170" spans="1:16" ht="18.75" customHeight="1">
      <c r="A170" s="302"/>
      <c r="B170" s="374"/>
      <c r="C170" s="375"/>
      <c r="D170" s="490"/>
      <c r="E170" s="717"/>
      <c r="F170" s="727"/>
      <c r="G170" s="522"/>
      <c r="H170" s="671"/>
      <c r="I170" s="672"/>
      <c r="J170" s="672">
        <f t="shared" si="10"/>
        <v>0</v>
      </c>
      <c r="K170" s="673"/>
      <c r="L170" s="673">
        <f t="shared" si="11"/>
        <v>0</v>
      </c>
      <c r="M170" s="674">
        <f t="shared" si="5"/>
        <v>0</v>
      </c>
      <c r="N170" s="675">
        <f t="shared" si="5"/>
        <v>0</v>
      </c>
      <c r="O170" s="506"/>
      <c r="P170" s="323"/>
    </row>
    <row r="171" spans="1:16" ht="18.75" customHeight="1">
      <c r="A171" s="302"/>
      <c r="B171" s="374"/>
      <c r="C171" s="375"/>
      <c r="D171" s="490"/>
      <c r="E171" s="717"/>
      <c r="F171" s="727"/>
      <c r="G171" s="522"/>
      <c r="H171" s="671"/>
      <c r="I171" s="672"/>
      <c r="J171" s="672">
        <f t="shared" si="10"/>
        <v>0</v>
      </c>
      <c r="K171" s="673"/>
      <c r="L171" s="673">
        <f t="shared" si="11"/>
        <v>0</v>
      </c>
      <c r="M171" s="674">
        <f t="shared" si="5"/>
        <v>0</v>
      </c>
      <c r="N171" s="675">
        <f t="shared" si="5"/>
        <v>0</v>
      </c>
      <c r="O171" s="506"/>
      <c r="P171" s="323"/>
    </row>
    <row r="172" spans="1:16" ht="18.75" customHeight="1">
      <c r="A172" s="302"/>
      <c r="B172" s="374"/>
      <c r="C172" s="375"/>
      <c r="D172" s="490"/>
      <c r="E172" s="717"/>
      <c r="F172" s="727"/>
      <c r="G172" s="522"/>
      <c r="H172" s="671"/>
      <c r="I172" s="672"/>
      <c r="J172" s="672">
        <f>H172*I172</f>
        <v>0</v>
      </c>
      <c r="K172" s="673"/>
      <c r="L172" s="673">
        <f>H172*K172</f>
        <v>0</v>
      </c>
      <c r="M172" s="674">
        <f t="shared" si="5"/>
        <v>0</v>
      </c>
      <c r="N172" s="675">
        <f>J172-L172</f>
        <v>0</v>
      </c>
      <c r="O172" s="506"/>
      <c r="P172" s="323"/>
    </row>
    <row r="173" spans="1:16" ht="18.75" customHeight="1">
      <c r="A173" s="302"/>
      <c r="B173" s="374"/>
      <c r="C173" s="375"/>
      <c r="D173" s="490"/>
      <c r="E173" s="717"/>
      <c r="F173" s="727"/>
      <c r="G173" s="522"/>
      <c r="H173" s="671"/>
      <c r="I173" s="672"/>
      <c r="J173" s="672">
        <f t="shared" ref="J173:J180" si="12">H173*I173</f>
        <v>0</v>
      </c>
      <c r="K173" s="673"/>
      <c r="L173" s="673">
        <f t="shared" ref="L173:L180" si="13">H173*K173</f>
        <v>0</v>
      </c>
      <c r="M173" s="674">
        <f t="shared" si="5"/>
        <v>0</v>
      </c>
      <c r="N173" s="675">
        <f t="shared" si="5"/>
        <v>0</v>
      </c>
      <c r="O173" s="506"/>
      <c r="P173" s="323"/>
    </row>
    <row r="174" spans="1:16" ht="18.75" customHeight="1">
      <c r="A174" s="302"/>
      <c r="B174" s="374"/>
      <c r="C174" s="375"/>
      <c r="D174" s="490"/>
      <c r="E174" s="717"/>
      <c r="F174" s="727"/>
      <c r="G174" s="522"/>
      <c r="H174" s="671"/>
      <c r="I174" s="672"/>
      <c r="J174" s="672">
        <f t="shared" si="12"/>
        <v>0</v>
      </c>
      <c r="K174" s="673"/>
      <c r="L174" s="673">
        <f t="shared" si="13"/>
        <v>0</v>
      </c>
      <c r="M174" s="674">
        <f t="shared" si="5"/>
        <v>0</v>
      </c>
      <c r="N174" s="675">
        <f t="shared" si="5"/>
        <v>0</v>
      </c>
      <c r="O174" s="506"/>
      <c r="P174" s="323"/>
    </row>
    <row r="175" spans="1:16" ht="18.75" customHeight="1">
      <c r="A175" s="302"/>
      <c r="B175" s="374"/>
      <c r="C175" s="375"/>
      <c r="D175" s="490"/>
      <c r="E175" s="717"/>
      <c r="F175" s="727"/>
      <c r="G175" s="522"/>
      <c r="H175" s="671"/>
      <c r="I175" s="672"/>
      <c r="J175" s="672">
        <f t="shared" si="12"/>
        <v>0</v>
      </c>
      <c r="K175" s="673"/>
      <c r="L175" s="673">
        <f t="shared" si="13"/>
        <v>0</v>
      </c>
      <c r="M175" s="674">
        <f t="shared" si="5"/>
        <v>0</v>
      </c>
      <c r="N175" s="675">
        <f t="shared" si="5"/>
        <v>0</v>
      </c>
      <c r="O175" s="506"/>
      <c r="P175" s="323"/>
    </row>
    <row r="176" spans="1:16" ht="18.75" customHeight="1">
      <c r="A176" s="302"/>
      <c r="B176" s="374"/>
      <c r="C176" s="375"/>
      <c r="D176" s="490"/>
      <c r="E176" s="717"/>
      <c r="F176" s="727"/>
      <c r="G176" s="522"/>
      <c r="H176" s="671"/>
      <c r="I176" s="672"/>
      <c r="J176" s="672">
        <f t="shared" si="12"/>
        <v>0</v>
      </c>
      <c r="K176" s="673"/>
      <c r="L176" s="673">
        <f t="shared" si="13"/>
        <v>0</v>
      </c>
      <c r="M176" s="674">
        <f t="shared" si="5"/>
        <v>0</v>
      </c>
      <c r="N176" s="675">
        <f t="shared" si="5"/>
        <v>0</v>
      </c>
      <c r="O176" s="506"/>
      <c r="P176" s="323"/>
    </row>
    <row r="177" spans="1:16" ht="18.75" customHeight="1">
      <c r="A177" s="302"/>
      <c r="B177" s="374"/>
      <c r="C177" s="375"/>
      <c r="D177" s="490"/>
      <c r="E177" s="717"/>
      <c r="F177" s="727"/>
      <c r="G177" s="522"/>
      <c r="H177" s="671"/>
      <c r="I177" s="672"/>
      <c r="J177" s="672">
        <f t="shared" si="12"/>
        <v>0</v>
      </c>
      <c r="K177" s="673"/>
      <c r="L177" s="673">
        <f t="shared" si="13"/>
        <v>0</v>
      </c>
      <c r="M177" s="674">
        <f t="shared" si="5"/>
        <v>0</v>
      </c>
      <c r="N177" s="675">
        <f t="shared" si="5"/>
        <v>0</v>
      </c>
      <c r="O177" s="506"/>
      <c r="P177" s="323"/>
    </row>
    <row r="178" spans="1:16" ht="18.75" customHeight="1">
      <c r="A178" s="302"/>
      <c r="B178" s="374"/>
      <c r="C178" s="375"/>
      <c r="D178" s="490"/>
      <c r="E178" s="717"/>
      <c r="F178" s="727"/>
      <c r="G178" s="522"/>
      <c r="H178" s="671"/>
      <c r="I178" s="672"/>
      <c r="J178" s="672">
        <f t="shared" si="12"/>
        <v>0</v>
      </c>
      <c r="K178" s="673"/>
      <c r="L178" s="673">
        <f t="shared" si="13"/>
        <v>0</v>
      </c>
      <c r="M178" s="674">
        <f t="shared" si="5"/>
        <v>0</v>
      </c>
      <c r="N178" s="675">
        <f t="shared" si="5"/>
        <v>0</v>
      </c>
      <c r="O178" s="506"/>
      <c r="P178" s="323"/>
    </row>
    <row r="179" spans="1:16" ht="18.75" customHeight="1">
      <c r="A179" s="302"/>
      <c r="B179" s="374"/>
      <c r="C179" s="375"/>
      <c r="D179" s="490"/>
      <c r="E179" s="717"/>
      <c r="F179" s="727"/>
      <c r="G179" s="522"/>
      <c r="H179" s="671"/>
      <c r="I179" s="672"/>
      <c r="J179" s="672">
        <f t="shared" si="12"/>
        <v>0</v>
      </c>
      <c r="K179" s="673"/>
      <c r="L179" s="673">
        <f t="shared" si="13"/>
        <v>0</v>
      </c>
      <c r="M179" s="674">
        <f t="shared" si="5"/>
        <v>0</v>
      </c>
      <c r="N179" s="675">
        <f t="shared" si="5"/>
        <v>0</v>
      </c>
      <c r="O179" s="506"/>
      <c r="P179" s="323"/>
    </row>
    <row r="180" spans="1:16" ht="18.75" customHeight="1">
      <c r="A180" s="302"/>
      <c r="B180" s="374"/>
      <c r="C180" s="375"/>
      <c r="D180" s="490"/>
      <c r="E180" s="717"/>
      <c r="F180" s="727"/>
      <c r="G180" s="522"/>
      <c r="H180" s="671"/>
      <c r="I180" s="672"/>
      <c r="J180" s="672">
        <f t="shared" si="12"/>
        <v>0</v>
      </c>
      <c r="K180" s="673"/>
      <c r="L180" s="673">
        <f t="shared" si="13"/>
        <v>0</v>
      </c>
      <c r="M180" s="674">
        <f t="shared" si="5"/>
        <v>0</v>
      </c>
      <c r="N180" s="675">
        <f t="shared" si="5"/>
        <v>0</v>
      </c>
      <c r="O180" s="506"/>
      <c r="P180" s="323"/>
    </row>
    <row r="181" spans="1:16" ht="18.75" customHeight="1">
      <c r="A181" s="302"/>
      <c r="B181" s="374"/>
      <c r="C181" s="375"/>
      <c r="D181" s="490"/>
      <c r="E181" s="544" t="s">
        <v>661</v>
      </c>
      <c r="F181" s="338" t="s">
        <v>198</v>
      </c>
      <c r="G181" s="522"/>
      <c r="H181" s="671"/>
      <c r="I181" s="672"/>
      <c r="J181" s="676">
        <f>SUMIFS(J141:J180,D141:D180,"設備（部材）")</f>
        <v>0</v>
      </c>
      <c r="K181" s="673"/>
      <c r="L181" s="677">
        <f>SUMIFS(L141:L180,D141:D180,"設備（部材）")</f>
        <v>0</v>
      </c>
      <c r="M181" s="674"/>
      <c r="N181" s="679">
        <f>J181-L181</f>
        <v>0</v>
      </c>
      <c r="O181" s="506"/>
      <c r="P181" s="323"/>
    </row>
    <row r="182" spans="1:16" ht="18.75" customHeight="1">
      <c r="A182" s="302"/>
      <c r="B182" s="374"/>
      <c r="C182" s="375"/>
      <c r="D182" s="490"/>
      <c r="E182" s="544" t="s">
        <v>199</v>
      </c>
      <c r="F182" s="338" t="s">
        <v>198</v>
      </c>
      <c r="G182" s="522"/>
      <c r="H182" s="671"/>
      <c r="I182" s="672"/>
      <c r="J182" s="676">
        <f>SUMIFS(J141:J180,D141:D180,"工事")</f>
        <v>0</v>
      </c>
      <c r="K182" s="673"/>
      <c r="L182" s="677">
        <f>SUMIFS(L141:L180,D141:D180,"工事")</f>
        <v>0</v>
      </c>
      <c r="M182" s="674"/>
      <c r="N182" s="679">
        <f>J182-L182</f>
        <v>0</v>
      </c>
      <c r="O182" s="506"/>
      <c r="P182" s="323"/>
    </row>
    <row r="183" spans="1:16" ht="18.75" customHeight="1" thickBot="1">
      <c r="A183" s="302"/>
      <c r="B183" s="376"/>
      <c r="C183" s="377"/>
      <c r="D183" s="491"/>
      <c r="E183" s="545" t="s">
        <v>200</v>
      </c>
      <c r="F183" s="546" t="s">
        <v>201</v>
      </c>
      <c r="G183" s="536"/>
      <c r="H183" s="721"/>
      <c r="I183" s="722"/>
      <c r="J183" s="728">
        <f>J181+J182</f>
        <v>0</v>
      </c>
      <c r="K183" s="723"/>
      <c r="L183" s="729">
        <f>L181+L182</f>
        <v>0</v>
      </c>
      <c r="M183" s="724"/>
      <c r="N183" s="730">
        <f>J183-L183</f>
        <v>0</v>
      </c>
      <c r="O183" s="516"/>
      <c r="P183" s="323"/>
    </row>
    <row r="184" spans="1:16" ht="18.75" customHeight="1">
      <c r="A184" s="302"/>
      <c r="B184" s="339"/>
      <c r="C184" s="340"/>
      <c r="D184" s="488"/>
      <c r="E184" s="731"/>
      <c r="F184" s="732" t="s">
        <v>197</v>
      </c>
      <c r="G184" s="535"/>
      <c r="H184" s="718"/>
      <c r="I184" s="702"/>
      <c r="J184" s="702"/>
      <c r="K184" s="703"/>
      <c r="L184" s="703"/>
      <c r="M184" s="719"/>
      <c r="N184" s="720"/>
      <c r="O184" s="515"/>
      <c r="P184" s="323"/>
    </row>
    <row r="185" spans="1:16" ht="18.75" customHeight="1">
      <c r="A185" s="302"/>
      <c r="B185" s="374"/>
      <c r="C185" s="375"/>
      <c r="D185" s="490"/>
      <c r="E185" s="717"/>
      <c r="F185" s="727"/>
      <c r="G185" s="522"/>
      <c r="H185" s="671"/>
      <c r="I185" s="672"/>
      <c r="J185" s="672">
        <f t="shared" ref="J185:J214" si="14">H185*I185</f>
        <v>0</v>
      </c>
      <c r="K185" s="673"/>
      <c r="L185" s="673">
        <f t="shared" ref="L185:L214" si="15">H185*K185</f>
        <v>0</v>
      </c>
      <c r="M185" s="674">
        <f>I185-K185</f>
        <v>0</v>
      </c>
      <c r="N185" s="675">
        <f>J185-L185</f>
        <v>0</v>
      </c>
      <c r="O185" s="506"/>
      <c r="P185" s="323"/>
    </row>
    <row r="186" spans="1:16" ht="18.75" customHeight="1">
      <c r="A186" s="302"/>
      <c r="B186" s="374"/>
      <c r="C186" s="375"/>
      <c r="D186" s="490"/>
      <c r="E186" s="717"/>
      <c r="F186" s="727"/>
      <c r="G186" s="522"/>
      <c r="H186" s="671"/>
      <c r="I186" s="672"/>
      <c r="J186" s="672">
        <f t="shared" si="14"/>
        <v>0</v>
      </c>
      <c r="K186" s="673"/>
      <c r="L186" s="673">
        <f t="shared" si="15"/>
        <v>0</v>
      </c>
      <c r="M186" s="674">
        <f t="shared" ref="M186:N214" si="16">I186-K186</f>
        <v>0</v>
      </c>
      <c r="N186" s="675">
        <f t="shared" si="16"/>
        <v>0</v>
      </c>
      <c r="O186" s="506"/>
      <c r="P186" s="323"/>
    </row>
    <row r="187" spans="1:16" ht="18.75" customHeight="1">
      <c r="A187" s="302"/>
      <c r="B187" s="374"/>
      <c r="C187" s="375"/>
      <c r="D187" s="490"/>
      <c r="E187" s="717"/>
      <c r="F187" s="727"/>
      <c r="G187" s="522"/>
      <c r="H187" s="671"/>
      <c r="I187" s="672"/>
      <c r="J187" s="672">
        <f t="shared" si="14"/>
        <v>0</v>
      </c>
      <c r="K187" s="673"/>
      <c r="L187" s="673">
        <f t="shared" si="15"/>
        <v>0</v>
      </c>
      <c r="M187" s="674">
        <f t="shared" si="16"/>
        <v>0</v>
      </c>
      <c r="N187" s="675">
        <f t="shared" si="16"/>
        <v>0</v>
      </c>
      <c r="O187" s="506"/>
      <c r="P187" s="323"/>
    </row>
    <row r="188" spans="1:16" ht="18.75" customHeight="1">
      <c r="A188" s="302"/>
      <c r="B188" s="374"/>
      <c r="C188" s="375"/>
      <c r="D188" s="490"/>
      <c r="E188" s="717"/>
      <c r="F188" s="727"/>
      <c r="G188" s="522"/>
      <c r="H188" s="671"/>
      <c r="I188" s="672"/>
      <c r="J188" s="672">
        <f t="shared" si="14"/>
        <v>0</v>
      </c>
      <c r="K188" s="673"/>
      <c r="L188" s="673">
        <f t="shared" si="15"/>
        <v>0</v>
      </c>
      <c r="M188" s="674">
        <f t="shared" si="16"/>
        <v>0</v>
      </c>
      <c r="N188" s="675">
        <f t="shared" si="16"/>
        <v>0</v>
      </c>
      <c r="O188" s="506"/>
      <c r="P188" s="323"/>
    </row>
    <row r="189" spans="1:16" ht="18.75" customHeight="1">
      <c r="A189" s="302"/>
      <c r="B189" s="374"/>
      <c r="C189" s="375"/>
      <c r="D189" s="490"/>
      <c r="E189" s="717"/>
      <c r="F189" s="727"/>
      <c r="G189" s="522"/>
      <c r="H189" s="671"/>
      <c r="I189" s="672"/>
      <c r="J189" s="672">
        <f t="shared" si="14"/>
        <v>0</v>
      </c>
      <c r="K189" s="673"/>
      <c r="L189" s="673">
        <f t="shared" si="15"/>
        <v>0</v>
      </c>
      <c r="M189" s="674">
        <f t="shared" si="16"/>
        <v>0</v>
      </c>
      <c r="N189" s="675">
        <f t="shared" si="16"/>
        <v>0</v>
      </c>
      <c r="O189" s="506"/>
      <c r="P189" s="323"/>
    </row>
    <row r="190" spans="1:16" ht="18.75" customHeight="1">
      <c r="A190" s="302"/>
      <c r="B190" s="374"/>
      <c r="C190" s="375"/>
      <c r="D190" s="490"/>
      <c r="E190" s="717"/>
      <c r="F190" s="727"/>
      <c r="G190" s="522"/>
      <c r="H190" s="671"/>
      <c r="I190" s="672"/>
      <c r="J190" s="672">
        <f t="shared" si="14"/>
        <v>0</v>
      </c>
      <c r="K190" s="673"/>
      <c r="L190" s="673">
        <f t="shared" si="15"/>
        <v>0</v>
      </c>
      <c r="M190" s="674">
        <f t="shared" si="16"/>
        <v>0</v>
      </c>
      <c r="N190" s="675">
        <f t="shared" si="16"/>
        <v>0</v>
      </c>
      <c r="O190" s="506"/>
      <c r="P190" s="323"/>
    </row>
    <row r="191" spans="1:16" ht="18.75" customHeight="1">
      <c r="A191" s="302"/>
      <c r="B191" s="374"/>
      <c r="C191" s="375"/>
      <c r="D191" s="490"/>
      <c r="E191" s="717"/>
      <c r="F191" s="727"/>
      <c r="G191" s="522"/>
      <c r="H191" s="671"/>
      <c r="I191" s="672"/>
      <c r="J191" s="672">
        <f t="shared" si="14"/>
        <v>0</v>
      </c>
      <c r="K191" s="673"/>
      <c r="L191" s="673">
        <f t="shared" si="15"/>
        <v>0</v>
      </c>
      <c r="M191" s="674">
        <f t="shared" si="16"/>
        <v>0</v>
      </c>
      <c r="N191" s="675">
        <f t="shared" si="16"/>
        <v>0</v>
      </c>
      <c r="O191" s="506"/>
      <c r="P191" s="323"/>
    </row>
    <row r="192" spans="1:16" ht="18.75" customHeight="1">
      <c r="A192" s="302"/>
      <c r="B192" s="374"/>
      <c r="C192" s="375"/>
      <c r="D192" s="490"/>
      <c r="E192" s="717"/>
      <c r="F192" s="727"/>
      <c r="G192" s="522"/>
      <c r="H192" s="671"/>
      <c r="I192" s="672"/>
      <c r="J192" s="672">
        <f t="shared" si="14"/>
        <v>0</v>
      </c>
      <c r="K192" s="673"/>
      <c r="L192" s="673">
        <f t="shared" si="15"/>
        <v>0</v>
      </c>
      <c r="M192" s="674">
        <f t="shared" si="16"/>
        <v>0</v>
      </c>
      <c r="N192" s="675">
        <f t="shared" si="16"/>
        <v>0</v>
      </c>
      <c r="O192" s="506"/>
      <c r="P192" s="323"/>
    </row>
    <row r="193" spans="1:16" ht="18.75" customHeight="1">
      <c r="A193" s="302"/>
      <c r="B193" s="374"/>
      <c r="C193" s="375"/>
      <c r="D193" s="490"/>
      <c r="E193" s="717"/>
      <c r="F193" s="727"/>
      <c r="G193" s="522"/>
      <c r="H193" s="671"/>
      <c r="I193" s="672"/>
      <c r="J193" s="672">
        <f t="shared" si="14"/>
        <v>0</v>
      </c>
      <c r="K193" s="673"/>
      <c r="L193" s="673">
        <f t="shared" si="15"/>
        <v>0</v>
      </c>
      <c r="M193" s="674">
        <f t="shared" si="16"/>
        <v>0</v>
      </c>
      <c r="N193" s="675">
        <f t="shared" si="16"/>
        <v>0</v>
      </c>
      <c r="O193" s="506"/>
      <c r="P193" s="323"/>
    </row>
    <row r="194" spans="1:16" ht="18.75" customHeight="1">
      <c r="A194" s="302"/>
      <c r="B194" s="374"/>
      <c r="C194" s="375"/>
      <c r="D194" s="490"/>
      <c r="E194" s="717"/>
      <c r="F194" s="727"/>
      <c r="G194" s="522"/>
      <c r="H194" s="671"/>
      <c r="I194" s="672"/>
      <c r="J194" s="672">
        <f t="shared" si="14"/>
        <v>0</v>
      </c>
      <c r="K194" s="673"/>
      <c r="L194" s="673">
        <f t="shared" si="15"/>
        <v>0</v>
      </c>
      <c r="M194" s="674">
        <f t="shared" si="16"/>
        <v>0</v>
      </c>
      <c r="N194" s="675">
        <f t="shared" si="16"/>
        <v>0</v>
      </c>
      <c r="O194" s="506"/>
      <c r="P194" s="323"/>
    </row>
    <row r="195" spans="1:16" ht="18.75" customHeight="1">
      <c r="A195" s="302"/>
      <c r="B195" s="374"/>
      <c r="C195" s="375"/>
      <c r="D195" s="490"/>
      <c r="E195" s="717"/>
      <c r="F195" s="727"/>
      <c r="G195" s="522"/>
      <c r="H195" s="671"/>
      <c r="I195" s="672"/>
      <c r="J195" s="672">
        <f t="shared" si="14"/>
        <v>0</v>
      </c>
      <c r="K195" s="673"/>
      <c r="L195" s="673">
        <f t="shared" si="15"/>
        <v>0</v>
      </c>
      <c r="M195" s="674">
        <f t="shared" si="16"/>
        <v>0</v>
      </c>
      <c r="N195" s="675">
        <f t="shared" si="16"/>
        <v>0</v>
      </c>
      <c r="O195" s="506"/>
      <c r="P195" s="323"/>
    </row>
    <row r="196" spans="1:16" ht="18.75" customHeight="1">
      <c r="A196" s="302"/>
      <c r="B196" s="374"/>
      <c r="C196" s="375"/>
      <c r="D196" s="490"/>
      <c r="E196" s="717"/>
      <c r="F196" s="727"/>
      <c r="G196" s="522"/>
      <c r="H196" s="671"/>
      <c r="I196" s="672"/>
      <c r="J196" s="672">
        <f t="shared" si="14"/>
        <v>0</v>
      </c>
      <c r="K196" s="673"/>
      <c r="L196" s="673">
        <f t="shared" si="15"/>
        <v>0</v>
      </c>
      <c r="M196" s="674">
        <f t="shared" si="16"/>
        <v>0</v>
      </c>
      <c r="N196" s="675">
        <f t="shared" si="16"/>
        <v>0</v>
      </c>
      <c r="O196" s="506"/>
      <c r="P196" s="323"/>
    </row>
    <row r="197" spans="1:16" ht="18.75" customHeight="1">
      <c r="A197" s="302"/>
      <c r="B197" s="374"/>
      <c r="C197" s="375"/>
      <c r="D197" s="490"/>
      <c r="E197" s="717"/>
      <c r="F197" s="727"/>
      <c r="G197" s="522"/>
      <c r="H197" s="671"/>
      <c r="I197" s="672"/>
      <c r="J197" s="672">
        <f t="shared" si="14"/>
        <v>0</v>
      </c>
      <c r="K197" s="673"/>
      <c r="L197" s="673">
        <f t="shared" si="15"/>
        <v>0</v>
      </c>
      <c r="M197" s="674">
        <f t="shared" si="16"/>
        <v>0</v>
      </c>
      <c r="N197" s="675">
        <f t="shared" si="16"/>
        <v>0</v>
      </c>
      <c r="O197" s="506"/>
      <c r="P197" s="323"/>
    </row>
    <row r="198" spans="1:16" ht="18.75" customHeight="1">
      <c r="A198" s="302"/>
      <c r="B198" s="374"/>
      <c r="C198" s="375"/>
      <c r="D198" s="490"/>
      <c r="E198" s="717"/>
      <c r="F198" s="727"/>
      <c r="G198" s="522"/>
      <c r="H198" s="671"/>
      <c r="I198" s="672"/>
      <c r="J198" s="672">
        <f t="shared" si="14"/>
        <v>0</v>
      </c>
      <c r="K198" s="673"/>
      <c r="L198" s="673">
        <f t="shared" si="15"/>
        <v>0</v>
      </c>
      <c r="M198" s="674">
        <f t="shared" si="16"/>
        <v>0</v>
      </c>
      <c r="N198" s="675">
        <f t="shared" si="16"/>
        <v>0</v>
      </c>
      <c r="O198" s="506"/>
      <c r="P198" s="323"/>
    </row>
    <row r="199" spans="1:16" ht="18.75" customHeight="1">
      <c r="A199" s="302"/>
      <c r="B199" s="374"/>
      <c r="C199" s="375"/>
      <c r="D199" s="490"/>
      <c r="E199" s="717"/>
      <c r="F199" s="727"/>
      <c r="G199" s="522"/>
      <c r="H199" s="671"/>
      <c r="I199" s="672"/>
      <c r="J199" s="672">
        <f t="shared" si="14"/>
        <v>0</v>
      </c>
      <c r="K199" s="673"/>
      <c r="L199" s="673">
        <f t="shared" si="15"/>
        <v>0</v>
      </c>
      <c r="M199" s="674">
        <f t="shared" si="16"/>
        <v>0</v>
      </c>
      <c r="N199" s="675">
        <f t="shared" si="16"/>
        <v>0</v>
      </c>
      <c r="O199" s="506"/>
      <c r="P199" s="323"/>
    </row>
    <row r="200" spans="1:16" ht="18.75" customHeight="1">
      <c r="A200" s="302"/>
      <c r="B200" s="374"/>
      <c r="C200" s="375"/>
      <c r="D200" s="490"/>
      <c r="E200" s="717"/>
      <c r="F200" s="727"/>
      <c r="G200" s="522"/>
      <c r="H200" s="671"/>
      <c r="I200" s="672"/>
      <c r="J200" s="672">
        <f t="shared" si="14"/>
        <v>0</v>
      </c>
      <c r="K200" s="673"/>
      <c r="L200" s="673">
        <f t="shared" si="15"/>
        <v>0</v>
      </c>
      <c r="M200" s="674">
        <f t="shared" si="16"/>
        <v>0</v>
      </c>
      <c r="N200" s="675">
        <f t="shared" si="16"/>
        <v>0</v>
      </c>
      <c r="O200" s="506"/>
      <c r="P200" s="323"/>
    </row>
    <row r="201" spans="1:16" ht="18.75" customHeight="1">
      <c r="A201" s="302"/>
      <c r="B201" s="374"/>
      <c r="C201" s="375"/>
      <c r="D201" s="490"/>
      <c r="E201" s="717"/>
      <c r="F201" s="727"/>
      <c r="G201" s="522"/>
      <c r="H201" s="671"/>
      <c r="I201" s="672"/>
      <c r="J201" s="672">
        <f t="shared" si="14"/>
        <v>0</v>
      </c>
      <c r="K201" s="673"/>
      <c r="L201" s="673">
        <f t="shared" si="15"/>
        <v>0</v>
      </c>
      <c r="M201" s="674">
        <f t="shared" si="16"/>
        <v>0</v>
      </c>
      <c r="N201" s="675">
        <f t="shared" si="16"/>
        <v>0</v>
      </c>
      <c r="O201" s="506"/>
      <c r="P201" s="323"/>
    </row>
    <row r="202" spans="1:16" ht="18.75" customHeight="1">
      <c r="A202" s="302"/>
      <c r="B202" s="374"/>
      <c r="C202" s="375"/>
      <c r="D202" s="490"/>
      <c r="E202" s="717"/>
      <c r="F202" s="727"/>
      <c r="G202" s="522"/>
      <c r="H202" s="671"/>
      <c r="I202" s="672"/>
      <c r="J202" s="672">
        <f t="shared" si="14"/>
        <v>0</v>
      </c>
      <c r="K202" s="673"/>
      <c r="L202" s="673">
        <f t="shared" si="15"/>
        <v>0</v>
      </c>
      <c r="M202" s="674">
        <f t="shared" si="16"/>
        <v>0</v>
      </c>
      <c r="N202" s="675">
        <f t="shared" si="16"/>
        <v>0</v>
      </c>
      <c r="O202" s="506"/>
      <c r="P202" s="323"/>
    </row>
    <row r="203" spans="1:16" ht="18.75" customHeight="1">
      <c r="A203" s="302"/>
      <c r="B203" s="374"/>
      <c r="C203" s="375"/>
      <c r="D203" s="490"/>
      <c r="E203" s="717"/>
      <c r="F203" s="727"/>
      <c r="G203" s="522"/>
      <c r="H203" s="671"/>
      <c r="I203" s="672"/>
      <c r="J203" s="672">
        <f t="shared" si="14"/>
        <v>0</v>
      </c>
      <c r="K203" s="673"/>
      <c r="L203" s="673">
        <f t="shared" si="15"/>
        <v>0</v>
      </c>
      <c r="M203" s="674">
        <f t="shared" si="16"/>
        <v>0</v>
      </c>
      <c r="N203" s="675">
        <f t="shared" si="16"/>
        <v>0</v>
      </c>
      <c r="O203" s="506"/>
      <c r="P203" s="323"/>
    </row>
    <row r="204" spans="1:16" ht="18.75" customHeight="1">
      <c r="A204" s="302"/>
      <c r="B204" s="374"/>
      <c r="C204" s="375"/>
      <c r="D204" s="490"/>
      <c r="E204" s="717"/>
      <c r="F204" s="727"/>
      <c r="G204" s="522"/>
      <c r="H204" s="671"/>
      <c r="I204" s="672"/>
      <c r="J204" s="672">
        <f t="shared" si="14"/>
        <v>0</v>
      </c>
      <c r="K204" s="673"/>
      <c r="L204" s="673">
        <f t="shared" si="15"/>
        <v>0</v>
      </c>
      <c r="M204" s="674">
        <f t="shared" si="16"/>
        <v>0</v>
      </c>
      <c r="N204" s="675">
        <f t="shared" si="16"/>
        <v>0</v>
      </c>
      <c r="O204" s="506"/>
      <c r="P204" s="323"/>
    </row>
    <row r="205" spans="1:16" ht="18.75" customHeight="1">
      <c r="A205" s="302"/>
      <c r="B205" s="374"/>
      <c r="C205" s="375"/>
      <c r="D205" s="490"/>
      <c r="E205" s="717"/>
      <c r="F205" s="727"/>
      <c r="G205" s="522"/>
      <c r="H205" s="671"/>
      <c r="I205" s="672"/>
      <c r="J205" s="672">
        <f t="shared" si="14"/>
        <v>0</v>
      </c>
      <c r="K205" s="673"/>
      <c r="L205" s="673">
        <f t="shared" si="15"/>
        <v>0</v>
      </c>
      <c r="M205" s="674">
        <f t="shared" si="16"/>
        <v>0</v>
      </c>
      <c r="N205" s="675">
        <f t="shared" si="16"/>
        <v>0</v>
      </c>
      <c r="O205" s="506"/>
      <c r="P205" s="323"/>
    </row>
    <row r="206" spans="1:16" ht="18.75" customHeight="1">
      <c r="A206" s="302"/>
      <c r="B206" s="374"/>
      <c r="C206" s="375"/>
      <c r="D206" s="490"/>
      <c r="E206" s="717"/>
      <c r="F206" s="727"/>
      <c r="G206" s="522"/>
      <c r="H206" s="671"/>
      <c r="I206" s="672"/>
      <c r="J206" s="672">
        <f t="shared" si="14"/>
        <v>0</v>
      </c>
      <c r="K206" s="673"/>
      <c r="L206" s="673">
        <f t="shared" si="15"/>
        <v>0</v>
      </c>
      <c r="M206" s="674">
        <f t="shared" si="16"/>
        <v>0</v>
      </c>
      <c r="N206" s="675">
        <f t="shared" si="16"/>
        <v>0</v>
      </c>
      <c r="O206" s="506"/>
      <c r="P206" s="323"/>
    </row>
    <row r="207" spans="1:16" ht="18.75" customHeight="1">
      <c r="A207" s="302"/>
      <c r="B207" s="374"/>
      <c r="C207" s="375"/>
      <c r="D207" s="490"/>
      <c r="E207" s="717"/>
      <c r="F207" s="727"/>
      <c r="G207" s="522"/>
      <c r="H207" s="671"/>
      <c r="I207" s="672"/>
      <c r="J207" s="672">
        <f t="shared" si="14"/>
        <v>0</v>
      </c>
      <c r="K207" s="673"/>
      <c r="L207" s="673">
        <f t="shared" si="15"/>
        <v>0</v>
      </c>
      <c r="M207" s="674">
        <f t="shared" si="16"/>
        <v>0</v>
      </c>
      <c r="N207" s="675">
        <f t="shared" si="16"/>
        <v>0</v>
      </c>
      <c r="O207" s="506"/>
      <c r="P207" s="323"/>
    </row>
    <row r="208" spans="1:16" ht="18.75" customHeight="1">
      <c r="A208" s="302"/>
      <c r="B208" s="374"/>
      <c r="C208" s="375"/>
      <c r="D208" s="490"/>
      <c r="E208" s="717"/>
      <c r="F208" s="727"/>
      <c r="G208" s="522"/>
      <c r="H208" s="671"/>
      <c r="I208" s="672"/>
      <c r="J208" s="672">
        <f t="shared" si="14"/>
        <v>0</v>
      </c>
      <c r="K208" s="673"/>
      <c r="L208" s="673">
        <f t="shared" si="15"/>
        <v>0</v>
      </c>
      <c r="M208" s="674">
        <f t="shared" si="16"/>
        <v>0</v>
      </c>
      <c r="N208" s="675">
        <f t="shared" si="16"/>
        <v>0</v>
      </c>
      <c r="O208" s="506"/>
      <c r="P208" s="323"/>
    </row>
    <row r="209" spans="1:29" ht="18.75" customHeight="1">
      <c r="A209" s="302"/>
      <c r="B209" s="374"/>
      <c r="C209" s="375"/>
      <c r="D209" s="490"/>
      <c r="E209" s="717"/>
      <c r="F209" s="727"/>
      <c r="G209" s="522"/>
      <c r="H209" s="671"/>
      <c r="I209" s="672"/>
      <c r="J209" s="672">
        <f t="shared" si="14"/>
        <v>0</v>
      </c>
      <c r="K209" s="673"/>
      <c r="L209" s="673">
        <f t="shared" si="15"/>
        <v>0</v>
      </c>
      <c r="M209" s="674">
        <f t="shared" si="16"/>
        <v>0</v>
      </c>
      <c r="N209" s="675">
        <f t="shared" si="16"/>
        <v>0</v>
      </c>
      <c r="O209" s="506"/>
      <c r="P209" s="326"/>
    </row>
    <row r="210" spans="1:29" ht="18.75" customHeight="1">
      <c r="A210" s="302"/>
      <c r="B210" s="374"/>
      <c r="C210" s="375"/>
      <c r="D210" s="490"/>
      <c r="E210" s="717"/>
      <c r="F210" s="727"/>
      <c r="G210" s="522"/>
      <c r="H210" s="671"/>
      <c r="I210" s="672"/>
      <c r="J210" s="672">
        <f t="shared" si="14"/>
        <v>0</v>
      </c>
      <c r="K210" s="673"/>
      <c r="L210" s="673">
        <f t="shared" si="15"/>
        <v>0</v>
      </c>
      <c r="M210" s="674">
        <f t="shared" si="16"/>
        <v>0</v>
      </c>
      <c r="N210" s="675">
        <f t="shared" si="16"/>
        <v>0</v>
      </c>
      <c r="O210" s="506"/>
      <c r="P210" s="317"/>
    </row>
    <row r="211" spans="1:29" ht="18.75" customHeight="1">
      <c r="A211" s="302"/>
      <c r="B211" s="374"/>
      <c r="C211" s="375"/>
      <c r="D211" s="490"/>
      <c r="E211" s="717"/>
      <c r="F211" s="727"/>
      <c r="G211" s="522"/>
      <c r="H211" s="671"/>
      <c r="I211" s="672"/>
      <c r="J211" s="672">
        <f t="shared" si="14"/>
        <v>0</v>
      </c>
      <c r="K211" s="673"/>
      <c r="L211" s="673">
        <f t="shared" si="15"/>
        <v>0</v>
      </c>
      <c r="M211" s="674">
        <f t="shared" si="16"/>
        <v>0</v>
      </c>
      <c r="N211" s="675">
        <f t="shared" si="16"/>
        <v>0</v>
      </c>
      <c r="O211" s="506"/>
      <c r="P211" s="326"/>
    </row>
    <row r="212" spans="1:29" s="288" customFormat="1" ht="18.75" customHeight="1">
      <c r="A212" s="302"/>
      <c r="B212" s="374"/>
      <c r="C212" s="375"/>
      <c r="D212" s="490"/>
      <c r="E212" s="717"/>
      <c r="F212" s="727"/>
      <c r="G212" s="522"/>
      <c r="H212" s="671"/>
      <c r="I212" s="672"/>
      <c r="J212" s="672">
        <f t="shared" si="14"/>
        <v>0</v>
      </c>
      <c r="K212" s="673"/>
      <c r="L212" s="673">
        <f t="shared" si="15"/>
        <v>0</v>
      </c>
      <c r="M212" s="674">
        <f t="shared" si="16"/>
        <v>0</v>
      </c>
      <c r="N212" s="675">
        <f t="shared" si="16"/>
        <v>0</v>
      </c>
      <c r="O212" s="506"/>
      <c r="Q212" s="287"/>
      <c r="R212" s="287"/>
      <c r="S212" s="287"/>
      <c r="T212" s="287"/>
      <c r="U212" s="287"/>
      <c r="V212" s="287"/>
      <c r="W212" s="287"/>
      <c r="X212" s="287"/>
      <c r="Y212" s="287"/>
      <c r="Z212" s="287"/>
      <c r="AA212" s="287"/>
      <c r="AB212" s="287"/>
      <c r="AC212" s="287"/>
    </row>
    <row r="213" spans="1:29" s="288" customFormat="1" ht="18.75" customHeight="1">
      <c r="A213" s="302"/>
      <c r="B213" s="374"/>
      <c r="C213" s="375"/>
      <c r="D213" s="490"/>
      <c r="E213" s="733"/>
      <c r="F213" s="727"/>
      <c r="G213" s="522"/>
      <c r="H213" s="671"/>
      <c r="I213" s="672"/>
      <c r="J213" s="672">
        <f t="shared" si="14"/>
        <v>0</v>
      </c>
      <c r="K213" s="673"/>
      <c r="L213" s="673">
        <f t="shared" si="15"/>
        <v>0</v>
      </c>
      <c r="M213" s="674">
        <f t="shared" si="16"/>
        <v>0</v>
      </c>
      <c r="N213" s="675">
        <f t="shared" si="16"/>
        <v>0</v>
      </c>
      <c r="O213" s="506"/>
      <c r="Q213" s="287"/>
      <c r="R213" s="287"/>
      <c r="S213" s="287"/>
      <c r="T213" s="287"/>
      <c r="U213" s="287"/>
      <c r="V213" s="287"/>
      <c r="W213" s="287"/>
      <c r="X213" s="287"/>
      <c r="Y213" s="287"/>
      <c r="Z213" s="287"/>
      <c r="AA213" s="287"/>
      <c r="AB213" s="287"/>
      <c r="AC213" s="287"/>
    </row>
    <row r="214" spans="1:29" s="288" customFormat="1" ht="18.75" customHeight="1">
      <c r="A214" s="302"/>
      <c r="B214" s="374"/>
      <c r="C214" s="375"/>
      <c r="D214" s="490"/>
      <c r="E214" s="717"/>
      <c r="F214" s="727"/>
      <c r="G214" s="522"/>
      <c r="H214" s="671"/>
      <c r="I214" s="672"/>
      <c r="J214" s="672">
        <f t="shared" si="14"/>
        <v>0</v>
      </c>
      <c r="K214" s="673"/>
      <c r="L214" s="673">
        <f t="shared" si="15"/>
        <v>0</v>
      </c>
      <c r="M214" s="674">
        <f t="shared" si="16"/>
        <v>0</v>
      </c>
      <c r="N214" s="675">
        <f t="shared" si="16"/>
        <v>0</v>
      </c>
      <c r="O214" s="506"/>
      <c r="Q214" s="287"/>
      <c r="R214" s="287"/>
      <c r="S214" s="287"/>
      <c r="T214" s="287"/>
      <c r="U214" s="287"/>
      <c r="V214" s="287"/>
      <c r="W214" s="287"/>
      <c r="X214" s="287"/>
      <c r="Y214" s="287"/>
      <c r="Z214" s="287"/>
      <c r="AA214" s="287"/>
      <c r="AB214" s="287"/>
      <c r="AC214" s="287"/>
    </row>
    <row r="215" spans="1:29" s="288" customFormat="1" ht="18.75" customHeight="1">
      <c r="A215" s="302"/>
      <c r="B215" s="374"/>
      <c r="C215" s="375"/>
      <c r="D215" s="490"/>
      <c r="E215" s="544" t="s">
        <v>661</v>
      </c>
      <c r="F215" s="338" t="s">
        <v>198</v>
      </c>
      <c r="G215" s="522"/>
      <c r="H215" s="671"/>
      <c r="I215" s="672"/>
      <c r="J215" s="676">
        <f>SUMIFS(J185:J214,D185:D214,"設備（部材）")</f>
        <v>0</v>
      </c>
      <c r="K215" s="673"/>
      <c r="L215" s="677">
        <f>SUMIFS(L185:L214,D185:D214,"設備（部材）")</f>
        <v>0</v>
      </c>
      <c r="M215" s="674"/>
      <c r="N215" s="679">
        <f>J215-L215</f>
        <v>0</v>
      </c>
      <c r="O215" s="506"/>
      <c r="Q215" s="287"/>
      <c r="R215" s="287"/>
      <c r="S215" s="287"/>
      <c r="T215" s="287"/>
      <c r="U215" s="287"/>
      <c r="V215" s="287"/>
      <c r="W215" s="287"/>
      <c r="X215" s="287"/>
      <c r="Y215" s="287"/>
      <c r="Z215" s="287"/>
      <c r="AA215" s="287"/>
      <c r="AB215" s="287"/>
      <c r="AC215" s="287"/>
    </row>
    <row r="216" spans="1:29" s="288" customFormat="1" ht="18.75" customHeight="1">
      <c r="A216" s="302"/>
      <c r="B216" s="374"/>
      <c r="C216" s="375"/>
      <c r="D216" s="490"/>
      <c r="E216" s="544" t="s">
        <v>199</v>
      </c>
      <c r="F216" s="338" t="s">
        <v>198</v>
      </c>
      <c r="G216" s="522"/>
      <c r="H216" s="671"/>
      <c r="I216" s="672"/>
      <c r="J216" s="676">
        <f>SUMIFS(J185:J214,D185:D214,"工事")</f>
        <v>0</v>
      </c>
      <c r="K216" s="673"/>
      <c r="L216" s="677">
        <f>SUMIFS(L185:L214,D185:D214,"工事")</f>
        <v>0</v>
      </c>
      <c r="M216" s="674"/>
      <c r="N216" s="679">
        <f>J216-L216</f>
        <v>0</v>
      </c>
      <c r="O216" s="506"/>
      <c r="Q216" s="287"/>
      <c r="R216" s="287"/>
      <c r="S216" s="287"/>
      <c r="T216" s="287"/>
      <c r="U216" s="287"/>
      <c r="V216" s="287"/>
      <c r="W216" s="287"/>
      <c r="X216" s="287"/>
      <c r="Y216" s="287"/>
      <c r="Z216" s="287"/>
      <c r="AA216" s="287"/>
      <c r="AB216" s="287"/>
      <c r="AC216" s="287"/>
    </row>
    <row r="217" spans="1:29" s="288" customFormat="1" ht="18.75" customHeight="1" thickBot="1">
      <c r="A217" s="302"/>
      <c r="B217" s="376"/>
      <c r="C217" s="377"/>
      <c r="D217" s="491"/>
      <c r="E217" s="545" t="s">
        <v>200</v>
      </c>
      <c r="F217" s="546" t="s">
        <v>201</v>
      </c>
      <c r="G217" s="536"/>
      <c r="H217" s="721"/>
      <c r="I217" s="722"/>
      <c r="J217" s="728">
        <f>J215+J216</f>
        <v>0</v>
      </c>
      <c r="K217" s="723"/>
      <c r="L217" s="729">
        <f>L215+L216</f>
        <v>0</v>
      </c>
      <c r="M217" s="724"/>
      <c r="N217" s="730">
        <f>J217-L217</f>
        <v>0</v>
      </c>
      <c r="O217" s="516"/>
      <c r="Q217" s="287"/>
      <c r="R217" s="287"/>
      <c r="S217" s="287"/>
      <c r="T217" s="287"/>
      <c r="U217" s="287"/>
      <c r="V217" s="287"/>
      <c r="W217" s="287"/>
      <c r="X217" s="287"/>
      <c r="Y217" s="287"/>
      <c r="Z217" s="287"/>
      <c r="AA217" s="287"/>
      <c r="AB217" s="287"/>
      <c r="AC217" s="287"/>
    </row>
    <row r="218" spans="1:29" ht="18.75" customHeight="1">
      <c r="A218" s="302"/>
      <c r="B218" s="339"/>
      <c r="C218" s="340"/>
      <c r="D218" s="488"/>
      <c r="E218" s="717"/>
      <c r="F218" s="726" t="s">
        <v>197</v>
      </c>
      <c r="G218" s="522"/>
      <c r="H218" s="671"/>
      <c r="I218" s="672"/>
      <c r="J218" s="672"/>
      <c r="K218" s="673"/>
      <c r="L218" s="673"/>
      <c r="M218" s="674"/>
      <c r="N218" s="675"/>
      <c r="O218" s="506"/>
      <c r="P218" s="323"/>
    </row>
    <row r="219" spans="1:29" ht="18.75" customHeight="1">
      <c r="A219" s="302"/>
      <c r="B219" s="374"/>
      <c r="C219" s="375"/>
      <c r="D219" s="490"/>
      <c r="E219" s="717"/>
      <c r="F219" s="727"/>
      <c r="G219" s="522"/>
      <c r="H219" s="671"/>
      <c r="I219" s="672"/>
      <c r="J219" s="672">
        <f t="shared" ref="J219:J248" si="17">H219*I219</f>
        <v>0</v>
      </c>
      <c r="K219" s="673"/>
      <c r="L219" s="673">
        <f t="shared" ref="L219:L248" si="18">H219*K219</f>
        <v>0</v>
      </c>
      <c r="M219" s="674">
        <f t="shared" ref="M219:N248" si="19">I219-K219</f>
        <v>0</v>
      </c>
      <c r="N219" s="675">
        <f t="shared" si="19"/>
        <v>0</v>
      </c>
      <c r="O219" s="506"/>
      <c r="P219" s="323"/>
    </row>
    <row r="220" spans="1:29" ht="18.75" customHeight="1">
      <c r="A220" s="302"/>
      <c r="B220" s="374"/>
      <c r="C220" s="375"/>
      <c r="D220" s="490"/>
      <c r="E220" s="717"/>
      <c r="F220" s="727"/>
      <c r="G220" s="522"/>
      <c r="H220" s="671"/>
      <c r="I220" s="672"/>
      <c r="J220" s="672">
        <f t="shared" si="17"/>
        <v>0</v>
      </c>
      <c r="K220" s="673"/>
      <c r="L220" s="673">
        <f t="shared" si="18"/>
        <v>0</v>
      </c>
      <c r="M220" s="674">
        <f t="shared" si="19"/>
        <v>0</v>
      </c>
      <c r="N220" s="675">
        <f t="shared" si="19"/>
        <v>0</v>
      </c>
      <c r="O220" s="506"/>
      <c r="P220" s="323"/>
    </row>
    <row r="221" spans="1:29" ht="18.75" customHeight="1">
      <c r="A221" s="302"/>
      <c r="B221" s="374"/>
      <c r="C221" s="375"/>
      <c r="D221" s="490"/>
      <c r="E221" s="717"/>
      <c r="F221" s="727"/>
      <c r="G221" s="522"/>
      <c r="H221" s="671"/>
      <c r="I221" s="672"/>
      <c r="J221" s="672">
        <f t="shared" si="17"/>
        <v>0</v>
      </c>
      <c r="K221" s="673"/>
      <c r="L221" s="673">
        <f t="shared" ref="L221:L234" si="20">H221*K221</f>
        <v>0</v>
      </c>
      <c r="M221" s="674">
        <f t="shared" ref="M221:M234" si="21">I221-K221</f>
        <v>0</v>
      </c>
      <c r="N221" s="675">
        <f t="shared" ref="N221:N234" si="22">J221-L221</f>
        <v>0</v>
      </c>
      <c r="O221" s="506"/>
      <c r="P221" s="323"/>
    </row>
    <row r="222" spans="1:29" ht="18.75" customHeight="1">
      <c r="A222" s="302"/>
      <c r="B222" s="374"/>
      <c r="C222" s="375"/>
      <c r="D222" s="490"/>
      <c r="E222" s="717"/>
      <c r="F222" s="727"/>
      <c r="G222" s="522"/>
      <c r="H222" s="671"/>
      <c r="I222" s="672"/>
      <c r="J222" s="672">
        <f t="shared" si="17"/>
        <v>0</v>
      </c>
      <c r="K222" s="673"/>
      <c r="L222" s="673">
        <f t="shared" si="20"/>
        <v>0</v>
      </c>
      <c r="M222" s="674">
        <f t="shared" si="21"/>
        <v>0</v>
      </c>
      <c r="N222" s="675">
        <f t="shared" si="22"/>
        <v>0</v>
      </c>
      <c r="O222" s="506"/>
      <c r="P222" s="323"/>
    </row>
    <row r="223" spans="1:29" ht="18.75" customHeight="1">
      <c r="A223" s="302"/>
      <c r="B223" s="374"/>
      <c r="C223" s="375"/>
      <c r="D223" s="490"/>
      <c r="E223" s="717"/>
      <c r="F223" s="727"/>
      <c r="G223" s="522"/>
      <c r="H223" s="671"/>
      <c r="I223" s="672"/>
      <c r="J223" s="672">
        <f t="shared" si="17"/>
        <v>0</v>
      </c>
      <c r="K223" s="673"/>
      <c r="L223" s="673">
        <f t="shared" si="20"/>
        <v>0</v>
      </c>
      <c r="M223" s="674">
        <f t="shared" si="21"/>
        <v>0</v>
      </c>
      <c r="N223" s="675">
        <f t="shared" si="22"/>
        <v>0</v>
      </c>
      <c r="O223" s="506"/>
      <c r="P223" s="323"/>
    </row>
    <row r="224" spans="1:29" ht="18.75" customHeight="1">
      <c r="A224" s="302"/>
      <c r="B224" s="374"/>
      <c r="C224" s="375"/>
      <c r="D224" s="490"/>
      <c r="E224" s="717"/>
      <c r="F224" s="727"/>
      <c r="G224" s="522"/>
      <c r="H224" s="671"/>
      <c r="I224" s="672"/>
      <c r="J224" s="672">
        <f t="shared" si="17"/>
        <v>0</v>
      </c>
      <c r="K224" s="673"/>
      <c r="L224" s="673">
        <f t="shared" si="20"/>
        <v>0</v>
      </c>
      <c r="M224" s="674">
        <f t="shared" si="21"/>
        <v>0</v>
      </c>
      <c r="N224" s="675">
        <f t="shared" si="22"/>
        <v>0</v>
      </c>
      <c r="O224" s="506"/>
      <c r="P224" s="323"/>
    </row>
    <row r="225" spans="1:16" ht="18.75" customHeight="1">
      <c r="A225" s="302"/>
      <c r="B225" s="374"/>
      <c r="C225" s="375"/>
      <c r="D225" s="490"/>
      <c r="E225" s="717"/>
      <c r="F225" s="727"/>
      <c r="G225" s="522"/>
      <c r="H225" s="671"/>
      <c r="I225" s="672"/>
      <c r="J225" s="672">
        <f t="shared" si="17"/>
        <v>0</v>
      </c>
      <c r="K225" s="673"/>
      <c r="L225" s="673">
        <f t="shared" si="20"/>
        <v>0</v>
      </c>
      <c r="M225" s="674">
        <f t="shared" si="21"/>
        <v>0</v>
      </c>
      <c r="N225" s="675">
        <f t="shared" si="22"/>
        <v>0</v>
      </c>
      <c r="O225" s="506"/>
      <c r="P225" s="323"/>
    </row>
    <row r="226" spans="1:16" ht="18.75" customHeight="1">
      <c r="A226" s="302"/>
      <c r="B226" s="374"/>
      <c r="C226" s="375"/>
      <c r="D226" s="490"/>
      <c r="E226" s="717"/>
      <c r="F226" s="727"/>
      <c r="G226" s="522"/>
      <c r="H226" s="671"/>
      <c r="I226" s="672"/>
      <c r="J226" s="672">
        <f t="shared" si="17"/>
        <v>0</v>
      </c>
      <c r="K226" s="673"/>
      <c r="L226" s="673">
        <f t="shared" si="20"/>
        <v>0</v>
      </c>
      <c r="M226" s="674">
        <f t="shared" si="21"/>
        <v>0</v>
      </c>
      <c r="N226" s="675">
        <f t="shared" si="22"/>
        <v>0</v>
      </c>
      <c r="O226" s="506"/>
      <c r="P226" s="323"/>
    </row>
    <row r="227" spans="1:16" ht="18.75" customHeight="1">
      <c r="A227" s="302"/>
      <c r="B227" s="374"/>
      <c r="C227" s="375"/>
      <c r="D227" s="490"/>
      <c r="E227" s="717"/>
      <c r="F227" s="727"/>
      <c r="G227" s="522"/>
      <c r="H227" s="671"/>
      <c r="I227" s="672"/>
      <c r="J227" s="672">
        <f t="shared" si="17"/>
        <v>0</v>
      </c>
      <c r="K227" s="673"/>
      <c r="L227" s="673">
        <f t="shared" si="20"/>
        <v>0</v>
      </c>
      <c r="M227" s="674">
        <f t="shared" si="21"/>
        <v>0</v>
      </c>
      <c r="N227" s="675">
        <f t="shared" si="22"/>
        <v>0</v>
      </c>
      <c r="O227" s="506"/>
      <c r="P227" s="323"/>
    </row>
    <row r="228" spans="1:16" ht="18.75" customHeight="1">
      <c r="A228" s="302"/>
      <c r="B228" s="374"/>
      <c r="C228" s="375"/>
      <c r="D228" s="490"/>
      <c r="E228" s="717"/>
      <c r="F228" s="727"/>
      <c r="G228" s="522"/>
      <c r="H228" s="671"/>
      <c r="I228" s="672"/>
      <c r="J228" s="672">
        <f t="shared" si="17"/>
        <v>0</v>
      </c>
      <c r="K228" s="673"/>
      <c r="L228" s="673">
        <f t="shared" si="20"/>
        <v>0</v>
      </c>
      <c r="M228" s="674">
        <f t="shared" si="21"/>
        <v>0</v>
      </c>
      <c r="N228" s="675">
        <f t="shared" si="22"/>
        <v>0</v>
      </c>
      <c r="O228" s="506"/>
      <c r="P228" s="323"/>
    </row>
    <row r="229" spans="1:16" ht="18.75" customHeight="1">
      <c r="A229" s="302"/>
      <c r="B229" s="374"/>
      <c r="C229" s="375"/>
      <c r="D229" s="490"/>
      <c r="E229" s="717"/>
      <c r="F229" s="727"/>
      <c r="G229" s="522"/>
      <c r="H229" s="671"/>
      <c r="I229" s="672"/>
      <c r="J229" s="672">
        <f t="shared" si="17"/>
        <v>0</v>
      </c>
      <c r="K229" s="673"/>
      <c r="L229" s="673">
        <f t="shared" si="20"/>
        <v>0</v>
      </c>
      <c r="M229" s="674">
        <f t="shared" si="21"/>
        <v>0</v>
      </c>
      <c r="N229" s="675">
        <f t="shared" si="22"/>
        <v>0</v>
      </c>
      <c r="O229" s="506"/>
      <c r="P229" s="323"/>
    </row>
    <row r="230" spans="1:16" ht="18.75" customHeight="1">
      <c r="A230" s="302"/>
      <c r="B230" s="374"/>
      <c r="C230" s="375"/>
      <c r="D230" s="490"/>
      <c r="E230" s="717"/>
      <c r="F230" s="727"/>
      <c r="G230" s="522"/>
      <c r="H230" s="671"/>
      <c r="I230" s="672"/>
      <c r="J230" s="672">
        <f t="shared" si="17"/>
        <v>0</v>
      </c>
      <c r="K230" s="673"/>
      <c r="L230" s="673">
        <f t="shared" si="20"/>
        <v>0</v>
      </c>
      <c r="M230" s="674">
        <f t="shared" si="21"/>
        <v>0</v>
      </c>
      <c r="N230" s="675">
        <f t="shared" si="22"/>
        <v>0</v>
      </c>
      <c r="O230" s="506"/>
      <c r="P230" s="323"/>
    </row>
    <row r="231" spans="1:16" ht="18.75" customHeight="1">
      <c r="A231" s="302"/>
      <c r="B231" s="374"/>
      <c r="C231" s="375"/>
      <c r="D231" s="490"/>
      <c r="E231" s="717"/>
      <c r="F231" s="727"/>
      <c r="G231" s="522"/>
      <c r="H231" s="671"/>
      <c r="I231" s="672"/>
      <c r="J231" s="672">
        <f t="shared" si="17"/>
        <v>0</v>
      </c>
      <c r="K231" s="673"/>
      <c r="L231" s="673">
        <f t="shared" si="20"/>
        <v>0</v>
      </c>
      <c r="M231" s="674">
        <f t="shared" si="21"/>
        <v>0</v>
      </c>
      <c r="N231" s="675">
        <f t="shared" si="22"/>
        <v>0</v>
      </c>
      <c r="O231" s="506"/>
      <c r="P231" s="323"/>
    </row>
    <row r="232" spans="1:16" ht="18.75" customHeight="1">
      <c r="A232" s="302"/>
      <c r="B232" s="374"/>
      <c r="C232" s="375"/>
      <c r="D232" s="490"/>
      <c r="E232" s="717"/>
      <c r="F232" s="727"/>
      <c r="G232" s="522"/>
      <c r="H232" s="671"/>
      <c r="I232" s="672"/>
      <c r="J232" s="672">
        <f t="shared" si="17"/>
        <v>0</v>
      </c>
      <c r="K232" s="673"/>
      <c r="L232" s="673">
        <f t="shared" si="20"/>
        <v>0</v>
      </c>
      <c r="M232" s="674">
        <f t="shared" si="21"/>
        <v>0</v>
      </c>
      <c r="N232" s="675">
        <f t="shared" si="22"/>
        <v>0</v>
      </c>
      <c r="O232" s="506"/>
      <c r="P232" s="323"/>
    </row>
    <row r="233" spans="1:16" ht="18.75" customHeight="1">
      <c r="A233" s="302"/>
      <c r="B233" s="374"/>
      <c r="C233" s="375"/>
      <c r="D233" s="490"/>
      <c r="E233" s="717"/>
      <c r="F233" s="727"/>
      <c r="G233" s="522"/>
      <c r="H233" s="671"/>
      <c r="I233" s="672"/>
      <c r="J233" s="672">
        <f t="shared" si="17"/>
        <v>0</v>
      </c>
      <c r="K233" s="673"/>
      <c r="L233" s="673">
        <f t="shared" si="20"/>
        <v>0</v>
      </c>
      <c r="M233" s="674">
        <f t="shared" si="21"/>
        <v>0</v>
      </c>
      <c r="N233" s="675">
        <f t="shared" si="22"/>
        <v>0</v>
      </c>
      <c r="O233" s="506"/>
      <c r="P233" s="323"/>
    </row>
    <row r="234" spans="1:16" ht="18.75" customHeight="1">
      <c r="A234" s="302"/>
      <c r="B234" s="374"/>
      <c r="C234" s="375"/>
      <c r="D234" s="490"/>
      <c r="E234" s="717"/>
      <c r="F234" s="727"/>
      <c r="G234" s="522"/>
      <c r="H234" s="671"/>
      <c r="I234" s="672"/>
      <c r="J234" s="672">
        <f t="shared" si="17"/>
        <v>0</v>
      </c>
      <c r="K234" s="673"/>
      <c r="L234" s="673">
        <f t="shared" si="20"/>
        <v>0</v>
      </c>
      <c r="M234" s="674">
        <f t="shared" si="21"/>
        <v>0</v>
      </c>
      <c r="N234" s="675">
        <f t="shared" si="22"/>
        <v>0</v>
      </c>
      <c r="O234" s="506"/>
      <c r="P234" s="323"/>
    </row>
    <row r="235" spans="1:16" ht="18.75" customHeight="1">
      <c r="A235" s="302"/>
      <c r="B235" s="374"/>
      <c r="C235" s="375"/>
      <c r="D235" s="490"/>
      <c r="E235" s="717"/>
      <c r="F235" s="727"/>
      <c r="G235" s="522"/>
      <c r="H235" s="671"/>
      <c r="I235" s="672"/>
      <c r="J235" s="672">
        <f t="shared" si="17"/>
        <v>0</v>
      </c>
      <c r="K235" s="673"/>
      <c r="L235" s="673">
        <f t="shared" si="18"/>
        <v>0</v>
      </c>
      <c r="M235" s="674">
        <f t="shared" si="19"/>
        <v>0</v>
      </c>
      <c r="N235" s="675">
        <f t="shared" si="19"/>
        <v>0</v>
      </c>
      <c r="O235" s="506"/>
      <c r="P235" s="323"/>
    </row>
    <row r="236" spans="1:16" ht="18.75" customHeight="1">
      <c r="A236" s="302"/>
      <c r="B236" s="374"/>
      <c r="C236" s="375"/>
      <c r="D236" s="490"/>
      <c r="E236" s="717"/>
      <c r="F236" s="727"/>
      <c r="G236" s="522"/>
      <c r="H236" s="671"/>
      <c r="I236" s="672"/>
      <c r="J236" s="672">
        <f t="shared" si="17"/>
        <v>0</v>
      </c>
      <c r="K236" s="673"/>
      <c r="L236" s="673">
        <f t="shared" ref="L236:L241" si="23">H236*K236</f>
        <v>0</v>
      </c>
      <c r="M236" s="674">
        <f t="shared" ref="M236:M241" si="24">I236-K236</f>
        <v>0</v>
      </c>
      <c r="N236" s="675">
        <f t="shared" ref="N236:N241" si="25">J236-L236</f>
        <v>0</v>
      </c>
      <c r="O236" s="506"/>
      <c r="P236" s="323"/>
    </row>
    <row r="237" spans="1:16" ht="18.75" customHeight="1">
      <c r="A237" s="302"/>
      <c r="B237" s="374"/>
      <c r="C237" s="375"/>
      <c r="D237" s="490"/>
      <c r="E237" s="717"/>
      <c r="F237" s="727"/>
      <c r="G237" s="522"/>
      <c r="H237" s="671"/>
      <c r="I237" s="672"/>
      <c r="J237" s="672">
        <f t="shared" si="17"/>
        <v>0</v>
      </c>
      <c r="K237" s="673"/>
      <c r="L237" s="673">
        <f t="shared" si="23"/>
        <v>0</v>
      </c>
      <c r="M237" s="674">
        <f t="shared" si="24"/>
        <v>0</v>
      </c>
      <c r="N237" s="675">
        <f t="shared" si="25"/>
        <v>0</v>
      </c>
      <c r="O237" s="506"/>
      <c r="P237" s="323"/>
    </row>
    <row r="238" spans="1:16" ht="18.75" customHeight="1">
      <c r="A238" s="302"/>
      <c r="B238" s="374"/>
      <c r="C238" s="375"/>
      <c r="D238" s="490"/>
      <c r="E238" s="717"/>
      <c r="F238" s="727"/>
      <c r="G238" s="522"/>
      <c r="H238" s="671"/>
      <c r="I238" s="672"/>
      <c r="J238" s="672">
        <f t="shared" si="17"/>
        <v>0</v>
      </c>
      <c r="K238" s="673"/>
      <c r="L238" s="673">
        <f t="shared" si="23"/>
        <v>0</v>
      </c>
      <c r="M238" s="674">
        <f t="shared" si="24"/>
        <v>0</v>
      </c>
      <c r="N238" s="675">
        <f t="shared" si="25"/>
        <v>0</v>
      </c>
      <c r="O238" s="506"/>
      <c r="P238" s="323"/>
    </row>
    <row r="239" spans="1:16" ht="18.75" customHeight="1">
      <c r="A239" s="302"/>
      <c r="B239" s="374"/>
      <c r="C239" s="375"/>
      <c r="D239" s="490"/>
      <c r="E239" s="717"/>
      <c r="F239" s="727"/>
      <c r="G239" s="522"/>
      <c r="H239" s="671"/>
      <c r="I239" s="672"/>
      <c r="J239" s="672">
        <f t="shared" si="17"/>
        <v>0</v>
      </c>
      <c r="K239" s="673"/>
      <c r="L239" s="673">
        <f t="shared" si="23"/>
        <v>0</v>
      </c>
      <c r="M239" s="674">
        <f t="shared" si="24"/>
        <v>0</v>
      </c>
      <c r="N239" s="675">
        <f t="shared" si="25"/>
        <v>0</v>
      </c>
      <c r="O239" s="506"/>
      <c r="P239" s="323"/>
    </row>
    <row r="240" spans="1:16" ht="18.75" customHeight="1">
      <c r="A240" s="302"/>
      <c r="B240" s="374"/>
      <c r="C240" s="375"/>
      <c r="D240" s="490"/>
      <c r="E240" s="717"/>
      <c r="F240" s="727"/>
      <c r="G240" s="522"/>
      <c r="H240" s="671"/>
      <c r="I240" s="672"/>
      <c r="J240" s="672">
        <f t="shared" si="17"/>
        <v>0</v>
      </c>
      <c r="K240" s="673"/>
      <c r="L240" s="673">
        <f t="shared" si="23"/>
        <v>0</v>
      </c>
      <c r="M240" s="674">
        <f t="shared" si="24"/>
        <v>0</v>
      </c>
      <c r="N240" s="675">
        <f t="shared" si="25"/>
        <v>0</v>
      </c>
      <c r="O240" s="506"/>
      <c r="P240" s="323"/>
    </row>
    <row r="241" spans="1:29" ht="18.75" customHeight="1">
      <c r="A241" s="302"/>
      <c r="B241" s="374"/>
      <c r="C241" s="375"/>
      <c r="D241" s="490"/>
      <c r="E241" s="717"/>
      <c r="F241" s="727"/>
      <c r="G241" s="522"/>
      <c r="H241" s="671"/>
      <c r="I241" s="672"/>
      <c r="J241" s="672">
        <f t="shared" si="17"/>
        <v>0</v>
      </c>
      <c r="K241" s="673"/>
      <c r="L241" s="673">
        <f t="shared" si="23"/>
        <v>0</v>
      </c>
      <c r="M241" s="674">
        <f t="shared" si="24"/>
        <v>0</v>
      </c>
      <c r="N241" s="675">
        <f t="shared" si="25"/>
        <v>0</v>
      </c>
      <c r="O241" s="506"/>
      <c r="P241" s="323"/>
    </row>
    <row r="242" spans="1:29" ht="18.75" customHeight="1">
      <c r="A242" s="302"/>
      <c r="B242" s="374"/>
      <c r="C242" s="375"/>
      <c r="D242" s="490"/>
      <c r="E242" s="717"/>
      <c r="F242" s="727"/>
      <c r="G242" s="522"/>
      <c r="H242" s="671"/>
      <c r="I242" s="672"/>
      <c r="J242" s="672">
        <f t="shared" si="17"/>
        <v>0</v>
      </c>
      <c r="K242" s="673"/>
      <c r="L242" s="673">
        <f t="shared" si="18"/>
        <v>0</v>
      </c>
      <c r="M242" s="674">
        <f t="shared" si="19"/>
        <v>0</v>
      </c>
      <c r="N242" s="675">
        <f t="shared" si="19"/>
        <v>0</v>
      </c>
      <c r="O242" s="506"/>
      <c r="P242" s="323"/>
    </row>
    <row r="243" spans="1:29" ht="18.75" customHeight="1">
      <c r="A243" s="302"/>
      <c r="B243" s="374"/>
      <c r="C243" s="375"/>
      <c r="D243" s="490"/>
      <c r="E243" s="717"/>
      <c r="F243" s="727"/>
      <c r="G243" s="522"/>
      <c r="H243" s="671"/>
      <c r="I243" s="672"/>
      <c r="J243" s="672">
        <f t="shared" si="17"/>
        <v>0</v>
      </c>
      <c r="K243" s="673"/>
      <c r="L243" s="673">
        <f t="shared" si="18"/>
        <v>0</v>
      </c>
      <c r="M243" s="674">
        <f t="shared" si="19"/>
        <v>0</v>
      </c>
      <c r="N243" s="675">
        <f t="shared" si="19"/>
        <v>0</v>
      </c>
      <c r="O243" s="506"/>
      <c r="P243" s="323"/>
    </row>
    <row r="244" spans="1:29" ht="18.75" customHeight="1">
      <c r="A244" s="302"/>
      <c r="B244" s="374"/>
      <c r="C244" s="375"/>
      <c r="D244" s="490"/>
      <c r="E244" s="717"/>
      <c r="F244" s="727"/>
      <c r="G244" s="522"/>
      <c r="H244" s="671"/>
      <c r="I244" s="672"/>
      <c r="J244" s="672">
        <f t="shared" si="17"/>
        <v>0</v>
      </c>
      <c r="K244" s="673"/>
      <c r="L244" s="673">
        <f t="shared" si="18"/>
        <v>0</v>
      </c>
      <c r="M244" s="674">
        <f t="shared" si="19"/>
        <v>0</v>
      </c>
      <c r="N244" s="675">
        <f t="shared" si="19"/>
        <v>0</v>
      </c>
      <c r="O244" s="506"/>
      <c r="P244" s="323"/>
    </row>
    <row r="245" spans="1:29" ht="18.75" customHeight="1">
      <c r="A245" s="302"/>
      <c r="B245" s="374"/>
      <c r="C245" s="375"/>
      <c r="D245" s="490"/>
      <c r="E245" s="717"/>
      <c r="F245" s="727"/>
      <c r="G245" s="522"/>
      <c r="H245" s="671"/>
      <c r="I245" s="672"/>
      <c r="J245" s="672">
        <f t="shared" si="17"/>
        <v>0</v>
      </c>
      <c r="K245" s="673"/>
      <c r="L245" s="673">
        <f t="shared" si="18"/>
        <v>0</v>
      </c>
      <c r="M245" s="674">
        <f t="shared" si="19"/>
        <v>0</v>
      </c>
      <c r="N245" s="675">
        <f t="shared" si="19"/>
        <v>0</v>
      </c>
      <c r="O245" s="506"/>
      <c r="P245" s="323"/>
    </row>
    <row r="246" spans="1:29" ht="18.75" customHeight="1">
      <c r="A246" s="302"/>
      <c r="B246" s="374"/>
      <c r="C246" s="375"/>
      <c r="D246" s="490"/>
      <c r="E246" s="717"/>
      <c r="F246" s="727"/>
      <c r="G246" s="522"/>
      <c r="H246" s="671"/>
      <c r="I246" s="672"/>
      <c r="J246" s="672">
        <f t="shared" si="17"/>
        <v>0</v>
      </c>
      <c r="K246" s="673"/>
      <c r="L246" s="673">
        <f t="shared" si="18"/>
        <v>0</v>
      </c>
      <c r="M246" s="674">
        <f t="shared" si="19"/>
        <v>0</v>
      </c>
      <c r="N246" s="675">
        <f t="shared" si="19"/>
        <v>0</v>
      </c>
      <c r="O246" s="506"/>
      <c r="P246" s="323"/>
    </row>
    <row r="247" spans="1:29" ht="18.75" customHeight="1">
      <c r="A247" s="302"/>
      <c r="B247" s="374"/>
      <c r="C247" s="375"/>
      <c r="D247" s="490"/>
      <c r="E247" s="717"/>
      <c r="F247" s="727"/>
      <c r="G247" s="522"/>
      <c r="H247" s="671"/>
      <c r="I247" s="672"/>
      <c r="J247" s="672">
        <f t="shared" si="17"/>
        <v>0</v>
      </c>
      <c r="K247" s="673"/>
      <c r="L247" s="673">
        <f t="shared" si="18"/>
        <v>0</v>
      </c>
      <c r="M247" s="674">
        <f>I247-K247</f>
        <v>0</v>
      </c>
      <c r="N247" s="675">
        <f t="shared" si="19"/>
        <v>0</v>
      </c>
      <c r="O247" s="506"/>
      <c r="P247" s="323"/>
    </row>
    <row r="248" spans="1:29" ht="18.75" customHeight="1">
      <c r="A248" s="302"/>
      <c r="B248" s="374"/>
      <c r="C248" s="375"/>
      <c r="D248" s="490"/>
      <c r="E248" s="717"/>
      <c r="F248" s="727"/>
      <c r="G248" s="522"/>
      <c r="H248" s="671"/>
      <c r="I248" s="672"/>
      <c r="J248" s="672">
        <f t="shared" si="17"/>
        <v>0</v>
      </c>
      <c r="K248" s="673"/>
      <c r="L248" s="673">
        <f t="shared" si="18"/>
        <v>0</v>
      </c>
      <c r="M248" s="674">
        <f t="shared" si="19"/>
        <v>0</v>
      </c>
      <c r="N248" s="675">
        <f>J248-L248</f>
        <v>0</v>
      </c>
      <c r="O248" s="506"/>
      <c r="P248" s="323"/>
    </row>
    <row r="249" spans="1:29" s="288" customFormat="1" ht="18.75" customHeight="1">
      <c r="A249" s="302"/>
      <c r="B249" s="374"/>
      <c r="C249" s="375"/>
      <c r="D249" s="490"/>
      <c r="E249" s="544" t="s">
        <v>661</v>
      </c>
      <c r="F249" s="338" t="s">
        <v>198</v>
      </c>
      <c r="G249" s="522"/>
      <c r="H249" s="671"/>
      <c r="I249" s="672"/>
      <c r="J249" s="676">
        <f>SUMIFS(J219:J248,D219:D248,"設備（部材）")</f>
        <v>0</v>
      </c>
      <c r="K249" s="673"/>
      <c r="L249" s="677">
        <f>SUMIFS(L219:L248,D219:D248,"設備（部材）")</f>
        <v>0</v>
      </c>
      <c r="M249" s="674"/>
      <c r="N249" s="679">
        <f>J249-L249</f>
        <v>0</v>
      </c>
      <c r="O249" s="506"/>
      <c r="Q249" s="287"/>
      <c r="R249" s="287"/>
      <c r="S249" s="287"/>
      <c r="T249" s="287"/>
      <c r="U249" s="287"/>
      <c r="V249" s="287"/>
      <c r="W249" s="287"/>
      <c r="X249" s="287"/>
      <c r="Y249" s="287"/>
      <c r="Z249" s="287"/>
      <c r="AA249" s="287"/>
      <c r="AB249" s="287"/>
      <c r="AC249" s="287"/>
    </row>
    <row r="250" spans="1:29" s="288" customFormat="1" ht="18.75" customHeight="1">
      <c r="A250" s="302"/>
      <c r="B250" s="374"/>
      <c r="C250" s="375"/>
      <c r="D250" s="490"/>
      <c r="E250" s="544" t="s">
        <v>199</v>
      </c>
      <c r="F250" s="338" t="s">
        <v>198</v>
      </c>
      <c r="G250" s="522"/>
      <c r="H250" s="671"/>
      <c r="I250" s="672"/>
      <c r="J250" s="676">
        <f>SUMIFS(J219:J248,D219:D248,"工事")</f>
        <v>0</v>
      </c>
      <c r="K250" s="673"/>
      <c r="L250" s="677">
        <f>SUMIFS(L219:L248,D219:D248,"工事")</f>
        <v>0</v>
      </c>
      <c r="M250" s="674"/>
      <c r="N250" s="679">
        <f>J250-L250</f>
        <v>0</v>
      </c>
      <c r="O250" s="506"/>
      <c r="Q250" s="287"/>
      <c r="R250" s="287"/>
      <c r="S250" s="287"/>
      <c r="T250" s="287"/>
      <c r="U250" s="287"/>
      <c r="V250" s="287"/>
      <c r="W250" s="287"/>
      <c r="X250" s="287"/>
      <c r="Y250" s="287"/>
      <c r="Z250" s="287"/>
      <c r="AA250" s="287"/>
      <c r="AB250" s="287"/>
      <c r="AC250" s="287"/>
    </row>
    <row r="251" spans="1:29" s="288" customFormat="1" ht="18.75" customHeight="1" thickBot="1">
      <c r="A251" s="302"/>
      <c r="B251" s="376"/>
      <c r="C251" s="377"/>
      <c r="D251" s="491"/>
      <c r="E251" s="545" t="s">
        <v>200</v>
      </c>
      <c r="F251" s="546" t="s">
        <v>201</v>
      </c>
      <c r="G251" s="536"/>
      <c r="H251" s="721"/>
      <c r="I251" s="722"/>
      <c r="J251" s="728">
        <f>J249+J250</f>
        <v>0</v>
      </c>
      <c r="K251" s="723"/>
      <c r="L251" s="729">
        <f>L249+L250</f>
        <v>0</v>
      </c>
      <c r="M251" s="724"/>
      <c r="N251" s="730">
        <f>J251-L251</f>
        <v>0</v>
      </c>
      <c r="O251" s="516"/>
      <c r="Q251" s="287"/>
      <c r="R251" s="287"/>
      <c r="S251" s="287"/>
      <c r="T251" s="287"/>
      <c r="U251" s="287"/>
      <c r="V251" s="287"/>
      <c r="W251" s="287"/>
      <c r="X251" s="287"/>
      <c r="Y251" s="287"/>
      <c r="Z251" s="287"/>
      <c r="AA251" s="287"/>
      <c r="AB251" s="287"/>
      <c r="AC251" s="287"/>
    </row>
    <row r="252" spans="1:29" ht="18.75" customHeight="1">
      <c r="A252" s="302"/>
      <c r="B252" s="339"/>
      <c r="C252" s="340"/>
      <c r="D252" s="488"/>
      <c r="E252" s="717"/>
      <c r="F252" s="726" t="s">
        <v>197</v>
      </c>
      <c r="G252" s="522"/>
      <c r="H252" s="671"/>
      <c r="I252" s="672"/>
      <c r="J252" s="672"/>
      <c r="K252" s="673"/>
      <c r="L252" s="673"/>
      <c r="M252" s="674"/>
      <c r="N252" s="675"/>
      <c r="O252" s="506"/>
      <c r="P252" s="323"/>
    </row>
    <row r="253" spans="1:29" ht="18.75" customHeight="1">
      <c r="A253" s="302"/>
      <c r="B253" s="374"/>
      <c r="C253" s="375"/>
      <c r="D253" s="490"/>
      <c r="E253" s="717"/>
      <c r="F253" s="727"/>
      <c r="G253" s="522"/>
      <c r="H253" s="671"/>
      <c r="I253" s="672"/>
      <c r="J253" s="672">
        <f>H253*I253</f>
        <v>0</v>
      </c>
      <c r="K253" s="673"/>
      <c r="L253" s="673">
        <f>H253*K253</f>
        <v>0</v>
      </c>
      <c r="M253" s="674">
        <f>I253-K253</f>
        <v>0</v>
      </c>
      <c r="N253" s="675">
        <f>J253-L253</f>
        <v>0</v>
      </c>
      <c r="O253" s="506"/>
      <c r="P253" s="323"/>
    </row>
    <row r="254" spans="1:29" ht="18.75" customHeight="1">
      <c r="A254" s="302"/>
      <c r="B254" s="374"/>
      <c r="C254" s="375"/>
      <c r="D254" s="490"/>
      <c r="E254" s="717"/>
      <c r="F254" s="727"/>
      <c r="G254" s="522"/>
      <c r="H254" s="671"/>
      <c r="I254" s="672"/>
      <c r="J254" s="672">
        <f t="shared" ref="J254:J272" si="26">H254*I254</f>
        <v>0</v>
      </c>
      <c r="K254" s="673"/>
      <c r="L254" s="673">
        <f t="shared" ref="L254:L272" si="27">H254*K254</f>
        <v>0</v>
      </c>
      <c r="M254" s="674">
        <f t="shared" ref="M254:M272" si="28">I254-K254</f>
        <v>0</v>
      </c>
      <c r="N254" s="675">
        <f t="shared" ref="N254:N272" si="29">J254-L254</f>
        <v>0</v>
      </c>
      <c r="O254" s="506"/>
      <c r="P254" s="323"/>
    </row>
    <row r="255" spans="1:29" ht="18.75" customHeight="1">
      <c r="A255" s="302"/>
      <c r="B255" s="374"/>
      <c r="C255" s="375"/>
      <c r="D255" s="490"/>
      <c r="E255" s="717"/>
      <c r="F255" s="726"/>
      <c r="G255" s="522"/>
      <c r="H255" s="671"/>
      <c r="I255" s="672"/>
      <c r="J255" s="672">
        <f t="shared" si="26"/>
        <v>0</v>
      </c>
      <c r="K255" s="673"/>
      <c r="L255" s="673">
        <f t="shared" si="27"/>
        <v>0</v>
      </c>
      <c r="M255" s="674">
        <f t="shared" si="28"/>
        <v>0</v>
      </c>
      <c r="N255" s="675">
        <f t="shared" si="29"/>
        <v>0</v>
      </c>
      <c r="O255" s="506"/>
      <c r="P255" s="323"/>
    </row>
    <row r="256" spans="1:29" ht="18.75" customHeight="1">
      <c r="A256" s="302"/>
      <c r="B256" s="374"/>
      <c r="C256" s="375"/>
      <c r="D256" s="490"/>
      <c r="E256" s="717"/>
      <c r="F256" s="726"/>
      <c r="G256" s="522"/>
      <c r="H256" s="671"/>
      <c r="I256" s="672"/>
      <c r="J256" s="672">
        <f t="shared" si="26"/>
        <v>0</v>
      </c>
      <c r="K256" s="673"/>
      <c r="L256" s="673">
        <f t="shared" si="27"/>
        <v>0</v>
      </c>
      <c r="M256" s="674">
        <f t="shared" si="28"/>
        <v>0</v>
      </c>
      <c r="N256" s="675">
        <f t="shared" si="29"/>
        <v>0</v>
      </c>
      <c r="O256" s="506"/>
      <c r="P256" s="323"/>
    </row>
    <row r="257" spans="1:16" ht="18.75" customHeight="1">
      <c r="A257" s="302"/>
      <c r="B257" s="374"/>
      <c r="C257" s="375"/>
      <c r="D257" s="490"/>
      <c r="E257" s="717"/>
      <c r="F257" s="726"/>
      <c r="G257" s="522"/>
      <c r="H257" s="671"/>
      <c r="I257" s="672"/>
      <c r="J257" s="672">
        <f t="shared" si="26"/>
        <v>0</v>
      </c>
      <c r="K257" s="673"/>
      <c r="L257" s="673">
        <f t="shared" si="27"/>
        <v>0</v>
      </c>
      <c r="M257" s="674">
        <f t="shared" si="28"/>
        <v>0</v>
      </c>
      <c r="N257" s="675">
        <f t="shared" si="29"/>
        <v>0</v>
      </c>
      <c r="O257" s="506"/>
      <c r="P257" s="323"/>
    </row>
    <row r="258" spans="1:16" ht="18.75" customHeight="1">
      <c r="A258" s="302"/>
      <c r="B258" s="374"/>
      <c r="C258" s="375"/>
      <c r="D258" s="490"/>
      <c r="E258" s="717"/>
      <c r="F258" s="726"/>
      <c r="G258" s="522"/>
      <c r="H258" s="671"/>
      <c r="I258" s="672"/>
      <c r="J258" s="672">
        <f t="shared" si="26"/>
        <v>0</v>
      </c>
      <c r="K258" s="673"/>
      <c r="L258" s="673">
        <f t="shared" si="27"/>
        <v>0</v>
      </c>
      <c r="M258" s="674">
        <f t="shared" si="28"/>
        <v>0</v>
      </c>
      <c r="N258" s="675">
        <f t="shared" si="29"/>
        <v>0</v>
      </c>
      <c r="O258" s="506"/>
      <c r="P258" s="323"/>
    </row>
    <row r="259" spans="1:16" ht="18.75" customHeight="1">
      <c r="A259" s="302"/>
      <c r="B259" s="374"/>
      <c r="C259" s="375"/>
      <c r="D259" s="490"/>
      <c r="E259" s="717"/>
      <c r="F259" s="726"/>
      <c r="G259" s="522"/>
      <c r="H259" s="671"/>
      <c r="I259" s="672"/>
      <c r="J259" s="672">
        <f t="shared" si="26"/>
        <v>0</v>
      </c>
      <c r="K259" s="673"/>
      <c r="L259" s="673">
        <f t="shared" si="27"/>
        <v>0</v>
      </c>
      <c r="M259" s="674">
        <f t="shared" si="28"/>
        <v>0</v>
      </c>
      <c r="N259" s="675">
        <f t="shared" si="29"/>
        <v>0</v>
      </c>
      <c r="O259" s="506"/>
      <c r="P259" s="323"/>
    </row>
    <row r="260" spans="1:16" ht="18.75" customHeight="1">
      <c r="A260" s="302"/>
      <c r="B260" s="374"/>
      <c r="C260" s="375"/>
      <c r="D260" s="490"/>
      <c r="E260" s="717"/>
      <c r="F260" s="726"/>
      <c r="G260" s="522"/>
      <c r="H260" s="671"/>
      <c r="I260" s="672"/>
      <c r="J260" s="672">
        <f t="shared" si="26"/>
        <v>0</v>
      </c>
      <c r="K260" s="673"/>
      <c r="L260" s="673">
        <f t="shared" si="27"/>
        <v>0</v>
      </c>
      <c r="M260" s="674">
        <f t="shared" si="28"/>
        <v>0</v>
      </c>
      <c r="N260" s="675">
        <f t="shared" si="29"/>
        <v>0</v>
      </c>
      <c r="O260" s="506"/>
      <c r="P260" s="323"/>
    </row>
    <row r="261" spans="1:16" ht="18.75" customHeight="1">
      <c r="A261" s="302"/>
      <c r="B261" s="374"/>
      <c r="C261" s="375"/>
      <c r="D261" s="490"/>
      <c r="E261" s="717"/>
      <c r="F261" s="726"/>
      <c r="G261" s="522"/>
      <c r="H261" s="671"/>
      <c r="I261" s="672"/>
      <c r="J261" s="672">
        <f t="shared" si="26"/>
        <v>0</v>
      </c>
      <c r="K261" s="673"/>
      <c r="L261" s="673">
        <f t="shared" si="27"/>
        <v>0</v>
      </c>
      <c r="M261" s="674">
        <f t="shared" si="28"/>
        <v>0</v>
      </c>
      <c r="N261" s="675">
        <f t="shared" si="29"/>
        <v>0</v>
      </c>
      <c r="O261" s="506"/>
      <c r="P261" s="323"/>
    </row>
    <row r="262" spans="1:16" ht="18.75" customHeight="1">
      <c r="A262" s="302"/>
      <c r="B262" s="374"/>
      <c r="C262" s="375"/>
      <c r="D262" s="490"/>
      <c r="E262" s="717"/>
      <c r="F262" s="726"/>
      <c r="G262" s="522"/>
      <c r="H262" s="671"/>
      <c r="I262" s="672"/>
      <c r="J262" s="672">
        <f t="shared" si="26"/>
        <v>0</v>
      </c>
      <c r="K262" s="673"/>
      <c r="L262" s="673">
        <f t="shared" si="27"/>
        <v>0</v>
      </c>
      <c r="M262" s="674">
        <f t="shared" si="28"/>
        <v>0</v>
      </c>
      <c r="N262" s="675">
        <f t="shared" si="29"/>
        <v>0</v>
      </c>
      <c r="O262" s="506"/>
      <c r="P262" s="323"/>
    </row>
    <row r="263" spans="1:16" ht="18.75" customHeight="1">
      <c r="A263" s="302"/>
      <c r="B263" s="374"/>
      <c r="C263" s="375"/>
      <c r="D263" s="490"/>
      <c r="E263" s="717"/>
      <c r="F263" s="726"/>
      <c r="G263" s="522"/>
      <c r="H263" s="671"/>
      <c r="I263" s="672"/>
      <c r="J263" s="672">
        <f t="shared" si="26"/>
        <v>0</v>
      </c>
      <c r="K263" s="673"/>
      <c r="L263" s="673">
        <f t="shared" si="27"/>
        <v>0</v>
      </c>
      <c r="M263" s="674">
        <f t="shared" si="28"/>
        <v>0</v>
      </c>
      <c r="N263" s="675">
        <f t="shared" si="29"/>
        <v>0</v>
      </c>
      <c r="O263" s="506"/>
      <c r="P263" s="323"/>
    </row>
    <row r="264" spans="1:16" ht="18.75" customHeight="1">
      <c r="A264" s="302"/>
      <c r="B264" s="374"/>
      <c r="C264" s="375"/>
      <c r="D264" s="490"/>
      <c r="E264" s="717"/>
      <c r="F264" s="726"/>
      <c r="G264" s="522"/>
      <c r="H264" s="671"/>
      <c r="I264" s="672"/>
      <c r="J264" s="672">
        <f t="shared" si="26"/>
        <v>0</v>
      </c>
      <c r="K264" s="673"/>
      <c r="L264" s="673">
        <f t="shared" si="27"/>
        <v>0</v>
      </c>
      <c r="M264" s="674">
        <f t="shared" si="28"/>
        <v>0</v>
      </c>
      <c r="N264" s="675">
        <f t="shared" si="29"/>
        <v>0</v>
      </c>
      <c r="O264" s="506"/>
      <c r="P264" s="323"/>
    </row>
    <row r="265" spans="1:16" ht="18.75" customHeight="1">
      <c r="A265" s="302"/>
      <c r="B265" s="374"/>
      <c r="C265" s="375"/>
      <c r="D265" s="490"/>
      <c r="E265" s="717"/>
      <c r="F265" s="726"/>
      <c r="G265" s="522"/>
      <c r="H265" s="671"/>
      <c r="I265" s="672"/>
      <c r="J265" s="672">
        <f t="shared" si="26"/>
        <v>0</v>
      </c>
      <c r="K265" s="673"/>
      <c r="L265" s="673">
        <f t="shared" si="27"/>
        <v>0</v>
      </c>
      <c r="M265" s="674">
        <f t="shared" si="28"/>
        <v>0</v>
      </c>
      <c r="N265" s="675">
        <f t="shared" si="29"/>
        <v>0</v>
      </c>
      <c r="O265" s="506"/>
      <c r="P265" s="323"/>
    </row>
    <row r="266" spans="1:16" ht="18.75" customHeight="1">
      <c r="A266" s="302"/>
      <c r="B266" s="374"/>
      <c r="C266" s="375"/>
      <c r="D266" s="490"/>
      <c r="E266" s="717"/>
      <c r="F266" s="726"/>
      <c r="G266" s="522"/>
      <c r="H266" s="671"/>
      <c r="I266" s="672"/>
      <c r="J266" s="672">
        <f t="shared" si="26"/>
        <v>0</v>
      </c>
      <c r="K266" s="673"/>
      <c r="L266" s="673">
        <f t="shared" si="27"/>
        <v>0</v>
      </c>
      <c r="M266" s="674">
        <f t="shared" si="28"/>
        <v>0</v>
      </c>
      <c r="N266" s="675">
        <f t="shared" si="29"/>
        <v>0</v>
      </c>
      <c r="O266" s="506"/>
      <c r="P266" s="323"/>
    </row>
    <row r="267" spans="1:16" ht="18.75" customHeight="1">
      <c r="A267" s="302"/>
      <c r="B267" s="374"/>
      <c r="C267" s="375"/>
      <c r="D267" s="490"/>
      <c r="E267" s="717"/>
      <c r="F267" s="726"/>
      <c r="G267" s="522"/>
      <c r="H267" s="671"/>
      <c r="I267" s="672"/>
      <c r="J267" s="672">
        <f t="shared" si="26"/>
        <v>0</v>
      </c>
      <c r="K267" s="673"/>
      <c r="L267" s="673">
        <f t="shared" si="27"/>
        <v>0</v>
      </c>
      <c r="M267" s="674">
        <f t="shared" si="28"/>
        <v>0</v>
      </c>
      <c r="N267" s="675">
        <f t="shared" si="29"/>
        <v>0</v>
      </c>
      <c r="O267" s="506"/>
      <c r="P267" s="323"/>
    </row>
    <row r="268" spans="1:16" ht="18.75" customHeight="1">
      <c r="A268" s="302"/>
      <c r="B268" s="374"/>
      <c r="C268" s="375"/>
      <c r="D268" s="490"/>
      <c r="E268" s="717"/>
      <c r="F268" s="726"/>
      <c r="G268" s="522"/>
      <c r="H268" s="671"/>
      <c r="I268" s="672"/>
      <c r="J268" s="672">
        <f t="shared" si="26"/>
        <v>0</v>
      </c>
      <c r="K268" s="673"/>
      <c r="L268" s="673">
        <f t="shared" si="27"/>
        <v>0</v>
      </c>
      <c r="M268" s="674">
        <f t="shared" si="28"/>
        <v>0</v>
      </c>
      <c r="N268" s="675">
        <f t="shared" si="29"/>
        <v>0</v>
      </c>
      <c r="O268" s="506"/>
      <c r="P268" s="323"/>
    </row>
    <row r="269" spans="1:16" ht="18.75" customHeight="1">
      <c r="A269" s="302"/>
      <c r="B269" s="374"/>
      <c r="C269" s="375"/>
      <c r="D269" s="490"/>
      <c r="E269" s="717"/>
      <c r="F269" s="726"/>
      <c r="G269" s="522"/>
      <c r="H269" s="671"/>
      <c r="I269" s="672"/>
      <c r="J269" s="672">
        <f t="shared" si="26"/>
        <v>0</v>
      </c>
      <c r="K269" s="673"/>
      <c r="L269" s="673">
        <f t="shared" si="27"/>
        <v>0</v>
      </c>
      <c r="M269" s="674">
        <f t="shared" si="28"/>
        <v>0</v>
      </c>
      <c r="N269" s="675">
        <f t="shared" si="29"/>
        <v>0</v>
      </c>
      <c r="O269" s="506"/>
      <c r="P269" s="323"/>
    </row>
    <row r="270" spans="1:16" ht="18.75" customHeight="1">
      <c r="A270" s="302"/>
      <c r="B270" s="374"/>
      <c r="C270" s="375"/>
      <c r="D270" s="490"/>
      <c r="E270" s="717"/>
      <c r="F270" s="726"/>
      <c r="G270" s="522"/>
      <c r="H270" s="671"/>
      <c r="I270" s="672"/>
      <c r="J270" s="672">
        <f t="shared" si="26"/>
        <v>0</v>
      </c>
      <c r="K270" s="673"/>
      <c r="L270" s="673">
        <f t="shared" si="27"/>
        <v>0</v>
      </c>
      <c r="M270" s="674">
        <f t="shared" si="28"/>
        <v>0</v>
      </c>
      <c r="N270" s="675">
        <f t="shared" si="29"/>
        <v>0</v>
      </c>
      <c r="O270" s="506"/>
      <c r="P270" s="323"/>
    </row>
    <row r="271" spans="1:16" ht="18.75" customHeight="1">
      <c r="A271" s="302"/>
      <c r="B271" s="374"/>
      <c r="C271" s="375"/>
      <c r="D271" s="490"/>
      <c r="E271" s="717"/>
      <c r="F271" s="726"/>
      <c r="G271" s="522"/>
      <c r="H271" s="671"/>
      <c r="I271" s="672"/>
      <c r="J271" s="672">
        <f t="shared" si="26"/>
        <v>0</v>
      </c>
      <c r="K271" s="673"/>
      <c r="L271" s="673">
        <f t="shared" si="27"/>
        <v>0</v>
      </c>
      <c r="M271" s="674">
        <f t="shared" si="28"/>
        <v>0</v>
      </c>
      <c r="N271" s="675">
        <f t="shared" si="29"/>
        <v>0</v>
      </c>
      <c r="O271" s="506"/>
      <c r="P271" s="323"/>
    </row>
    <row r="272" spans="1:16" ht="18.75" customHeight="1">
      <c r="A272" s="302"/>
      <c r="B272" s="374"/>
      <c r="C272" s="375"/>
      <c r="D272" s="490"/>
      <c r="E272" s="717"/>
      <c r="F272" s="726"/>
      <c r="G272" s="522"/>
      <c r="H272" s="671"/>
      <c r="I272" s="672"/>
      <c r="J272" s="672">
        <f t="shared" si="26"/>
        <v>0</v>
      </c>
      <c r="K272" s="673"/>
      <c r="L272" s="673">
        <f t="shared" si="27"/>
        <v>0</v>
      </c>
      <c r="M272" s="674">
        <f t="shared" si="28"/>
        <v>0</v>
      </c>
      <c r="N272" s="675">
        <f t="shared" si="29"/>
        <v>0</v>
      </c>
      <c r="O272" s="506"/>
      <c r="P272" s="323"/>
    </row>
    <row r="273" spans="1:29" ht="18.75" customHeight="1">
      <c r="A273" s="302"/>
      <c r="B273" s="374"/>
      <c r="C273" s="375"/>
      <c r="D273" s="490"/>
      <c r="E273" s="717"/>
      <c r="F273" s="727"/>
      <c r="G273" s="522"/>
      <c r="H273" s="671"/>
      <c r="I273" s="672"/>
      <c r="J273" s="672">
        <f>H273*I273</f>
        <v>0</v>
      </c>
      <c r="K273" s="673"/>
      <c r="L273" s="673">
        <f>H273*K273</f>
        <v>0</v>
      </c>
      <c r="M273" s="674">
        <f t="shared" ref="M273:N282" si="30">I273-K273</f>
        <v>0</v>
      </c>
      <c r="N273" s="675">
        <f t="shared" si="30"/>
        <v>0</v>
      </c>
      <c r="O273" s="506"/>
      <c r="P273" s="323"/>
    </row>
    <row r="274" spans="1:29" ht="18.75" customHeight="1">
      <c r="A274" s="302"/>
      <c r="B274" s="374"/>
      <c r="C274" s="375"/>
      <c r="D274" s="490"/>
      <c r="E274" s="717"/>
      <c r="F274" s="727"/>
      <c r="G274" s="522"/>
      <c r="H274" s="671"/>
      <c r="I274" s="672"/>
      <c r="J274" s="672">
        <f t="shared" ref="J274:J282" si="31">H274*I274</f>
        <v>0</v>
      </c>
      <c r="K274" s="673"/>
      <c r="L274" s="673">
        <f t="shared" ref="L274:L282" si="32">H274*K274</f>
        <v>0</v>
      </c>
      <c r="M274" s="674">
        <f t="shared" si="30"/>
        <v>0</v>
      </c>
      <c r="N274" s="675">
        <f t="shared" si="30"/>
        <v>0</v>
      </c>
      <c r="O274" s="506"/>
      <c r="P274" s="323"/>
    </row>
    <row r="275" spans="1:29" ht="18.75" customHeight="1">
      <c r="A275" s="302"/>
      <c r="B275" s="374"/>
      <c r="C275" s="375"/>
      <c r="D275" s="490"/>
      <c r="E275" s="717"/>
      <c r="F275" s="727"/>
      <c r="G275" s="522"/>
      <c r="H275" s="671"/>
      <c r="I275" s="672"/>
      <c r="J275" s="672">
        <f t="shared" si="31"/>
        <v>0</v>
      </c>
      <c r="K275" s="673"/>
      <c r="L275" s="673">
        <f t="shared" si="32"/>
        <v>0</v>
      </c>
      <c r="M275" s="674">
        <f t="shared" si="30"/>
        <v>0</v>
      </c>
      <c r="N275" s="675">
        <f t="shared" si="30"/>
        <v>0</v>
      </c>
      <c r="O275" s="506"/>
      <c r="P275" s="323"/>
    </row>
    <row r="276" spans="1:29" ht="18.75" customHeight="1">
      <c r="A276" s="302"/>
      <c r="B276" s="374"/>
      <c r="C276" s="375"/>
      <c r="D276" s="490"/>
      <c r="E276" s="717"/>
      <c r="F276" s="727"/>
      <c r="G276" s="522"/>
      <c r="H276" s="671"/>
      <c r="I276" s="672"/>
      <c r="J276" s="672">
        <f t="shared" si="31"/>
        <v>0</v>
      </c>
      <c r="K276" s="673"/>
      <c r="L276" s="673">
        <f t="shared" si="32"/>
        <v>0</v>
      </c>
      <c r="M276" s="674">
        <f t="shared" si="30"/>
        <v>0</v>
      </c>
      <c r="N276" s="675">
        <f t="shared" si="30"/>
        <v>0</v>
      </c>
      <c r="O276" s="506"/>
      <c r="P276" s="323"/>
    </row>
    <row r="277" spans="1:29" ht="18.75" customHeight="1">
      <c r="A277" s="302"/>
      <c r="B277" s="374"/>
      <c r="C277" s="375"/>
      <c r="D277" s="490"/>
      <c r="E277" s="717"/>
      <c r="F277" s="727"/>
      <c r="G277" s="522"/>
      <c r="H277" s="671"/>
      <c r="I277" s="672"/>
      <c r="J277" s="672">
        <f t="shared" si="31"/>
        <v>0</v>
      </c>
      <c r="K277" s="673"/>
      <c r="L277" s="673">
        <f t="shared" si="32"/>
        <v>0</v>
      </c>
      <c r="M277" s="674">
        <f t="shared" si="30"/>
        <v>0</v>
      </c>
      <c r="N277" s="675">
        <f t="shared" si="30"/>
        <v>0</v>
      </c>
      <c r="O277" s="506"/>
      <c r="P277" s="323"/>
    </row>
    <row r="278" spans="1:29" ht="18.75" customHeight="1">
      <c r="A278" s="302"/>
      <c r="B278" s="374"/>
      <c r="C278" s="375"/>
      <c r="D278" s="490"/>
      <c r="E278" s="717"/>
      <c r="F278" s="727"/>
      <c r="G278" s="522"/>
      <c r="H278" s="671"/>
      <c r="I278" s="672"/>
      <c r="J278" s="672">
        <f t="shared" si="31"/>
        <v>0</v>
      </c>
      <c r="K278" s="673"/>
      <c r="L278" s="673">
        <f t="shared" si="32"/>
        <v>0</v>
      </c>
      <c r="M278" s="674">
        <f t="shared" si="30"/>
        <v>0</v>
      </c>
      <c r="N278" s="675">
        <f t="shared" si="30"/>
        <v>0</v>
      </c>
      <c r="O278" s="506"/>
      <c r="P278" s="323"/>
    </row>
    <row r="279" spans="1:29" ht="18.75" customHeight="1">
      <c r="A279" s="302"/>
      <c r="B279" s="374"/>
      <c r="C279" s="375"/>
      <c r="D279" s="490"/>
      <c r="E279" s="717"/>
      <c r="F279" s="727"/>
      <c r="G279" s="522"/>
      <c r="H279" s="671"/>
      <c r="I279" s="672"/>
      <c r="J279" s="672">
        <f t="shared" si="31"/>
        <v>0</v>
      </c>
      <c r="K279" s="673"/>
      <c r="L279" s="673">
        <f t="shared" si="32"/>
        <v>0</v>
      </c>
      <c r="M279" s="674">
        <f t="shared" si="30"/>
        <v>0</v>
      </c>
      <c r="N279" s="675">
        <f t="shared" si="30"/>
        <v>0</v>
      </c>
      <c r="O279" s="506"/>
      <c r="P279" s="323"/>
    </row>
    <row r="280" spans="1:29" ht="18.75" customHeight="1">
      <c r="A280" s="302"/>
      <c r="B280" s="374"/>
      <c r="C280" s="375"/>
      <c r="D280" s="490"/>
      <c r="E280" s="717"/>
      <c r="F280" s="727"/>
      <c r="G280" s="522"/>
      <c r="H280" s="671"/>
      <c r="I280" s="672"/>
      <c r="J280" s="672">
        <f t="shared" si="31"/>
        <v>0</v>
      </c>
      <c r="K280" s="673"/>
      <c r="L280" s="673">
        <f t="shared" si="32"/>
        <v>0</v>
      </c>
      <c r="M280" s="674">
        <f t="shared" si="30"/>
        <v>0</v>
      </c>
      <c r="N280" s="675">
        <f t="shared" si="30"/>
        <v>0</v>
      </c>
      <c r="O280" s="506"/>
      <c r="P280" s="323"/>
    </row>
    <row r="281" spans="1:29" ht="18.75" customHeight="1">
      <c r="A281" s="302"/>
      <c r="B281" s="374"/>
      <c r="C281" s="375"/>
      <c r="D281" s="490"/>
      <c r="E281" s="717"/>
      <c r="F281" s="727"/>
      <c r="G281" s="522"/>
      <c r="H281" s="671"/>
      <c r="I281" s="672"/>
      <c r="J281" s="672">
        <f t="shared" si="31"/>
        <v>0</v>
      </c>
      <c r="K281" s="673"/>
      <c r="L281" s="673">
        <f t="shared" si="32"/>
        <v>0</v>
      </c>
      <c r="M281" s="674">
        <f t="shared" si="30"/>
        <v>0</v>
      </c>
      <c r="N281" s="675">
        <f t="shared" si="30"/>
        <v>0</v>
      </c>
      <c r="O281" s="506"/>
      <c r="P281" s="323"/>
    </row>
    <row r="282" spans="1:29" ht="18.75" customHeight="1">
      <c r="A282" s="302"/>
      <c r="B282" s="374"/>
      <c r="C282" s="375"/>
      <c r="D282" s="490"/>
      <c r="E282" s="717"/>
      <c r="F282" s="727"/>
      <c r="G282" s="522"/>
      <c r="H282" s="671"/>
      <c r="I282" s="672"/>
      <c r="J282" s="672">
        <f t="shared" si="31"/>
        <v>0</v>
      </c>
      <c r="K282" s="673"/>
      <c r="L282" s="673">
        <f t="shared" si="32"/>
        <v>0</v>
      </c>
      <c r="M282" s="674">
        <f t="shared" si="30"/>
        <v>0</v>
      </c>
      <c r="N282" s="675">
        <f t="shared" si="30"/>
        <v>0</v>
      </c>
      <c r="O282" s="506"/>
      <c r="P282" s="323"/>
    </row>
    <row r="283" spans="1:29" s="288" customFormat="1" ht="18.75" customHeight="1">
      <c r="A283" s="302"/>
      <c r="B283" s="374"/>
      <c r="C283" s="375"/>
      <c r="D283" s="490"/>
      <c r="E283" s="544" t="s">
        <v>661</v>
      </c>
      <c r="F283" s="338" t="s">
        <v>198</v>
      </c>
      <c r="G283" s="522"/>
      <c r="H283" s="671"/>
      <c r="I283" s="672"/>
      <c r="J283" s="676">
        <f>SUMIFS(J253:J282,D253:D282,"設備（部材）")</f>
        <v>0</v>
      </c>
      <c r="K283" s="673"/>
      <c r="L283" s="677">
        <f>SUMIFS(L253:L282,D253:D282,"設備（部材）")</f>
        <v>0</v>
      </c>
      <c r="M283" s="674"/>
      <c r="N283" s="679">
        <f>J283-L283</f>
        <v>0</v>
      </c>
      <c r="O283" s="506"/>
      <c r="Q283" s="287"/>
      <c r="R283" s="287"/>
      <c r="S283" s="287"/>
      <c r="T283" s="287"/>
      <c r="U283" s="287"/>
      <c r="V283" s="287"/>
      <c r="W283" s="287"/>
      <c r="X283" s="287"/>
      <c r="Y283" s="287"/>
      <c r="Z283" s="287"/>
      <c r="AA283" s="287"/>
      <c r="AB283" s="287"/>
      <c r="AC283" s="287"/>
    </row>
    <row r="284" spans="1:29" s="288" customFormat="1" ht="18.75" customHeight="1">
      <c r="A284" s="302"/>
      <c r="B284" s="374"/>
      <c r="C284" s="375"/>
      <c r="D284" s="490"/>
      <c r="E284" s="544" t="s">
        <v>199</v>
      </c>
      <c r="F284" s="338" t="s">
        <v>198</v>
      </c>
      <c r="G284" s="522"/>
      <c r="H284" s="671"/>
      <c r="I284" s="672"/>
      <c r="J284" s="676">
        <f>SUMIFS(J253:J282,D253:D282,"工事")</f>
        <v>0</v>
      </c>
      <c r="K284" s="673"/>
      <c r="L284" s="677">
        <f>SUMIFS(L253:L282,D253:D282,"工事")</f>
        <v>0</v>
      </c>
      <c r="M284" s="674"/>
      <c r="N284" s="679">
        <f>J284-L284</f>
        <v>0</v>
      </c>
      <c r="O284" s="506"/>
      <c r="Q284" s="287"/>
      <c r="R284" s="287"/>
      <c r="S284" s="287"/>
      <c r="T284" s="287"/>
      <c r="U284" s="287"/>
      <c r="V284" s="287"/>
      <c r="W284" s="287"/>
      <c r="X284" s="287"/>
      <c r="Y284" s="287"/>
      <c r="Z284" s="287"/>
      <c r="AA284" s="287"/>
      <c r="AB284" s="287"/>
      <c r="AC284" s="287"/>
    </row>
    <row r="285" spans="1:29" s="288" customFormat="1" ht="18.75" customHeight="1" thickBot="1">
      <c r="A285" s="302"/>
      <c r="B285" s="376"/>
      <c r="C285" s="377"/>
      <c r="D285" s="491"/>
      <c r="E285" s="545" t="s">
        <v>200</v>
      </c>
      <c r="F285" s="546" t="s">
        <v>201</v>
      </c>
      <c r="G285" s="536"/>
      <c r="H285" s="721"/>
      <c r="I285" s="722"/>
      <c r="J285" s="728">
        <f>J283+J284</f>
        <v>0</v>
      </c>
      <c r="K285" s="723"/>
      <c r="L285" s="729">
        <f>L283+L284</f>
        <v>0</v>
      </c>
      <c r="M285" s="724"/>
      <c r="N285" s="730">
        <f>J285-L285</f>
        <v>0</v>
      </c>
      <c r="O285" s="516"/>
      <c r="Q285" s="287"/>
      <c r="R285" s="287"/>
      <c r="S285" s="287"/>
      <c r="T285" s="287"/>
      <c r="U285" s="287"/>
      <c r="V285" s="287"/>
      <c r="W285" s="287"/>
      <c r="X285" s="287"/>
      <c r="Y285" s="287"/>
      <c r="Z285" s="287"/>
      <c r="AA285" s="287"/>
      <c r="AB285" s="287"/>
      <c r="AC285" s="287"/>
    </row>
    <row r="286" spans="1:29" ht="18.75" customHeight="1">
      <c r="A286" s="302"/>
      <c r="B286" s="339"/>
      <c r="C286" s="340"/>
      <c r="D286" s="488"/>
      <c r="E286" s="717"/>
      <c r="F286" s="726" t="s">
        <v>197</v>
      </c>
      <c r="G286" s="522"/>
      <c r="H286" s="671"/>
      <c r="I286" s="672"/>
      <c r="J286" s="672"/>
      <c r="K286" s="673"/>
      <c r="L286" s="673"/>
      <c r="M286" s="674"/>
      <c r="N286" s="675"/>
      <c r="O286" s="506"/>
      <c r="P286" s="323"/>
    </row>
    <row r="287" spans="1:29" ht="18.75" customHeight="1">
      <c r="A287" s="302"/>
      <c r="B287" s="374"/>
      <c r="C287" s="375"/>
      <c r="D287" s="490"/>
      <c r="E287" s="717"/>
      <c r="F287" s="727"/>
      <c r="G287" s="522"/>
      <c r="H287" s="671"/>
      <c r="I287" s="672"/>
      <c r="J287" s="672">
        <f>H287*I287</f>
        <v>0</v>
      </c>
      <c r="K287" s="673"/>
      <c r="L287" s="673">
        <f>H287*K287</f>
        <v>0</v>
      </c>
      <c r="M287" s="674">
        <f>I287-K287</f>
        <v>0</v>
      </c>
      <c r="N287" s="675">
        <f>J287-L287</f>
        <v>0</v>
      </c>
      <c r="O287" s="506"/>
      <c r="P287" s="323"/>
    </row>
    <row r="288" spans="1:29" ht="18.75" customHeight="1">
      <c r="A288" s="302"/>
      <c r="B288" s="374"/>
      <c r="C288" s="375"/>
      <c r="D288" s="490"/>
      <c r="E288" s="717"/>
      <c r="F288" s="727"/>
      <c r="G288" s="522"/>
      <c r="H288" s="671"/>
      <c r="I288" s="672"/>
      <c r="J288" s="672">
        <f t="shared" ref="J288:J294" si="33">H288*I288</f>
        <v>0</v>
      </c>
      <c r="K288" s="673"/>
      <c r="L288" s="673">
        <f t="shared" ref="L288:L294" si="34">H288*K288</f>
        <v>0</v>
      </c>
      <c r="M288" s="674">
        <f t="shared" ref="M288:M294" si="35">I288-K288</f>
        <v>0</v>
      </c>
      <c r="N288" s="675">
        <f t="shared" ref="N288:N294" si="36">J288-L288</f>
        <v>0</v>
      </c>
      <c r="O288" s="506"/>
      <c r="P288" s="323"/>
    </row>
    <row r="289" spans="1:16" ht="18.75" customHeight="1">
      <c r="A289" s="302"/>
      <c r="B289" s="374"/>
      <c r="C289" s="375"/>
      <c r="D289" s="490"/>
      <c r="E289" s="717"/>
      <c r="F289" s="726"/>
      <c r="G289" s="522"/>
      <c r="H289" s="671"/>
      <c r="I289" s="672"/>
      <c r="J289" s="672">
        <f t="shared" si="33"/>
        <v>0</v>
      </c>
      <c r="K289" s="673"/>
      <c r="L289" s="673">
        <f t="shared" si="34"/>
        <v>0</v>
      </c>
      <c r="M289" s="674">
        <f t="shared" si="35"/>
        <v>0</v>
      </c>
      <c r="N289" s="675">
        <f t="shared" si="36"/>
        <v>0</v>
      </c>
      <c r="O289" s="506"/>
      <c r="P289" s="323"/>
    </row>
    <row r="290" spans="1:16" ht="18.75" customHeight="1">
      <c r="A290" s="302"/>
      <c r="B290" s="374"/>
      <c r="C290" s="375"/>
      <c r="D290" s="490"/>
      <c r="E290" s="717"/>
      <c r="F290" s="726"/>
      <c r="G290" s="522"/>
      <c r="H290" s="671"/>
      <c r="I290" s="672"/>
      <c r="J290" s="672">
        <f t="shared" si="33"/>
        <v>0</v>
      </c>
      <c r="K290" s="673"/>
      <c r="L290" s="673">
        <f t="shared" si="34"/>
        <v>0</v>
      </c>
      <c r="M290" s="674">
        <f t="shared" si="35"/>
        <v>0</v>
      </c>
      <c r="N290" s="675">
        <f t="shared" si="36"/>
        <v>0</v>
      </c>
      <c r="O290" s="506"/>
      <c r="P290" s="323"/>
    </row>
    <row r="291" spans="1:16" ht="18.75" customHeight="1">
      <c r="A291" s="302"/>
      <c r="B291" s="374"/>
      <c r="C291" s="375"/>
      <c r="D291" s="490"/>
      <c r="E291" s="717"/>
      <c r="F291" s="726"/>
      <c r="G291" s="522"/>
      <c r="H291" s="671"/>
      <c r="I291" s="672"/>
      <c r="J291" s="672">
        <f t="shared" si="33"/>
        <v>0</v>
      </c>
      <c r="K291" s="673"/>
      <c r="L291" s="673">
        <f t="shared" si="34"/>
        <v>0</v>
      </c>
      <c r="M291" s="674">
        <f t="shared" si="35"/>
        <v>0</v>
      </c>
      <c r="N291" s="675">
        <f t="shared" si="36"/>
        <v>0</v>
      </c>
      <c r="O291" s="506"/>
      <c r="P291" s="323"/>
    </row>
    <row r="292" spans="1:16" ht="18.75" customHeight="1">
      <c r="A292" s="302"/>
      <c r="B292" s="374"/>
      <c r="C292" s="375"/>
      <c r="D292" s="490"/>
      <c r="E292" s="717"/>
      <c r="F292" s="726"/>
      <c r="G292" s="522"/>
      <c r="H292" s="671"/>
      <c r="I292" s="672"/>
      <c r="J292" s="672">
        <f t="shared" si="33"/>
        <v>0</v>
      </c>
      <c r="K292" s="673"/>
      <c r="L292" s="673">
        <f t="shared" si="34"/>
        <v>0</v>
      </c>
      <c r="M292" s="674">
        <f t="shared" si="35"/>
        <v>0</v>
      </c>
      <c r="N292" s="675">
        <f t="shared" si="36"/>
        <v>0</v>
      </c>
      <c r="O292" s="506"/>
      <c r="P292" s="323"/>
    </row>
    <row r="293" spans="1:16" ht="18.75" customHeight="1">
      <c r="A293" s="302"/>
      <c r="B293" s="374"/>
      <c r="C293" s="375"/>
      <c r="D293" s="490"/>
      <c r="E293" s="717"/>
      <c r="F293" s="726"/>
      <c r="G293" s="522"/>
      <c r="H293" s="671"/>
      <c r="I293" s="672"/>
      <c r="J293" s="672">
        <f t="shared" si="33"/>
        <v>0</v>
      </c>
      <c r="K293" s="673"/>
      <c r="L293" s="673">
        <f t="shared" si="34"/>
        <v>0</v>
      </c>
      <c r="M293" s="674">
        <f t="shared" si="35"/>
        <v>0</v>
      </c>
      <c r="N293" s="675">
        <f t="shared" si="36"/>
        <v>0</v>
      </c>
      <c r="O293" s="506"/>
      <c r="P293" s="323"/>
    </row>
    <row r="294" spans="1:16" ht="18.75" customHeight="1">
      <c r="A294" s="302"/>
      <c r="B294" s="374"/>
      <c r="C294" s="375"/>
      <c r="D294" s="490"/>
      <c r="E294" s="717"/>
      <c r="F294" s="726"/>
      <c r="G294" s="522"/>
      <c r="H294" s="671"/>
      <c r="I294" s="672"/>
      <c r="J294" s="672">
        <f t="shared" si="33"/>
        <v>0</v>
      </c>
      <c r="K294" s="673"/>
      <c r="L294" s="673">
        <f t="shared" si="34"/>
        <v>0</v>
      </c>
      <c r="M294" s="674">
        <f t="shared" si="35"/>
        <v>0</v>
      </c>
      <c r="N294" s="675">
        <f t="shared" si="36"/>
        <v>0</v>
      </c>
      <c r="O294" s="506"/>
      <c r="P294" s="323"/>
    </row>
    <row r="295" spans="1:16" ht="18.75" customHeight="1">
      <c r="A295" s="302"/>
      <c r="B295" s="374"/>
      <c r="C295" s="375"/>
      <c r="D295" s="490"/>
      <c r="E295" s="717"/>
      <c r="F295" s="727"/>
      <c r="G295" s="522"/>
      <c r="H295" s="671"/>
      <c r="I295" s="672"/>
      <c r="J295" s="672">
        <f>H295*I295</f>
        <v>0</v>
      </c>
      <c r="K295" s="673"/>
      <c r="L295" s="673">
        <f>H295*K295</f>
        <v>0</v>
      </c>
      <c r="M295" s="674">
        <f>I295-K295</f>
        <v>0</v>
      </c>
      <c r="N295" s="675">
        <f>J295-L295</f>
        <v>0</v>
      </c>
      <c r="O295" s="506"/>
      <c r="P295" s="323"/>
    </row>
    <row r="296" spans="1:16" ht="18.75" customHeight="1">
      <c r="A296" s="302"/>
      <c r="B296" s="374"/>
      <c r="C296" s="375"/>
      <c r="D296" s="490"/>
      <c r="E296" s="717"/>
      <c r="F296" s="727"/>
      <c r="G296" s="522"/>
      <c r="H296" s="671"/>
      <c r="I296" s="672"/>
      <c r="J296" s="672">
        <f t="shared" ref="J296:J316" si="37">H296*I296</f>
        <v>0</v>
      </c>
      <c r="K296" s="673"/>
      <c r="L296" s="673">
        <f t="shared" ref="L296:L316" si="38">H296*K296</f>
        <v>0</v>
      </c>
      <c r="M296" s="674">
        <f t="shared" ref="M296:N317" si="39">I296-K296</f>
        <v>0</v>
      </c>
      <c r="N296" s="675">
        <f t="shared" si="39"/>
        <v>0</v>
      </c>
      <c r="O296" s="506"/>
      <c r="P296" s="323"/>
    </row>
    <row r="297" spans="1:16" ht="18.75" customHeight="1">
      <c r="A297" s="302"/>
      <c r="B297" s="374"/>
      <c r="C297" s="375"/>
      <c r="D297" s="490"/>
      <c r="E297" s="717"/>
      <c r="F297" s="727"/>
      <c r="G297" s="522"/>
      <c r="H297" s="671"/>
      <c r="I297" s="672"/>
      <c r="J297" s="672">
        <f t="shared" ref="J297:J302" si="40">H297*I297</f>
        <v>0</v>
      </c>
      <c r="K297" s="673"/>
      <c r="L297" s="673">
        <f t="shared" ref="L297:L302" si="41">H297*K297</f>
        <v>0</v>
      </c>
      <c r="M297" s="674">
        <f t="shared" ref="M297:M302" si="42">I297-K297</f>
        <v>0</v>
      </c>
      <c r="N297" s="675">
        <f t="shared" ref="N297:N302" si="43">J297-L297</f>
        <v>0</v>
      </c>
      <c r="O297" s="506"/>
      <c r="P297" s="323"/>
    </row>
    <row r="298" spans="1:16" ht="18.75" customHeight="1">
      <c r="A298" s="302"/>
      <c r="B298" s="374"/>
      <c r="C298" s="375"/>
      <c r="D298" s="490"/>
      <c r="E298" s="717"/>
      <c r="F298" s="727"/>
      <c r="G298" s="522"/>
      <c r="H298" s="671"/>
      <c r="I298" s="672"/>
      <c r="J298" s="672">
        <f t="shared" si="40"/>
        <v>0</v>
      </c>
      <c r="K298" s="673"/>
      <c r="L298" s="673">
        <f t="shared" si="41"/>
        <v>0</v>
      </c>
      <c r="M298" s="674">
        <f t="shared" si="42"/>
        <v>0</v>
      </c>
      <c r="N298" s="675">
        <f t="shared" si="43"/>
        <v>0</v>
      </c>
      <c r="O298" s="506"/>
      <c r="P298" s="323"/>
    </row>
    <row r="299" spans="1:16" ht="18.75" customHeight="1">
      <c r="A299" s="302"/>
      <c r="B299" s="374"/>
      <c r="C299" s="375"/>
      <c r="D299" s="490"/>
      <c r="E299" s="717"/>
      <c r="F299" s="727"/>
      <c r="G299" s="522"/>
      <c r="H299" s="671"/>
      <c r="I299" s="672"/>
      <c r="J299" s="672">
        <f t="shared" si="40"/>
        <v>0</v>
      </c>
      <c r="K299" s="673"/>
      <c r="L299" s="673">
        <f t="shared" si="41"/>
        <v>0</v>
      </c>
      <c r="M299" s="674">
        <f t="shared" si="42"/>
        <v>0</v>
      </c>
      <c r="N299" s="675">
        <f t="shared" si="43"/>
        <v>0</v>
      </c>
      <c r="O299" s="506"/>
      <c r="P299" s="323"/>
    </row>
    <row r="300" spans="1:16" ht="18.75" customHeight="1">
      <c r="A300" s="302"/>
      <c r="B300" s="374"/>
      <c r="C300" s="375"/>
      <c r="D300" s="490"/>
      <c r="E300" s="717"/>
      <c r="F300" s="727"/>
      <c r="G300" s="522"/>
      <c r="H300" s="671"/>
      <c r="I300" s="672"/>
      <c r="J300" s="672">
        <f t="shared" si="40"/>
        <v>0</v>
      </c>
      <c r="K300" s="673"/>
      <c r="L300" s="673">
        <f t="shared" si="41"/>
        <v>0</v>
      </c>
      <c r="M300" s="674">
        <f t="shared" si="42"/>
        <v>0</v>
      </c>
      <c r="N300" s="675">
        <f t="shared" si="43"/>
        <v>0</v>
      </c>
      <c r="O300" s="506"/>
      <c r="P300" s="323"/>
    </row>
    <row r="301" spans="1:16" ht="18.75" customHeight="1">
      <c r="A301" s="302"/>
      <c r="B301" s="374"/>
      <c r="C301" s="375"/>
      <c r="D301" s="490"/>
      <c r="E301" s="717"/>
      <c r="F301" s="727"/>
      <c r="G301" s="522"/>
      <c r="H301" s="671"/>
      <c r="I301" s="672"/>
      <c r="J301" s="672">
        <f t="shared" si="40"/>
        <v>0</v>
      </c>
      <c r="K301" s="673"/>
      <c r="L301" s="673">
        <f t="shared" si="41"/>
        <v>0</v>
      </c>
      <c r="M301" s="674">
        <f t="shared" si="42"/>
        <v>0</v>
      </c>
      <c r="N301" s="675">
        <f t="shared" si="43"/>
        <v>0</v>
      </c>
      <c r="O301" s="506"/>
      <c r="P301" s="323"/>
    </row>
    <row r="302" spans="1:16" ht="18.75" customHeight="1">
      <c r="A302" s="302"/>
      <c r="B302" s="374"/>
      <c r="C302" s="375"/>
      <c r="D302" s="490"/>
      <c r="E302" s="717"/>
      <c r="F302" s="727"/>
      <c r="G302" s="522"/>
      <c r="H302" s="671"/>
      <c r="I302" s="672"/>
      <c r="J302" s="672">
        <f t="shared" si="40"/>
        <v>0</v>
      </c>
      <c r="K302" s="673"/>
      <c r="L302" s="673">
        <f t="shared" si="41"/>
        <v>0</v>
      </c>
      <c r="M302" s="674">
        <f t="shared" si="42"/>
        <v>0</v>
      </c>
      <c r="N302" s="675">
        <f t="shared" si="43"/>
        <v>0</v>
      </c>
      <c r="O302" s="506"/>
      <c r="P302" s="323"/>
    </row>
    <row r="303" spans="1:16" ht="18.75" customHeight="1">
      <c r="A303" s="302"/>
      <c r="B303" s="374"/>
      <c r="C303" s="375"/>
      <c r="D303" s="490"/>
      <c r="E303" s="717"/>
      <c r="F303" s="727"/>
      <c r="G303" s="522"/>
      <c r="H303" s="671"/>
      <c r="I303" s="672"/>
      <c r="J303" s="672">
        <f t="shared" si="37"/>
        <v>0</v>
      </c>
      <c r="K303" s="673"/>
      <c r="L303" s="673">
        <f t="shared" si="38"/>
        <v>0</v>
      </c>
      <c r="M303" s="674">
        <f t="shared" si="39"/>
        <v>0</v>
      </c>
      <c r="N303" s="675">
        <f t="shared" si="39"/>
        <v>0</v>
      </c>
      <c r="O303" s="506"/>
      <c r="P303" s="323"/>
    </row>
    <row r="304" spans="1:16" ht="18.75" customHeight="1">
      <c r="A304" s="302"/>
      <c r="B304" s="374"/>
      <c r="C304" s="375"/>
      <c r="D304" s="490"/>
      <c r="E304" s="717"/>
      <c r="F304" s="727"/>
      <c r="G304" s="522"/>
      <c r="H304" s="671"/>
      <c r="I304" s="672"/>
      <c r="J304" s="672">
        <f t="shared" ref="J304:J310" si="44">H304*I304</f>
        <v>0</v>
      </c>
      <c r="K304" s="673"/>
      <c r="L304" s="673">
        <f t="shared" ref="L304:L310" si="45">H304*K304</f>
        <v>0</v>
      </c>
      <c r="M304" s="674">
        <f t="shared" ref="M304:M310" si="46">I304-K304</f>
        <v>0</v>
      </c>
      <c r="N304" s="675">
        <f t="shared" ref="N304:N310" si="47">J304-L304</f>
        <v>0</v>
      </c>
      <c r="O304" s="506"/>
      <c r="P304" s="323"/>
    </row>
    <row r="305" spans="1:29" ht="18.75" customHeight="1">
      <c r="A305" s="302"/>
      <c r="B305" s="374"/>
      <c r="C305" s="375"/>
      <c r="D305" s="490"/>
      <c r="E305" s="717"/>
      <c r="F305" s="727"/>
      <c r="G305" s="522"/>
      <c r="H305" s="671"/>
      <c r="I305" s="672"/>
      <c r="J305" s="672">
        <f t="shared" si="44"/>
        <v>0</v>
      </c>
      <c r="K305" s="673"/>
      <c r="L305" s="673">
        <f t="shared" si="45"/>
        <v>0</v>
      </c>
      <c r="M305" s="674">
        <f t="shared" si="46"/>
        <v>0</v>
      </c>
      <c r="N305" s="675">
        <f t="shared" si="47"/>
        <v>0</v>
      </c>
      <c r="O305" s="506"/>
      <c r="P305" s="323"/>
    </row>
    <row r="306" spans="1:29" ht="18.75" customHeight="1">
      <c r="A306" s="302"/>
      <c r="B306" s="374"/>
      <c r="C306" s="375"/>
      <c r="D306" s="490"/>
      <c r="E306" s="717"/>
      <c r="F306" s="727"/>
      <c r="G306" s="522"/>
      <c r="H306" s="671"/>
      <c r="I306" s="672"/>
      <c r="J306" s="672">
        <f t="shared" si="44"/>
        <v>0</v>
      </c>
      <c r="K306" s="673"/>
      <c r="L306" s="673">
        <f t="shared" si="45"/>
        <v>0</v>
      </c>
      <c r="M306" s="674">
        <f t="shared" si="46"/>
        <v>0</v>
      </c>
      <c r="N306" s="675">
        <f t="shared" si="47"/>
        <v>0</v>
      </c>
      <c r="O306" s="506"/>
      <c r="P306" s="323"/>
    </row>
    <row r="307" spans="1:29" ht="18.75" customHeight="1">
      <c r="A307" s="302"/>
      <c r="B307" s="374"/>
      <c r="C307" s="375"/>
      <c r="D307" s="490"/>
      <c r="E307" s="717"/>
      <c r="F307" s="727"/>
      <c r="G307" s="522"/>
      <c r="H307" s="671"/>
      <c r="I307" s="672"/>
      <c r="J307" s="672">
        <f t="shared" si="44"/>
        <v>0</v>
      </c>
      <c r="K307" s="673"/>
      <c r="L307" s="673">
        <f t="shared" si="45"/>
        <v>0</v>
      </c>
      <c r="M307" s="674">
        <f t="shared" si="46"/>
        <v>0</v>
      </c>
      <c r="N307" s="675">
        <f t="shared" si="47"/>
        <v>0</v>
      </c>
      <c r="O307" s="506"/>
      <c r="P307" s="323"/>
    </row>
    <row r="308" spans="1:29" ht="18.75" customHeight="1">
      <c r="A308" s="302"/>
      <c r="B308" s="374"/>
      <c r="C308" s="375"/>
      <c r="D308" s="490"/>
      <c r="E308" s="717"/>
      <c r="F308" s="727"/>
      <c r="G308" s="522"/>
      <c r="H308" s="671"/>
      <c r="I308" s="672"/>
      <c r="J308" s="672">
        <f t="shared" si="44"/>
        <v>0</v>
      </c>
      <c r="K308" s="673"/>
      <c r="L308" s="673">
        <f t="shared" si="45"/>
        <v>0</v>
      </c>
      <c r="M308" s="674">
        <f t="shared" si="46"/>
        <v>0</v>
      </c>
      <c r="N308" s="675">
        <f t="shared" si="47"/>
        <v>0</v>
      </c>
      <c r="O308" s="506"/>
      <c r="P308" s="323"/>
    </row>
    <row r="309" spans="1:29" ht="18.75" customHeight="1">
      <c r="A309" s="302"/>
      <c r="B309" s="374"/>
      <c r="C309" s="375"/>
      <c r="D309" s="490"/>
      <c r="E309" s="717"/>
      <c r="F309" s="727"/>
      <c r="G309" s="522"/>
      <c r="H309" s="671"/>
      <c r="I309" s="672"/>
      <c r="J309" s="672">
        <f t="shared" si="44"/>
        <v>0</v>
      </c>
      <c r="K309" s="673"/>
      <c r="L309" s="673">
        <f t="shared" si="45"/>
        <v>0</v>
      </c>
      <c r="M309" s="674">
        <f t="shared" si="46"/>
        <v>0</v>
      </c>
      <c r="N309" s="675">
        <f t="shared" si="47"/>
        <v>0</v>
      </c>
      <c r="O309" s="506"/>
      <c r="P309" s="323"/>
    </row>
    <row r="310" spans="1:29" ht="18.75" customHeight="1">
      <c r="A310" s="302"/>
      <c r="B310" s="374"/>
      <c r="C310" s="375"/>
      <c r="D310" s="490"/>
      <c r="E310" s="717"/>
      <c r="F310" s="727"/>
      <c r="G310" s="522"/>
      <c r="H310" s="671"/>
      <c r="I310" s="672"/>
      <c r="J310" s="672">
        <f t="shared" si="44"/>
        <v>0</v>
      </c>
      <c r="K310" s="673"/>
      <c r="L310" s="673">
        <f t="shared" si="45"/>
        <v>0</v>
      </c>
      <c r="M310" s="674">
        <f t="shared" si="46"/>
        <v>0</v>
      </c>
      <c r="N310" s="675">
        <f t="shared" si="47"/>
        <v>0</v>
      </c>
      <c r="O310" s="506"/>
      <c r="P310" s="323"/>
    </row>
    <row r="311" spans="1:29" ht="18.75" customHeight="1">
      <c r="A311" s="302"/>
      <c r="B311" s="374"/>
      <c r="C311" s="375"/>
      <c r="D311" s="490"/>
      <c r="E311" s="717"/>
      <c r="F311" s="727"/>
      <c r="G311" s="522"/>
      <c r="H311" s="671"/>
      <c r="I311" s="672"/>
      <c r="J311" s="672">
        <f t="shared" si="37"/>
        <v>0</v>
      </c>
      <c r="K311" s="673"/>
      <c r="L311" s="673">
        <f t="shared" si="38"/>
        <v>0</v>
      </c>
      <c r="M311" s="674">
        <f>I311-K311</f>
        <v>0</v>
      </c>
      <c r="N311" s="675">
        <f t="shared" si="39"/>
        <v>0</v>
      </c>
      <c r="O311" s="506"/>
      <c r="P311" s="323"/>
    </row>
    <row r="312" spans="1:29" ht="18.75" customHeight="1">
      <c r="A312" s="302"/>
      <c r="B312" s="374"/>
      <c r="C312" s="375"/>
      <c r="D312" s="490"/>
      <c r="E312" s="717"/>
      <c r="F312" s="727"/>
      <c r="G312" s="522"/>
      <c r="H312" s="671"/>
      <c r="I312" s="672"/>
      <c r="J312" s="672">
        <f t="shared" si="37"/>
        <v>0</v>
      </c>
      <c r="K312" s="673"/>
      <c r="L312" s="673">
        <f t="shared" si="38"/>
        <v>0</v>
      </c>
      <c r="M312" s="674">
        <f t="shared" si="39"/>
        <v>0</v>
      </c>
      <c r="N312" s="675">
        <f t="shared" si="39"/>
        <v>0</v>
      </c>
      <c r="O312" s="506"/>
      <c r="P312" s="323"/>
    </row>
    <row r="313" spans="1:29" ht="18.75" customHeight="1">
      <c r="A313" s="302"/>
      <c r="B313" s="374"/>
      <c r="C313" s="375"/>
      <c r="D313" s="490"/>
      <c r="E313" s="717"/>
      <c r="F313" s="727"/>
      <c r="G313" s="522"/>
      <c r="H313" s="671"/>
      <c r="I313" s="672"/>
      <c r="J313" s="672">
        <f t="shared" si="37"/>
        <v>0</v>
      </c>
      <c r="K313" s="673"/>
      <c r="L313" s="673">
        <f t="shared" si="38"/>
        <v>0</v>
      </c>
      <c r="M313" s="674">
        <f t="shared" si="39"/>
        <v>0</v>
      </c>
      <c r="N313" s="675">
        <f>J313-L313</f>
        <v>0</v>
      </c>
      <c r="O313" s="506"/>
      <c r="P313" s="323"/>
    </row>
    <row r="314" spans="1:29" ht="18.75" customHeight="1">
      <c r="A314" s="302"/>
      <c r="B314" s="374"/>
      <c r="C314" s="375"/>
      <c r="D314" s="490"/>
      <c r="E314" s="717"/>
      <c r="F314" s="727"/>
      <c r="G314" s="522"/>
      <c r="H314" s="671"/>
      <c r="I314" s="672"/>
      <c r="J314" s="672">
        <f t="shared" si="37"/>
        <v>0</v>
      </c>
      <c r="K314" s="673"/>
      <c r="L314" s="673">
        <f t="shared" si="38"/>
        <v>0</v>
      </c>
      <c r="M314" s="674">
        <f t="shared" si="39"/>
        <v>0</v>
      </c>
      <c r="N314" s="675">
        <f t="shared" si="39"/>
        <v>0</v>
      </c>
      <c r="O314" s="506"/>
      <c r="P314" s="323"/>
    </row>
    <row r="315" spans="1:29" ht="18.75" customHeight="1">
      <c r="A315" s="302"/>
      <c r="B315" s="374"/>
      <c r="C315" s="375"/>
      <c r="D315" s="490"/>
      <c r="E315" s="717"/>
      <c r="F315" s="727"/>
      <c r="G315" s="522"/>
      <c r="H315" s="671"/>
      <c r="I315" s="672"/>
      <c r="J315" s="672">
        <f t="shared" si="37"/>
        <v>0</v>
      </c>
      <c r="K315" s="673"/>
      <c r="L315" s="673">
        <f t="shared" si="38"/>
        <v>0</v>
      </c>
      <c r="M315" s="674">
        <f t="shared" si="39"/>
        <v>0</v>
      </c>
      <c r="N315" s="675">
        <f t="shared" si="39"/>
        <v>0</v>
      </c>
      <c r="O315" s="506"/>
      <c r="P315" s="323"/>
    </row>
    <row r="316" spans="1:29" ht="18.75" customHeight="1">
      <c r="A316" s="302"/>
      <c r="B316" s="374"/>
      <c r="C316" s="375"/>
      <c r="D316" s="490"/>
      <c r="E316" s="717"/>
      <c r="F316" s="727"/>
      <c r="G316" s="522"/>
      <c r="H316" s="671"/>
      <c r="I316" s="672"/>
      <c r="J316" s="672">
        <f t="shared" si="37"/>
        <v>0</v>
      </c>
      <c r="K316" s="673"/>
      <c r="L316" s="673">
        <f t="shared" si="38"/>
        <v>0</v>
      </c>
      <c r="M316" s="674">
        <f>I316-K316</f>
        <v>0</v>
      </c>
      <c r="N316" s="675">
        <f t="shared" si="39"/>
        <v>0</v>
      </c>
      <c r="O316" s="506"/>
      <c r="P316" s="323"/>
    </row>
    <row r="317" spans="1:29" ht="18.75" customHeight="1">
      <c r="A317" s="302"/>
      <c r="B317" s="374"/>
      <c r="C317" s="375"/>
      <c r="D317" s="490"/>
      <c r="E317" s="717"/>
      <c r="F317" s="727"/>
      <c r="G317" s="522"/>
      <c r="H317" s="671"/>
      <c r="I317" s="672"/>
      <c r="J317" s="672">
        <f>H317*I317</f>
        <v>0</v>
      </c>
      <c r="K317" s="673"/>
      <c r="L317" s="673">
        <f>H317*K317</f>
        <v>0</v>
      </c>
      <c r="M317" s="674">
        <f t="shared" si="39"/>
        <v>0</v>
      </c>
      <c r="N317" s="675">
        <f t="shared" si="39"/>
        <v>0</v>
      </c>
      <c r="O317" s="506"/>
      <c r="P317" s="323"/>
    </row>
    <row r="318" spans="1:29" s="288" customFormat="1" ht="18.75" customHeight="1">
      <c r="A318" s="302"/>
      <c r="B318" s="374"/>
      <c r="C318" s="375"/>
      <c r="D318" s="490"/>
      <c r="E318" s="544" t="s">
        <v>661</v>
      </c>
      <c r="F318" s="338" t="s">
        <v>198</v>
      </c>
      <c r="G318" s="522"/>
      <c r="H318" s="671"/>
      <c r="I318" s="672"/>
      <c r="J318" s="676">
        <f>SUMIFS(J287:J317,D287:D317,"設備（部材）")</f>
        <v>0</v>
      </c>
      <c r="K318" s="673"/>
      <c r="L318" s="677">
        <f>SUMIFS(L287:L317,D287:D317,"設備（部材）")</f>
        <v>0</v>
      </c>
      <c r="M318" s="674"/>
      <c r="N318" s="679">
        <f>J318-L318</f>
        <v>0</v>
      </c>
      <c r="O318" s="506"/>
      <c r="Q318" s="287"/>
      <c r="R318" s="287"/>
      <c r="S318" s="287"/>
      <c r="T318" s="287"/>
      <c r="U318" s="287"/>
      <c r="V318" s="287"/>
      <c r="W318" s="287"/>
      <c r="X318" s="287"/>
      <c r="Y318" s="287"/>
      <c r="Z318" s="287"/>
      <c r="AA318" s="287"/>
      <c r="AB318" s="287"/>
      <c r="AC318" s="287"/>
    </row>
    <row r="319" spans="1:29" s="288" customFormat="1" ht="18.75" customHeight="1">
      <c r="A319" s="302"/>
      <c r="B319" s="374"/>
      <c r="C319" s="375"/>
      <c r="D319" s="490"/>
      <c r="E319" s="544" t="s">
        <v>199</v>
      </c>
      <c r="F319" s="338" t="s">
        <v>198</v>
      </c>
      <c r="G319" s="522"/>
      <c r="H319" s="671"/>
      <c r="I319" s="672"/>
      <c r="J319" s="676">
        <f>SUMIFS(J287:J317,D287:D317,"工事")</f>
        <v>0</v>
      </c>
      <c r="K319" s="673"/>
      <c r="L319" s="677">
        <f>SUMIFS(L287:L317,D287:D317,"工事")</f>
        <v>0</v>
      </c>
      <c r="M319" s="674"/>
      <c r="N319" s="679">
        <f>J319-L319</f>
        <v>0</v>
      </c>
      <c r="O319" s="506"/>
      <c r="Q319" s="287"/>
      <c r="R319" s="287"/>
      <c r="S319" s="287"/>
      <c r="T319" s="287"/>
      <c r="U319" s="287"/>
      <c r="V319" s="287"/>
      <c r="W319" s="287"/>
      <c r="X319" s="287"/>
      <c r="Y319" s="287"/>
      <c r="Z319" s="287"/>
      <c r="AA319" s="287"/>
      <c r="AB319" s="287"/>
      <c r="AC319" s="287"/>
    </row>
    <row r="320" spans="1:29" s="288" customFormat="1" ht="18.75" customHeight="1" thickBot="1">
      <c r="A320" s="302"/>
      <c r="B320" s="376"/>
      <c r="C320" s="377"/>
      <c r="D320" s="491"/>
      <c r="E320" s="545" t="s">
        <v>200</v>
      </c>
      <c r="F320" s="546" t="s">
        <v>201</v>
      </c>
      <c r="G320" s="536"/>
      <c r="H320" s="721"/>
      <c r="I320" s="722"/>
      <c r="J320" s="728">
        <f>J318+J319</f>
        <v>0</v>
      </c>
      <c r="K320" s="723"/>
      <c r="L320" s="729">
        <f>L318+L319</f>
        <v>0</v>
      </c>
      <c r="M320" s="724"/>
      <c r="N320" s="730">
        <f>J320-L320</f>
        <v>0</v>
      </c>
      <c r="O320" s="516"/>
      <c r="Q320" s="287"/>
      <c r="R320" s="287"/>
      <c r="S320" s="287"/>
      <c r="T320" s="287"/>
      <c r="U320" s="287"/>
      <c r="V320" s="287"/>
      <c r="W320" s="287"/>
      <c r="X320" s="287"/>
      <c r="Y320" s="287"/>
      <c r="Z320" s="287"/>
      <c r="AA320" s="287"/>
      <c r="AB320" s="287"/>
      <c r="AC320" s="287"/>
    </row>
    <row r="321" spans="1:16" ht="18.75" customHeight="1">
      <c r="A321" s="302"/>
      <c r="B321" s="339"/>
      <c r="C321" s="340"/>
      <c r="D321" s="488"/>
      <c r="E321" s="717"/>
      <c r="F321" s="726" t="s">
        <v>197</v>
      </c>
      <c r="G321" s="522"/>
      <c r="H321" s="671"/>
      <c r="I321" s="672"/>
      <c r="J321" s="672"/>
      <c r="K321" s="673"/>
      <c r="L321" s="673"/>
      <c r="M321" s="674"/>
      <c r="N321" s="675"/>
      <c r="O321" s="506"/>
      <c r="P321" s="323"/>
    </row>
    <row r="322" spans="1:16" ht="18.75" customHeight="1">
      <c r="A322" s="302"/>
      <c r="B322" s="374"/>
      <c r="C322" s="375"/>
      <c r="D322" s="490"/>
      <c r="E322" s="717"/>
      <c r="F322" s="727"/>
      <c r="G322" s="522"/>
      <c r="H322" s="671"/>
      <c r="I322" s="672"/>
      <c r="J322" s="672">
        <f>H322*I322</f>
        <v>0</v>
      </c>
      <c r="K322" s="673"/>
      <c r="L322" s="673">
        <f>H322*K322</f>
        <v>0</v>
      </c>
      <c r="M322" s="674">
        <f>I322-K322</f>
        <v>0</v>
      </c>
      <c r="N322" s="675">
        <f>J322-L322</f>
        <v>0</v>
      </c>
      <c r="O322" s="506"/>
      <c r="P322" s="323"/>
    </row>
    <row r="323" spans="1:16" ht="18.75" customHeight="1">
      <c r="A323" s="302"/>
      <c r="B323" s="374"/>
      <c r="C323" s="375"/>
      <c r="D323" s="490"/>
      <c r="E323" s="717"/>
      <c r="F323" s="727"/>
      <c r="G323" s="522"/>
      <c r="H323" s="671"/>
      <c r="I323" s="672"/>
      <c r="J323" s="672">
        <f t="shared" ref="J323:J342" si="48">H323*I323</f>
        <v>0</v>
      </c>
      <c r="K323" s="673"/>
      <c r="L323" s="673">
        <f t="shared" ref="L323:L342" si="49">H323*K323</f>
        <v>0</v>
      </c>
      <c r="M323" s="674">
        <f t="shared" ref="M323:M342" si="50">I323-K323</f>
        <v>0</v>
      </c>
      <c r="N323" s="675">
        <f t="shared" ref="N323:N342" si="51">J323-L323</f>
        <v>0</v>
      </c>
      <c r="O323" s="506"/>
      <c r="P323" s="323"/>
    </row>
    <row r="324" spans="1:16" ht="18.75" customHeight="1">
      <c r="A324" s="302"/>
      <c r="B324" s="374"/>
      <c r="C324" s="375"/>
      <c r="D324" s="490"/>
      <c r="E324" s="717"/>
      <c r="F324" s="726"/>
      <c r="G324" s="522"/>
      <c r="H324" s="671"/>
      <c r="I324" s="672"/>
      <c r="J324" s="672">
        <f t="shared" si="48"/>
        <v>0</v>
      </c>
      <c r="K324" s="673"/>
      <c r="L324" s="673">
        <f t="shared" si="49"/>
        <v>0</v>
      </c>
      <c r="M324" s="674">
        <f t="shared" si="50"/>
        <v>0</v>
      </c>
      <c r="N324" s="675">
        <f t="shared" si="51"/>
        <v>0</v>
      </c>
      <c r="O324" s="506"/>
      <c r="P324" s="323"/>
    </row>
    <row r="325" spans="1:16" ht="18.75" customHeight="1">
      <c r="A325" s="302"/>
      <c r="B325" s="374"/>
      <c r="C325" s="375"/>
      <c r="D325" s="490"/>
      <c r="E325" s="717"/>
      <c r="F325" s="726"/>
      <c r="G325" s="522"/>
      <c r="H325" s="671"/>
      <c r="I325" s="672"/>
      <c r="J325" s="672">
        <f t="shared" si="48"/>
        <v>0</v>
      </c>
      <c r="K325" s="673"/>
      <c r="L325" s="673">
        <f t="shared" si="49"/>
        <v>0</v>
      </c>
      <c r="M325" s="674">
        <f t="shared" si="50"/>
        <v>0</v>
      </c>
      <c r="N325" s="675">
        <f t="shared" si="51"/>
        <v>0</v>
      </c>
      <c r="O325" s="506"/>
      <c r="P325" s="323"/>
    </row>
    <row r="326" spans="1:16" ht="18.75" customHeight="1">
      <c r="A326" s="302"/>
      <c r="B326" s="374"/>
      <c r="C326" s="375"/>
      <c r="D326" s="490"/>
      <c r="E326" s="717"/>
      <c r="F326" s="726"/>
      <c r="G326" s="522"/>
      <c r="H326" s="671"/>
      <c r="I326" s="672"/>
      <c r="J326" s="672">
        <f t="shared" si="48"/>
        <v>0</v>
      </c>
      <c r="K326" s="673"/>
      <c r="L326" s="673">
        <f t="shared" si="49"/>
        <v>0</v>
      </c>
      <c r="M326" s="674">
        <f t="shared" si="50"/>
        <v>0</v>
      </c>
      <c r="N326" s="675">
        <f t="shared" si="51"/>
        <v>0</v>
      </c>
      <c r="O326" s="506"/>
      <c r="P326" s="323"/>
    </row>
    <row r="327" spans="1:16" ht="18.75" customHeight="1">
      <c r="A327" s="302"/>
      <c r="B327" s="374"/>
      <c r="C327" s="375"/>
      <c r="D327" s="490"/>
      <c r="E327" s="717"/>
      <c r="F327" s="726"/>
      <c r="G327" s="522"/>
      <c r="H327" s="671"/>
      <c r="I327" s="672"/>
      <c r="J327" s="672">
        <f t="shared" si="48"/>
        <v>0</v>
      </c>
      <c r="K327" s="673"/>
      <c r="L327" s="673">
        <f t="shared" si="49"/>
        <v>0</v>
      </c>
      <c r="M327" s="674">
        <f t="shared" si="50"/>
        <v>0</v>
      </c>
      <c r="N327" s="675">
        <f t="shared" si="51"/>
        <v>0</v>
      </c>
      <c r="O327" s="506"/>
      <c r="P327" s="323"/>
    </row>
    <row r="328" spans="1:16" ht="18.75" customHeight="1">
      <c r="A328" s="302"/>
      <c r="B328" s="374"/>
      <c r="C328" s="375"/>
      <c r="D328" s="490"/>
      <c r="E328" s="717"/>
      <c r="F328" s="726"/>
      <c r="G328" s="522"/>
      <c r="H328" s="671"/>
      <c r="I328" s="672"/>
      <c r="J328" s="672">
        <f t="shared" si="48"/>
        <v>0</v>
      </c>
      <c r="K328" s="673"/>
      <c r="L328" s="673">
        <f t="shared" si="49"/>
        <v>0</v>
      </c>
      <c r="M328" s="674">
        <f t="shared" si="50"/>
        <v>0</v>
      </c>
      <c r="N328" s="675">
        <f t="shared" si="51"/>
        <v>0</v>
      </c>
      <c r="O328" s="506"/>
      <c r="P328" s="323"/>
    </row>
    <row r="329" spans="1:16" ht="18.75" customHeight="1">
      <c r="A329" s="302"/>
      <c r="B329" s="374"/>
      <c r="C329" s="375"/>
      <c r="D329" s="490"/>
      <c r="E329" s="717"/>
      <c r="F329" s="726"/>
      <c r="G329" s="522"/>
      <c r="H329" s="671"/>
      <c r="I329" s="672"/>
      <c r="J329" s="672">
        <f t="shared" si="48"/>
        <v>0</v>
      </c>
      <c r="K329" s="673"/>
      <c r="L329" s="673">
        <f t="shared" si="49"/>
        <v>0</v>
      </c>
      <c r="M329" s="674">
        <f t="shared" si="50"/>
        <v>0</v>
      </c>
      <c r="N329" s="675">
        <f t="shared" si="51"/>
        <v>0</v>
      </c>
      <c r="O329" s="506"/>
      <c r="P329" s="323"/>
    </row>
    <row r="330" spans="1:16" ht="18.75" customHeight="1">
      <c r="A330" s="302"/>
      <c r="B330" s="374"/>
      <c r="C330" s="375"/>
      <c r="D330" s="490"/>
      <c r="E330" s="717"/>
      <c r="F330" s="726"/>
      <c r="G330" s="522"/>
      <c r="H330" s="671"/>
      <c r="I330" s="672"/>
      <c r="J330" s="672">
        <f t="shared" si="48"/>
        <v>0</v>
      </c>
      <c r="K330" s="673"/>
      <c r="L330" s="673">
        <f t="shared" si="49"/>
        <v>0</v>
      </c>
      <c r="M330" s="674">
        <f t="shared" si="50"/>
        <v>0</v>
      </c>
      <c r="N330" s="675">
        <f t="shared" si="51"/>
        <v>0</v>
      </c>
      <c r="O330" s="506"/>
      <c r="P330" s="323"/>
    </row>
    <row r="331" spans="1:16" ht="18.75" customHeight="1">
      <c r="A331" s="302"/>
      <c r="B331" s="374"/>
      <c r="C331" s="375"/>
      <c r="D331" s="490"/>
      <c r="E331" s="717"/>
      <c r="F331" s="726"/>
      <c r="G331" s="522"/>
      <c r="H331" s="671"/>
      <c r="I331" s="672"/>
      <c r="J331" s="672">
        <f t="shared" si="48"/>
        <v>0</v>
      </c>
      <c r="K331" s="673"/>
      <c r="L331" s="673">
        <f t="shared" si="49"/>
        <v>0</v>
      </c>
      <c r="M331" s="674">
        <f t="shared" si="50"/>
        <v>0</v>
      </c>
      <c r="N331" s="675">
        <f t="shared" si="51"/>
        <v>0</v>
      </c>
      <c r="O331" s="506"/>
      <c r="P331" s="323"/>
    </row>
    <row r="332" spans="1:16" ht="18.75" customHeight="1">
      <c r="A332" s="302"/>
      <c r="B332" s="374"/>
      <c r="C332" s="375"/>
      <c r="D332" s="490"/>
      <c r="E332" s="717"/>
      <c r="F332" s="726"/>
      <c r="G332" s="522"/>
      <c r="H332" s="671"/>
      <c r="I332" s="672"/>
      <c r="J332" s="672">
        <f t="shared" si="48"/>
        <v>0</v>
      </c>
      <c r="K332" s="673"/>
      <c r="L332" s="673">
        <f t="shared" si="49"/>
        <v>0</v>
      </c>
      <c r="M332" s="674">
        <f t="shared" si="50"/>
        <v>0</v>
      </c>
      <c r="N332" s="675">
        <f t="shared" si="51"/>
        <v>0</v>
      </c>
      <c r="O332" s="506"/>
      <c r="P332" s="323"/>
    </row>
    <row r="333" spans="1:16" ht="18.75" customHeight="1">
      <c r="A333" s="302"/>
      <c r="B333" s="374"/>
      <c r="C333" s="375"/>
      <c r="D333" s="490"/>
      <c r="E333" s="717"/>
      <c r="F333" s="726"/>
      <c r="G333" s="522"/>
      <c r="H333" s="671"/>
      <c r="I333" s="672"/>
      <c r="J333" s="672">
        <f t="shared" si="48"/>
        <v>0</v>
      </c>
      <c r="K333" s="673"/>
      <c r="L333" s="673">
        <f t="shared" si="49"/>
        <v>0</v>
      </c>
      <c r="M333" s="674">
        <f t="shared" si="50"/>
        <v>0</v>
      </c>
      <c r="N333" s="675">
        <f t="shared" si="51"/>
        <v>0</v>
      </c>
      <c r="O333" s="506"/>
      <c r="P333" s="323"/>
    </row>
    <row r="334" spans="1:16" ht="18.75" customHeight="1">
      <c r="A334" s="302"/>
      <c r="B334" s="374"/>
      <c r="C334" s="375"/>
      <c r="D334" s="490"/>
      <c r="E334" s="717"/>
      <c r="F334" s="726"/>
      <c r="G334" s="522"/>
      <c r="H334" s="671"/>
      <c r="I334" s="672"/>
      <c r="J334" s="672">
        <f t="shared" si="48"/>
        <v>0</v>
      </c>
      <c r="K334" s="673"/>
      <c r="L334" s="673">
        <f t="shared" si="49"/>
        <v>0</v>
      </c>
      <c r="M334" s="674">
        <f t="shared" si="50"/>
        <v>0</v>
      </c>
      <c r="N334" s="675">
        <f t="shared" si="51"/>
        <v>0</v>
      </c>
      <c r="O334" s="506"/>
      <c r="P334" s="323"/>
    </row>
    <row r="335" spans="1:16" ht="18.75" customHeight="1">
      <c r="A335" s="302"/>
      <c r="B335" s="374"/>
      <c r="C335" s="375"/>
      <c r="D335" s="490"/>
      <c r="E335" s="717"/>
      <c r="F335" s="726"/>
      <c r="G335" s="522"/>
      <c r="H335" s="671"/>
      <c r="I335" s="672"/>
      <c r="J335" s="672">
        <f t="shared" si="48"/>
        <v>0</v>
      </c>
      <c r="K335" s="673"/>
      <c r="L335" s="673">
        <f t="shared" si="49"/>
        <v>0</v>
      </c>
      <c r="M335" s="674">
        <f t="shared" si="50"/>
        <v>0</v>
      </c>
      <c r="N335" s="675">
        <f t="shared" si="51"/>
        <v>0</v>
      </c>
      <c r="O335" s="506"/>
      <c r="P335" s="323"/>
    </row>
    <row r="336" spans="1:16" ht="18.75" customHeight="1">
      <c r="A336" s="302"/>
      <c r="B336" s="374"/>
      <c r="C336" s="375"/>
      <c r="D336" s="490"/>
      <c r="E336" s="717"/>
      <c r="F336" s="726"/>
      <c r="G336" s="522"/>
      <c r="H336" s="671"/>
      <c r="I336" s="672"/>
      <c r="J336" s="672">
        <f t="shared" si="48"/>
        <v>0</v>
      </c>
      <c r="K336" s="673"/>
      <c r="L336" s="673">
        <f t="shared" si="49"/>
        <v>0</v>
      </c>
      <c r="M336" s="674">
        <f t="shared" si="50"/>
        <v>0</v>
      </c>
      <c r="N336" s="675">
        <f t="shared" si="51"/>
        <v>0</v>
      </c>
      <c r="O336" s="506"/>
      <c r="P336" s="323"/>
    </row>
    <row r="337" spans="1:16" ht="18.75" customHeight="1">
      <c r="A337" s="302"/>
      <c r="B337" s="374"/>
      <c r="C337" s="375"/>
      <c r="D337" s="490"/>
      <c r="E337" s="717"/>
      <c r="F337" s="726"/>
      <c r="G337" s="522"/>
      <c r="H337" s="671"/>
      <c r="I337" s="672"/>
      <c r="J337" s="672">
        <f t="shared" si="48"/>
        <v>0</v>
      </c>
      <c r="K337" s="673"/>
      <c r="L337" s="673">
        <f t="shared" si="49"/>
        <v>0</v>
      </c>
      <c r="M337" s="674">
        <f t="shared" si="50"/>
        <v>0</v>
      </c>
      <c r="N337" s="675">
        <f t="shared" si="51"/>
        <v>0</v>
      </c>
      <c r="O337" s="506"/>
      <c r="P337" s="323"/>
    </row>
    <row r="338" spans="1:16" ht="18.75" customHeight="1">
      <c r="A338" s="302"/>
      <c r="B338" s="374"/>
      <c r="C338" s="375"/>
      <c r="D338" s="490"/>
      <c r="E338" s="717"/>
      <c r="F338" s="726"/>
      <c r="G338" s="522"/>
      <c r="H338" s="671"/>
      <c r="I338" s="672"/>
      <c r="J338" s="672">
        <f t="shared" si="48"/>
        <v>0</v>
      </c>
      <c r="K338" s="673"/>
      <c r="L338" s="673">
        <f t="shared" si="49"/>
        <v>0</v>
      </c>
      <c r="M338" s="674">
        <f t="shared" si="50"/>
        <v>0</v>
      </c>
      <c r="N338" s="675">
        <f t="shared" si="51"/>
        <v>0</v>
      </c>
      <c r="O338" s="506"/>
      <c r="P338" s="323"/>
    </row>
    <row r="339" spans="1:16" ht="18.75" customHeight="1">
      <c r="A339" s="302"/>
      <c r="B339" s="374"/>
      <c r="C339" s="375"/>
      <c r="D339" s="490"/>
      <c r="E339" s="717"/>
      <c r="F339" s="726"/>
      <c r="G339" s="522"/>
      <c r="H339" s="671"/>
      <c r="I339" s="672"/>
      <c r="J339" s="672">
        <f t="shared" si="48"/>
        <v>0</v>
      </c>
      <c r="K339" s="673"/>
      <c r="L339" s="673">
        <f t="shared" si="49"/>
        <v>0</v>
      </c>
      <c r="M339" s="674">
        <f t="shared" si="50"/>
        <v>0</v>
      </c>
      <c r="N339" s="675">
        <f t="shared" si="51"/>
        <v>0</v>
      </c>
      <c r="O339" s="506"/>
      <c r="P339" s="323"/>
    </row>
    <row r="340" spans="1:16" ht="18.75" customHeight="1">
      <c r="A340" s="302"/>
      <c r="B340" s="374"/>
      <c r="C340" s="375"/>
      <c r="D340" s="490"/>
      <c r="E340" s="717"/>
      <c r="F340" s="726"/>
      <c r="G340" s="522"/>
      <c r="H340" s="671"/>
      <c r="I340" s="672"/>
      <c r="J340" s="672">
        <f t="shared" si="48"/>
        <v>0</v>
      </c>
      <c r="K340" s="673"/>
      <c r="L340" s="673">
        <f t="shared" si="49"/>
        <v>0</v>
      </c>
      <c r="M340" s="674">
        <f t="shared" si="50"/>
        <v>0</v>
      </c>
      <c r="N340" s="675">
        <f t="shared" si="51"/>
        <v>0</v>
      </c>
      <c r="O340" s="506"/>
      <c r="P340" s="323"/>
    </row>
    <row r="341" spans="1:16" ht="18.75" customHeight="1">
      <c r="A341" s="302"/>
      <c r="B341" s="374"/>
      <c r="C341" s="375"/>
      <c r="D341" s="490"/>
      <c r="E341" s="717"/>
      <c r="F341" s="726"/>
      <c r="G341" s="522"/>
      <c r="H341" s="671"/>
      <c r="I341" s="672"/>
      <c r="J341" s="672">
        <f t="shared" si="48"/>
        <v>0</v>
      </c>
      <c r="K341" s="673"/>
      <c r="L341" s="673">
        <f t="shared" si="49"/>
        <v>0</v>
      </c>
      <c r="M341" s="674">
        <f t="shared" si="50"/>
        <v>0</v>
      </c>
      <c r="N341" s="675">
        <f t="shared" si="51"/>
        <v>0</v>
      </c>
      <c r="O341" s="506"/>
      <c r="P341" s="323"/>
    </row>
    <row r="342" spans="1:16" ht="18.75" customHeight="1">
      <c r="A342" s="302"/>
      <c r="B342" s="374"/>
      <c r="C342" s="375"/>
      <c r="D342" s="490"/>
      <c r="E342" s="717"/>
      <c r="F342" s="726"/>
      <c r="G342" s="522"/>
      <c r="H342" s="671"/>
      <c r="I342" s="672"/>
      <c r="J342" s="672">
        <f t="shared" si="48"/>
        <v>0</v>
      </c>
      <c r="K342" s="673"/>
      <c r="L342" s="673">
        <f t="shared" si="49"/>
        <v>0</v>
      </c>
      <c r="M342" s="674">
        <f t="shared" si="50"/>
        <v>0</v>
      </c>
      <c r="N342" s="675">
        <f t="shared" si="51"/>
        <v>0</v>
      </c>
      <c r="O342" s="506"/>
      <c r="P342" s="323"/>
    </row>
    <row r="343" spans="1:16" ht="18.75" customHeight="1">
      <c r="A343" s="302"/>
      <c r="B343" s="374"/>
      <c r="C343" s="375"/>
      <c r="D343" s="490"/>
      <c r="E343" s="717"/>
      <c r="F343" s="727"/>
      <c r="G343" s="522"/>
      <c r="H343" s="671"/>
      <c r="I343" s="672"/>
      <c r="J343" s="672">
        <f t="shared" ref="J343:J352" si="52">H343*I343</f>
        <v>0</v>
      </c>
      <c r="K343" s="673"/>
      <c r="L343" s="673">
        <f t="shared" ref="L343:L352" si="53">H343*K343</f>
        <v>0</v>
      </c>
      <c r="M343" s="674">
        <f t="shared" ref="M343:N352" si="54">I343-K343</f>
        <v>0</v>
      </c>
      <c r="N343" s="675">
        <f t="shared" si="54"/>
        <v>0</v>
      </c>
      <c r="O343" s="506"/>
      <c r="P343" s="323"/>
    </row>
    <row r="344" spans="1:16" ht="18.75" customHeight="1">
      <c r="A344" s="302"/>
      <c r="B344" s="374"/>
      <c r="C344" s="375"/>
      <c r="D344" s="490"/>
      <c r="E344" s="717"/>
      <c r="F344" s="727"/>
      <c r="G344" s="522"/>
      <c r="H344" s="671"/>
      <c r="I344" s="672"/>
      <c r="J344" s="672">
        <f t="shared" si="52"/>
        <v>0</v>
      </c>
      <c r="K344" s="673"/>
      <c r="L344" s="673">
        <f t="shared" si="53"/>
        <v>0</v>
      </c>
      <c r="M344" s="674">
        <f t="shared" si="54"/>
        <v>0</v>
      </c>
      <c r="N344" s="675">
        <f t="shared" si="54"/>
        <v>0</v>
      </c>
      <c r="O344" s="506"/>
      <c r="P344" s="323"/>
    </row>
    <row r="345" spans="1:16" ht="18.75" customHeight="1">
      <c r="A345" s="302"/>
      <c r="B345" s="374"/>
      <c r="C345" s="375"/>
      <c r="D345" s="490"/>
      <c r="E345" s="717"/>
      <c r="F345" s="727"/>
      <c r="G345" s="522"/>
      <c r="H345" s="671"/>
      <c r="I345" s="672"/>
      <c r="J345" s="672">
        <f t="shared" si="52"/>
        <v>0</v>
      </c>
      <c r="K345" s="673"/>
      <c r="L345" s="673">
        <f t="shared" si="53"/>
        <v>0</v>
      </c>
      <c r="M345" s="674">
        <f t="shared" si="54"/>
        <v>0</v>
      </c>
      <c r="N345" s="675">
        <f t="shared" si="54"/>
        <v>0</v>
      </c>
      <c r="O345" s="506"/>
      <c r="P345" s="323"/>
    </row>
    <row r="346" spans="1:16" ht="18.75" customHeight="1">
      <c r="A346" s="302"/>
      <c r="B346" s="374"/>
      <c r="C346" s="375"/>
      <c r="D346" s="490"/>
      <c r="E346" s="717"/>
      <c r="F346" s="727"/>
      <c r="G346" s="522"/>
      <c r="H346" s="671"/>
      <c r="I346" s="672"/>
      <c r="J346" s="672">
        <f t="shared" si="52"/>
        <v>0</v>
      </c>
      <c r="K346" s="673"/>
      <c r="L346" s="673">
        <f t="shared" si="53"/>
        <v>0</v>
      </c>
      <c r="M346" s="674">
        <f t="shared" si="54"/>
        <v>0</v>
      </c>
      <c r="N346" s="675">
        <f t="shared" si="54"/>
        <v>0</v>
      </c>
      <c r="O346" s="506"/>
      <c r="P346" s="323"/>
    </row>
    <row r="347" spans="1:16" ht="18.75" customHeight="1">
      <c r="A347" s="302"/>
      <c r="B347" s="374"/>
      <c r="C347" s="375"/>
      <c r="D347" s="490"/>
      <c r="E347" s="717"/>
      <c r="F347" s="727"/>
      <c r="G347" s="522"/>
      <c r="H347" s="671"/>
      <c r="I347" s="672"/>
      <c r="J347" s="672">
        <f t="shared" si="52"/>
        <v>0</v>
      </c>
      <c r="K347" s="673"/>
      <c r="L347" s="673">
        <f t="shared" si="53"/>
        <v>0</v>
      </c>
      <c r="M347" s="674">
        <f t="shared" si="54"/>
        <v>0</v>
      </c>
      <c r="N347" s="675">
        <f t="shared" si="54"/>
        <v>0</v>
      </c>
      <c r="O347" s="506"/>
      <c r="P347" s="323"/>
    </row>
    <row r="348" spans="1:16" ht="18.75" customHeight="1">
      <c r="A348" s="302"/>
      <c r="B348" s="374"/>
      <c r="C348" s="375"/>
      <c r="D348" s="490"/>
      <c r="E348" s="717"/>
      <c r="F348" s="727"/>
      <c r="G348" s="522"/>
      <c r="H348" s="671"/>
      <c r="I348" s="672"/>
      <c r="J348" s="672">
        <f t="shared" si="52"/>
        <v>0</v>
      </c>
      <c r="K348" s="673"/>
      <c r="L348" s="673">
        <f t="shared" si="53"/>
        <v>0</v>
      </c>
      <c r="M348" s="674">
        <f t="shared" si="54"/>
        <v>0</v>
      </c>
      <c r="N348" s="675">
        <f t="shared" si="54"/>
        <v>0</v>
      </c>
      <c r="O348" s="506"/>
      <c r="P348" s="323"/>
    </row>
    <row r="349" spans="1:16" ht="18.75" customHeight="1">
      <c r="A349" s="302"/>
      <c r="B349" s="374"/>
      <c r="C349" s="375"/>
      <c r="D349" s="490"/>
      <c r="E349" s="717"/>
      <c r="F349" s="727"/>
      <c r="G349" s="522"/>
      <c r="H349" s="671"/>
      <c r="I349" s="672"/>
      <c r="J349" s="672">
        <f t="shared" si="52"/>
        <v>0</v>
      </c>
      <c r="K349" s="673"/>
      <c r="L349" s="673">
        <f t="shared" si="53"/>
        <v>0</v>
      </c>
      <c r="M349" s="674">
        <f t="shared" si="54"/>
        <v>0</v>
      </c>
      <c r="N349" s="675">
        <f t="shared" si="54"/>
        <v>0</v>
      </c>
      <c r="O349" s="506"/>
      <c r="P349" s="323"/>
    </row>
    <row r="350" spans="1:16" ht="18.75" customHeight="1">
      <c r="A350" s="302"/>
      <c r="B350" s="374"/>
      <c r="C350" s="375"/>
      <c r="D350" s="490"/>
      <c r="E350" s="717"/>
      <c r="F350" s="727"/>
      <c r="G350" s="522"/>
      <c r="H350" s="671"/>
      <c r="I350" s="672"/>
      <c r="J350" s="672">
        <f t="shared" si="52"/>
        <v>0</v>
      </c>
      <c r="K350" s="673"/>
      <c r="L350" s="673">
        <f t="shared" si="53"/>
        <v>0</v>
      </c>
      <c r="M350" s="674">
        <f>I350-K350</f>
        <v>0</v>
      </c>
      <c r="N350" s="675">
        <f t="shared" si="54"/>
        <v>0</v>
      </c>
      <c r="O350" s="506"/>
      <c r="P350" s="323"/>
    </row>
    <row r="351" spans="1:16" ht="18.75" customHeight="1">
      <c r="A351" s="302"/>
      <c r="B351" s="374"/>
      <c r="C351" s="375"/>
      <c r="D351" s="490"/>
      <c r="E351" s="717"/>
      <c r="F351" s="727"/>
      <c r="G351" s="522"/>
      <c r="H351" s="671"/>
      <c r="I351" s="672"/>
      <c r="J351" s="672">
        <f>H351*I351</f>
        <v>0</v>
      </c>
      <c r="K351" s="673"/>
      <c r="L351" s="673">
        <f t="shared" si="53"/>
        <v>0</v>
      </c>
      <c r="M351" s="674">
        <f t="shared" si="54"/>
        <v>0</v>
      </c>
      <c r="N351" s="675">
        <f>J351-L351</f>
        <v>0</v>
      </c>
      <c r="O351" s="506"/>
      <c r="P351" s="323"/>
    </row>
    <row r="352" spans="1:16" ht="18.75" customHeight="1">
      <c r="A352" s="302"/>
      <c r="B352" s="374"/>
      <c r="C352" s="375"/>
      <c r="D352" s="490"/>
      <c r="E352" s="717"/>
      <c r="F352" s="727"/>
      <c r="G352" s="522"/>
      <c r="H352" s="671"/>
      <c r="I352" s="672"/>
      <c r="J352" s="672">
        <f t="shared" si="52"/>
        <v>0</v>
      </c>
      <c r="K352" s="673"/>
      <c r="L352" s="673">
        <f t="shared" si="53"/>
        <v>0</v>
      </c>
      <c r="M352" s="674">
        <f t="shared" si="54"/>
        <v>0</v>
      </c>
      <c r="N352" s="675">
        <f t="shared" si="54"/>
        <v>0</v>
      </c>
      <c r="O352" s="506"/>
      <c r="P352" s="323"/>
    </row>
    <row r="353" spans="1:29" s="288" customFormat="1" ht="18.75" customHeight="1">
      <c r="A353" s="302"/>
      <c r="B353" s="374"/>
      <c r="C353" s="375"/>
      <c r="D353" s="490"/>
      <c r="E353" s="544" t="s">
        <v>661</v>
      </c>
      <c r="F353" s="338" t="s">
        <v>198</v>
      </c>
      <c r="G353" s="522"/>
      <c r="H353" s="671"/>
      <c r="I353" s="672"/>
      <c r="J353" s="676">
        <f>SUMIFS(J322:J352,D322:D352,"設備（部材）")</f>
        <v>0</v>
      </c>
      <c r="K353" s="673"/>
      <c r="L353" s="677">
        <f>SUMIFS(L322:L352,D322:D352,"設備（部材）")</f>
        <v>0</v>
      </c>
      <c r="M353" s="674"/>
      <c r="N353" s="679">
        <f>J353-L353</f>
        <v>0</v>
      </c>
      <c r="O353" s="506"/>
      <c r="Q353" s="287"/>
      <c r="R353" s="287"/>
      <c r="S353" s="287"/>
      <c r="T353" s="287"/>
      <c r="U353" s="287"/>
      <c r="V353" s="287"/>
      <c r="W353" s="287"/>
      <c r="X353" s="287"/>
      <c r="Y353" s="287"/>
      <c r="Z353" s="287"/>
      <c r="AA353" s="287"/>
      <c r="AB353" s="287"/>
      <c r="AC353" s="287"/>
    </row>
    <row r="354" spans="1:29" s="288" customFormat="1" ht="18.75" customHeight="1">
      <c r="A354" s="302"/>
      <c r="B354" s="374"/>
      <c r="C354" s="375"/>
      <c r="D354" s="490"/>
      <c r="E354" s="544" t="s">
        <v>199</v>
      </c>
      <c r="F354" s="338" t="s">
        <v>198</v>
      </c>
      <c r="G354" s="522"/>
      <c r="H354" s="671"/>
      <c r="I354" s="672"/>
      <c r="J354" s="676">
        <f>SUMIFS(J322:J352,D322:D352,"工事")</f>
        <v>0</v>
      </c>
      <c r="K354" s="673"/>
      <c r="L354" s="677">
        <f>SUMIFS(L322:L352,D322:D352,"工事")</f>
        <v>0</v>
      </c>
      <c r="M354" s="674"/>
      <c r="N354" s="679">
        <f>J354-L354</f>
        <v>0</v>
      </c>
      <c r="O354" s="506"/>
      <c r="Q354" s="287"/>
      <c r="R354" s="287"/>
      <c r="S354" s="287"/>
      <c r="T354" s="287"/>
      <c r="U354" s="287"/>
      <c r="V354" s="287"/>
      <c r="W354" s="287"/>
      <c r="X354" s="287"/>
      <c r="Y354" s="287"/>
      <c r="Z354" s="287"/>
      <c r="AA354" s="287"/>
      <c r="AB354" s="287"/>
      <c r="AC354" s="287"/>
    </row>
    <row r="355" spans="1:29" s="288" customFormat="1" ht="18.75" customHeight="1" thickBot="1">
      <c r="A355" s="302"/>
      <c r="B355" s="376"/>
      <c r="C355" s="377"/>
      <c r="D355" s="491"/>
      <c r="E355" s="545" t="s">
        <v>200</v>
      </c>
      <c r="F355" s="546" t="s">
        <v>201</v>
      </c>
      <c r="G355" s="536"/>
      <c r="H355" s="721"/>
      <c r="I355" s="722"/>
      <c r="J355" s="728">
        <f>J353+J354</f>
        <v>0</v>
      </c>
      <c r="K355" s="723"/>
      <c r="L355" s="729">
        <f>L353+L354</f>
        <v>0</v>
      </c>
      <c r="M355" s="724"/>
      <c r="N355" s="730">
        <f>J355-L355</f>
        <v>0</v>
      </c>
      <c r="O355" s="516"/>
      <c r="Q355" s="287"/>
      <c r="R355" s="287"/>
      <c r="S355" s="287"/>
      <c r="T355" s="287"/>
      <c r="U355" s="287"/>
      <c r="V355" s="287"/>
      <c r="W355" s="287"/>
      <c r="X355" s="287"/>
      <c r="Y355" s="287"/>
      <c r="Z355" s="287"/>
      <c r="AA355" s="287"/>
      <c r="AB355" s="287"/>
      <c r="AC355" s="287"/>
    </row>
    <row r="356" spans="1:29" ht="18.75" customHeight="1">
      <c r="A356" s="302"/>
      <c r="B356" s="339"/>
      <c r="C356" s="340"/>
      <c r="D356" s="488"/>
      <c r="E356" s="717"/>
      <c r="F356" s="726" t="s">
        <v>197</v>
      </c>
      <c r="G356" s="522"/>
      <c r="H356" s="671"/>
      <c r="I356" s="672"/>
      <c r="J356" s="672"/>
      <c r="K356" s="673"/>
      <c r="L356" s="673"/>
      <c r="M356" s="674"/>
      <c r="N356" s="675"/>
      <c r="O356" s="506"/>
      <c r="P356" s="323"/>
    </row>
    <row r="357" spans="1:29" ht="18.75" customHeight="1">
      <c r="A357" s="302"/>
      <c r="B357" s="374"/>
      <c r="C357" s="375"/>
      <c r="D357" s="490"/>
      <c r="E357" s="717"/>
      <c r="F357" s="727"/>
      <c r="G357" s="522"/>
      <c r="H357" s="671"/>
      <c r="I357" s="672"/>
      <c r="J357" s="672">
        <f>H357*I357</f>
        <v>0</v>
      </c>
      <c r="K357" s="673"/>
      <c r="L357" s="673">
        <f>H357*K357</f>
        <v>0</v>
      </c>
      <c r="M357" s="674">
        <f>I357-K357</f>
        <v>0</v>
      </c>
      <c r="N357" s="675">
        <f>J357-L357</f>
        <v>0</v>
      </c>
      <c r="O357" s="506"/>
      <c r="P357" s="323"/>
    </row>
    <row r="358" spans="1:29" ht="18.75" customHeight="1">
      <c r="A358" s="302"/>
      <c r="B358" s="374"/>
      <c r="C358" s="375"/>
      <c r="D358" s="490"/>
      <c r="E358" s="717"/>
      <c r="F358" s="727"/>
      <c r="G358" s="522"/>
      <c r="H358" s="671"/>
      <c r="I358" s="672"/>
      <c r="J358" s="672">
        <f t="shared" ref="J358:J376" si="55">H358*I358</f>
        <v>0</v>
      </c>
      <c r="K358" s="673"/>
      <c r="L358" s="673">
        <f t="shared" ref="L358:L376" si="56">H358*K358</f>
        <v>0</v>
      </c>
      <c r="M358" s="674">
        <f t="shared" ref="M358:M376" si="57">I358-K358</f>
        <v>0</v>
      </c>
      <c r="N358" s="675">
        <f t="shared" ref="N358:N376" si="58">J358-L358</f>
        <v>0</v>
      </c>
      <c r="O358" s="506"/>
      <c r="P358" s="323"/>
    </row>
    <row r="359" spans="1:29" ht="18.75" customHeight="1">
      <c r="A359" s="302"/>
      <c r="B359" s="374"/>
      <c r="C359" s="375"/>
      <c r="D359" s="490"/>
      <c r="E359" s="717"/>
      <c r="F359" s="726"/>
      <c r="G359" s="522"/>
      <c r="H359" s="671"/>
      <c r="I359" s="672"/>
      <c r="J359" s="672">
        <f t="shared" si="55"/>
        <v>0</v>
      </c>
      <c r="K359" s="673"/>
      <c r="L359" s="673">
        <f t="shared" si="56"/>
        <v>0</v>
      </c>
      <c r="M359" s="674">
        <f t="shared" si="57"/>
        <v>0</v>
      </c>
      <c r="N359" s="675">
        <f t="shared" si="58"/>
        <v>0</v>
      </c>
      <c r="O359" s="506"/>
      <c r="P359" s="323"/>
    </row>
    <row r="360" spans="1:29" ht="18.75" customHeight="1">
      <c r="A360" s="302"/>
      <c r="B360" s="374"/>
      <c r="C360" s="375"/>
      <c r="D360" s="490"/>
      <c r="E360" s="717"/>
      <c r="F360" s="726"/>
      <c r="G360" s="522"/>
      <c r="H360" s="671"/>
      <c r="I360" s="672"/>
      <c r="J360" s="672">
        <f t="shared" si="55"/>
        <v>0</v>
      </c>
      <c r="K360" s="673"/>
      <c r="L360" s="673">
        <f t="shared" si="56"/>
        <v>0</v>
      </c>
      <c r="M360" s="674">
        <f t="shared" si="57"/>
        <v>0</v>
      </c>
      <c r="N360" s="675">
        <f t="shared" si="58"/>
        <v>0</v>
      </c>
      <c r="O360" s="506"/>
      <c r="P360" s="323"/>
    </row>
    <row r="361" spans="1:29" ht="18.75" customHeight="1">
      <c r="A361" s="302"/>
      <c r="B361" s="374"/>
      <c r="C361" s="375"/>
      <c r="D361" s="490"/>
      <c r="E361" s="717"/>
      <c r="F361" s="726"/>
      <c r="G361" s="522"/>
      <c r="H361" s="671"/>
      <c r="I361" s="672"/>
      <c r="J361" s="672">
        <f t="shared" si="55"/>
        <v>0</v>
      </c>
      <c r="K361" s="673"/>
      <c r="L361" s="673">
        <f t="shared" si="56"/>
        <v>0</v>
      </c>
      <c r="M361" s="674">
        <f t="shared" si="57"/>
        <v>0</v>
      </c>
      <c r="N361" s="675">
        <f t="shared" si="58"/>
        <v>0</v>
      </c>
      <c r="O361" s="506"/>
      <c r="P361" s="323"/>
    </row>
    <row r="362" spans="1:29" ht="18.75" customHeight="1">
      <c r="A362" s="302"/>
      <c r="B362" s="374"/>
      <c r="C362" s="375"/>
      <c r="D362" s="490"/>
      <c r="E362" s="717"/>
      <c r="F362" s="726"/>
      <c r="G362" s="522"/>
      <c r="H362" s="671"/>
      <c r="I362" s="672"/>
      <c r="J362" s="672">
        <f t="shared" si="55"/>
        <v>0</v>
      </c>
      <c r="K362" s="673"/>
      <c r="L362" s="673">
        <f t="shared" si="56"/>
        <v>0</v>
      </c>
      <c r="M362" s="674">
        <f t="shared" si="57"/>
        <v>0</v>
      </c>
      <c r="N362" s="675">
        <f t="shared" si="58"/>
        <v>0</v>
      </c>
      <c r="O362" s="506"/>
      <c r="P362" s="323"/>
    </row>
    <row r="363" spans="1:29" ht="18.75" customHeight="1">
      <c r="A363" s="302"/>
      <c r="B363" s="374"/>
      <c r="C363" s="375"/>
      <c r="D363" s="490"/>
      <c r="E363" s="717"/>
      <c r="F363" s="726"/>
      <c r="G363" s="522"/>
      <c r="H363" s="671"/>
      <c r="I363" s="672"/>
      <c r="J363" s="672">
        <f t="shared" si="55"/>
        <v>0</v>
      </c>
      <c r="K363" s="673"/>
      <c r="L363" s="673">
        <f t="shared" si="56"/>
        <v>0</v>
      </c>
      <c r="M363" s="674">
        <f t="shared" si="57"/>
        <v>0</v>
      </c>
      <c r="N363" s="675">
        <f t="shared" si="58"/>
        <v>0</v>
      </c>
      <c r="O363" s="506"/>
      <c r="P363" s="323"/>
    </row>
    <row r="364" spans="1:29" ht="18.75" customHeight="1">
      <c r="A364" s="302"/>
      <c r="B364" s="374"/>
      <c r="C364" s="375"/>
      <c r="D364" s="490"/>
      <c r="E364" s="717"/>
      <c r="F364" s="726"/>
      <c r="G364" s="522"/>
      <c r="H364" s="671"/>
      <c r="I364" s="672"/>
      <c r="J364" s="672">
        <f t="shared" si="55"/>
        <v>0</v>
      </c>
      <c r="K364" s="673"/>
      <c r="L364" s="673">
        <f t="shared" si="56"/>
        <v>0</v>
      </c>
      <c r="M364" s="674">
        <f t="shared" si="57"/>
        <v>0</v>
      </c>
      <c r="N364" s="675">
        <f t="shared" si="58"/>
        <v>0</v>
      </c>
      <c r="O364" s="506"/>
      <c r="P364" s="323"/>
    </row>
    <row r="365" spans="1:29" ht="18.75" customHeight="1">
      <c r="A365" s="302"/>
      <c r="B365" s="374"/>
      <c r="C365" s="375"/>
      <c r="D365" s="490"/>
      <c r="E365" s="717"/>
      <c r="F365" s="726"/>
      <c r="G365" s="522"/>
      <c r="H365" s="671"/>
      <c r="I365" s="672"/>
      <c r="J365" s="672">
        <f t="shared" si="55"/>
        <v>0</v>
      </c>
      <c r="K365" s="673"/>
      <c r="L365" s="673">
        <f t="shared" si="56"/>
        <v>0</v>
      </c>
      <c r="M365" s="674">
        <f t="shared" si="57"/>
        <v>0</v>
      </c>
      <c r="N365" s="675">
        <f t="shared" si="58"/>
        <v>0</v>
      </c>
      <c r="O365" s="506"/>
      <c r="P365" s="323"/>
    </row>
    <row r="366" spans="1:29" ht="18.75" customHeight="1">
      <c r="A366" s="302"/>
      <c r="B366" s="374"/>
      <c r="C366" s="375"/>
      <c r="D366" s="490"/>
      <c r="E366" s="717"/>
      <c r="F366" s="726"/>
      <c r="G366" s="522"/>
      <c r="H366" s="671"/>
      <c r="I366" s="672"/>
      <c r="J366" s="672">
        <f t="shared" si="55"/>
        <v>0</v>
      </c>
      <c r="K366" s="673"/>
      <c r="L366" s="673">
        <f t="shared" si="56"/>
        <v>0</v>
      </c>
      <c r="M366" s="674">
        <f t="shared" si="57"/>
        <v>0</v>
      </c>
      <c r="N366" s="675">
        <f t="shared" si="58"/>
        <v>0</v>
      </c>
      <c r="O366" s="506"/>
      <c r="P366" s="323"/>
    </row>
    <row r="367" spans="1:29" ht="18.75" customHeight="1">
      <c r="A367" s="302"/>
      <c r="B367" s="374"/>
      <c r="C367" s="375"/>
      <c r="D367" s="490"/>
      <c r="E367" s="717"/>
      <c r="F367" s="726"/>
      <c r="G367" s="522"/>
      <c r="H367" s="671"/>
      <c r="I367" s="672"/>
      <c r="J367" s="672">
        <f t="shared" si="55"/>
        <v>0</v>
      </c>
      <c r="K367" s="673"/>
      <c r="L367" s="673">
        <f t="shared" si="56"/>
        <v>0</v>
      </c>
      <c r="M367" s="674">
        <f t="shared" si="57"/>
        <v>0</v>
      </c>
      <c r="N367" s="675">
        <f t="shared" si="58"/>
        <v>0</v>
      </c>
      <c r="O367" s="506"/>
      <c r="P367" s="323"/>
    </row>
    <row r="368" spans="1:29" ht="18.75" customHeight="1">
      <c r="A368" s="302"/>
      <c r="B368" s="374"/>
      <c r="C368" s="375"/>
      <c r="D368" s="490"/>
      <c r="E368" s="717"/>
      <c r="F368" s="726"/>
      <c r="G368" s="522"/>
      <c r="H368" s="671"/>
      <c r="I368" s="672"/>
      <c r="J368" s="672">
        <f t="shared" si="55"/>
        <v>0</v>
      </c>
      <c r="K368" s="673"/>
      <c r="L368" s="673">
        <f t="shared" si="56"/>
        <v>0</v>
      </c>
      <c r="M368" s="674">
        <f t="shared" si="57"/>
        <v>0</v>
      </c>
      <c r="N368" s="675">
        <f t="shared" si="58"/>
        <v>0</v>
      </c>
      <c r="O368" s="506"/>
      <c r="P368" s="323"/>
    </row>
    <row r="369" spans="1:16" ht="18.75" customHeight="1">
      <c r="A369" s="302"/>
      <c r="B369" s="374"/>
      <c r="C369" s="375"/>
      <c r="D369" s="490"/>
      <c r="E369" s="717"/>
      <c r="F369" s="726"/>
      <c r="G369" s="522"/>
      <c r="H369" s="671"/>
      <c r="I369" s="672"/>
      <c r="J369" s="672">
        <f t="shared" si="55"/>
        <v>0</v>
      </c>
      <c r="K369" s="673"/>
      <c r="L369" s="673">
        <f t="shared" si="56"/>
        <v>0</v>
      </c>
      <c r="M369" s="674">
        <f t="shared" si="57"/>
        <v>0</v>
      </c>
      <c r="N369" s="675">
        <f t="shared" si="58"/>
        <v>0</v>
      </c>
      <c r="O369" s="506"/>
      <c r="P369" s="323"/>
    </row>
    <row r="370" spans="1:16" ht="18.75" customHeight="1">
      <c r="A370" s="302"/>
      <c r="B370" s="374"/>
      <c r="C370" s="375"/>
      <c r="D370" s="490"/>
      <c r="E370" s="717"/>
      <c r="F370" s="726"/>
      <c r="G370" s="522"/>
      <c r="H370" s="671"/>
      <c r="I370" s="672"/>
      <c r="J370" s="672">
        <f t="shared" si="55"/>
        <v>0</v>
      </c>
      <c r="K370" s="673"/>
      <c r="L370" s="673">
        <f t="shared" si="56"/>
        <v>0</v>
      </c>
      <c r="M370" s="674">
        <f t="shared" si="57"/>
        <v>0</v>
      </c>
      <c r="N370" s="675">
        <f t="shared" si="58"/>
        <v>0</v>
      </c>
      <c r="O370" s="506"/>
      <c r="P370" s="323"/>
    </row>
    <row r="371" spans="1:16" ht="18.75" customHeight="1">
      <c r="A371" s="302"/>
      <c r="B371" s="374"/>
      <c r="C371" s="375"/>
      <c r="D371" s="490"/>
      <c r="E371" s="717"/>
      <c r="F371" s="726"/>
      <c r="G371" s="522"/>
      <c r="H371" s="671"/>
      <c r="I371" s="672"/>
      <c r="J371" s="672">
        <f t="shared" si="55"/>
        <v>0</v>
      </c>
      <c r="K371" s="673"/>
      <c r="L371" s="673">
        <f t="shared" si="56"/>
        <v>0</v>
      </c>
      <c r="M371" s="674">
        <f t="shared" si="57"/>
        <v>0</v>
      </c>
      <c r="N371" s="675">
        <f t="shared" si="58"/>
        <v>0</v>
      </c>
      <c r="O371" s="506"/>
      <c r="P371" s="323"/>
    </row>
    <row r="372" spans="1:16" ht="18.75" customHeight="1">
      <c r="A372" s="302"/>
      <c r="B372" s="374"/>
      <c r="C372" s="375"/>
      <c r="D372" s="490"/>
      <c r="E372" s="717"/>
      <c r="F372" s="726"/>
      <c r="G372" s="522"/>
      <c r="H372" s="671"/>
      <c r="I372" s="672"/>
      <c r="J372" s="672">
        <f t="shared" si="55"/>
        <v>0</v>
      </c>
      <c r="K372" s="673"/>
      <c r="L372" s="673">
        <f t="shared" si="56"/>
        <v>0</v>
      </c>
      <c r="M372" s="674">
        <f t="shared" si="57"/>
        <v>0</v>
      </c>
      <c r="N372" s="675">
        <f t="shared" si="58"/>
        <v>0</v>
      </c>
      <c r="O372" s="506"/>
      <c r="P372" s="323"/>
    </row>
    <row r="373" spans="1:16" ht="18.75" customHeight="1">
      <c r="A373" s="302"/>
      <c r="B373" s="374"/>
      <c r="C373" s="375"/>
      <c r="D373" s="490"/>
      <c r="E373" s="717"/>
      <c r="F373" s="726"/>
      <c r="G373" s="522"/>
      <c r="H373" s="671"/>
      <c r="I373" s="672"/>
      <c r="J373" s="672">
        <f t="shared" si="55"/>
        <v>0</v>
      </c>
      <c r="K373" s="673"/>
      <c r="L373" s="673">
        <f t="shared" si="56"/>
        <v>0</v>
      </c>
      <c r="M373" s="674">
        <f t="shared" si="57"/>
        <v>0</v>
      </c>
      <c r="N373" s="675">
        <f t="shared" si="58"/>
        <v>0</v>
      </c>
      <c r="O373" s="506"/>
      <c r="P373" s="323"/>
    </row>
    <row r="374" spans="1:16" ht="18.75" customHeight="1">
      <c r="A374" s="302"/>
      <c r="B374" s="374"/>
      <c r="C374" s="375"/>
      <c r="D374" s="490"/>
      <c r="E374" s="717"/>
      <c r="F374" s="726"/>
      <c r="G374" s="522"/>
      <c r="H374" s="671"/>
      <c r="I374" s="672"/>
      <c r="J374" s="672">
        <f t="shared" si="55"/>
        <v>0</v>
      </c>
      <c r="K374" s="673"/>
      <c r="L374" s="673">
        <f t="shared" si="56"/>
        <v>0</v>
      </c>
      <c r="M374" s="674">
        <f t="shared" si="57"/>
        <v>0</v>
      </c>
      <c r="N374" s="675">
        <f t="shared" si="58"/>
        <v>0</v>
      </c>
      <c r="O374" s="506"/>
      <c r="P374" s="323"/>
    </row>
    <row r="375" spans="1:16" ht="18.75" customHeight="1">
      <c r="A375" s="302"/>
      <c r="B375" s="374"/>
      <c r="C375" s="375"/>
      <c r="D375" s="490"/>
      <c r="E375" s="717"/>
      <c r="F375" s="726"/>
      <c r="G375" s="522"/>
      <c r="H375" s="671"/>
      <c r="I375" s="672"/>
      <c r="J375" s="672">
        <f t="shared" si="55"/>
        <v>0</v>
      </c>
      <c r="K375" s="673"/>
      <c r="L375" s="673">
        <f t="shared" si="56"/>
        <v>0</v>
      </c>
      <c r="M375" s="674">
        <f t="shared" si="57"/>
        <v>0</v>
      </c>
      <c r="N375" s="675">
        <f t="shared" si="58"/>
        <v>0</v>
      </c>
      <c r="O375" s="506"/>
      <c r="P375" s="323"/>
    </row>
    <row r="376" spans="1:16" ht="18.75" customHeight="1">
      <c r="A376" s="302"/>
      <c r="B376" s="374"/>
      <c r="C376" s="375"/>
      <c r="D376" s="490"/>
      <c r="E376" s="717"/>
      <c r="F376" s="726"/>
      <c r="G376" s="522"/>
      <c r="H376" s="671"/>
      <c r="I376" s="672"/>
      <c r="J376" s="672">
        <f t="shared" si="55"/>
        <v>0</v>
      </c>
      <c r="K376" s="673"/>
      <c r="L376" s="673">
        <f t="shared" si="56"/>
        <v>0</v>
      </c>
      <c r="M376" s="674">
        <f t="shared" si="57"/>
        <v>0</v>
      </c>
      <c r="N376" s="675">
        <f t="shared" si="58"/>
        <v>0</v>
      </c>
      <c r="O376" s="506"/>
      <c r="P376" s="323"/>
    </row>
    <row r="377" spans="1:16" ht="18.75" customHeight="1">
      <c r="A377" s="302"/>
      <c r="B377" s="374"/>
      <c r="C377" s="375"/>
      <c r="D377" s="490"/>
      <c r="E377" s="717"/>
      <c r="F377" s="727"/>
      <c r="G377" s="522"/>
      <c r="H377" s="671"/>
      <c r="I377" s="672"/>
      <c r="J377" s="672">
        <f t="shared" ref="J377:J387" si="59">H377*I377</f>
        <v>0</v>
      </c>
      <c r="K377" s="673"/>
      <c r="L377" s="673">
        <f t="shared" ref="L377:L387" si="60">H377*K377</f>
        <v>0</v>
      </c>
      <c r="M377" s="674">
        <f t="shared" ref="M377:N387" si="61">I377-K377</f>
        <v>0</v>
      </c>
      <c r="N377" s="675">
        <f t="shared" si="61"/>
        <v>0</v>
      </c>
      <c r="O377" s="506"/>
      <c r="P377" s="323"/>
    </row>
    <row r="378" spans="1:16" ht="18.75" customHeight="1">
      <c r="A378" s="302"/>
      <c r="B378" s="374"/>
      <c r="C378" s="375"/>
      <c r="D378" s="490"/>
      <c r="E378" s="717"/>
      <c r="F378" s="727"/>
      <c r="G378" s="522"/>
      <c r="H378" s="671"/>
      <c r="I378" s="672"/>
      <c r="J378" s="672">
        <f t="shared" si="59"/>
        <v>0</v>
      </c>
      <c r="K378" s="673"/>
      <c r="L378" s="673">
        <f t="shared" si="60"/>
        <v>0</v>
      </c>
      <c r="M378" s="674">
        <f t="shared" si="61"/>
        <v>0</v>
      </c>
      <c r="N378" s="675">
        <f t="shared" si="61"/>
        <v>0</v>
      </c>
      <c r="O378" s="506"/>
      <c r="P378" s="323"/>
    </row>
    <row r="379" spans="1:16" ht="18.75" customHeight="1">
      <c r="A379" s="302"/>
      <c r="B379" s="374"/>
      <c r="C379" s="375"/>
      <c r="D379" s="490"/>
      <c r="E379" s="717"/>
      <c r="F379" s="727"/>
      <c r="G379" s="522"/>
      <c r="H379" s="671"/>
      <c r="I379" s="672"/>
      <c r="J379" s="672">
        <f t="shared" si="59"/>
        <v>0</v>
      </c>
      <c r="K379" s="673"/>
      <c r="L379" s="673">
        <f t="shared" si="60"/>
        <v>0</v>
      </c>
      <c r="M379" s="674">
        <f t="shared" si="61"/>
        <v>0</v>
      </c>
      <c r="N379" s="675">
        <f t="shared" si="61"/>
        <v>0</v>
      </c>
      <c r="O379" s="506"/>
      <c r="P379" s="323"/>
    </row>
    <row r="380" spans="1:16" ht="18.75" customHeight="1">
      <c r="A380" s="302"/>
      <c r="B380" s="374"/>
      <c r="C380" s="375"/>
      <c r="D380" s="490"/>
      <c r="E380" s="717"/>
      <c r="F380" s="727"/>
      <c r="G380" s="522"/>
      <c r="H380" s="671"/>
      <c r="I380" s="672"/>
      <c r="J380" s="672">
        <f t="shared" si="59"/>
        <v>0</v>
      </c>
      <c r="K380" s="673"/>
      <c r="L380" s="673">
        <f t="shared" si="60"/>
        <v>0</v>
      </c>
      <c r="M380" s="674">
        <f t="shared" si="61"/>
        <v>0</v>
      </c>
      <c r="N380" s="675">
        <f t="shared" si="61"/>
        <v>0</v>
      </c>
      <c r="O380" s="506"/>
      <c r="P380" s="323"/>
    </row>
    <row r="381" spans="1:16" ht="18.75" customHeight="1">
      <c r="A381" s="302"/>
      <c r="B381" s="374"/>
      <c r="C381" s="375"/>
      <c r="D381" s="490"/>
      <c r="E381" s="717"/>
      <c r="F381" s="727"/>
      <c r="G381" s="522"/>
      <c r="H381" s="671"/>
      <c r="I381" s="672"/>
      <c r="J381" s="672">
        <f t="shared" si="59"/>
        <v>0</v>
      </c>
      <c r="K381" s="673"/>
      <c r="L381" s="673">
        <f t="shared" si="60"/>
        <v>0</v>
      </c>
      <c r="M381" s="674">
        <f t="shared" si="61"/>
        <v>0</v>
      </c>
      <c r="N381" s="675">
        <f t="shared" si="61"/>
        <v>0</v>
      </c>
      <c r="O381" s="506"/>
      <c r="P381" s="323"/>
    </row>
    <row r="382" spans="1:16" ht="18.75" customHeight="1">
      <c r="A382" s="302"/>
      <c r="B382" s="374"/>
      <c r="C382" s="375"/>
      <c r="D382" s="490"/>
      <c r="E382" s="717"/>
      <c r="F382" s="727"/>
      <c r="G382" s="522"/>
      <c r="H382" s="671"/>
      <c r="I382" s="672"/>
      <c r="J382" s="672">
        <f t="shared" ref="J382" si="62">H382*I382</f>
        <v>0</v>
      </c>
      <c r="K382" s="673"/>
      <c r="L382" s="673">
        <f t="shared" ref="L382" si="63">H382*K382</f>
        <v>0</v>
      </c>
      <c r="M382" s="674">
        <f t="shared" ref="M382" si="64">I382-K382</f>
        <v>0</v>
      </c>
      <c r="N382" s="675">
        <f t="shared" ref="N382" si="65">J382-L382</f>
        <v>0</v>
      </c>
      <c r="O382" s="506"/>
      <c r="P382" s="323"/>
    </row>
    <row r="383" spans="1:16" ht="18.75" customHeight="1">
      <c r="A383" s="302"/>
      <c r="B383" s="374"/>
      <c r="C383" s="375"/>
      <c r="D383" s="490"/>
      <c r="E383" s="717"/>
      <c r="F383" s="727"/>
      <c r="G383" s="522"/>
      <c r="H383" s="671"/>
      <c r="I383" s="672"/>
      <c r="J383" s="672">
        <f t="shared" si="59"/>
        <v>0</v>
      </c>
      <c r="K383" s="673"/>
      <c r="L383" s="673">
        <f t="shared" si="60"/>
        <v>0</v>
      </c>
      <c r="M383" s="674">
        <f t="shared" si="61"/>
        <v>0</v>
      </c>
      <c r="N383" s="675">
        <f t="shared" si="61"/>
        <v>0</v>
      </c>
      <c r="O383" s="506"/>
      <c r="P383" s="323"/>
    </row>
    <row r="384" spans="1:16" ht="18.75" customHeight="1">
      <c r="A384" s="302"/>
      <c r="B384" s="374"/>
      <c r="C384" s="375"/>
      <c r="D384" s="490"/>
      <c r="E384" s="717"/>
      <c r="F384" s="727"/>
      <c r="G384" s="522"/>
      <c r="H384" s="671"/>
      <c r="I384" s="672"/>
      <c r="J384" s="672">
        <f t="shared" si="59"/>
        <v>0</v>
      </c>
      <c r="K384" s="673"/>
      <c r="L384" s="673">
        <f t="shared" si="60"/>
        <v>0</v>
      </c>
      <c r="M384" s="674">
        <f t="shared" si="61"/>
        <v>0</v>
      </c>
      <c r="N384" s="675">
        <f t="shared" si="61"/>
        <v>0</v>
      </c>
      <c r="O384" s="506"/>
      <c r="P384" s="323"/>
    </row>
    <row r="385" spans="1:29" ht="18.75" customHeight="1">
      <c r="A385" s="302"/>
      <c r="B385" s="374"/>
      <c r="C385" s="375"/>
      <c r="D385" s="490"/>
      <c r="E385" s="717"/>
      <c r="F385" s="727"/>
      <c r="G385" s="522"/>
      <c r="H385" s="671"/>
      <c r="I385" s="672"/>
      <c r="J385" s="672">
        <f t="shared" si="59"/>
        <v>0</v>
      </c>
      <c r="K385" s="673"/>
      <c r="L385" s="673">
        <f t="shared" si="60"/>
        <v>0</v>
      </c>
      <c r="M385" s="674">
        <f t="shared" si="61"/>
        <v>0</v>
      </c>
      <c r="N385" s="675">
        <f t="shared" si="61"/>
        <v>0</v>
      </c>
      <c r="O385" s="506"/>
      <c r="P385" s="323"/>
    </row>
    <row r="386" spans="1:29" ht="18.75" customHeight="1">
      <c r="A386" s="302"/>
      <c r="B386" s="374"/>
      <c r="C386" s="375"/>
      <c r="D386" s="490"/>
      <c r="E386" s="717"/>
      <c r="F386" s="727"/>
      <c r="G386" s="522"/>
      <c r="H386" s="671"/>
      <c r="I386" s="672"/>
      <c r="J386" s="672">
        <f t="shared" si="59"/>
        <v>0</v>
      </c>
      <c r="K386" s="673"/>
      <c r="L386" s="673">
        <f t="shared" si="60"/>
        <v>0</v>
      </c>
      <c r="M386" s="674">
        <f t="shared" si="61"/>
        <v>0</v>
      </c>
      <c r="N386" s="675">
        <f t="shared" si="61"/>
        <v>0</v>
      </c>
      <c r="O386" s="506"/>
      <c r="P386" s="323"/>
    </row>
    <row r="387" spans="1:29" ht="18.75" customHeight="1">
      <c r="A387" s="302"/>
      <c r="B387" s="374"/>
      <c r="C387" s="375"/>
      <c r="D387" s="490"/>
      <c r="E387" s="717"/>
      <c r="F387" s="727"/>
      <c r="G387" s="522"/>
      <c r="H387" s="671"/>
      <c r="I387" s="672"/>
      <c r="J387" s="672">
        <f t="shared" si="59"/>
        <v>0</v>
      </c>
      <c r="K387" s="673"/>
      <c r="L387" s="673">
        <f t="shared" si="60"/>
        <v>0</v>
      </c>
      <c r="M387" s="674">
        <f t="shared" si="61"/>
        <v>0</v>
      </c>
      <c r="N387" s="675">
        <f t="shared" si="61"/>
        <v>0</v>
      </c>
      <c r="O387" s="506"/>
      <c r="P387" s="323"/>
    </row>
    <row r="388" spans="1:29" s="288" customFormat="1" ht="18.75" customHeight="1">
      <c r="A388" s="302"/>
      <c r="B388" s="374"/>
      <c r="C388" s="375"/>
      <c r="D388" s="490"/>
      <c r="E388" s="544" t="s">
        <v>661</v>
      </c>
      <c r="F388" s="338" t="s">
        <v>198</v>
      </c>
      <c r="G388" s="522"/>
      <c r="H388" s="671"/>
      <c r="I388" s="672"/>
      <c r="J388" s="676">
        <f>SUMIFS(J357:J387,D357:D387,"設備（部材）")</f>
        <v>0</v>
      </c>
      <c r="K388" s="673"/>
      <c r="L388" s="677">
        <f>SUMIFS(L357:L387,D357:D387,"設備（部材）")</f>
        <v>0</v>
      </c>
      <c r="M388" s="674"/>
      <c r="N388" s="679">
        <f>J388-L388</f>
        <v>0</v>
      </c>
      <c r="O388" s="506"/>
      <c r="Q388" s="287"/>
      <c r="R388" s="287"/>
      <c r="S388" s="287"/>
      <c r="T388" s="287"/>
      <c r="U388" s="287"/>
      <c r="V388" s="287"/>
      <c r="W388" s="287"/>
      <c r="X388" s="287"/>
      <c r="Y388" s="287"/>
      <c r="Z388" s="287"/>
      <c r="AA388" s="287"/>
      <c r="AB388" s="287"/>
      <c r="AC388" s="287"/>
    </row>
    <row r="389" spans="1:29" s="288" customFormat="1" ht="18.75" customHeight="1">
      <c r="A389" s="302"/>
      <c r="B389" s="374"/>
      <c r="C389" s="375"/>
      <c r="D389" s="490"/>
      <c r="E389" s="544" t="s">
        <v>199</v>
      </c>
      <c r="F389" s="338" t="s">
        <v>198</v>
      </c>
      <c r="G389" s="522"/>
      <c r="H389" s="671"/>
      <c r="I389" s="672"/>
      <c r="J389" s="676">
        <f>SUMIFS(J357:J387,D357:D387,"工事")</f>
        <v>0</v>
      </c>
      <c r="K389" s="673"/>
      <c r="L389" s="677">
        <f>SUMIFS(L357:L387,D357:D387,"工事")</f>
        <v>0</v>
      </c>
      <c r="M389" s="674"/>
      <c r="N389" s="679">
        <f>J389-L389</f>
        <v>0</v>
      </c>
      <c r="O389" s="506"/>
      <c r="Q389" s="287"/>
      <c r="R389" s="287"/>
      <c r="S389" s="287"/>
      <c r="T389" s="287"/>
      <c r="U389" s="287"/>
      <c r="V389" s="287"/>
      <c r="W389" s="287"/>
      <c r="X389" s="287"/>
      <c r="Y389" s="287"/>
      <c r="Z389" s="287"/>
      <c r="AA389" s="287"/>
      <c r="AB389" s="287"/>
      <c r="AC389" s="287"/>
    </row>
    <row r="390" spans="1:29" s="288" customFormat="1" ht="18.75" customHeight="1" thickBot="1">
      <c r="A390" s="302"/>
      <c r="B390" s="376"/>
      <c r="C390" s="377"/>
      <c r="D390" s="491"/>
      <c r="E390" s="545" t="s">
        <v>200</v>
      </c>
      <c r="F390" s="546" t="s">
        <v>201</v>
      </c>
      <c r="G390" s="536"/>
      <c r="H390" s="721"/>
      <c r="I390" s="722"/>
      <c r="J390" s="728">
        <f>J388+J389</f>
        <v>0</v>
      </c>
      <c r="K390" s="723"/>
      <c r="L390" s="729">
        <f>L388+L389</f>
        <v>0</v>
      </c>
      <c r="M390" s="724"/>
      <c r="N390" s="730">
        <f>J390-L390</f>
        <v>0</v>
      </c>
      <c r="O390" s="516"/>
      <c r="Q390" s="287"/>
      <c r="R390" s="287"/>
      <c r="S390" s="287"/>
      <c r="T390" s="287"/>
      <c r="U390" s="287"/>
      <c r="V390" s="287"/>
      <c r="W390" s="287"/>
      <c r="X390" s="287"/>
      <c r="Y390" s="287"/>
      <c r="Z390" s="287"/>
      <c r="AA390" s="287"/>
      <c r="AB390" s="287"/>
      <c r="AC390" s="287"/>
    </row>
    <row r="391" spans="1:29" ht="18.75" customHeight="1">
      <c r="A391" s="302"/>
      <c r="B391" s="339"/>
      <c r="C391" s="340"/>
      <c r="D391" s="488"/>
      <c r="E391" s="717"/>
      <c r="F391" s="726" t="s">
        <v>197</v>
      </c>
      <c r="G391" s="522"/>
      <c r="H391" s="671"/>
      <c r="I391" s="672"/>
      <c r="J391" s="672"/>
      <c r="K391" s="673"/>
      <c r="L391" s="673"/>
      <c r="M391" s="674"/>
      <c r="N391" s="675"/>
      <c r="O391" s="506"/>
      <c r="P391" s="323"/>
    </row>
    <row r="392" spans="1:29" ht="18.75" customHeight="1">
      <c r="A392" s="302"/>
      <c r="B392" s="374"/>
      <c r="C392" s="375"/>
      <c r="D392" s="490"/>
      <c r="E392" s="717"/>
      <c r="F392" s="727"/>
      <c r="G392" s="522"/>
      <c r="H392" s="671"/>
      <c r="I392" s="672"/>
      <c r="J392" s="672">
        <f>H392*I392</f>
        <v>0</v>
      </c>
      <c r="K392" s="673"/>
      <c r="L392" s="673">
        <f>H392*K392</f>
        <v>0</v>
      </c>
      <c r="M392" s="674">
        <f>I392-K392</f>
        <v>0</v>
      </c>
      <c r="N392" s="675">
        <f>J392-L392</f>
        <v>0</v>
      </c>
      <c r="O392" s="506"/>
      <c r="P392" s="323"/>
    </row>
    <row r="393" spans="1:29" ht="18.75" customHeight="1">
      <c r="A393" s="302"/>
      <c r="B393" s="374"/>
      <c r="C393" s="375"/>
      <c r="D393" s="490"/>
      <c r="E393" s="717"/>
      <c r="F393" s="727"/>
      <c r="G393" s="522"/>
      <c r="H393" s="671"/>
      <c r="I393" s="672"/>
      <c r="J393" s="672">
        <f t="shared" ref="J393:J411" si="66">H393*I393</f>
        <v>0</v>
      </c>
      <c r="K393" s="673"/>
      <c r="L393" s="673">
        <f t="shared" ref="L393:L411" si="67">H393*K393</f>
        <v>0</v>
      </c>
      <c r="M393" s="674">
        <f t="shared" ref="M393:M411" si="68">I393-K393</f>
        <v>0</v>
      </c>
      <c r="N393" s="675">
        <f t="shared" ref="N393:N411" si="69">J393-L393</f>
        <v>0</v>
      </c>
      <c r="O393" s="506"/>
      <c r="P393" s="323"/>
    </row>
    <row r="394" spans="1:29" ht="18.75" customHeight="1">
      <c r="A394" s="302"/>
      <c r="B394" s="374"/>
      <c r="C394" s="375"/>
      <c r="D394" s="490"/>
      <c r="E394" s="717"/>
      <c r="F394" s="726"/>
      <c r="G394" s="522"/>
      <c r="H394" s="671"/>
      <c r="I394" s="672"/>
      <c r="J394" s="672">
        <f t="shared" si="66"/>
        <v>0</v>
      </c>
      <c r="K394" s="673"/>
      <c r="L394" s="673">
        <f t="shared" si="67"/>
        <v>0</v>
      </c>
      <c r="M394" s="674">
        <f t="shared" si="68"/>
        <v>0</v>
      </c>
      <c r="N394" s="675">
        <f t="shared" si="69"/>
        <v>0</v>
      </c>
      <c r="O394" s="506"/>
      <c r="P394" s="323"/>
    </row>
    <row r="395" spans="1:29" ht="18.75" customHeight="1">
      <c r="A395" s="302"/>
      <c r="B395" s="374"/>
      <c r="C395" s="375"/>
      <c r="D395" s="490"/>
      <c r="E395" s="717"/>
      <c r="F395" s="726"/>
      <c r="G395" s="522"/>
      <c r="H395" s="671"/>
      <c r="I395" s="672"/>
      <c r="J395" s="672">
        <f t="shared" si="66"/>
        <v>0</v>
      </c>
      <c r="K395" s="673"/>
      <c r="L395" s="673">
        <f t="shared" si="67"/>
        <v>0</v>
      </c>
      <c r="M395" s="674">
        <f t="shared" si="68"/>
        <v>0</v>
      </c>
      <c r="N395" s="675">
        <f t="shared" si="69"/>
        <v>0</v>
      </c>
      <c r="O395" s="506"/>
      <c r="P395" s="323"/>
    </row>
    <row r="396" spans="1:29" ht="18.75" customHeight="1">
      <c r="A396" s="302"/>
      <c r="B396" s="374"/>
      <c r="C396" s="375"/>
      <c r="D396" s="490"/>
      <c r="E396" s="717"/>
      <c r="F396" s="726"/>
      <c r="G396" s="522"/>
      <c r="H396" s="671"/>
      <c r="I396" s="672"/>
      <c r="J396" s="672">
        <f t="shared" si="66"/>
        <v>0</v>
      </c>
      <c r="K396" s="673"/>
      <c r="L396" s="673">
        <f t="shared" si="67"/>
        <v>0</v>
      </c>
      <c r="M396" s="674">
        <f t="shared" si="68"/>
        <v>0</v>
      </c>
      <c r="N396" s="675">
        <f t="shared" si="69"/>
        <v>0</v>
      </c>
      <c r="O396" s="506"/>
      <c r="P396" s="323"/>
    </row>
    <row r="397" spans="1:29" ht="18.75" customHeight="1">
      <c r="A397" s="302"/>
      <c r="B397" s="374"/>
      <c r="C397" s="375"/>
      <c r="D397" s="490"/>
      <c r="E397" s="717"/>
      <c r="F397" s="726"/>
      <c r="G397" s="522"/>
      <c r="H397" s="671"/>
      <c r="I397" s="672"/>
      <c r="J397" s="672">
        <f t="shared" si="66"/>
        <v>0</v>
      </c>
      <c r="K397" s="673"/>
      <c r="L397" s="673">
        <f t="shared" si="67"/>
        <v>0</v>
      </c>
      <c r="M397" s="674">
        <f t="shared" si="68"/>
        <v>0</v>
      </c>
      <c r="N397" s="675">
        <f t="shared" si="69"/>
        <v>0</v>
      </c>
      <c r="O397" s="506"/>
      <c r="P397" s="323"/>
    </row>
    <row r="398" spans="1:29" ht="18.75" customHeight="1">
      <c r="A398" s="302"/>
      <c r="B398" s="374"/>
      <c r="C398" s="375"/>
      <c r="D398" s="490"/>
      <c r="E398" s="717"/>
      <c r="F398" s="726"/>
      <c r="G398" s="522"/>
      <c r="H398" s="671"/>
      <c r="I398" s="672"/>
      <c r="J398" s="672">
        <f t="shared" si="66"/>
        <v>0</v>
      </c>
      <c r="K398" s="673"/>
      <c r="L398" s="673">
        <f t="shared" si="67"/>
        <v>0</v>
      </c>
      <c r="M398" s="674">
        <f t="shared" si="68"/>
        <v>0</v>
      </c>
      <c r="N398" s="675">
        <f t="shared" si="69"/>
        <v>0</v>
      </c>
      <c r="O398" s="506"/>
      <c r="P398" s="323"/>
    </row>
    <row r="399" spans="1:29" ht="18.75" customHeight="1">
      <c r="A399" s="302"/>
      <c r="B399" s="374"/>
      <c r="C399" s="375"/>
      <c r="D399" s="490"/>
      <c r="E399" s="717"/>
      <c r="F399" s="726"/>
      <c r="G399" s="522"/>
      <c r="H399" s="671"/>
      <c r="I399" s="672"/>
      <c r="J399" s="672">
        <f t="shared" si="66"/>
        <v>0</v>
      </c>
      <c r="K399" s="673"/>
      <c r="L399" s="673">
        <f t="shared" si="67"/>
        <v>0</v>
      </c>
      <c r="M399" s="674">
        <f t="shared" si="68"/>
        <v>0</v>
      </c>
      <c r="N399" s="675">
        <f t="shared" si="69"/>
        <v>0</v>
      </c>
      <c r="O399" s="506"/>
      <c r="P399" s="323"/>
    </row>
    <row r="400" spans="1:29" ht="18.75" customHeight="1">
      <c r="A400" s="302"/>
      <c r="B400" s="374"/>
      <c r="C400" s="375"/>
      <c r="D400" s="490"/>
      <c r="E400" s="717"/>
      <c r="F400" s="726"/>
      <c r="G400" s="522"/>
      <c r="H400" s="671"/>
      <c r="I400" s="672"/>
      <c r="J400" s="672">
        <f t="shared" si="66"/>
        <v>0</v>
      </c>
      <c r="K400" s="673"/>
      <c r="L400" s="673">
        <f t="shared" si="67"/>
        <v>0</v>
      </c>
      <c r="M400" s="674">
        <f t="shared" si="68"/>
        <v>0</v>
      </c>
      <c r="N400" s="675">
        <f t="shared" si="69"/>
        <v>0</v>
      </c>
      <c r="O400" s="506"/>
      <c r="P400" s="323"/>
    </row>
    <row r="401" spans="1:16" ht="18.75" customHeight="1">
      <c r="A401" s="302"/>
      <c r="B401" s="374"/>
      <c r="C401" s="375"/>
      <c r="D401" s="490"/>
      <c r="E401" s="717"/>
      <c r="F401" s="726"/>
      <c r="G401" s="522"/>
      <c r="H401" s="671"/>
      <c r="I401" s="672"/>
      <c r="J401" s="672">
        <f t="shared" si="66"/>
        <v>0</v>
      </c>
      <c r="K401" s="673"/>
      <c r="L401" s="673">
        <f t="shared" si="67"/>
        <v>0</v>
      </c>
      <c r="M401" s="674">
        <f t="shared" si="68"/>
        <v>0</v>
      </c>
      <c r="N401" s="675">
        <f t="shared" si="69"/>
        <v>0</v>
      </c>
      <c r="O401" s="506"/>
      <c r="P401" s="323"/>
    </row>
    <row r="402" spans="1:16" ht="18.75" customHeight="1">
      <c r="A402" s="302"/>
      <c r="B402" s="374"/>
      <c r="C402" s="375"/>
      <c r="D402" s="490"/>
      <c r="E402" s="717"/>
      <c r="F402" s="726"/>
      <c r="G402" s="522"/>
      <c r="H402" s="671"/>
      <c r="I402" s="672"/>
      <c r="J402" s="672">
        <f t="shared" si="66"/>
        <v>0</v>
      </c>
      <c r="K402" s="673"/>
      <c r="L402" s="673">
        <f t="shared" si="67"/>
        <v>0</v>
      </c>
      <c r="M402" s="674">
        <f t="shared" si="68"/>
        <v>0</v>
      </c>
      <c r="N402" s="675">
        <f t="shared" si="69"/>
        <v>0</v>
      </c>
      <c r="O402" s="506"/>
      <c r="P402" s="323"/>
    </row>
    <row r="403" spans="1:16" ht="18.75" customHeight="1">
      <c r="A403" s="302"/>
      <c r="B403" s="374"/>
      <c r="C403" s="375"/>
      <c r="D403" s="490"/>
      <c r="E403" s="717"/>
      <c r="F403" s="726"/>
      <c r="G403" s="522"/>
      <c r="H403" s="671"/>
      <c r="I403" s="672"/>
      <c r="J403" s="672">
        <f t="shared" si="66"/>
        <v>0</v>
      </c>
      <c r="K403" s="673"/>
      <c r="L403" s="673">
        <f t="shared" si="67"/>
        <v>0</v>
      </c>
      <c r="M403" s="674">
        <f t="shared" si="68"/>
        <v>0</v>
      </c>
      <c r="N403" s="675">
        <f t="shared" si="69"/>
        <v>0</v>
      </c>
      <c r="O403" s="506"/>
      <c r="P403" s="323"/>
    </row>
    <row r="404" spans="1:16" ht="18.75" customHeight="1">
      <c r="A404" s="302"/>
      <c r="B404" s="374"/>
      <c r="C404" s="375"/>
      <c r="D404" s="490"/>
      <c r="E404" s="717"/>
      <c r="F404" s="726"/>
      <c r="G404" s="522"/>
      <c r="H404" s="671"/>
      <c r="I404" s="672"/>
      <c r="J404" s="672">
        <f t="shared" si="66"/>
        <v>0</v>
      </c>
      <c r="K404" s="673"/>
      <c r="L404" s="673">
        <f t="shared" si="67"/>
        <v>0</v>
      </c>
      <c r="M404" s="674">
        <f t="shared" si="68"/>
        <v>0</v>
      </c>
      <c r="N404" s="675">
        <f t="shared" si="69"/>
        <v>0</v>
      </c>
      <c r="O404" s="506"/>
      <c r="P404" s="323"/>
    </row>
    <row r="405" spans="1:16" ht="18.75" customHeight="1">
      <c r="A405" s="302"/>
      <c r="B405" s="374"/>
      <c r="C405" s="375"/>
      <c r="D405" s="490"/>
      <c r="E405" s="717"/>
      <c r="F405" s="726"/>
      <c r="G405" s="522"/>
      <c r="H405" s="671"/>
      <c r="I405" s="672"/>
      <c r="J405" s="672">
        <f t="shared" si="66"/>
        <v>0</v>
      </c>
      <c r="K405" s="673"/>
      <c r="L405" s="673">
        <f t="shared" si="67"/>
        <v>0</v>
      </c>
      <c r="M405" s="674">
        <f t="shared" si="68"/>
        <v>0</v>
      </c>
      <c r="N405" s="675">
        <f t="shared" si="69"/>
        <v>0</v>
      </c>
      <c r="O405" s="506"/>
      <c r="P405" s="323"/>
    </row>
    <row r="406" spans="1:16" ht="18.75" customHeight="1">
      <c r="A406" s="302"/>
      <c r="B406" s="374"/>
      <c r="C406" s="375"/>
      <c r="D406" s="490"/>
      <c r="E406" s="717"/>
      <c r="F406" s="726"/>
      <c r="G406" s="522"/>
      <c r="H406" s="671"/>
      <c r="I406" s="672"/>
      <c r="J406" s="672">
        <f t="shared" si="66"/>
        <v>0</v>
      </c>
      <c r="K406" s="673"/>
      <c r="L406" s="673">
        <f t="shared" si="67"/>
        <v>0</v>
      </c>
      <c r="M406" s="674">
        <f t="shared" si="68"/>
        <v>0</v>
      </c>
      <c r="N406" s="675">
        <f t="shared" si="69"/>
        <v>0</v>
      </c>
      <c r="O406" s="506"/>
      <c r="P406" s="323"/>
    </row>
    <row r="407" spans="1:16" ht="18.75" customHeight="1">
      <c r="A407" s="302"/>
      <c r="B407" s="374"/>
      <c r="C407" s="375"/>
      <c r="D407" s="490"/>
      <c r="E407" s="717"/>
      <c r="F407" s="726"/>
      <c r="G407" s="522"/>
      <c r="H407" s="671"/>
      <c r="I407" s="672"/>
      <c r="J407" s="672">
        <f t="shared" si="66"/>
        <v>0</v>
      </c>
      <c r="K407" s="673"/>
      <c r="L407" s="673">
        <f t="shared" si="67"/>
        <v>0</v>
      </c>
      <c r="M407" s="674">
        <f t="shared" si="68"/>
        <v>0</v>
      </c>
      <c r="N407" s="675">
        <f t="shared" si="69"/>
        <v>0</v>
      </c>
      <c r="O407" s="506"/>
      <c r="P407" s="323"/>
    </row>
    <row r="408" spans="1:16" ht="18.75" customHeight="1">
      <c r="A408" s="302"/>
      <c r="B408" s="374"/>
      <c r="C408" s="375"/>
      <c r="D408" s="490"/>
      <c r="E408" s="717"/>
      <c r="F408" s="726"/>
      <c r="G408" s="522"/>
      <c r="H408" s="671"/>
      <c r="I408" s="672"/>
      <c r="J408" s="672">
        <f t="shared" si="66"/>
        <v>0</v>
      </c>
      <c r="K408" s="673"/>
      <c r="L408" s="673">
        <f t="shared" si="67"/>
        <v>0</v>
      </c>
      <c r="M408" s="674">
        <f t="shared" si="68"/>
        <v>0</v>
      </c>
      <c r="N408" s="675">
        <f t="shared" si="69"/>
        <v>0</v>
      </c>
      <c r="O408" s="506"/>
      <c r="P408" s="323"/>
    </row>
    <row r="409" spans="1:16" ht="18.75" customHeight="1">
      <c r="A409" s="302"/>
      <c r="B409" s="374"/>
      <c r="C409" s="375"/>
      <c r="D409" s="490"/>
      <c r="E409" s="717"/>
      <c r="F409" s="726"/>
      <c r="G409" s="522"/>
      <c r="H409" s="671"/>
      <c r="I409" s="672"/>
      <c r="J409" s="672">
        <f t="shared" si="66"/>
        <v>0</v>
      </c>
      <c r="K409" s="673"/>
      <c r="L409" s="673">
        <f t="shared" si="67"/>
        <v>0</v>
      </c>
      <c r="M409" s="674">
        <f t="shared" si="68"/>
        <v>0</v>
      </c>
      <c r="N409" s="675">
        <f t="shared" si="69"/>
        <v>0</v>
      </c>
      <c r="O409" s="506"/>
      <c r="P409" s="323"/>
    </row>
    <row r="410" spans="1:16" ht="18.75" customHeight="1">
      <c r="A410" s="302"/>
      <c r="B410" s="374"/>
      <c r="C410" s="375"/>
      <c r="D410" s="490"/>
      <c r="E410" s="717"/>
      <c r="F410" s="726"/>
      <c r="G410" s="522"/>
      <c r="H410" s="671"/>
      <c r="I410" s="672"/>
      <c r="J410" s="672">
        <f t="shared" si="66"/>
        <v>0</v>
      </c>
      <c r="K410" s="673"/>
      <c r="L410" s="673">
        <f t="shared" si="67"/>
        <v>0</v>
      </c>
      <c r="M410" s="674">
        <f t="shared" si="68"/>
        <v>0</v>
      </c>
      <c r="N410" s="675">
        <f t="shared" si="69"/>
        <v>0</v>
      </c>
      <c r="O410" s="506"/>
      <c r="P410" s="323"/>
    </row>
    <row r="411" spans="1:16" ht="18.75" customHeight="1">
      <c r="A411" s="302"/>
      <c r="B411" s="374"/>
      <c r="C411" s="375"/>
      <c r="D411" s="490"/>
      <c r="E411" s="717"/>
      <c r="F411" s="726"/>
      <c r="G411" s="522"/>
      <c r="H411" s="671"/>
      <c r="I411" s="672"/>
      <c r="J411" s="672">
        <f t="shared" si="66"/>
        <v>0</v>
      </c>
      <c r="K411" s="673"/>
      <c r="L411" s="673">
        <f t="shared" si="67"/>
        <v>0</v>
      </c>
      <c r="M411" s="674">
        <f t="shared" si="68"/>
        <v>0</v>
      </c>
      <c r="N411" s="675">
        <f t="shared" si="69"/>
        <v>0</v>
      </c>
      <c r="O411" s="506"/>
      <c r="P411" s="323"/>
    </row>
    <row r="412" spans="1:16" ht="18.75" customHeight="1">
      <c r="A412" s="302"/>
      <c r="B412" s="374"/>
      <c r="C412" s="375"/>
      <c r="D412" s="490"/>
      <c r="E412" s="717"/>
      <c r="F412" s="727"/>
      <c r="G412" s="522"/>
      <c r="H412" s="671"/>
      <c r="I412" s="672"/>
      <c r="J412" s="672">
        <f t="shared" ref="J412:J417" si="70">H412*I412</f>
        <v>0</v>
      </c>
      <c r="K412" s="673"/>
      <c r="L412" s="673">
        <f t="shared" ref="L412:L417" si="71">H412*K412</f>
        <v>0</v>
      </c>
      <c r="M412" s="674">
        <f t="shared" ref="M412:M416" si="72">I412-K412</f>
        <v>0</v>
      </c>
      <c r="N412" s="675">
        <f t="shared" ref="N412:N416" si="73">J412-L412</f>
        <v>0</v>
      </c>
      <c r="O412" s="506"/>
      <c r="P412" s="323"/>
    </row>
    <row r="413" spans="1:16" ht="18.75" customHeight="1">
      <c r="A413" s="302"/>
      <c r="B413" s="374"/>
      <c r="C413" s="375"/>
      <c r="D413" s="490"/>
      <c r="E413" s="717"/>
      <c r="F413" s="727"/>
      <c r="G413" s="522"/>
      <c r="H413" s="671"/>
      <c r="I413" s="672"/>
      <c r="J413" s="672">
        <f t="shared" si="70"/>
        <v>0</v>
      </c>
      <c r="K413" s="673"/>
      <c r="L413" s="673">
        <f t="shared" si="71"/>
        <v>0</v>
      </c>
      <c r="M413" s="674">
        <f t="shared" si="72"/>
        <v>0</v>
      </c>
      <c r="N413" s="675">
        <f t="shared" si="73"/>
        <v>0</v>
      </c>
      <c r="O413" s="506"/>
      <c r="P413" s="323"/>
    </row>
    <row r="414" spans="1:16" ht="18.75" customHeight="1">
      <c r="A414" s="302"/>
      <c r="B414" s="374"/>
      <c r="C414" s="375"/>
      <c r="D414" s="490"/>
      <c r="E414" s="717"/>
      <c r="F414" s="727"/>
      <c r="G414" s="522"/>
      <c r="H414" s="671"/>
      <c r="I414" s="672"/>
      <c r="J414" s="672">
        <f t="shared" si="70"/>
        <v>0</v>
      </c>
      <c r="K414" s="673"/>
      <c r="L414" s="673">
        <f t="shared" si="71"/>
        <v>0</v>
      </c>
      <c r="M414" s="674">
        <f t="shared" si="72"/>
        <v>0</v>
      </c>
      <c r="N414" s="675">
        <f t="shared" si="73"/>
        <v>0</v>
      </c>
      <c r="O414" s="506"/>
      <c r="P414" s="323"/>
    </row>
    <row r="415" spans="1:16" ht="18.75" customHeight="1">
      <c r="A415" s="302"/>
      <c r="B415" s="374"/>
      <c r="C415" s="375"/>
      <c r="D415" s="490"/>
      <c r="E415" s="717"/>
      <c r="F415" s="727"/>
      <c r="G415" s="522"/>
      <c r="H415" s="671"/>
      <c r="I415" s="672"/>
      <c r="J415" s="672">
        <f t="shared" si="70"/>
        <v>0</v>
      </c>
      <c r="K415" s="673"/>
      <c r="L415" s="673">
        <f t="shared" si="71"/>
        <v>0</v>
      </c>
      <c r="M415" s="674">
        <f t="shared" si="72"/>
        <v>0</v>
      </c>
      <c r="N415" s="675">
        <f t="shared" si="73"/>
        <v>0</v>
      </c>
      <c r="O415" s="506"/>
      <c r="P415" s="323"/>
    </row>
    <row r="416" spans="1:16" ht="18.75" customHeight="1">
      <c r="A416" s="302"/>
      <c r="B416" s="374"/>
      <c r="C416" s="375"/>
      <c r="D416" s="490"/>
      <c r="E416" s="717"/>
      <c r="F416" s="727"/>
      <c r="G416" s="522"/>
      <c r="H416" s="671"/>
      <c r="I416" s="672"/>
      <c r="J416" s="672">
        <f t="shared" si="70"/>
        <v>0</v>
      </c>
      <c r="K416" s="673"/>
      <c r="L416" s="673">
        <f t="shared" si="71"/>
        <v>0</v>
      </c>
      <c r="M416" s="674">
        <f t="shared" si="72"/>
        <v>0</v>
      </c>
      <c r="N416" s="675">
        <f t="shared" si="73"/>
        <v>0</v>
      </c>
      <c r="O416" s="506"/>
      <c r="P416" s="323"/>
    </row>
    <row r="417" spans="1:29" ht="18.75" customHeight="1">
      <c r="A417" s="302"/>
      <c r="B417" s="374"/>
      <c r="C417" s="375"/>
      <c r="D417" s="490"/>
      <c r="E417" s="717"/>
      <c r="F417" s="727"/>
      <c r="G417" s="522"/>
      <c r="H417" s="671"/>
      <c r="I417" s="672"/>
      <c r="J417" s="672">
        <f t="shared" si="70"/>
        <v>0</v>
      </c>
      <c r="K417" s="673"/>
      <c r="L417" s="673">
        <f t="shared" si="71"/>
        <v>0</v>
      </c>
      <c r="M417" s="674">
        <f t="shared" ref="M417" si="74">I417-K417</f>
        <v>0</v>
      </c>
      <c r="N417" s="675">
        <f t="shared" ref="N417" si="75">J417-L417</f>
        <v>0</v>
      </c>
      <c r="O417" s="506"/>
      <c r="P417" s="323"/>
    </row>
    <row r="418" spans="1:29" ht="18.75" customHeight="1">
      <c r="A418" s="302"/>
      <c r="B418" s="374"/>
      <c r="C418" s="375"/>
      <c r="D418" s="490"/>
      <c r="E418" s="717"/>
      <c r="F418" s="727"/>
      <c r="G418" s="522"/>
      <c r="H418" s="671"/>
      <c r="I418" s="672"/>
      <c r="J418" s="672">
        <f t="shared" ref="J418:J422" si="76">H418*I418</f>
        <v>0</v>
      </c>
      <c r="K418" s="673"/>
      <c r="L418" s="673">
        <f t="shared" ref="L418:L422" si="77">H418*K418</f>
        <v>0</v>
      </c>
      <c r="M418" s="674">
        <f t="shared" ref="M418:M422" si="78">I418-K418</f>
        <v>0</v>
      </c>
      <c r="N418" s="675">
        <f t="shared" ref="N418:N422" si="79">J418-L418</f>
        <v>0</v>
      </c>
      <c r="O418" s="506"/>
      <c r="P418" s="323"/>
    </row>
    <row r="419" spans="1:29" ht="18.75" customHeight="1">
      <c r="A419" s="302"/>
      <c r="B419" s="374"/>
      <c r="C419" s="375"/>
      <c r="D419" s="490"/>
      <c r="E419" s="717"/>
      <c r="F419" s="727"/>
      <c r="G419" s="522"/>
      <c r="H419" s="671"/>
      <c r="I419" s="672"/>
      <c r="J419" s="672">
        <f t="shared" si="76"/>
        <v>0</v>
      </c>
      <c r="K419" s="673"/>
      <c r="L419" s="673">
        <f t="shared" si="77"/>
        <v>0</v>
      </c>
      <c r="M419" s="674">
        <f t="shared" si="78"/>
        <v>0</v>
      </c>
      <c r="N419" s="675">
        <f t="shared" si="79"/>
        <v>0</v>
      </c>
      <c r="O419" s="506"/>
      <c r="P419" s="323"/>
    </row>
    <row r="420" spans="1:29" ht="18.75" customHeight="1">
      <c r="A420" s="302"/>
      <c r="B420" s="374"/>
      <c r="C420" s="375"/>
      <c r="D420" s="490"/>
      <c r="E420" s="717"/>
      <c r="F420" s="727"/>
      <c r="G420" s="522"/>
      <c r="H420" s="671"/>
      <c r="I420" s="672"/>
      <c r="J420" s="672">
        <f t="shared" si="76"/>
        <v>0</v>
      </c>
      <c r="K420" s="673"/>
      <c r="L420" s="673">
        <f t="shared" si="77"/>
        <v>0</v>
      </c>
      <c r="M420" s="674">
        <f t="shared" si="78"/>
        <v>0</v>
      </c>
      <c r="N420" s="675">
        <f t="shared" si="79"/>
        <v>0</v>
      </c>
      <c r="O420" s="506"/>
      <c r="P420" s="323"/>
    </row>
    <row r="421" spans="1:29" ht="18.75" customHeight="1">
      <c r="A421" s="302"/>
      <c r="B421" s="374"/>
      <c r="C421" s="375"/>
      <c r="D421" s="490"/>
      <c r="E421" s="717"/>
      <c r="F421" s="727"/>
      <c r="G421" s="522"/>
      <c r="H421" s="671"/>
      <c r="I421" s="672"/>
      <c r="J421" s="672">
        <f t="shared" si="76"/>
        <v>0</v>
      </c>
      <c r="K421" s="673"/>
      <c r="L421" s="673">
        <f t="shared" si="77"/>
        <v>0</v>
      </c>
      <c r="M421" s="674">
        <f t="shared" si="78"/>
        <v>0</v>
      </c>
      <c r="N421" s="675">
        <f t="shared" si="79"/>
        <v>0</v>
      </c>
      <c r="O421" s="506"/>
      <c r="P421" s="323"/>
    </row>
    <row r="422" spans="1:29" ht="18.75" customHeight="1">
      <c r="A422" s="302"/>
      <c r="B422" s="374"/>
      <c r="C422" s="375"/>
      <c r="D422" s="490"/>
      <c r="E422" s="717"/>
      <c r="F422" s="727"/>
      <c r="G422" s="522"/>
      <c r="H422" s="671"/>
      <c r="I422" s="672"/>
      <c r="J422" s="672">
        <f t="shared" si="76"/>
        <v>0</v>
      </c>
      <c r="K422" s="673"/>
      <c r="L422" s="673">
        <f t="shared" si="77"/>
        <v>0</v>
      </c>
      <c r="M422" s="674">
        <f t="shared" si="78"/>
        <v>0</v>
      </c>
      <c r="N422" s="675">
        <f t="shared" si="79"/>
        <v>0</v>
      </c>
      <c r="O422" s="506"/>
      <c r="P422" s="323"/>
    </row>
    <row r="423" spans="1:29" s="288" customFormat="1" ht="18.75" customHeight="1">
      <c r="A423" s="302"/>
      <c r="B423" s="374"/>
      <c r="C423" s="375"/>
      <c r="D423" s="490"/>
      <c r="E423" s="544" t="s">
        <v>661</v>
      </c>
      <c r="F423" s="338" t="s">
        <v>198</v>
      </c>
      <c r="G423" s="522"/>
      <c r="H423" s="671"/>
      <c r="I423" s="672"/>
      <c r="J423" s="676">
        <f>SUMIFS(J392:J422,D392:D422,"設備（部材）")</f>
        <v>0</v>
      </c>
      <c r="K423" s="673"/>
      <c r="L423" s="677">
        <f>SUMIFS(L392:L422,D392:D422,"設備（部材）")</f>
        <v>0</v>
      </c>
      <c r="M423" s="674"/>
      <c r="N423" s="679">
        <f>J423-L423</f>
        <v>0</v>
      </c>
      <c r="O423" s="506"/>
      <c r="Q423" s="287"/>
      <c r="R423" s="287"/>
      <c r="S423" s="287"/>
      <c r="T423" s="287"/>
      <c r="U423" s="287"/>
      <c r="V423" s="287"/>
      <c r="W423" s="287"/>
      <c r="X423" s="287"/>
      <c r="Y423" s="287"/>
      <c r="Z423" s="287"/>
      <c r="AA423" s="287"/>
      <c r="AB423" s="287"/>
      <c r="AC423" s="287"/>
    </row>
    <row r="424" spans="1:29" s="288" customFormat="1" ht="18.75" customHeight="1">
      <c r="A424" s="302"/>
      <c r="B424" s="374"/>
      <c r="C424" s="375"/>
      <c r="D424" s="490"/>
      <c r="E424" s="544" t="s">
        <v>199</v>
      </c>
      <c r="F424" s="338" t="s">
        <v>198</v>
      </c>
      <c r="G424" s="522"/>
      <c r="H424" s="671"/>
      <c r="I424" s="672"/>
      <c r="J424" s="676">
        <f>SUMIFS(J392:J422,D392:D422,"工事")</f>
        <v>0</v>
      </c>
      <c r="K424" s="673"/>
      <c r="L424" s="677">
        <f>SUMIFS(L392:L422,D392:D422,"工事")</f>
        <v>0</v>
      </c>
      <c r="M424" s="674"/>
      <c r="N424" s="679">
        <f>J424-L424</f>
        <v>0</v>
      </c>
      <c r="O424" s="506"/>
      <c r="Q424" s="287"/>
      <c r="R424" s="287"/>
      <c r="S424" s="287"/>
      <c r="T424" s="287"/>
      <c r="U424" s="287"/>
      <c r="V424" s="287"/>
      <c r="W424" s="287"/>
      <c r="X424" s="287"/>
      <c r="Y424" s="287"/>
      <c r="Z424" s="287"/>
      <c r="AA424" s="287"/>
      <c r="AB424" s="287"/>
      <c r="AC424" s="287"/>
    </row>
    <row r="425" spans="1:29" s="288" customFormat="1" ht="18.75" customHeight="1" thickBot="1">
      <c r="A425" s="302"/>
      <c r="B425" s="376"/>
      <c r="C425" s="377"/>
      <c r="D425" s="491"/>
      <c r="E425" s="545" t="s">
        <v>195</v>
      </c>
      <c r="F425" s="546" t="s">
        <v>196</v>
      </c>
      <c r="G425" s="536"/>
      <c r="H425" s="721"/>
      <c r="I425" s="722"/>
      <c r="J425" s="728">
        <f>J423+J424</f>
        <v>0</v>
      </c>
      <c r="K425" s="723"/>
      <c r="L425" s="729">
        <f>L423+L424</f>
        <v>0</v>
      </c>
      <c r="M425" s="724"/>
      <c r="N425" s="730">
        <f>J425-L425</f>
        <v>0</v>
      </c>
      <c r="O425" s="516"/>
      <c r="Q425" s="287"/>
      <c r="R425" s="287"/>
      <c r="S425" s="287"/>
      <c r="T425" s="287"/>
      <c r="U425" s="287"/>
      <c r="V425" s="287"/>
      <c r="W425" s="287"/>
      <c r="X425" s="287"/>
      <c r="Y425" s="287"/>
      <c r="Z425" s="287"/>
      <c r="AA425" s="287"/>
      <c r="AB425" s="287"/>
      <c r="AC425" s="287"/>
    </row>
    <row r="426" spans="1:29" ht="18.75" customHeight="1">
      <c r="A426" s="302"/>
      <c r="B426" s="339"/>
      <c r="C426" s="340"/>
      <c r="D426" s="488"/>
      <c r="E426" s="717"/>
      <c r="F426" s="726" t="s">
        <v>197</v>
      </c>
      <c r="G426" s="522"/>
      <c r="H426" s="671"/>
      <c r="I426" s="672"/>
      <c r="J426" s="672"/>
      <c r="K426" s="673"/>
      <c r="L426" s="673"/>
      <c r="M426" s="674"/>
      <c r="N426" s="675"/>
      <c r="O426" s="506"/>
      <c r="P426" s="323"/>
    </row>
    <row r="427" spans="1:29" ht="18.75" customHeight="1">
      <c r="A427" s="302"/>
      <c r="B427" s="374"/>
      <c r="C427" s="375"/>
      <c r="D427" s="490"/>
      <c r="E427" s="717"/>
      <c r="F427" s="727"/>
      <c r="G427" s="522"/>
      <c r="H427" s="671"/>
      <c r="I427" s="672"/>
      <c r="J427" s="672">
        <f>H427*I427</f>
        <v>0</v>
      </c>
      <c r="K427" s="673"/>
      <c r="L427" s="673">
        <f>H427*K427</f>
        <v>0</v>
      </c>
      <c r="M427" s="674">
        <f>I427-K427</f>
        <v>0</v>
      </c>
      <c r="N427" s="675">
        <f>J427-L427</f>
        <v>0</v>
      </c>
      <c r="O427" s="506"/>
      <c r="P427" s="323"/>
    </row>
    <row r="428" spans="1:29" ht="18.75" customHeight="1">
      <c r="A428" s="302"/>
      <c r="B428" s="374"/>
      <c r="C428" s="375"/>
      <c r="D428" s="490"/>
      <c r="E428" s="717"/>
      <c r="F428" s="727"/>
      <c r="G428" s="522"/>
      <c r="H428" s="671"/>
      <c r="I428" s="672"/>
      <c r="J428" s="672">
        <f t="shared" ref="J428:J446" si="80">H428*I428</f>
        <v>0</v>
      </c>
      <c r="K428" s="673"/>
      <c r="L428" s="673">
        <f t="shared" ref="L428:L446" si="81">H428*K428</f>
        <v>0</v>
      </c>
      <c r="M428" s="674">
        <f t="shared" ref="M428:M446" si="82">I428-K428</f>
        <v>0</v>
      </c>
      <c r="N428" s="675">
        <f t="shared" ref="N428:N446" si="83">J428-L428</f>
        <v>0</v>
      </c>
      <c r="O428" s="506"/>
      <c r="P428" s="323"/>
    </row>
    <row r="429" spans="1:29" ht="18.75" customHeight="1">
      <c r="A429" s="302"/>
      <c r="B429" s="374"/>
      <c r="C429" s="375"/>
      <c r="D429" s="490"/>
      <c r="E429" s="717"/>
      <c r="F429" s="726"/>
      <c r="G429" s="522"/>
      <c r="H429" s="671"/>
      <c r="I429" s="672"/>
      <c r="J429" s="672">
        <f t="shared" si="80"/>
        <v>0</v>
      </c>
      <c r="K429" s="673"/>
      <c r="L429" s="673">
        <f t="shared" si="81"/>
        <v>0</v>
      </c>
      <c r="M429" s="674">
        <f t="shared" si="82"/>
        <v>0</v>
      </c>
      <c r="N429" s="675">
        <f t="shared" si="83"/>
        <v>0</v>
      </c>
      <c r="O429" s="506"/>
      <c r="P429" s="323"/>
    </row>
    <row r="430" spans="1:29" ht="18.75" customHeight="1">
      <c r="A430" s="302"/>
      <c r="B430" s="374"/>
      <c r="C430" s="375"/>
      <c r="D430" s="490"/>
      <c r="E430" s="717"/>
      <c r="F430" s="726"/>
      <c r="G430" s="522"/>
      <c r="H430" s="671"/>
      <c r="I430" s="672"/>
      <c r="J430" s="672">
        <f t="shared" si="80"/>
        <v>0</v>
      </c>
      <c r="K430" s="673"/>
      <c r="L430" s="673">
        <f t="shared" si="81"/>
        <v>0</v>
      </c>
      <c r="M430" s="674">
        <f t="shared" si="82"/>
        <v>0</v>
      </c>
      <c r="N430" s="675">
        <f t="shared" si="83"/>
        <v>0</v>
      </c>
      <c r="O430" s="506"/>
      <c r="P430" s="323"/>
    </row>
    <row r="431" spans="1:29" ht="18.75" customHeight="1">
      <c r="A431" s="302"/>
      <c r="B431" s="374"/>
      <c r="C431" s="375"/>
      <c r="D431" s="490"/>
      <c r="E431" s="717"/>
      <c r="F431" s="726"/>
      <c r="G431" s="522"/>
      <c r="H431" s="671"/>
      <c r="I431" s="672"/>
      <c r="J431" s="672">
        <f t="shared" si="80"/>
        <v>0</v>
      </c>
      <c r="K431" s="673"/>
      <c r="L431" s="673">
        <f t="shared" si="81"/>
        <v>0</v>
      </c>
      <c r="M431" s="674">
        <f t="shared" si="82"/>
        <v>0</v>
      </c>
      <c r="N431" s="675">
        <f t="shared" si="83"/>
        <v>0</v>
      </c>
      <c r="O431" s="506"/>
      <c r="P431" s="323"/>
    </row>
    <row r="432" spans="1:29" ht="18.75" customHeight="1">
      <c r="A432" s="302"/>
      <c r="B432" s="374"/>
      <c r="C432" s="375"/>
      <c r="D432" s="490"/>
      <c r="E432" s="717"/>
      <c r="F432" s="726"/>
      <c r="G432" s="522"/>
      <c r="H432" s="671"/>
      <c r="I432" s="672"/>
      <c r="J432" s="672">
        <f t="shared" si="80"/>
        <v>0</v>
      </c>
      <c r="K432" s="673"/>
      <c r="L432" s="673">
        <f t="shared" si="81"/>
        <v>0</v>
      </c>
      <c r="M432" s="674">
        <f t="shared" si="82"/>
        <v>0</v>
      </c>
      <c r="N432" s="675">
        <f t="shared" si="83"/>
        <v>0</v>
      </c>
      <c r="O432" s="506"/>
      <c r="P432" s="323"/>
    </row>
    <row r="433" spans="1:16" ht="18.75" customHeight="1">
      <c r="A433" s="302"/>
      <c r="B433" s="374"/>
      <c r="C433" s="375"/>
      <c r="D433" s="490"/>
      <c r="E433" s="717"/>
      <c r="F433" s="726"/>
      <c r="G433" s="522"/>
      <c r="H433" s="671"/>
      <c r="I433" s="672"/>
      <c r="J433" s="672">
        <f t="shared" si="80"/>
        <v>0</v>
      </c>
      <c r="K433" s="673"/>
      <c r="L433" s="673">
        <f t="shared" si="81"/>
        <v>0</v>
      </c>
      <c r="M433" s="674">
        <f t="shared" si="82"/>
        <v>0</v>
      </c>
      <c r="N433" s="675">
        <f t="shared" si="83"/>
        <v>0</v>
      </c>
      <c r="O433" s="506"/>
      <c r="P433" s="323"/>
    </row>
    <row r="434" spans="1:16" ht="18.75" customHeight="1">
      <c r="A434" s="302"/>
      <c r="B434" s="374"/>
      <c r="C434" s="375"/>
      <c r="D434" s="490"/>
      <c r="E434" s="717"/>
      <c r="F434" s="726"/>
      <c r="G434" s="522"/>
      <c r="H434" s="671"/>
      <c r="I434" s="672"/>
      <c r="J434" s="672">
        <f t="shared" si="80"/>
        <v>0</v>
      </c>
      <c r="K434" s="673"/>
      <c r="L434" s="673">
        <f t="shared" si="81"/>
        <v>0</v>
      </c>
      <c r="M434" s="674">
        <f t="shared" si="82"/>
        <v>0</v>
      </c>
      <c r="N434" s="675">
        <f t="shared" si="83"/>
        <v>0</v>
      </c>
      <c r="O434" s="506"/>
      <c r="P434" s="323"/>
    </row>
    <row r="435" spans="1:16" ht="18.75" customHeight="1">
      <c r="A435" s="302"/>
      <c r="B435" s="374"/>
      <c r="C435" s="375"/>
      <c r="D435" s="490"/>
      <c r="E435" s="717"/>
      <c r="F435" s="726"/>
      <c r="G435" s="522"/>
      <c r="H435" s="671"/>
      <c r="I435" s="672"/>
      <c r="J435" s="672">
        <f t="shared" si="80"/>
        <v>0</v>
      </c>
      <c r="K435" s="673"/>
      <c r="L435" s="673">
        <f t="shared" si="81"/>
        <v>0</v>
      </c>
      <c r="M435" s="674">
        <f t="shared" si="82"/>
        <v>0</v>
      </c>
      <c r="N435" s="675">
        <f t="shared" si="83"/>
        <v>0</v>
      </c>
      <c r="O435" s="506"/>
      <c r="P435" s="323"/>
    </row>
    <row r="436" spans="1:16" ht="18.75" customHeight="1">
      <c r="A436" s="302"/>
      <c r="B436" s="374"/>
      <c r="C436" s="375"/>
      <c r="D436" s="490"/>
      <c r="E436" s="717"/>
      <c r="F436" s="726"/>
      <c r="G436" s="522"/>
      <c r="H436" s="671"/>
      <c r="I436" s="672"/>
      <c r="J436" s="672">
        <f t="shared" si="80"/>
        <v>0</v>
      </c>
      <c r="K436" s="673"/>
      <c r="L436" s="673">
        <f t="shared" si="81"/>
        <v>0</v>
      </c>
      <c r="M436" s="674">
        <f t="shared" si="82"/>
        <v>0</v>
      </c>
      <c r="N436" s="675">
        <f t="shared" si="83"/>
        <v>0</v>
      </c>
      <c r="O436" s="506"/>
      <c r="P436" s="323"/>
    </row>
    <row r="437" spans="1:16" ht="18.75" customHeight="1">
      <c r="A437" s="302"/>
      <c r="B437" s="374"/>
      <c r="C437" s="375"/>
      <c r="D437" s="490"/>
      <c r="E437" s="717"/>
      <c r="F437" s="726"/>
      <c r="G437" s="522"/>
      <c r="H437" s="671"/>
      <c r="I437" s="672"/>
      <c r="J437" s="672">
        <f t="shared" si="80"/>
        <v>0</v>
      </c>
      <c r="K437" s="673"/>
      <c r="L437" s="673">
        <f t="shared" si="81"/>
        <v>0</v>
      </c>
      <c r="M437" s="674">
        <f t="shared" si="82"/>
        <v>0</v>
      </c>
      <c r="N437" s="675">
        <f t="shared" si="83"/>
        <v>0</v>
      </c>
      <c r="O437" s="506"/>
      <c r="P437" s="323"/>
    </row>
    <row r="438" spans="1:16" ht="18.75" customHeight="1">
      <c r="A438" s="302"/>
      <c r="B438" s="374"/>
      <c r="C438" s="375"/>
      <c r="D438" s="490"/>
      <c r="E438" s="717"/>
      <c r="F438" s="726"/>
      <c r="G438" s="522"/>
      <c r="H438" s="671"/>
      <c r="I438" s="672"/>
      <c r="J438" s="672">
        <f t="shared" si="80"/>
        <v>0</v>
      </c>
      <c r="K438" s="673"/>
      <c r="L438" s="673">
        <f t="shared" si="81"/>
        <v>0</v>
      </c>
      <c r="M438" s="674">
        <f t="shared" si="82"/>
        <v>0</v>
      </c>
      <c r="N438" s="675">
        <f t="shared" si="83"/>
        <v>0</v>
      </c>
      <c r="O438" s="506"/>
      <c r="P438" s="323"/>
    </row>
    <row r="439" spans="1:16" ht="18.75" customHeight="1">
      <c r="A439" s="302"/>
      <c r="B439" s="374"/>
      <c r="C439" s="375"/>
      <c r="D439" s="490"/>
      <c r="E439" s="717"/>
      <c r="F439" s="726"/>
      <c r="G439" s="522"/>
      <c r="H439" s="671"/>
      <c r="I439" s="672"/>
      <c r="J439" s="672">
        <f t="shared" si="80"/>
        <v>0</v>
      </c>
      <c r="K439" s="673"/>
      <c r="L439" s="673">
        <f t="shared" si="81"/>
        <v>0</v>
      </c>
      <c r="M439" s="674">
        <f t="shared" si="82"/>
        <v>0</v>
      </c>
      <c r="N439" s="675">
        <f t="shared" si="83"/>
        <v>0</v>
      </c>
      <c r="O439" s="506"/>
      <c r="P439" s="323"/>
    </row>
    <row r="440" spans="1:16" ht="18.75" customHeight="1">
      <c r="A440" s="302"/>
      <c r="B440" s="374"/>
      <c r="C440" s="375"/>
      <c r="D440" s="490"/>
      <c r="E440" s="717"/>
      <c r="F440" s="726"/>
      <c r="G440" s="522"/>
      <c r="H440" s="671"/>
      <c r="I440" s="672"/>
      <c r="J440" s="672">
        <f t="shared" si="80"/>
        <v>0</v>
      </c>
      <c r="K440" s="673"/>
      <c r="L440" s="673">
        <f t="shared" si="81"/>
        <v>0</v>
      </c>
      <c r="M440" s="674">
        <f t="shared" si="82"/>
        <v>0</v>
      </c>
      <c r="N440" s="675">
        <f t="shared" si="83"/>
        <v>0</v>
      </c>
      <c r="O440" s="506"/>
      <c r="P440" s="323"/>
    </row>
    <row r="441" spans="1:16" ht="18.75" customHeight="1">
      <c r="A441" s="302"/>
      <c r="B441" s="374"/>
      <c r="C441" s="375"/>
      <c r="D441" s="490"/>
      <c r="E441" s="717"/>
      <c r="F441" s="726"/>
      <c r="G441" s="522"/>
      <c r="H441" s="671"/>
      <c r="I441" s="672"/>
      <c r="J441" s="672">
        <f t="shared" si="80"/>
        <v>0</v>
      </c>
      <c r="K441" s="673"/>
      <c r="L441" s="673">
        <f t="shared" si="81"/>
        <v>0</v>
      </c>
      <c r="M441" s="674">
        <f t="shared" si="82"/>
        <v>0</v>
      </c>
      <c r="N441" s="675">
        <f t="shared" si="83"/>
        <v>0</v>
      </c>
      <c r="O441" s="506"/>
      <c r="P441" s="323"/>
    </row>
    <row r="442" spans="1:16" ht="18.75" customHeight="1">
      <c r="A442" s="302"/>
      <c r="B442" s="374"/>
      <c r="C442" s="375"/>
      <c r="D442" s="490"/>
      <c r="E442" s="717"/>
      <c r="F442" s="726"/>
      <c r="G442" s="522"/>
      <c r="H442" s="671"/>
      <c r="I442" s="672"/>
      <c r="J442" s="672">
        <f t="shared" si="80"/>
        <v>0</v>
      </c>
      <c r="K442" s="673"/>
      <c r="L442" s="673">
        <f t="shared" si="81"/>
        <v>0</v>
      </c>
      <c r="M442" s="674">
        <f t="shared" si="82"/>
        <v>0</v>
      </c>
      <c r="N442" s="675">
        <f t="shared" si="83"/>
        <v>0</v>
      </c>
      <c r="O442" s="506"/>
      <c r="P442" s="323"/>
    </row>
    <row r="443" spans="1:16" ht="18.75" customHeight="1">
      <c r="A443" s="302"/>
      <c r="B443" s="374"/>
      <c r="C443" s="375"/>
      <c r="D443" s="490"/>
      <c r="E443" s="717"/>
      <c r="F443" s="726"/>
      <c r="G443" s="522"/>
      <c r="H443" s="671"/>
      <c r="I443" s="672"/>
      <c r="J443" s="672">
        <f t="shared" si="80"/>
        <v>0</v>
      </c>
      <c r="K443" s="673"/>
      <c r="L443" s="673">
        <f t="shared" si="81"/>
        <v>0</v>
      </c>
      <c r="M443" s="674">
        <f t="shared" si="82"/>
        <v>0</v>
      </c>
      <c r="N443" s="675">
        <f t="shared" si="83"/>
        <v>0</v>
      </c>
      <c r="O443" s="506"/>
      <c r="P443" s="323"/>
    </row>
    <row r="444" spans="1:16" ht="18.75" customHeight="1">
      <c r="A444" s="302"/>
      <c r="B444" s="374"/>
      <c r="C444" s="375"/>
      <c r="D444" s="490"/>
      <c r="E444" s="717"/>
      <c r="F444" s="726"/>
      <c r="G444" s="522"/>
      <c r="H444" s="671"/>
      <c r="I444" s="672"/>
      <c r="J444" s="672">
        <f t="shared" si="80"/>
        <v>0</v>
      </c>
      <c r="K444" s="673"/>
      <c r="L444" s="673">
        <f t="shared" si="81"/>
        <v>0</v>
      </c>
      <c r="M444" s="674">
        <f t="shared" si="82"/>
        <v>0</v>
      </c>
      <c r="N444" s="675">
        <f t="shared" si="83"/>
        <v>0</v>
      </c>
      <c r="O444" s="506"/>
      <c r="P444" s="323"/>
    </row>
    <row r="445" spans="1:16" ht="18.75" customHeight="1">
      <c r="A445" s="302"/>
      <c r="B445" s="374"/>
      <c r="C445" s="375"/>
      <c r="D445" s="490"/>
      <c r="E445" s="717"/>
      <c r="F445" s="726"/>
      <c r="G445" s="522"/>
      <c r="H445" s="671"/>
      <c r="I445" s="672"/>
      <c r="J445" s="672">
        <f t="shared" si="80"/>
        <v>0</v>
      </c>
      <c r="K445" s="673"/>
      <c r="L445" s="673">
        <f t="shared" si="81"/>
        <v>0</v>
      </c>
      <c r="M445" s="674">
        <f t="shared" si="82"/>
        <v>0</v>
      </c>
      <c r="N445" s="675">
        <f t="shared" si="83"/>
        <v>0</v>
      </c>
      <c r="O445" s="506"/>
      <c r="P445" s="323"/>
    </row>
    <row r="446" spans="1:16" ht="18.75" customHeight="1">
      <c r="A446" s="302"/>
      <c r="B446" s="374"/>
      <c r="C446" s="375"/>
      <c r="D446" s="490"/>
      <c r="E446" s="717"/>
      <c r="F446" s="726"/>
      <c r="G446" s="522"/>
      <c r="H446" s="671"/>
      <c r="I446" s="672"/>
      <c r="J446" s="672">
        <f t="shared" si="80"/>
        <v>0</v>
      </c>
      <c r="K446" s="673"/>
      <c r="L446" s="673">
        <f t="shared" si="81"/>
        <v>0</v>
      </c>
      <c r="M446" s="674">
        <f t="shared" si="82"/>
        <v>0</v>
      </c>
      <c r="N446" s="675">
        <f t="shared" si="83"/>
        <v>0</v>
      </c>
      <c r="O446" s="506"/>
      <c r="P446" s="323"/>
    </row>
    <row r="447" spans="1:16" ht="18.75" customHeight="1">
      <c r="A447" s="302"/>
      <c r="B447" s="374"/>
      <c r="C447" s="375"/>
      <c r="D447" s="490"/>
      <c r="E447" s="717"/>
      <c r="F447" s="727"/>
      <c r="G447" s="522"/>
      <c r="H447" s="671"/>
      <c r="I447" s="672"/>
      <c r="J447" s="672">
        <f t="shared" ref="J447:J451" si="84">H447*I447</f>
        <v>0</v>
      </c>
      <c r="K447" s="673"/>
      <c r="L447" s="673">
        <f t="shared" ref="L447:L451" si="85">H447*K447</f>
        <v>0</v>
      </c>
      <c r="M447" s="674">
        <f t="shared" ref="M447:M451" si="86">I447-K447</f>
        <v>0</v>
      </c>
      <c r="N447" s="675">
        <f t="shared" ref="N447:N451" si="87">J447-L447</f>
        <v>0</v>
      </c>
      <c r="O447" s="506"/>
      <c r="P447" s="323"/>
    </row>
    <row r="448" spans="1:16" ht="18.75" customHeight="1">
      <c r="A448" s="302"/>
      <c r="B448" s="374"/>
      <c r="C448" s="375"/>
      <c r="D448" s="490"/>
      <c r="E448" s="717"/>
      <c r="F448" s="727"/>
      <c r="G448" s="522"/>
      <c r="H448" s="671"/>
      <c r="I448" s="672"/>
      <c r="J448" s="672">
        <f t="shared" si="84"/>
        <v>0</v>
      </c>
      <c r="K448" s="673"/>
      <c r="L448" s="673">
        <f t="shared" si="85"/>
        <v>0</v>
      </c>
      <c r="M448" s="674">
        <f t="shared" si="86"/>
        <v>0</v>
      </c>
      <c r="N448" s="675">
        <f t="shared" si="87"/>
        <v>0</v>
      </c>
      <c r="O448" s="506"/>
      <c r="P448" s="323"/>
    </row>
    <row r="449" spans="1:29" ht="18.75" customHeight="1">
      <c r="A449" s="302"/>
      <c r="B449" s="374"/>
      <c r="C449" s="375"/>
      <c r="D449" s="490"/>
      <c r="E449" s="717"/>
      <c r="F449" s="727"/>
      <c r="G449" s="522"/>
      <c r="H449" s="671"/>
      <c r="I449" s="672"/>
      <c r="J449" s="672">
        <f t="shared" si="84"/>
        <v>0</v>
      </c>
      <c r="K449" s="673"/>
      <c r="L449" s="673">
        <f t="shared" si="85"/>
        <v>0</v>
      </c>
      <c r="M449" s="674">
        <f t="shared" si="86"/>
        <v>0</v>
      </c>
      <c r="N449" s="675">
        <f t="shared" si="87"/>
        <v>0</v>
      </c>
      <c r="O449" s="506"/>
      <c r="P449" s="323"/>
    </row>
    <row r="450" spans="1:29" ht="18.75" customHeight="1">
      <c r="A450" s="302"/>
      <c r="B450" s="374"/>
      <c r="C450" s="375"/>
      <c r="D450" s="490"/>
      <c r="E450" s="717"/>
      <c r="F450" s="727"/>
      <c r="G450" s="522"/>
      <c r="H450" s="671"/>
      <c r="I450" s="672"/>
      <c r="J450" s="672">
        <f t="shared" si="84"/>
        <v>0</v>
      </c>
      <c r="K450" s="673"/>
      <c r="L450" s="673">
        <f t="shared" si="85"/>
        <v>0</v>
      </c>
      <c r="M450" s="674">
        <f t="shared" si="86"/>
        <v>0</v>
      </c>
      <c r="N450" s="675">
        <f t="shared" si="87"/>
        <v>0</v>
      </c>
      <c r="O450" s="506"/>
      <c r="P450" s="323"/>
    </row>
    <row r="451" spans="1:29" ht="18.75" customHeight="1">
      <c r="A451" s="302"/>
      <c r="B451" s="374"/>
      <c r="C451" s="375"/>
      <c r="D451" s="490"/>
      <c r="E451" s="717"/>
      <c r="F451" s="727"/>
      <c r="G451" s="522"/>
      <c r="H451" s="671"/>
      <c r="I451" s="672"/>
      <c r="J451" s="672">
        <f t="shared" si="84"/>
        <v>0</v>
      </c>
      <c r="K451" s="673"/>
      <c r="L451" s="673">
        <f t="shared" si="85"/>
        <v>0</v>
      </c>
      <c r="M451" s="674">
        <f t="shared" si="86"/>
        <v>0</v>
      </c>
      <c r="N451" s="675">
        <f t="shared" si="87"/>
        <v>0</v>
      </c>
      <c r="O451" s="506"/>
      <c r="P451" s="323"/>
    </row>
    <row r="452" spans="1:29" ht="18.75" customHeight="1">
      <c r="A452" s="302"/>
      <c r="B452" s="374"/>
      <c r="C452" s="375"/>
      <c r="D452" s="490"/>
      <c r="E452" s="717"/>
      <c r="F452" s="727"/>
      <c r="G452" s="522"/>
      <c r="H452" s="671"/>
      <c r="I452" s="672"/>
      <c r="J452" s="672">
        <f t="shared" ref="J452" si="88">H452*I452</f>
        <v>0</v>
      </c>
      <c r="K452" s="673"/>
      <c r="L452" s="673">
        <f t="shared" ref="L452" si="89">H452*K452</f>
        <v>0</v>
      </c>
      <c r="M452" s="674">
        <f t="shared" ref="M452" si="90">I452-K452</f>
        <v>0</v>
      </c>
      <c r="N452" s="675">
        <f t="shared" ref="N452" si="91">J452-L452</f>
        <v>0</v>
      </c>
      <c r="O452" s="506"/>
      <c r="P452" s="323"/>
    </row>
    <row r="453" spans="1:29" ht="18.75" customHeight="1">
      <c r="A453" s="302"/>
      <c r="B453" s="374"/>
      <c r="C453" s="375"/>
      <c r="D453" s="490"/>
      <c r="E453" s="717"/>
      <c r="F453" s="727"/>
      <c r="G453" s="522"/>
      <c r="H453" s="671"/>
      <c r="I453" s="672"/>
      <c r="J453" s="672">
        <f t="shared" ref="J453:J457" si="92">H453*I453</f>
        <v>0</v>
      </c>
      <c r="K453" s="673"/>
      <c r="L453" s="673">
        <f t="shared" ref="L453:L457" si="93">H453*K453</f>
        <v>0</v>
      </c>
      <c r="M453" s="674">
        <f t="shared" ref="M453:M457" si="94">I453-K453</f>
        <v>0</v>
      </c>
      <c r="N453" s="675">
        <f t="shared" ref="N453:N457" si="95">J453-L453</f>
        <v>0</v>
      </c>
      <c r="O453" s="506"/>
      <c r="P453" s="323"/>
    </row>
    <row r="454" spans="1:29" ht="18.75" customHeight="1">
      <c r="A454" s="302"/>
      <c r="B454" s="374"/>
      <c r="C454" s="375"/>
      <c r="D454" s="490"/>
      <c r="E454" s="717"/>
      <c r="F454" s="727"/>
      <c r="G454" s="522"/>
      <c r="H454" s="671"/>
      <c r="I454" s="672"/>
      <c r="J454" s="672">
        <f t="shared" si="92"/>
        <v>0</v>
      </c>
      <c r="K454" s="673"/>
      <c r="L454" s="673">
        <f t="shared" si="93"/>
        <v>0</v>
      </c>
      <c r="M454" s="674">
        <f t="shared" si="94"/>
        <v>0</v>
      </c>
      <c r="N454" s="675">
        <f t="shared" si="95"/>
        <v>0</v>
      </c>
      <c r="O454" s="506"/>
      <c r="P454" s="323"/>
    </row>
    <row r="455" spans="1:29" ht="18.75" customHeight="1">
      <c r="A455" s="302"/>
      <c r="B455" s="374"/>
      <c r="C455" s="375"/>
      <c r="D455" s="490"/>
      <c r="E455" s="717"/>
      <c r="F455" s="727"/>
      <c r="G455" s="522"/>
      <c r="H455" s="671"/>
      <c r="I455" s="672"/>
      <c r="J455" s="672">
        <f t="shared" si="92"/>
        <v>0</v>
      </c>
      <c r="K455" s="673"/>
      <c r="L455" s="673">
        <f t="shared" si="93"/>
        <v>0</v>
      </c>
      <c r="M455" s="674">
        <f t="shared" si="94"/>
        <v>0</v>
      </c>
      <c r="N455" s="675">
        <f t="shared" si="95"/>
        <v>0</v>
      </c>
      <c r="O455" s="506"/>
      <c r="P455" s="323"/>
    </row>
    <row r="456" spans="1:29" ht="18.75" customHeight="1">
      <c r="A456" s="302"/>
      <c r="B456" s="374"/>
      <c r="C456" s="375"/>
      <c r="D456" s="490"/>
      <c r="E456" s="717"/>
      <c r="F456" s="727"/>
      <c r="G456" s="522"/>
      <c r="H456" s="671"/>
      <c r="I456" s="672"/>
      <c r="J456" s="672">
        <f t="shared" si="92"/>
        <v>0</v>
      </c>
      <c r="K456" s="673"/>
      <c r="L456" s="673">
        <f t="shared" si="93"/>
        <v>0</v>
      </c>
      <c r="M456" s="674">
        <f t="shared" si="94"/>
        <v>0</v>
      </c>
      <c r="N456" s="675">
        <f t="shared" si="95"/>
        <v>0</v>
      </c>
      <c r="O456" s="506"/>
      <c r="P456" s="323"/>
    </row>
    <row r="457" spans="1:29" ht="18.75" customHeight="1">
      <c r="A457" s="302"/>
      <c r="B457" s="374"/>
      <c r="C457" s="375"/>
      <c r="D457" s="490"/>
      <c r="E457" s="717"/>
      <c r="F457" s="727"/>
      <c r="G457" s="522"/>
      <c r="H457" s="671"/>
      <c r="I457" s="672"/>
      <c r="J457" s="672">
        <f t="shared" si="92"/>
        <v>0</v>
      </c>
      <c r="K457" s="673"/>
      <c r="L457" s="673">
        <f t="shared" si="93"/>
        <v>0</v>
      </c>
      <c r="M457" s="674">
        <f t="shared" si="94"/>
        <v>0</v>
      </c>
      <c r="N457" s="675">
        <f t="shared" si="95"/>
        <v>0</v>
      </c>
      <c r="O457" s="506"/>
      <c r="P457" s="323"/>
    </row>
    <row r="458" spans="1:29" s="288" customFormat="1" ht="18.75" customHeight="1">
      <c r="A458" s="302"/>
      <c r="B458" s="374"/>
      <c r="C458" s="375"/>
      <c r="D458" s="490"/>
      <c r="E458" s="544" t="s">
        <v>661</v>
      </c>
      <c r="F458" s="338" t="s">
        <v>198</v>
      </c>
      <c r="G458" s="522"/>
      <c r="H458" s="671"/>
      <c r="I458" s="672"/>
      <c r="J458" s="676">
        <f>SUMIFS(J427:J457,D427:D457,"設備（部材）")</f>
        <v>0</v>
      </c>
      <c r="K458" s="673"/>
      <c r="L458" s="677">
        <f>SUMIFS(L427:L457,D427:D457,"設備（部材）")</f>
        <v>0</v>
      </c>
      <c r="M458" s="674"/>
      <c r="N458" s="679">
        <f>J458-L458</f>
        <v>0</v>
      </c>
      <c r="O458" s="506"/>
      <c r="Q458" s="287"/>
      <c r="R458" s="287"/>
      <c r="S458" s="287"/>
      <c r="T458" s="287"/>
      <c r="U458" s="287"/>
      <c r="V458" s="287"/>
      <c r="W458" s="287"/>
      <c r="X458" s="287"/>
      <c r="Y458" s="287"/>
      <c r="Z458" s="287"/>
      <c r="AA458" s="287"/>
      <c r="AB458" s="287"/>
      <c r="AC458" s="287"/>
    </row>
    <row r="459" spans="1:29" s="288" customFormat="1" ht="18.75" customHeight="1">
      <c r="A459" s="302"/>
      <c r="B459" s="374"/>
      <c r="C459" s="375"/>
      <c r="D459" s="490"/>
      <c r="E459" s="544" t="s">
        <v>199</v>
      </c>
      <c r="F459" s="338" t="s">
        <v>198</v>
      </c>
      <c r="G459" s="522"/>
      <c r="H459" s="671"/>
      <c r="I459" s="672"/>
      <c r="J459" s="676">
        <f>SUMIFS(J427:J457,D427:D457,"工事")</f>
        <v>0</v>
      </c>
      <c r="K459" s="673"/>
      <c r="L459" s="677">
        <f>SUMIFS(L427:L457,D427:D457,"工事")</f>
        <v>0</v>
      </c>
      <c r="M459" s="674"/>
      <c r="N459" s="679">
        <f>J459-L459</f>
        <v>0</v>
      </c>
      <c r="O459" s="506"/>
      <c r="Q459" s="287"/>
      <c r="R459" s="287"/>
      <c r="S459" s="287"/>
      <c r="T459" s="287"/>
      <c r="U459" s="287"/>
      <c r="V459" s="287"/>
      <c r="W459" s="287"/>
      <c r="X459" s="287"/>
      <c r="Y459" s="287"/>
      <c r="Z459" s="287"/>
      <c r="AA459" s="287"/>
      <c r="AB459" s="287"/>
      <c r="AC459" s="287"/>
    </row>
    <row r="460" spans="1:29" s="288" customFormat="1" ht="18.75" customHeight="1" thickBot="1">
      <c r="A460" s="302"/>
      <c r="B460" s="376"/>
      <c r="C460" s="377"/>
      <c r="D460" s="491"/>
      <c r="E460" s="545" t="s">
        <v>195</v>
      </c>
      <c r="F460" s="546" t="s">
        <v>196</v>
      </c>
      <c r="G460" s="536"/>
      <c r="H460" s="721"/>
      <c r="I460" s="722"/>
      <c r="J460" s="728">
        <f>J458+J459</f>
        <v>0</v>
      </c>
      <c r="K460" s="723"/>
      <c r="L460" s="729">
        <f>L458+L459</f>
        <v>0</v>
      </c>
      <c r="M460" s="724"/>
      <c r="N460" s="730">
        <f>J460-L460</f>
        <v>0</v>
      </c>
      <c r="O460" s="516"/>
      <c r="Q460" s="287"/>
      <c r="R460" s="287"/>
      <c r="S460" s="287"/>
      <c r="T460" s="287"/>
      <c r="U460" s="287"/>
      <c r="V460" s="287"/>
      <c r="W460" s="287"/>
      <c r="X460" s="287"/>
      <c r="Y460" s="287"/>
      <c r="Z460" s="287"/>
      <c r="AA460" s="287"/>
      <c r="AB460" s="287"/>
      <c r="AC460" s="287"/>
    </row>
    <row r="461" spans="1:29" ht="18.75" customHeight="1">
      <c r="A461" s="302"/>
      <c r="B461" s="339"/>
      <c r="C461" s="340"/>
      <c r="D461" s="488"/>
      <c r="E461" s="717"/>
      <c r="F461" s="726" t="s">
        <v>197</v>
      </c>
      <c r="G461" s="522"/>
      <c r="H461" s="671"/>
      <c r="I461" s="672"/>
      <c r="J461" s="672"/>
      <c r="K461" s="673"/>
      <c r="L461" s="673"/>
      <c r="M461" s="674"/>
      <c r="N461" s="675"/>
      <c r="O461" s="506"/>
      <c r="P461" s="323"/>
    </row>
    <row r="462" spans="1:29" ht="18.75" customHeight="1">
      <c r="A462" s="302"/>
      <c r="B462" s="374"/>
      <c r="C462" s="375"/>
      <c r="D462" s="490"/>
      <c r="E462" s="717"/>
      <c r="F462" s="727"/>
      <c r="G462" s="522"/>
      <c r="H462" s="671"/>
      <c r="I462" s="672"/>
      <c r="J462" s="672">
        <f>H462*I462</f>
        <v>0</v>
      </c>
      <c r="K462" s="673"/>
      <c r="L462" s="673">
        <f>H462*K462</f>
        <v>0</v>
      </c>
      <c r="M462" s="674">
        <f>I462-K462</f>
        <v>0</v>
      </c>
      <c r="N462" s="675">
        <f>J462-L462</f>
        <v>0</v>
      </c>
      <c r="O462" s="506"/>
      <c r="P462" s="323"/>
    </row>
    <row r="463" spans="1:29" ht="18.75" customHeight="1">
      <c r="A463" s="302"/>
      <c r="B463" s="374"/>
      <c r="C463" s="375"/>
      <c r="D463" s="490"/>
      <c r="E463" s="717"/>
      <c r="F463" s="727"/>
      <c r="G463" s="522"/>
      <c r="H463" s="671"/>
      <c r="I463" s="672"/>
      <c r="J463" s="672">
        <f t="shared" ref="J463:J492" si="96">H463*I463</f>
        <v>0</v>
      </c>
      <c r="K463" s="673"/>
      <c r="L463" s="673">
        <f t="shared" ref="L463:L492" si="97">H463*K463</f>
        <v>0</v>
      </c>
      <c r="M463" s="674">
        <f t="shared" ref="M463:M492" si="98">I463-K463</f>
        <v>0</v>
      </c>
      <c r="N463" s="675">
        <f t="shared" ref="N463:N492" si="99">J463-L463</f>
        <v>0</v>
      </c>
      <c r="O463" s="506"/>
      <c r="P463" s="323"/>
    </row>
    <row r="464" spans="1:29" ht="18.75" customHeight="1">
      <c r="A464" s="302"/>
      <c r="B464" s="374"/>
      <c r="C464" s="375"/>
      <c r="D464" s="490"/>
      <c r="E464" s="717"/>
      <c r="F464" s="726"/>
      <c r="G464" s="522"/>
      <c r="H464" s="671"/>
      <c r="I464" s="672"/>
      <c r="J464" s="672">
        <f t="shared" si="96"/>
        <v>0</v>
      </c>
      <c r="K464" s="673"/>
      <c r="L464" s="673">
        <f t="shared" si="97"/>
        <v>0</v>
      </c>
      <c r="M464" s="674">
        <f t="shared" si="98"/>
        <v>0</v>
      </c>
      <c r="N464" s="675">
        <f t="shared" si="99"/>
        <v>0</v>
      </c>
      <c r="O464" s="506"/>
      <c r="P464" s="323"/>
    </row>
    <row r="465" spans="1:16" ht="18.75" customHeight="1">
      <c r="A465" s="302"/>
      <c r="B465" s="374"/>
      <c r="C465" s="375"/>
      <c r="D465" s="490"/>
      <c r="E465" s="717"/>
      <c r="F465" s="726"/>
      <c r="G465" s="522"/>
      <c r="H465" s="671"/>
      <c r="I465" s="672"/>
      <c r="J465" s="672">
        <f t="shared" si="96"/>
        <v>0</v>
      </c>
      <c r="K465" s="673"/>
      <c r="L465" s="673">
        <f t="shared" si="97"/>
        <v>0</v>
      </c>
      <c r="M465" s="674">
        <f t="shared" si="98"/>
        <v>0</v>
      </c>
      <c r="N465" s="675">
        <f t="shared" si="99"/>
        <v>0</v>
      </c>
      <c r="O465" s="506"/>
      <c r="P465" s="323"/>
    </row>
    <row r="466" spans="1:16" ht="18.75" customHeight="1">
      <c r="A466" s="302"/>
      <c r="B466" s="374"/>
      <c r="C466" s="375"/>
      <c r="D466" s="490"/>
      <c r="E466" s="717"/>
      <c r="F466" s="726"/>
      <c r="G466" s="522"/>
      <c r="H466" s="671"/>
      <c r="I466" s="672"/>
      <c r="J466" s="672">
        <f t="shared" si="96"/>
        <v>0</v>
      </c>
      <c r="K466" s="673"/>
      <c r="L466" s="673">
        <f t="shared" si="97"/>
        <v>0</v>
      </c>
      <c r="M466" s="674">
        <f t="shared" si="98"/>
        <v>0</v>
      </c>
      <c r="N466" s="675">
        <f t="shared" si="99"/>
        <v>0</v>
      </c>
      <c r="O466" s="506"/>
      <c r="P466" s="323"/>
    </row>
    <row r="467" spans="1:16" ht="18.75" customHeight="1">
      <c r="A467" s="302"/>
      <c r="B467" s="374"/>
      <c r="C467" s="375"/>
      <c r="D467" s="490"/>
      <c r="E467" s="717"/>
      <c r="F467" s="726"/>
      <c r="G467" s="522"/>
      <c r="H467" s="671"/>
      <c r="I467" s="672"/>
      <c r="J467" s="672">
        <f t="shared" si="96"/>
        <v>0</v>
      </c>
      <c r="K467" s="673"/>
      <c r="L467" s="673">
        <f t="shared" si="97"/>
        <v>0</v>
      </c>
      <c r="M467" s="674">
        <f t="shared" si="98"/>
        <v>0</v>
      </c>
      <c r="N467" s="675">
        <f t="shared" si="99"/>
        <v>0</v>
      </c>
      <c r="O467" s="506"/>
      <c r="P467" s="323"/>
    </row>
    <row r="468" spans="1:16" ht="18.75" customHeight="1">
      <c r="A468" s="302"/>
      <c r="B468" s="374"/>
      <c r="C468" s="375"/>
      <c r="D468" s="490"/>
      <c r="E468" s="717"/>
      <c r="F468" s="726"/>
      <c r="G468" s="522"/>
      <c r="H468" s="671"/>
      <c r="I468" s="672"/>
      <c r="J468" s="672">
        <f t="shared" si="96"/>
        <v>0</v>
      </c>
      <c r="K468" s="673"/>
      <c r="L468" s="673">
        <f t="shared" si="97"/>
        <v>0</v>
      </c>
      <c r="M468" s="674">
        <f t="shared" si="98"/>
        <v>0</v>
      </c>
      <c r="N468" s="675">
        <f t="shared" si="99"/>
        <v>0</v>
      </c>
      <c r="O468" s="506"/>
      <c r="P468" s="323"/>
    </row>
    <row r="469" spans="1:16" ht="18.75" customHeight="1">
      <c r="A469" s="302"/>
      <c r="B469" s="374"/>
      <c r="C469" s="375"/>
      <c r="D469" s="490"/>
      <c r="E469" s="717"/>
      <c r="F469" s="726"/>
      <c r="G469" s="522"/>
      <c r="H469" s="671"/>
      <c r="I469" s="672"/>
      <c r="J469" s="672">
        <f t="shared" si="96"/>
        <v>0</v>
      </c>
      <c r="K469" s="673"/>
      <c r="L469" s="673">
        <f t="shared" si="97"/>
        <v>0</v>
      </c>
      <c r="M469" s="674">
        <f t="shared" si="98"/>
        <v>0</v>
      </c>
      <c r="N469" s="675">
        <f t="shared" si="99"/>
        <v>0</v>
      </c>
      <c r="O469" s="506"/>
      <c r="P469" s="323"/>
    </row>
    <row r="470" spans="1:16" ht="18.75" customHeight="1">
      <c r="A470" s="302"/>
      <c r="B470" s="374"/>
      <c r="C470" s="375"/>
      <c r="D470" s="490"/>
      <c r="E470" s="717"/>
      <c r="F470" s="726"/>
      <c r="G470" s="522"/>
      <c r="H470" s="671"/>
      <c r="I470" s="672"/>
      <c r="J470" s="672">
        <f t="shared" si="96"/>
        <v>0</v>
      </c>
      <c r="K470" s="673"/>
      <c r="L470" s="673">
        <f t="shared" si="97"/>
        <v>0</v>
      </c>
      <c r="M470" s="674">
        <f t="shared" si="98"/>
        <v>0</v>
      </c>
      <c r="N470" s="675">
        <f t="shared" si="99"/>
        <v>0</v>
      </c>
      <c r="O470" s="506"/>
      <c r="P470" s="323"/>
    </row>
    <row r="471" spans="1:16" ht="18.75" customHeight="1">
      <c r="A471" s="302"/>
      <c r="B471" s="374"/>
      <c r="C471" s="375"/>
      <c r="D471" s="490"/>
      <c r="E471" s="717"/>
      <c r="F471" s="726"/>
      <c r="G471" s="522"/>
      <c r="H471" s="671"/>
      <c r="I471" s="672"/>
      <c r="J471" s="672">
        <f t="shared" si="96"/>
        <v>0</v>
      </c>
      <c r="K471" s="673"/>
      <c r="L471" s="673">
        <f t="shared" si="97"/>
        <v>0</v>
      </c>
      <c r="M471" s="674">
        <f t="shared" si="98"/>
        <v>0</v>
      </c>
      <c r="N471" s="675">
        <f t="shared" si="99"/>
        <v>0</v>
      </c>
      <c r="O471" s="506"/>
      <c r="P471" s="323"/>
    </row>
    <row r="472" spans="1:16" ht="18.75" customHeight="1">
      <c r="A472" s="302"/>
      <c r="B472" s="374"/>
      <c r="C472" s="375"/>
      <c r="D472" s="490"/>
      <c r="E472" s="717"/>
      <c r="F472" s="726"/>
      <c r="G472" s="522"/>
      <c r="H472" s="671"/>
      <c r="I472" s="672"/>
      <c r="J472" s="672">
        <f t="shared" si="96"/>
        <v>0</v>
      </c>
      <c r="K472" s="673"/>
      <c r="L472" s="673">
        <f t="shared" si="97"/>
        <v>0</v>
      </c>
      <c r="M472" s="674">
        <f t="shared" si="98"/>
        <v>0</v>
      </c>
      <c r="N472" s="675">
        <f t="shared" si="99"/>
        <v>0</v>
      </c>
      <c r="O472" s="506"/>
      <c r="P472" s="323"/>
    </row>
    <row r="473" spans="1:16" ht="18.75" customHeight="1">
      <c r="A473" s="302"/>
      <c r="B473" s="374"/>
      <c r="C473" s="375"/>
      <c r="D473" s="490"/>
      <c r="E473" s="717"/>
      <c r="F473" s="726"/>
      <c r="G473" s="522"/>
      <c r="H473" s="671"/>
      <c r="I473" s="672"/>
      <c r="J473" s="672">
        <f t="shared" si="96"/>
        <v>0</v>
      </c>
      <c r="K473" s="673"/>
      <c r="L473" s="673">
        <f t="shared" si="97"/>
        <v>0</v>
      </c>
      <c r="M473" s="674">
        <f t="shared" si="98"/>
        <v>0</v>
      </c>
      <c r="N473" s="675">
        <f t="shared" si="99"/>
        <v>0</v>
      </c>
      <c r="O473" s="506"/>
      <c r="P473" s="323"/>
    </row>
    <row r="474" spans="1:16" ht="18.75" customHeight="1">
      <c r="A474" s="302"/>
      <c r="B474" s="374"/>
      <c r="C474" s="375"/>
      <c r="D474" s="490"/>
      <c r="E474" s="717"/>
      <c r="F474" s="726"/>
      <c r="G474" s="522"/>
      <c r="H474" s="671"/>
      <c r="I474" s="672"/>
      <c r="J474" s="672">
        <f t="shared" si="96"/>
        <v>0</v>
      </c>
      <c r="K474" s="673"/>
      <c r="L474" s="673">
        <f t="shared" si="97"/>
        <v>0</v>
      </c>
      <c r="M474" s="674">
        <f t="shared" si="98"/>
        <v>0</v>
      </c>
      <c r="N474" s="675">
        <f t="shared" si="99"/>
        <v>0</v>
      </c>
      <c r="O474" s="506"/>
      <c r="P474" s="323"/>
    </row>
    <row r="475" spans="1:16" ht="18.75" customHeight="1">
      <c r="A475" s="302"/>
      <c r="B475" s="374"/>
      <c r="C475" s="375"/>
      <c r="D475" s="490"/>
      <c r="E475" s="717"/>
      <c r="F475" s="726"/>
      <c r="G475" s="522"/>
      <c r="H475" s="671"/>
      <c r="I475" s="672"/>
      <c r="J475" s="672">
        <f t="shared" si="96"/>
        <v>0</v>
      </c>
      <c r="K475" s="673"/>
      <c r="L475" s="673">
        <f t="shared" si="97"/>
        <v>0</v>
      </c>
      <c r="M475" s="674">
        <f t="shared" si="98"/>
        <v>0</v>
      </c>
      <c r="N475" s="675">
        <f t="shared" si="99"/>
        <v>0</v>
      </c>
      <c r="O475" s="506"/>
      <c r="P475" s="323"/>
    </row>
    <row r="476" spans="1:16" ht="18.75" customHeight="1">
      <c r="A476" s="302"/>
      <c r="B476" s="374"/>
      <c r="C476" s="375"/>
      <c r="D476" s="490"/>
      <c r="E476" s="717"/>
      <c r="F476" s="726"/>
      <c r="G476" s="522"/>
      <c r="H476" s="671"/>
      <c r="I476" s="672"/>
      <c r="J476" s="672">
        <f t="shared" si="96"/>
        <v>0</v>
      </c>
      <c r="K476" s="673"/>
      <c r="L476" s="673">
        <f t="shared" si="97"/>
        <v>0</v>
      </c>
      <c r="M476" s="674">
        <f t="shared" si="98"/>
        <v>0</v>
      </c>
      <c r="N476" s="675">
        <f t="shared" si="99"/>
        <v>0</v>
      </c>
      <c r="O476" s="506"/>
      <c r="P476" s="323"/>
    </row>
    <row r="477" spans="1:16" ht="18.75" customHeight="1">
      <c r="A477" s="302"/>
      <c r="B477" s="374"/>
      <c r="C477" s="375"/>
      <c r="D477" s="490"/>
      <c r="E477" s="717"/>
      <c r="F477" s="726"/>
      <c r="G477" s="522"/>
      <c r="H477" s="671"/>
      <c r="I477" s="672"/>
      <c r="J477" s="672">
        <f t="shared" si="96"/>
        <v>0</v>
      </c>
      <c r="K477" s="673"/>
      <c r="L477" s="673">
        <f t="shared" si="97"/>
        <v>0</v>
      </c>
      <c r="M477" s="674">
        <f t="shared" si="98"/>
        <v>0</v>
      </c>
      <c r="N477" s="675">
        <f t="shared" si="99"/>
        <v>0</v>
      </c>
      <c r="O477" s="506"/>
      <c r="P477" s="323"/>
    </row>
    <row r="478" spans="1:16" ht="18.75" customHeight="1">
      <c r="A478" s="302"/>
      <c r="B478" s="374"/>
      <c r="C478" s="375"/>
      <c r="D478" s="490"/>
      <c r="E478" s="717"/>
      <c r="F478" s="726"/>
      <c r="G478" s="522"/>
      <c r="H478" s="671"/>
      <c r="I478" s="672"/>
      <c r="J478" s="672">
        <f t="shared" si="96"/>
        <v>0</v>
      </c>
      <c r="K478" s="673"/>
      <c r="L478" s="673">
        <f t="shared" si="97"/>
        <v>0</v>
      </c>
      <c r="M478" s="674">
        <f t="shared" si="98"/>
        <v>0</v>
      </c>
      <c r="N478" s="675">
        <f t="shared" si="99"/>
        <v>0</v>
      </c>
      <c r="O478" s="506"/>
      <c r="P478" s="323"/>
    </row>
    <row r="479" spans="1:16" ht="18.75" customHeight="1">
      <c r="A479" s="302"/>
      <c r="B479" s="374"/>
      <c r="C479" s="375"/>
      <c r="D479" s="490"/>
      <c r="E479" s="717"/>
      <c r="F479" s="726"/>
      <c r="G479" s="522"/>
      <c r="H479" s="671"/>
      <c r="I479" s="672"/>
      <c r="J479" s="672">
        <f t="shared" si="96"/>
        <v>0</v>
      </c>
      <c r="K479" s="673"/>
      <c r="L479" s="673">
        <f t="shared" si="97"/>
        <v>0</v>
      </c>
      <c r="M479" s="674">
        <f t="shared" si="98"/>
        <v>0</v>
      </c>
      <c r="N479" s="675">
        <f t="shared" si="99"/>
        <v>0</v>
      </c>
      <c r="O479" s="506"/>
      <c r="P479" s="323"/>
    </row>
    <row r="480" spans="1:16" ht="18.75" customHeight="1">
      <c r="A480" s="302"/>
      <c r="B480" s="374"/>
      <c r="C480" s="375"/>
      <c r="D480" s="490"/>
      <c r="E480" s="717"/>
      <c r="F480" s="726"/>
      <c r="G480" s="522"/>
      <c r="H480" s="671"/>
      <c r="I480" s="672"/>
      <c r="J480" s="672">
        <f t="shared" si="96"/>
        <v>0</v>
      </c>
      <c r="K480" s="673"/>
      <c r="L480" s="673">
        <f t="shared" si="97"/>
        <v>0</v>
      </c>
      <c r="M480" s="674">
        <f t="shared" si="98"/>
        <v>0</v>
      </c>
      <c r="N480" s="675">
        <f t="shared" si="99"/>
        <v>0</v>
      </c>
      <c r="O480" s="506"/>
      <c r="P480" s="323"/>
    </row>
    <row r="481" spans="1:29" ht="18.75" customHeight="1">
      <c r="A481" s="302"/>
      <c r="B481" s="374"/>
      <c r="C481" s="375"/>
      <c r="D481" s="490"/>
      <c r="E481" s="717"/>
      <c r="F481" s="726"/>
      <c r="G481" s="522"/>
      <c r="H481" s="671"/>
      <c r="I481" s="672"/>
      <c r="J481" s="672">
        <f t="shared" si="96"/>
        <v>0</v>
      </c>
      <c r="K481" s="673"/>
      <c r="L481" s="673">
        <f t="shared" si="97"/>
        <v>0</v>
      </c>
      <c r="M481" s="674">
        <f t="shared" si="98"/>
        <v>0</v>
      </c>
      <c r="N481" s="675">
        <f t="shared" si="99"/>
        <v>0</v>
      </c>
      <c r="O481" s="506"/>
      <c r="P481" s="323"/>
    </row>
    <row r="482" spans="1:29" ht="18.75" customHeight="1">
      <c r="A482" s="302"/>
      <c r="B482" s="374"/>
      <c r="C482" s="375"/>
      <c r="D482" s="490"/>
      <c r="E482" s="717"/>
      <c r="F482" s="727"/>
      <c r="G482" s="522"/>
      <c r="H482" s="671"/>
      <c r="I482" s="672"/>
      <c r="J482" s="672">
        <f t="shared" si="96"/>
        <v>0</v>
      </c>
      <c r="K482" s="673"/>
      <c r="L482" s="673">
        <f t="shared" si="97"/>
        <v>0</v>
      </c>
      <c r="M482" s="674">
        <f t="shared" si="98"/>
        <v>0</v>
      </c>
      <c r="N482" s="675">
        <f t="shared" si="99"/>
        <v>0</v>
      </c>
      <c r="O482" s="506"/>
      <c r="P482" s="323"/>
    </row>
    <row r="483" spans="1:29" ht="18.75" customHeight="1">
      <c r="A483" s="302"/>
      <c r="B483" s="374"/>
      <c r="C483" s="375"/>
      <c r="D483" s="490"/>
      <c r="E483" s="717"/>
      <c r="F483" s="727"/>
      <c r="G483" s="522"/>
      <c r="H483" s="671"/>
      <c r="I483" s="672"/>
      <c r="J483" s="672">
        <f t="shared" si="96"/>
        <v>0</v>
      </c>
      <c r="K483" s="673"/>
      <c r="L483" s="673">
        <f t="shared" si="97"/>
        <v>0</v>
      </c>
      <c r="M483" s="674">
        <f t="shared" si="98"/>
        <v>0</v>
      </c>
      <c r="N483" s="675">
        <f t="shared" si="99"/>
        <v>0</v>
      </c>
      <c r="O483" s="506"/>
      <c r="P483" s="323"/>
    </row>
    <row r="484" spans="1:29" ht="18.75" customHeight="1">
      <c r="A484" s="302"/>
      <c r="B484" s="374"/>
      <c r="C484" s="375"/>
      <c r="D484" s="490"/>
      <c r="E484" s="717"/>
      <c r="F484" s="727"/>
      <c r="G484" s="522"/>
      <c r="H484" s="671"/>
      <c r="I484" s="672"/>
      <c r="J484" s="672">
        <f t="shared" si="96"/>
        <v>0</v>
      </c>
      <c r="K484" s="673"/>
      <c r="L484" s="673">
        <f t="shared" si="97"/>
        <v>0</v>
      </c>
      <c r="M484" s="674">
        <f t="shared" si="98"/>
        <v>0</v>
      </c>
      <c r="N484" s="675">
        <f t="shared" si="99"/>
        <v>0</v>
      </c>
      <c r="O484" s="506"/>
      <c r="P484" s="323"/>
    </row>
    <row r="485" spans="1:29" ht="18.75" customHeight="1">
      <c r="A485" s="302"/>
      <c r="B485" s="374"/>
      <c r="C485" s="375"/>
      <c r="D485" s="490"/>
      <c r="E485" s="717"/>
      <c r="F485" s="727"/>
      <c r="G485" s="522"/>
      <c r="H485" s="671"/>
      <c r="I485" s="672"/>
      <c r="J485" s="672">
        <f t="shared" si="96"/>
        <v>0</v>
      </c>
      <c r="K485" s="673"/>
      <c r="L485" s="673">
        <f t="shared" si="97"/>
        <v>0</v>
      </c>
      <c r="M485" s="674">
        <f t="shared" si="98"/>
        <v>0</v>
      </c>
      <c r="N485" s="675">
        <f t="shared" si="99"/>
        <v>0</v>
      </c>
      <c r="O485" s="506"/>
      <c r="P485" s="323"/>
    </row>
    <row r="486" spans="1:29" ht="18.75" customHeight="1">
      <c r="A486" s="302"/>
      <c r="B486" s="374"/>
      <c r="C486" s="375"/>
      <c r="D486" s="490"/>
      <c r="E486" s="717"/>
      <c r="F486" s="727"/>
      <c r="G486" s="522"/>
      <c r="H486" s="671"/>
      <c r="I486" s="672"/>
      <c r="J486" s="672">
        <f t="shared" si="96"/>
        <v>0</v>
      </c>
      <c r="K486" s="673"/>
      <c r="L486" s="673">
        <f t="shared" si="97"/>
        <v>0</v>
      </c>
      <c r="M486" s="674">
        <f t="shared" si="98"/>
        <v>0</v>
      </c>
      <c r="N486" s="675">
        <f t="shared" si="99"/>
        <v>0</v>
      </c>
      <c r="O486" s="506"/>
      <c r="P486" s="323"/>
    </row>
    <row r="487" spans="1:29" ht="18.75" customHeight="1">
      <c r="A487" s="302"/>
      <c r="B487" s="374"/>
      <c r="C487" s="375"/>
      <c r="D487" s="490"/>
      <c r="E487" s="717"/>
      <c r="F487" s="727"/>
      <c r="G487" s="522"/>
      <c r="H487" s="671"/>
      <c r="I487" s="672"/>
      <c r="J487" s="672">
        <f t="shared" si="96"/>
        <v>0</v>
      </c>
      <c r="K487" s="673"/>
      <c r="L487" s="673">
        <f t="shared" si="97"/>
        <v>0</v>
      </c>
      <c r="M487" s="674">
        <f t="shared" si="98"/>
        <v>0</v>
      </c>
      <c r="N487" s="675">
        <f t="shared" si="99"/>
        <v>0</v>
      </c>
      <c r="O487" s="506"/>
      <c r="P487" s="323"/>
    </row>
    <row r="488" spans="1:29" ht="18.75" customHeight="1">
      <c r="A488" s="302"/>
      <c r="B488" s="374"/>
      <c r="C488" s="375"/>
      <c r="D488" s="490"/>
      <c r="E488" s="717"/>
      <c r="F488" s="727"/>
      <c r="G488" s="522"/>
      <c r="H488" s="671"/>
      <c r="I488" s="672"/>
      <c r="J488" s="672">
        <f t="shared" si="96"/>
        <v>0</v>
      </c>
      <c r="K488" s="673"/>
      <c r="L488" s="673">
        <f t="shared" si="97"/>
        <v>0</v>
      </c>
      <c r="M488" s="674">
        <f t="shared" si="98"/>
        <v>0</v>
      </c>
      <c r="N488" s="675">
        <f t="shared" si="99"/>
        <v>0</v>
      </c>
      <c r="O488" s="506"/>
      <c r="P488" s="323"/>
    </row>
    <row r="489" spans="1:29" ht="18.75" customHeight="1">
      <c r="A489" s="302"/>
      <c r="B489" s="374"/>
      <c r="C489" s="375"/>
      <c r="D489" s="490"/>
      <c r="E489" s="717"/>
      <c r="F489" s="727"/>
      <c r="G489" s="522"/>
      <c r="H489" s="671"/>
      <c r="I489" s="672"/>
      <c r="J489" s="672">
        <f t="shared" si="96"/>
        <v>0</v>
      </c>
      <c r="K489" s="673"/>
      <c r="L489" s="673">
        <f t="shared" si="97"/>
        <v>0</v>
      </c>
      <c r="M489" s="674">
        <f t="shared" si="98"/>
        <v>0</v>
      </c>
      <c r="N489" s="675">
        <f t="shared" si="99"/>
        <v>0</v>
      </c>
      <c r="O489" s="506"/>
      <c r="P489" s="323"/>
    </row>
    <row r="490" spans="1:29" ht="18.75" customHeight="1">
      <c r="A490" s="302"/>
      <c r="B490" s="374"/>
      <c r="C490" s="375"/>
      <c r="D490" s="490"/>
      <c r="E490" s="717"/>
      <c r="F490" s="727"/>
      <c r="G490" s="522"/>
      <c r="H490" s="671"/>
      <c r="I490" s="672"/>
      <c r="J490" s="672">
        <f t="shared" si="96"/>
        <v>0</v>
      </c>
      <c r="K490" s="673"/>
      <c r="L490" s="673">
        <f t="shared" si="97"/>
        <v>0</v>
      </c>
      <c r="M490" s="674">
        <f t="shared" si="98"/>
        <v>0</v>
      </c>
      <c r="N490" s="675">
        <f t="shared" si="99"/>
        <v>0</v>
      </c>
      <c r="O490" s="506"/>
      <c r="P490" s="323"/>
    </row>
    <row r="491" spans="1:29" ht="18.75" customHeight="1">
      <c r="A491" s="302"/>
      <c r="B491" s="374"/>
      <c r="C491" s="375"/>
      <c r="D491" s="490"/>
      <c r="E491" s="717"/>
      <c r="F491" s="727"/>
      <c r="G491" s="522"/>
      <c r="H491" s="671"/>
      <c r="I491" s="672"/>
      <c r="J491" s="672">
        <f t="shared" si="96"/>
        <v>0</v>
      </c>
      <c r="K491" s="673"/>
      <c r="L491" s="673">
        <f t="shared" si="97"/>
        <v>0</v>
      </c>
      <c r="M491" s="674">
        <f t="shared" si="98"/>
        <v>0</v>
      </c>
      <c r="N491" s="675">
        <f t="shared" si="99"/>
        <v>0</v>
      </c>
      <c r="O491" s="506"/>
      <c r="P491" s="323"/>
    </row>
    <row r="492" spans="1:29" ht="18.75" customHeight="1">
      <c r="A492" s="302"/>
      <c r="B492" s="374"/>
      <c r="C492" s="375"/>
      <c r="D492" s="490"/>
      <c r="E492" s="717"/>
      <c r="F492" s="727"/>
      <c r="G492" s="522"/>
      <c r="H492" s="671"/>
      <c r="I492" s="672"/>
      <c r="J492" s="672">
        <f t="shared" si="96"/>
        <v>0</v>
      </c>
      <c r="K492" s="673"/>
      <c r="L492" s="673">
        <f t="shared" si="97"/>
        <v>0</v>
      </c>
      <c r="M492" s="674">
        <f t="shared" si="98"/>
        <v>0</v>
      </c>
      <c r="N492" s="675">
        <f t="shared" si="99"/>
        <v>0</v>
      </c>
      <c r="O492" s="506"/>
      <c r="P492" s="323"/>
    </row>
    <row r="493" spans="1:29" s="288" customFormat="1" ht="18.75" customHeight="1">
      <c r="A493" s="302"/>
      <c r="B493" s="374"/>
      <c r="C493" s="375"/>
      <c r="D493" s="490"/>
      <c r="E493" s="544" t="s">
        <v>661</v>
      </c>
      <c r="F493" s="338" t="s">
        <v>198</v>
      </c>
      <c r="G493" s="522"/>
      <c r="H493" s="671"/>
      <c r="I493" s="672"/>
      <c r="J493" s="676">
        <f>SUMIFS(J462:J492,D462:D492,"設備（部材）")</f>
        <v>0</v>
      </c>
      <c r="K493" s="673"/>
      <c r="L493" s="677">
        <f>SUMIFS(L462:L492,D462:D492,"設備（部材）")</f>
        <v>0</v>
      </c>
      <c r="M493" s="674"/>
      <c r="N493" s="679">
        <f>J493-L493</f>
        <v>0</v>
      </c>
      <c r="O493" s="506"/>
      <c r="Q493" s="287"/>
      <c r="R493" s="287"/>
      <c r="S493" s="287"/>
      <c r="T493" s="287"/>
      <c r="U493" s="287"/>
      <c r="V493" s="287"/>
      <c r="W493" s="287"/>
      <c r="X493" s="287"/>
      <c r="Y493" s="287"/>
      <c r="Z493" s="287"/>
      <c r="AA493" s="287"/>
      <c r="AB493" s="287"/>
      <c r="AC493" s="287"/>
    </row>
    <row r="494" spans="1:29" s="288" customFormat="1" ht="18.75" customHeight="1">
      <c r="A494" s="302"/>
      <c r="B494" s="374"/>
      <c r="C494" s="375"/>
      <c r="D494" s="490"/>
      <c r="E494" s="544" t="s">
        <v>199</v>
      </c>
      <c r="F494" s="338" t="s">
        <v>198</v>
      </c>
      <c r="G494" s="522"/>
      <c r="H494" s="671"/>
      <c r="I494" s="672"/>
      <c r="J494" s="676">
        <f>SUMIFS(J462:J492,D462:D492,"工事")</f>
        <v>0</v>
      </c>
      <c r="K494" s="673"/>
      <c r="L494" s="677">
        <f>SUMIFS(L462:L492,D462:D492,"工事")</f>
        <v>0</v>
      </c>
      <c r="M494" s="674"/>
      <c r="N494" s="679">
        <f>J494-L494</f>
        <v>0</v>
      </c>
      <c r="O494" s="506"/>
      <c r="Q494" s="287"/>
      <c r="R494" s="287"/>
      <c r="S494" s="287"/>
      <c r="T494" s="287"/>
      <c r="U494" s="287"/>
      <c r="V494" s="287"/>
      <c r="W494" s="287"/>
      <c r="X494" s="287"/>
      <c r="Y494" s="287"/>
      <c r="Z494" s="287"/>
      <c r="AA494" s="287"/>
      <c r="AB494" s="287"/>
      <c r="AC494" s="287"/>
    </row>
    <row r="495" spans="1:29" s="288" customFormat="1" ht="18.75" customHeight="1" thickBot="1">
      <c r="A495" s="302"/>
      <c r="B495" s="376"/>
      <c r="C495" s="377"/>
      <c r="D495" s="491"/>
      <c r="E495" s="545" t="s">
        <v>195</v>
      </c>
      <c r="F495" s="546" t="s">
        <v>196</v>
      </c>
      <c r="G495" s="536"/>
      <c r="H495" s="721"/>
      <c r="I495" s="722"/>
      <c r="J495" s="728">
        <f>J493+J494</f>
        <v>0</v>
      </c>
      <c r="K495" s="723"/>
      <c r="L495" s="729">
        <f>L493+L494</f>
        <v>0</v>
      </c>
      <c r="M495" s="724"/>
      <c r="N495" s="730">
        <f>J495-L495</f>
        <v>0</v>
      </c>
      <c r="O495" s="516"/>
      <c r="Q495" s="287"/>
      <c r="R495" s="287"/>
      <c r="S495" s="287"/>
      <c r="T495" s="287"/>
      <c r="U495" s="287"/>
      <c r="V495" s="287"/>
      <c r="W495" s="287"/>
      <c r="X495" s="287"/>
      <c r="Y495" s="287"/>
      <c r="Z495" s="287"/>
      <c r="AA495" s="287"/>
      <c r="AB495" s="287"/>
      <c r="AC495" s="287"/>
    </row>
    <row r="496" spans="1:29" ht="18.75" customHeight="1">
      <c r="A496" s="302"/>
      <c r="B496" s="339"/>
      <c r="C496" s="340"/>
      <c r="D496" s="488"/>
      <c r="E496" s="717"/>
      <c r="F496" s="726" t="s">
        <v>197</v>
      </c>
      <c r="G496" s="522"/>
      <c r="H496" s="671"/>
      <c r="I496" s="672"/>
      <c r="J496" s="672"/>
      <c r="K496" s="673"/>
      <c r="L496" s="673"/>
      <c r="M496" s="674"/>
      <c r="N496" s="675"/>
      <c r="O496" s="506"/>
      <c r="P496" s="323"/>
    </row>
    <row r="497" spans="1:16" ht="18.75" customHeight="1">
      <c r="A497" s="302"/>
      <c r="B497" s="374"/>
      <c r="C497" s="375"/>
      <c r="D497" s="490"/>
      <c r="E497" s="717"/>
      <c r="F497" s="727"/>
      <c r="G497" s="522"/>
      <c r="H497" s="671"/>
      <c r="I497" s="672"/>
      <c r="J497" s="672">
        <f>H497*I497</f>
        <v>0</v>
      </c>
      <c r="K497" s="673"/>
      <c r="L497" s="673">
        <f>H497*K497</f>
        <v>0</v>
      </c>
      <c r="M497" s="674">
        <f>I497-K497</f>
        <v>0</v>
      </c>
      <c r="N497" s="675">
        <f>J497-L497</f>
        <v>0</v>
      </c>
      <c r="O497" s="506"/>
      <c r="P497" s="323"/>
    </row>
    <row r="498" spans="1:16" ht="18.75" customHeight="1">
      <c r="A498" s="302"/>
      <c r="B498" s="374"/>
      <c r="C498" s="375"/>
      <c r="D498" s="490"/>
      <c r="E498" s="717"/>
      <c r="F498" s="727"/>
      <c r="G498" s="522"/>
      <c r="H498" s="671"/>
      <c r="I498" s="672"/>
      <c r="J498" s="672">
        <f t="shared" ref="J498:J527" si="100">H498*I498</f>
        <v>0</v>
      </c>
      <c r="K498" s="673"/>
      <c r="L498" s="673">
        <f t="shared" ref="L498:L527" si="101">H498*K498</f>
        <v>0</v>
      </c>
      <c r="M498" s="674">
        <f t="shared" ref="M498:M527" si="102">I498-K498</f>
        <v>0</v>
      </c>
      <c r="N498" s="675">
        <f t="shared" ref="N498:N527" si="103">J498-L498</f>
        <v>0</v>
      </c>
      <c r="O498" s="506"/>
      <c r="P498" s="323"/>
    </row>
    <row r="499" spans="1:16" ht="18.75" customHeight="1">
      <c r="A499" s="302"/>
      <c r="B499" s="374"/>
      <c r="C499" s="375"/>
      <c r="D499" s="490"/>
      <c r="E499" s="717"/>
      <c r="F499" s="726"/>
      <c r="G499" s="522"/>
      <c r="H499" s="671"/>
      <c r="I499" s="672"/>
      <c r="J499" s="672">
        <f t="shared" si="100"/>
        <v>0</v>
      </c>
      <c r="K499" s="673"/>
      <c r="L499" s="673">
        <f t="shared" si="101"/>
        <v>0</v>
      </c>
      <c r="M499" s="674">
        <f t="shared" si="102"/>
        <v>0</v>
      </c>
      <c r="N499" s="675">
        <f t="shared" si="103"/>
        <v>0</v>
      </c>
      <c r="O499" s="506"/>
      <c r="P499" s="323"/>
    </row>
    <row r="500" spans="1:16" ht="18.75" customHeight="1">
      <c r="A500" s="302"/>
      <c r="B500" s="374"/>
      <c r="C500" s="375"/>
      <c r="D500" s="490"/>
      <c r="E500" s="717"/>
      <c r="F500" s="726"/>
      <c r="G500" s="522"/>
      <c r="H500" s="671"/>
      <c r="I500" s="672"/>
      <c r="J500" s="672">
        <f t="shared" si="100"/>
        <v>0</v>
      </c>
      <c r="K500" s="673"/>
      <c r="L500" s="673">
        <f t="shared" si="101"/>
        <v>0</v>
      </c>
      <c r="M500" s="674">
        <f t="shared" si="102"/>
        <v>0</v>
      </c>
      <c r="N500" s="675">
        <f t="shared" si="103"/>
        <v>0</v>
      </c>
      <c r="O500" s="506"/>
      <c r="P500" s="323"/>
    </row>
    <row r="501" spans="1:16" ht="18.75" customHeight="1">
      <c r="A501" s="302"/>
      <c r="B501" s="374"/>
      <c r="C501" s="375"/>
      <c r="D501" s="490"/>
      <c r="E501" s="717"/>
      <c r="F501" s="726"/>
      <c r="G501" s="522"/>
      <c r="H501" s="671"/>
      <c r="I501" s="672"/>
      <c r="J501" s="672">
        <f t="shared" si="100"/>
        <v>0</v>
      </c>
      <c r="K501" s="673"/>
      <c r="L501" s="673">
        <f t="shared" si="101"/>
        <v>0</v>
      </c>
      <c r="M501" s="674">
        <f t="shared" si="102"/>
        <v>0</v>
      </c>
      <c r="N501" s="675">
        <f t="shared" si="103"/>
        <v>0</v>
      </c>
      <c r="O501" s="506"/>
      <c r="P501" s="323"/>
    </row>
    <row r="502" spans="1:16" ht="18.75" customHeight="1">
      <c r="A502" s="302"/>
      <c r="B502" s="374"/>
      <c r="C502" s="375"/>
      <c r="D502" s="490"/>
      <c r="E502" s="717"/>
      <c r="F502" s="726"/>
      <c r="G502" s="522"/>
      <c r="H502" s="671"/>
      <c r="I502" s="672"/>
      <c r="J502" s="672">
        <f t="shared" si="100"/>
        <v>0</v>
      </c>
      <c r="K502" s="673"/>
      <c r="L502" s="673">
        <f t="shared" si="101"/>
        <v>0</v>
      </c>
      <c r="M502" s="674">
        <f t="shared" si="102"/>
        <v>0</v>
      </c>
      <c r="N502" s="675">
        <f t="shared" si="103"/>
        <v>0</v>
      </c>
      <c r="O502" s="506"/>
      <c r="P502" s="323"/>
    </row>
    <row r="503" spans="1:16" ht="18.75" customHeight="1">
      <c r="A503" s="302"/>
      <c r="B503" s="374"/>
      <c r="C503" s="375"/>
      <c r="D503" s="490"/>
      <c r="E503" s="717"/>
      <c r="F503" s="726"/>
      <c r="G503" s="522"/>
      <c r="H503" s="671"/>
      <c r="I503" s="672"/>
      <c r="J503" s="672">
        <f t="shared" si="100"/>
        <v>0</v>
      </c>
      <c r="K503" s="673"/>
      <c r="L503" s="673">
        <f t="shared" si="101"/>
        <v>0</v>
      </c>
      <c r="M503" s="674">
        <f t="shared" si="102"/>
        <v>0</v>
      </c>
      <c r="N503" s="675">
        <f t="shared" si="103"/>
        <v>0</v>
      </c>
      <c r="O503" s="506"/>
      <c r="P503" s="323"/>
    </row>
    <row r="504" spans="1:16" ht="18.75" customHeight="1">
      <c r="A504" s="302"/>
      <c r="B504" s="374"/>
      <c r="C504" s="375"/>
      <c r="D504" s="490"/>
      <c r="E504" s="717"/>
      <c r="F504" s="726"/>
      <c r="G504" s="522"/>
      <c r="H504" s="671"/>
      <c r="I504" s="672"/>
      <c r="J504" s="672">
        <f t="shared" si="100"/>
        <v>0</v>
      </c>
      <c r="K504" s="673"/>
      <c r="L504" s="673">
        <f t="shared" si="101"/>
        <v>0</v>
      </c>
      <c r="M504" s="674">
        <f t="shared" si="102"/>
        <v>0</v>
      </c>
      <c r="N504" s="675">
        <f t="shared" si="103"/>
        <v>0</v>
      </c>
      <c r="O504" s="506"/>
      <c r="P504" s="323"/>
    </row>
    <row r="505" spans="1:16" ht="18.75" customHeight="1">
      <c r="A505" s="302"/>
      <c r="B505" s="374"/>
      <c r="C505" s="375"/>
      <c r="D505" s="490"/>
      <c r="E505" s="717"/>
      <c r="F505" s="726"/>
      <c r="G505" s="522"/>
      <c r="H505" s="671"/>
      <c r="I505" s="672"/>
      <c r="J505" s="672">
        <f t="shared" si="100"/>
        <v>0</v>
      </c>
      <c r="K505" s="673"/>
      <c r="L505" s="673">
        <f t="shared" si="101"/>
        <v>0</v>
      </c>
      <c r="M505" s="674">
        <f t="shared" si="102"/>
        <v>0</v>
      </c>
      <c r="N505" s="675">
        <f t="shared" si="103"/>
        <v>0</v>
      </c>
      <c r="O505" s="506"/>
      <c r="P505" s="323"/>
    </row>
    <row r="506" spans="1:16" ht="18.75" customHeight="1">
      <c r="A506" s="302"/>
      <c r="B506" s="374"/>
      <c r="C506" s="375"/>
      <c r="D506" s="490"/>
      <c r="E506" s="717"/>
      <c r="F506" s="726"/>
      <c r="G506" s="522"/>
      <c r="H506" s="671"/>
      <c r="I506" s="672"/>
      <c r="J506" s="672">
        <f t="shared" si="100"/>
        <v>0</v>
      </c>
      <c r="K506" s="673"/>
      <c r="L506" s="673">
        <f t="shared" si="101"/>
        <v>0</v>
      </c>
      <c r="M506" s="674">
        <f t="shared" si="102"/>
        <v>0</v>
      </c>
      <c r="N506" s="675">
        <f t="shared" si="103"/>
        <v>0</v>
      </c>
      <c r="O506" s="506"/>
      <c r="P506" s="323"/>
    </row>
    <row r="507" spans="1:16" ht="18.75" customHeight="1">
      <c r="A507" s="302"/>
      <c r="B507" s="374"/>
      <c r="C507" s="375"/>
      <c r="D507" s="490"/>
      <c r="E507" s="717"/>
      <c r="F507" s="726"/>
      <c r="G507" s="522"/>
      <c r="H507" s="671"/>
      <c r="I507" s="672"/>
      <c r="J507" s="672">
        <f t="shared" si="100"/>
        <v>0</v>
      </c>
      <c r="K507" s="673"/>
      <c r="L507" s="673">
        <f t="shared" si="101"/>
        <v>0</v>
      </c>
      <c r="M507" s="674">
        <f t="shared" si="102"/>
        <v>0</v>
      </c>
      <c r="N507" s="675">
        <f t="shared" si="103"/>
        <v>0</v>
      </c>
      <c r="O507" s="506"/>
      <c r="P507" s="323"/>
    </row>
    <row r="508" spans="1:16" ht="18.75" customHeight="1">
      <c r="A508" s="302"/>
      <c r="B508" s="374"/>
      <c r="C508" s="375"/>
      <c r="D508" s="490"/>
      <c r="E508" s="717"/>
      <c r="F508" s="726"/>
      <c r="G508" s="522"/>
      <c r="H508" s="671"/>
      <c r="I508" s="672"/>
      <c r="J508" s="672">
        <f t="shared" si="100"/>
        <v>0</v>
      </c>
      <c r="K508" s="673"/>
      <c r="L508" s="673">
        <f t="shared" si="101"/>
        <v>0</v>
      </c>
      <c r="M508" s="674">
        <f t="shared" si="102"/>
        <v>0</v>
      </c>
      <c r="N508" s="675">
        <f t="shared" si="103"/>
        <v>0</v>
      </c>
      <c r="O508" s="506"/>
      <c r="P508" s="323"/>
    </row>
    <row r="509" spans="1:16" ht="18.75" customHeight="1">
      <c r="A509" s="302"/>
      <c r="B509" s="374"/>
      <c r="C509" s="375"/>
      <c r="D509" s="490"/>
      <c r="E509" s="717"/>
      <c r="F509" s="726"/>
      <c r="G509" s="522"/>
      <c r="H509" s="671"/>
      <c r="I509" s="672"/>
      <c r="J509" s="672">
        <f t="shared" si="100"/>
        <v>0</v>
      </c>
      <c r="K509" s="673"/>
      <c r="L509" s="673">
        <f t="shared" si="101"/>
        <v>0</v>
      </c>
      <c r="M509" s="674">
        <f t="shared" si="102"/>
        <v>0</v>
      </c>
      <c r="N509" s="675">
        <f t="shared" si="103"/>
        <v>0</v>
      </c>
      <c r="O509" s="506"/>
      <c r="P509" s="323"/>
    </row>
    <row r="510" spans="1:16" ht="18.75" customHeight="1">
      <c r="A510" s="302"/>
      <c r="B510" s="374"/>
      <c r="C510" s="375"/>
      <c r="D510" s="490"/>
      <c r="E510" s="717"/>
      <c r="F510" s="726"/>
      <c r="G510" s="522"/>
      <c r="H510" s="671"/>
      <c r="I510" s="672"/>
      <c r="J510" s="672">
        <f t="shared" si="100"/>
        <v>0</v>
      </c>
      <c r="K510" s="673"/>
      <c r="L510" s="673">
        <f t="shared" si="101"/>
        <v>0</v>
      </c>
      <c r="M510" s="674">
        <f t="shared" si="102"/>
        <v>0</v>
      </c>
      <c r="N510" s="675">
        <f t="shared" si="103"/>
        <v>0</v>
      </c>
      <c r="O510" s="506"/>
      <c r="P510" s="323"/>
    </row>
    <row r="511" spans="1:16" ht="18.75" customHeight="1">
      <c r="A511" s="302"/>
      <c r="B511" s="374"/>
      <c r="C511" s="375"/>
      <c r="D511" s="490"/>
      <c r="E511" s="717"/>
      <c r="F511" s="726"/>
      <c r="G511" s="522"/>
      <c r="H511" s="671"/>
      <c r="I511" s="672"/>
      <c r="J511" s="672">
        <f t="shared" si="100"/>
        <v>0</v>
      </c>
      <c r="K511" s="673"/>
      <c r="L511" s="673">
        <f t="shared" si="101"/>
        <v>0</v>
      </c>
      <c r="M511" s="674">
        <f t="shared" si="102"/>
        <v>0</v>
      </c>
      <c r="N511" s="675">
        <f t="shared" si="103"/>
        <v>0</v>
      </c>
      <c r="O511" s="506"/>
      <c r="P511" s="323"/>
    </row>
    <row r="512" spans="1:16" ht="18.75" customHeight="1">
      <c r="A512" s="302"/>
      <c r="B512" s="374"/>
      <c r="C512" s="375"/>
      <c r="D512" s="490"/>
      <c r="E512" s="717"/>
      <c r="F512" s="726"/>
      <c r="G512" s="522"/>
      <c r="H512" s="671"/>
      <c r="I512" s="672"/>
      <c r="J512" s="672">
        <f t="shared" si="100"/>
        <v>0</v>
      </c>
      <c r="K512" s="673"/>
      <c r="L512" s="673">
        <f t="shared" si="101"/>
        <v>0</v>
      </c>
      <c r="M512" s="674">
        <f t="shared" si="102"/>
        <v>0</v>
      </c>
      <c r="N512" s="675">
        <f t="shared" si="103"/>
        <v>0</v>
      </c>
      <c r="O512" s="506"/>
      <c r="P512" s="323"/>
    </row>
    <row r="513" spans="1:29" ht="18.75" customHeight="1">
      <c r="A513" s="302"/>
      <c r="B513" s="374"/>
      <c r="C513" s="375"/>
      <c r="D513" s="490"/>
      <c r="E513" s="717"/>
      <c r="F513" s="726"/>
      <c r="G513" s="522"/>
      <c r="H513" s="671"/>
      <c r="I513" s="672"/>
      <c r="J513" s="672">
        <f t="shared" si="100"/>
        <v>0</v>
      </c>
      <c r="K513" s="673"/>
      <c r="L513" s="673">
        <f t="shared" si="101"/>
        <v>0</v>
      </c>
      <c r="M513" s="674">
        <f t="shared" si="102"/>
        <v>0</v>
      </c>
      <c r="N513" s="675">
        <f t="shared" si="103"/>
        <v>0</v>
      </c>
      <c r="O513" s="506"/>
      <c r="P513" s="323"/>
    </row>
    <row r="514" spans="1:29" ht="18.75" customHeight="1">
      <c r="A514" s="302"/>
      <c r="B514" s="374"/>
      <c r="C514" s="375"/>
      <c r="D514" s="490"/>
      <c r="E514" s="717"/>
      <c r="F514" s="726"/>
      <c r="G514" s="522"/>
      <c r="H514" s="671"/>
      <c r="I514" s="672"/>
      <c r="J514" s="672">
        <f t="shared" si="100"/>
        <v>0</v>
      </c>
      <c r="K514" s="673"/>
      <c r="L514" s="673">
        <f t="shared" si="101"/>
        <v>0</v>
      </c>
      <c r="M514" s="674">
        <f t="shared" si="102"/>
        <v>0</v>
      </c>
      <c r="N514" s="675">
        <f t="shared" si="103"/>
        <v>0</v>
      </c>
      <c r="O514" s="506"/>
      <c r="P514" s="323"/>
    </row>
    <row r="515" spans="1:29" ht="18.75" customHeight="1">
      <c r="A515" s="302"/>
      <c r="B515" s="374"/>
      <c r="C515" s="375"/>
      <c r="D515" s="490"/>
      <c r="E515" s="717"/>
      <c r="F515" s="726"/>
      <c r="G515" s="522"/>
      <c r="H515" s="671"/>
      <c r="I515" s="672"/>
      <c r="J515" s="672">
        <f t="shared" si="100"/>
        <v>0</v>
      </c>
      <c r="K515" s="673"/>
      <c r="L515" s="673">
        <f t="shared" si="101"/>
        <v>0</v>
      </c>
      <c r="M515" s="674">
        <f t="shared" si="102"/>
        <v>0</v>
      </c>
      <c r="N515" s="675">
        <f t="shared" si="103"/>
        <v>0</v>
      </c>
      <c r="O515" s="506"/>
      <c r="P515" s="323"/>
    </row>
    <row r="516" spans="1:29" ht="18.75" customHeight="1">
      <c r="A516" s="302"/>
      <c r="B516" s="374"/>
      <c r="C516" s="375"/>
      <c r="D516" s="490"/>
      <c r="E516" s="717"/>
      <c r="F516" s="726"/>
      <c r="G516" s="522"/>
      <c r="H516" s="671"/>
      <c r="I516" s="672"/>
      <c r="J516" s="672">
        <f t="shared" si="100"/>
        <v>0</v>
      </c>
      <c r="K516" s="673"/>
      <c r="L516" s="673">
        <f t="shared" si="101"/>
        <v>0</v>
      </c>
      <c r="M516" s="674">
        <f t="shared" si="102"/>
        <v>0</v>
      </c>
      <c r="N516" s="675">
        <f t="shared" si="103"/>
        <v>0</v>
      </c>
      <c r="O516" s="506"/>
      <c r="P516" s="323"/>
    </row>
    <row r="517" spans="1:29" ht="18.75" customHeight="1">
      <c r="A517" s="302"/>
      <c r="B517" s="374"/>
      <c r="C517" s="375"/>
      <c r="D517" s="490"/>
      <c r="E517" s="717"/>
      <c r="F517" s="727"/>
      <c r="G517" s="522"/>
      <c r="H517" s="671"/>
      <c r="I517" s="672"/>
      <c r="J517" s="672">
        <f t="shared" si="100"/>
        <v>0</v>
      </c>
      <c r="K517" s="673"/>
      <c r="L517" s="673">
        <f t="shared" si="101"/>
        <v>0</v>
      </c>
      <c r="M517" s="674">
        <f t="shared" si="102"/>
        <v>0</v>
      </c>
      <c r="N517" s="675">
        <f t="shared" si="103"/>
        <v>0</v>
      </c>
      <c r="O517" s="506"/>
      <c r="P517" s="323"/>
    </row>
    <row r="518" spans="1:29" ht="18.75" customHeight="1">
      <c r="A518" s="302"/>
      <c r="B518" s="374"/>
      <c r="C518" s="375"/>
      <c r="D518" s="490"/>
      <c r="E518" s="717"/>
      <c r="F518" s="727"/>
      <c r="G518" s="522"/>
      <c r="H518" s="671"/>
      <c r="I518" s="672"/>
      <c r="J518" s="672">
        <f t="shared" si="100"/>
        <v>0</v>
      </c>
      <c r="K518" s="673"/>
      <c r="L518" s="673">
        <f t="shared" si="101"/>
        <v>0</v>
      </c>
      <c r="M518" s="674">
        <f t="shared" si="102"/>
        <v>0</v>
      </c>
      <c r="N518" s="675">
        <f t="shared" si="103"/>
        <v>0</v>
      </c>
      <c r="O518" s="506"/>
      <c r="P518" s="323"/>
    </row>
    <row r="519" spans="1:29" ht="18.75" customHeight="1">
      <c r="A519" s="302"/>
      <c r="B519" s="374"/>
      <c r="C519" s="375"/>
      <c r="D519" s="490"/>
      <c r="E519" s="717"/>
      <c r="F519" s="727"/>
      <c r="G519" s="522"/>
      <c r="H519" s="671"/>
      <c r="I519" s="672"/>
      <c r="J519" s="672">
        <f t="shared" si="100"/>
        <v>0</v>
      </c>
      <c r="K519" s="673"/>
      <c r="L519" s="673">
        <f t="shared" si="101"/>
        <v>0</v>
      </c>
      <c r="M519" s="674">
        <f t="shared" si="102"/>
        <v>0</v>
      </c>
      <c r="N519" s="675">
        <f t="shared" si="103"/>
        <v>0</v>
      </c>
      <c r="O519" s="506"/>
      <c r="P519" s="323"/>
    </row>
    <row r="520" spans="1:29" ht="18.75" customHeight="1">
      <c r="A520" s="302"/>
      <c r="B520" s="374"/>
      <c r="C520" s="375"/>
      <c r="D520" s="490"/>
      <c r="E520" s="717"/>
      <c r="F520" s="727"/>
      <c r="G520" s="522"/>
      <c r="H520" s="671"/>
      <c r="I520" s="672"/>
      <c r="J520" s="672">
        <f t="shared" si="100"/>
        <v>0</v>
      </c>
      <c r="K520" s="673"/>
      <c r="L520" s="673">
        <f t="shared" si="101"/>
        <v>0</v>
      </c>
      <c r="M520" s="674">
        <f t="shared" si="102"/>
        <v>0</v>
      </c>
      <c r="N520" s="675">
        <f t="shared" si="103"/>
        <v>0</v>
      </c>
      <c r="O520" s="506"/>
      <c r="P520" s="323"/>
    </row>
    <row r="521" spans="1:29" ht="18.75" customHeight="1">
      <c r="A521" s="302"/>
      <c r="B521" s="374"/>
      <c r="C521" s="375"/>
      <c r="D521" s="490"/>
      <c r="E521" s="717"/>
      <c r="F521" s="727"/>
      <c r="G521" s="522"/>
      <c r="H521" s="671"/>
      <c r="I521" s="672"/>
      <c r="J521" s="672">
        <f t="shared" si="100"/>
        <v>0</v>
      </c>
      <c r="K521" s="673"/>
      <c r="L521" s="673">
        <f t="shared" si="101"/>
        <v>0</v>
      </c>
      <c r="M521" s="674">
        <f t="shared" si="102"/>
        <v>0</v>
      </c>
      <c r="N521" s="675">
        <f t="shared" si="103"/>
        <v>0</v>
      </c>
      <c r="O521" s="506"/>
      <c r="P521" s="323"/>
    </row>
    <row r="522" spans="1:29" ht="18.75" customHeight="1">
      <c r="A522" s="302"/>
      <c r="B522" s="374"/>
      <c r="C522" s="375"/>
      <c r="D522" s="490"/>
      <c r="E522" s="717"/>
      <c r="F522" s="727"/>
      <c r="G522" s="522"/>
      <c r="H522" s="671"/>
      <c r="I522" s="672"/>
      <c r="J522" s="672">
        <f t="shared" si="100"/>
        <v>0</v>
      </c>
      <c r="K522" s="673"/>
      <c r="L522" s="673">
        <f t="shared" si="101"/>
        <v>0</v>
      </c>
      <c r="M522" s="674">
        <f t="shared" si="102"/>
        <v>0</v>
      </c>
      <c r="N522" s="675">
        <f t="shared" si="103"/>
        <v>0</v>
      </c>
      <c r="O522" s="506"/>
      <c r="P522" s="323"/>
    </row>
    <row r="523" spans="1:29" ht="18.75" customHeight="1">
      <c r="A523" s="302"/>
      <c r="B523" s="374"/>
      <c r="C523" s="375"/>
      <c r="D523" s="490"/>
      <c r="E523" s="717"/>
      <c r="F523" s="727"/>
      <c r="G523" s="522"/>
      <c r="H523" s="671"/>
      <c r="I523" s="672"/>
      <c r="J523" s="672">
        <f t="shared" si="100"/>
        <v>0</v>
      </c>
      <c r="K523" s="673"/>
      <c r="L523" s="673">
        <f t="shared" si="101"/>
        <v>0</v>
      </c>
      <c r="M523" s="674">
        <f t="shared" si="102"/>
        <v>0</v>
      </c>
      <c r="N523" s="675">
        <f t="shared" si="103"/>
        <v>0</v>
      </c>
      <c r="O523" s="506"/>
      <c r="P523" s="323"/>
    </row>
    <row r="524" spans="1:29" ht="18.75" customHeight="1">
      <c r="A524" s="302"/>
      <c r="B524" s="374"/>
      <c r="C524" s="375"/>
      <c r="D524" s="490"/>
      <c r="E524" s="717"/>
      <c r="F524" s="727"/>
      <c r="G524" s="522"/>
      <c r="H524" s="671"/>
      <c r="I524" s="672"/>
      <c r="J524" s="672">
        <f t="shared" si="100"/>
        <v>0</v>
      </c>
      <c r="K524" s="673"/>
      <c r="L524" s="673">
        <f t="shared" si="101"/>
        <v>0</v>
      </c>
      <c r="M524" s="674">
        <f t="shared" si="102"/>
        <v>0</v>
      </c>
      <c r="N524" s="675">
        <f t="shared" si="103"/>
        <v>0</v>
      </c>
      <c r="O524" s="506"/>
      <c r="P524" s="323"/>
    </row>
    <row r="525" spans="1:29" ht="18.75" customHeight="1">
      <c r="A525" s="302"/>
      <c r="B525" s="374"/>
      <c r="C525" s="375"/>
      <c r="D525" s="490"/>
      <c r="E525" s="717"/>
      <c r="F525" s="727"/>
      <c r="G525" s="522"/>
      <c r="H525" s="671"/>
      <c r="I525" s="672"/>
      <c r="J525" s="672">
        <f t="shared" si="100"/>
        <v>0</v>
      </c>
      <c r="K525" s="673"/>
      <c r="L525" s="673">
        <f t="shared" si="101"/>
        <v>0</v>
      </c>
      <c r="M525" s="674">
        <f t="shared" si="102"/>
        <v>0</v>
      </c>
      <c r="N525" s="675">
        <f t="shared" si="103"/>
        <v>0</v>
      </c>
      <c r="O525" s="506"/>
      <c r="P525" s="323"/>
    </row>
    <row r="526" spans="1:29" ht="18.75" customHeight="1">
      <c r="A526" s="302"/>
      <c r="B526" s="374"/>
      <c r="C526" s="375"/>
      <c r="D526" s="490"/>
      <c r="E526" s="717"/>
      <c r="F526" s="727"/>
      <c r="G526" s="522"/>
      <c r="H526" s="671"/>
      <c r="I526" s="672"/>
      <c r="J526" s="672">
        <f t="shared" si="100"/>
        <v>0</v>
      </c>
      <c r="K526" s="673"/>
      <c r="L526" s="673">
        <f t="shared" si="101"/>
        <v>0</v>
      </c>
      <c r="M526" s="674">
        <f t="shared" si="102"/>
        <v>0</v>
      </c>
      <c r="N526" s="675">
        <f t="shared" si="103"/>
        <v>0</v>
      </c>
      <c r="O526" s="506"/>
      <c r="P526" s="323"/>
    </row>
    <row r="527" spans="1:29" ht="18.75" customHeight="1">
      <c r="A527" s="302"/>
      <c r="B527" s="374"/>
      <c r="C527" s="375"/>
      <c r="D527" s="490"/>
      <c r="E527" s="717"/>
      <c r="F527" s="727"/>
      <c r="G527" s="522"/>
      <c r="H527" s="671"/>
      <c r="I527" s="672"/>
      <c r="J527" s="672">
        <f t="shared" si="100"/>
        <v>0</v>
      </c>
      <c r="K527" s="673"/>
      <c r="L527" s="673">
        <f t="shared" si="101"/>
        <v>0</v>
      </c>
      <c r="M527" s="674">
        <f t="shared" si="102"/>
        <v>0</v>
      </c>
      <c r="N527" s="675">
        <f t="shared" si="103"/>
        <v>0</v>
      </c>
      <c r="O527" s="506"/>
      <c r="P527" s="323"/>
    </row>
    <row r="528" spans="1:29" s="288" customFormat="1" ht="18.75" customHeight="1">
      <c r="A528" s="302"/>
      <c r="B528" s="374"/>
      <c r="C528" s="375"/>
      <c r="D528" s="490"/>
      <c r="E528" s="544" t="s">
        <v>661</v>
      </c>
      <c r="F528" s="338" t="s">
        <v>198</v>
      </c>
      <c r="G528" s="522"/>
      <c r="H528" s="671"/>
      <c r="I528" s="672"/>
      <c r="J528" s="676">
        <f>SUMIFS(J497:J527,D497:D527,"設備（部材）")</f>
        <v>0</v>
      </c>
      <c r="K528" s="673"/>
      <c r="L528" s="677">
        <f>SUMIFS(L497:L527,D497:D527,"設備（部材）")</f>
        <v>0</v>
      </c>
      <c r="M528" s="674"/>
      <c r="N528" s="679">
        <f>J528-L528</f>
        <v>0</v>
      </c>
      <c r="O528" s="506"/>
      <c r="Q528" s="287"/>
      <c r="R528" s="287"/>
      <c r="S528" s="287"/>
      <c r="T528" s="287"/>
      <c r="U528" s="287"/>
      <c r="V528" s="287"/>
      <c r="W528" s="287"/>
      <c r="X528" s="287"/>
      <c r="Y528" s="287"/>
      <c r="Z528" s="287"/>
      <c r="AA528" s="287"/>
      <c r="AB528" s="287"/>
      <c r="AC528" s="287"/>
    </row>
    <row r="529" spans="1:29" s="288" customFormat="1" ht="18.75" customHeight="1">
      <c r="A529" s="302"/>
      <c r="B529" s="374"/>
      <c r="C529" s="375"/>
      <c r="D529" s="490"/>
      <c r="E529" s="544" t="s">
        <v>199</v>
      </c>
      <c r="F529" s="338" t="s">
        <v>198</v>
      </c>
      <c r="G529" s="522"/>
      <c r="H529" s="671"/>
      <c r="I529" s="672"/>
      <c r="J529" s="676">
        <f>SUMIFS(J497:J527,D497:D527,"工事")</f>
        <v>0</v>
      </c>
      <c r="K529" s="673"/>
      <c r="L529" s="677">
        <f>SUMIFS(L497:L527,D497:D527,"工事")</f>
        <v>0</v>
      </c>
      <c r="M529" s="674"/>
      <c r="N529" s="679">
        <f>J529-L529</f>
        <v>0</v>
      </c>
      <c r="O529" s="506"/>
      <c r="Q529" s="287"/>
      <c r="R529" s="287"/>
      <c r="S529" s="287"/>
      <c r="T529" s="287"/>
      <c r="U529" s="287"/>
      <c r="V529" s="287"/>
      <c r="W529" s="287"/>
      <c r="X529" s="287"/>
      <c r="Y529" s="287"/>
      <c r="Z529" s="287"/>
      <c r="AA529" s="287"/>
      <c r="AB529" s="287"/>
      <c r="AC529" s="287"/>
    </row>
    <row r="530" spans="1:29" s="288" customFormat="1" ht="18.75" customHeight="1" thickBot="1">
      <c r="A530" s="302"/>
      <c r="B530" s="376"/>
      <c r="C530" s="377"/>
      <c r="D530" s="491"/>
      <c r="E530" s="545" t="s">
        <v>195</v>
      </c>
      <c r="F530" s="546" t="s">
        <v>196</v>
      </c>
      <c r="G530" s="536"/>
      <c r="H530" s="721"/>
      <c r="I530" s="722"/>
      <c r="J530" s="728">
        <f>J528+J529</f>
        <v>0</v>
      </c>
      <c r="K530" s="723"/>
      <c r="L530" s="729">
        <f>L528+L529</f>
        <v>0</v>
      </c>
      <c r="M530" s="724"/>
      <c r="N530" s="730">
        <f>J530-L530</f>
        <v>0</v>
      </c>
      <c r="O530" s="516"/>
      <c r="Q530" s="287"/>
      <c r="R530" s="287"/>
      <c r="S530" s="287"/>
      <c r="T530" s="287"/>
      <c r="U530" s="287"/>
      <c r="V530" s="287"/>
      <c r="W530" s="287"/>
      <c r="X530" s="287"/>
      <c r="Y530" s="287"/>
      <c r="Z530" s="287"/>
      <c r="AA530" s="287"/>
      <c r="AB530" s="287"/>
      <c r="AC530" s="287"/>
    </row>
    <row r="531" spans="1:29" ht="18.75" customHeight="1">
      <c r="A531" s="302"/>
      <c r="B531" s="339"/>
      <c r="C531" s="340"/>
      <c r="D531" s="488"/>
      <c r="E531" s="717"/>
      <c r="F531" s="726" t="s">
        <v>197</v>
      </c>
      <c r="G531" s="522"/>
      <c r="H531" s="671"/>
      <c r="I531" s="672"/>
      <c r="J531" s="672"/>
      <c r="K531" s="673"/>
      <c r="L531" s="673"/>
      <c r="M531" s="674"/>
      <c r="N531" s="675"/>
      <c r="O531" s="506"/>
      <c r="P531" s="323"/>
    </row>
    <row r="532" spans="1:29" ht="18.75" customHeight="1">
      <c r="A532" s="302"/>
      <c r="B532" s="374"/>
      <c r="C532" s="375"/>
      <c r="D532" s="490"/>
      <c r="E532" s="717"/>
      <c r="F532" s="727"/>
      <c r="G532" s="522"/>
      <c r="H532" s="671"/>
      <c r="I532" s="672"/>
      <c r="J532" s="672">
        <f>H532*I532</f>
        <v>0</v>
      </c>
      <c r="K532" s="673"/>
      <c r="L532" s="673">
        <f>H532*K532</f>
        <v>0</v>
      </c>
      <c r="M532" s="674">
        <f>I532-K532</f>
        <v>0</v>
      </c>
      <c r="N532" s="675">
        <f>J532-L532</f>
        <v>0</v>
      </c>
      <c r="O532" s="506"/>
      <c r="P532" s="323"/>
    </row>
    <row r="533" spans="1:29" ht="18.75" customHeight="1">
      <c r="A533" s="302"/>
      <c r="B533" s="374"/>
      <c r="C533" s="375"/>
      <c r="D533" s="490"/>
      <c r="E533" s="717"/>
      <c r="F533" s="727"/>
      <c r="G533" s="522"/>
      <c r="H533" s="671"/>
      <c r="I533" s="672"/>
      <c r="J533" s="672">
        <f t="shared" ref="J533:J562" si="104">H533*I533</f>
        <v>0</v>
      </c>
      <c r="K533" s="673"/>
      <c r="L533" s="673">
        <f t="shared" ref="L533:L562" si="105">H533*K533</f>
        <v>0</v>
      </c>
      <c r="M533" s="674">
        <f t="shared" ref="M533:M562" si="106">I533-K533</f>
        <v>0</v>
      </c>
      <c r="N533" s="675">
        <f t="shared" ref="N533:N562" si="107">J533-L533</f>
        <v>0</v>
      </c>
      <c r="O533" s="506"/>
      <c r="P533" s="323"/>
    </row>
    <row r="534" spans="1:29" ht="18.75" customHeight="1">
      <c r="A534" s="302"/>
      <c r="B534" s="374"/>
      <c r="C534" s="375"/>
      <c r="D534" s="490"/>
      <c r="E534" s="717"/>
      <c r="F534" s="726"/>
      <c r="G534" s="522"/>
      <c r="H534" s="671"/>
      <c r="I534" s="672"/>
      <c r="J534" s="672">
        <f t="shared" si="104"/>
        <v>0</v>
      </c>
      <c r="K534" s="673"/>
      <c r="L534" s="673">
        <f t="shared" si="105"/>
        <v>0</v>
      </c>
      <c r="M534" s="674">
        <f t="shared" si="106"/>
        <v>0</v>
      </c>
      <c r="N534" s="675">
        <f t="shared" si="107"/>
        <v>0</v>
      </c>
      <c r="O534" s="506"/>
      <c r="P534" s="323"/>
    </row>
    <row r="535" spans="1:29" ht="18.75" customHeight="1">
      <c r="A535" s="302"/>
      <c r="B535" s="374"/>
      <c r="C535" s="375"/>
      <c r="D535" s="490"/>
      <c r="E535" s="717"/>
      <c r="F535" s="726"/>
      <c r="G535" s="522"/>
      <c r="H535" s="671"/>
      <c r="I535" s="672"/>
      <c r="J535" s="672">
        <f t="shared" si="104"/>
        <v>0</v>
      </c>
      <c r="K535" s="673"/>
      <c r="L535" s="673">
        <f t="shared" si="105"/>
        <v>0</v>
      </c>
      <c r="M535" s="674">
        <f t="shared" si="106"/>
        <v>0</v>
      </c>
      <c r="N535" s="675">
        <f t="shared" si="107"/>
        <v>0</v>
      </c>
      <c r="O535" s="506"/>
      <c r="P535" s="323"/>
    </row>
    <row r="536" spans="1:29" ht="18.75" customHeight="1">
      <c r="A536" s="302"/>
      <c r="B536" s="374"/>
      <c r="C536" s="375"/>
      <c r="D536" s="490"/>
      <c r="E536" s="717"/>
      <c r="F536" s="726"/>
      <c r="G536" s="522"/>
      <c r="H536" s="671"/>
      <c r="I536" s="672"/>
      <c r="J536" s="672">
        <f t="shared" si="104"/>
        <v>0</v>
      </c>
      <c r="K536" s="673"/>
      <c r="L536" s="673">
        <f t="shared" si="105"/>
        <v>0</v>
      </c>
      <c r="M536" s="674">
        <f t="shared" si="106"/>
        <v>0</v>
      </c>
      <c r="N536" s="675">
        <f t="shared" si="107"/>
        <v>0</v>
      </c>
      <c r="O536" s="506"/>
      <c r="P536" s="323"/>
    </row>
    <row r="537" spans="1:29" ht="18.75" customHeight="1">
      <c r="A537" s="302"/>
      <c r="B537" s="374"/>
      <c r="C537" s="375"/>
      <c r="D537" s="490"/>
      <c r="E537" s="717"/>
      <c r="F537" s="726"/>
      <c r="G537" s="522"/>
      <c r="H537" s="671"/>
      <c r="I537" s="672"/>
      <c r="J537" s="672">
        <f t="shared" si="104"/>
        <v>0</v>
      </c>
      <c r="K537" s="673"/>
      <c r="L537" s="673">
        <f t="shared" si="105"/>
        <v>0</v>
      </c>
      <c r="M537" s="674">
        <f t="shared" si="106"/>
        <v>0</v>
      </c>
      <c r="N537" s="675">
        <f t="shared" si="107"/>
        <v>0</v>
      </c>
      <c r="O537" s="506"/>
      <c r="P537" s="323"/>
    </row>
    <row r="538" spans="1:29" ht="18.75" customHeight="1">
      <c r="A538" s="302"/>
      <c r="B538" s="374"/>
      <c r="C538" s="375"/>
      <c r="D538" s="490"/>
      <c r="E538" s="717"/>
      <c r="F538" s="726"/>
      <c r="G538" s="522"/>
      <c r="H538" s="671"/>
      <c r="I538" s="672"/>
      <c r="J538" s="672">
        <f t="shared" si="104"/>
        <v>0</v>
      </c>
      <c r="K538" s="673"/>
      <c r="L538" s="673">
        <f t="shared" si="105"/>
        <v>0</v>
      </c>
      <c r="M538" s="674">
        <f t="shared" si="106"/>
        <v>0</v>
      </c>
      <c r="N538" s="675">
        <f t="shared" si="107"/>
        <v>0</v>
      </c>
      <c r="O538" s="506"/>
      <c r="P538" s="323"/>
    </row>
    <row r="539" spans="1:29" ht="18.75" customHeight="1">
      <c r="A539" s="302"/>
      <c r="B539" s="374"/>
      <c r="C539" s="375"/>
      <c r="D539" s="490"/>
      <c r="E539" s="717"/>
      <c r="F539" s="726"/>
      <c r="G539" s="522"/>
      <c r="H539" s="671"/>
      <c r="I539" s="672"/>
      <c r="J539" s="672">
        <f t="shared" si="104"/>
        <v>0</v>
      </c>
      <c r="K539" s="673"/>
      <c r="L539" s="673">
        <f t="shared" si="105"/>
        <v>0</v>
      </c>
      <c r="M539" s="674">
        <f t="shared" si="106"/>
        <v>0</v>
      </c>
      <c r="N539" s="675">
        <f t="shared" si="107"/>
        <v>0</v>
      </c>
      <c r="O539" s="506"/>
      <c r="P539" s="323"/>
    </row>
    <row r="540" spans="1:29" ht="18.75" customHeight="1">
      <c r="A540" s="302"/>
      <c r="B540" s="374"/>
      <c r="C540" s="375"/>
      <c r="D540" s="490"/>
      <c r="E540" s="717"/>
      <c r="F540" s="726"/>
      <c r="G540" s="522"/>
      <c r="H540" s="671"/>
      <c r="I540" s="672"/>
      <c r="J540" s="672">
        <f t="shared" si="104"/>
        <v>0</v>
      </c>
      <c r="K540" s="673"/>
      <c r="L540" s="673">
        <f t="shared" si="105"/>
        <v>0</v>
      </c>
      <c r="M540" s="674">
        <f t="shared" si="106"/>
        <v>0</v>
      </c>
      <c r="N540" s="675">
        <f t="shared" si="107"/>
        <v>0</v>
      </c>
      <c r="O540" s="506"/>
      <c r="P540" s="323"/>
    </row>
    <row r="541" spans="1:29" ht="18.75" customHeight="1">
      <c r="A541" s="302"/>
      <c r="B541" s="374"/>
      <c r="C541" s="375"/>
      <c r="D541" s="490"/>
      <c r="E541" s="717"/>
      <c r="F541" s="726"/>
      <c r="G541" s="522"/>
      <c r="H541" s="671"/>
      <c r="I541" s="672"/>
      <c r="J541" s="672">
        <f t="shared" si="104"/>
        <v>0</v>
      </c>
      <c r="K541" s="673"/>
      <c r="L541" s="673">
        <f t="shared" si="105"/>
        <v>0</v>
      </c>
      <c r="M541" s="674">
        <f t="shared" si="106"/>
        <v>0</v>
      </c>
      <c r="N541" s="675">
        <f t="shared" si="107"/>
        <v>0</v>
      </c>
      <c r="O541" s="506"/>
      <c r="P541" s="323"/>
    </row>
    <row r="542" spans="1:29" ht="18.75" customHeight="1">
      <c r="A542" s="302"/>
      <c r="B542" s="374"/>
      <c r="C542" s="375"/>
      <c r="D542" s="490"/>
      <c r="E542" s="717"/>
      <c r="F542" s="726"/>
      <c r="G542" s="522"/>
      <c r="H542" s="671"/>
      <c r="I542" s="672"/>
      <c r="J542" s="672">
        <f t="shared" si="104"/>
        <v>0</v>
      </c>
      <c r="K542" s="673"/>
      <c r="L542" s="673">
        <f t="shared" si="105"/>
        <v>0</v>
      </c>
      <c r="M542" s="674">
        <f t="shared" si="106"/>
        <v>0</v>
      </c>
      <c r="N542" s="675">
        <f t="shared" si="107"/>
        <v>0</v>
      </c>
      <c r="O542" s="506"/>
      <c r="P542" s="323"/>
    </row>
    <row r="543" spans="1:29" ht="18.75" customHeight="1">
      <c r="A543" s="302"/>
      <c r="B543" s="374"/>
      <c r="C543" s="375"/>
      <c r="D543" s="490"/>
      <c r="E543" s="717"/>
      <c r="F543" s="726"/>
      <c r="G543" s="522"/>
      <c r="H543" s="671"/>
      <c r="I543" s="672"/>
      <c r="J543" s="672">
        <f t="shared" si="104"/>
        <v>0</v>
      </c>
      <c r="K543" s="673"/>
      <c r="L543" s="673">
        <f t="shared" si="105"/>
        <v>0</v>
      </c>
      <c r="M543" s="674">
        <f t="shared" si="106"/>
        <v>0</v>
      </c>
      <c r="N543" s="675">
        <f t="shared" si="107"/>
        <v>0</v>
      </c>
      <c r="O543" s="506"/>
      <c r="P543" s="323"/>
    </row>
    <row r="544" spans="1:29" ht="18.75" customHeight="1">
      <c r="A544" s="302"/>
      <c r="B544" s="374"/>
      <c r="C544" s="375"/>
      <c r="D544" s="490"/>
      <c r="E544" s="717"/>
      <c r="F544" s="726"/>
      <c r="G544" s="522"/>
      <c r="H544" s="671"/>
      <c r="I544" s="672"/>
      <c r="J544" s="672">
        <f t="shared" si="104"/>
        <v>0</v>
      </c>
      <c r="K544" s="673"/>
      <c r="L544" s="673">
        <f t="shared" si="105"/>
        <v>0</v>
      </c>
      <c r="M544" s="674">
        <f t="shared" si="106"/>
        <v>0</v>
      </c>
      <c r="N544" s="675">
        <f t="shared" si="107"/>
        <v>0</v>
      </c>
      <c r="O544" s="506"/>
      <c r="P544" s="323"/>
    </row>
    <row r="545" spans="1:16" ht="18.75" customHeight="1">
      <c r="A545" s="302"/>
      <c r="B545" s="374"/>
      <c r="C545" s="375"/>
      <c r="D545" s="490"/>
      <c r="E545" s="717"/>
      <c r="F545" s="726"/>
      <c r="G545" s="522"/>
      <c r="H545" s="671"/>
      <c r="I545" s="672"/>
      <c r="J545" s="672">
        <f t="shared" si="104"/>
        <v>0</v>
      </c>
      <c r="K545" s="673"/>
      <c r="L545" s="673">
        <f t="shared" si="105"/>
        <v>0</v>
      </c>
      <c r="M545" s="674">
        <f t="shared" si="106"/>
        <v>0</v>
      </c>
      <c r="N545" s="675">
        <f t="shared" si="107"/>
        <v>0</v>
      </c>
      <c r="O545" s="506"/>
      <c r="P545" s="323"/>
    </row>
    <row r="546" spans="1:16" ht="18.75" customHeight="1">
      <c r="A546" s="302"/>
      <c r="B546" s="374"/>
      <c r="C546" s="375"/>
      <c r="D546" s="490"/>
      <c r="E546" s="717"/>
      <c r="F546" s="726"/>
      <c r="G546" s="522"/>
      <c r="H546" s="671"/>
      <c r="I546" s="672"/>
      <c r="J546" s="672">
        <f t="shared" si="104"/>
        <v>0</v>
      </c>
      <c r="K546" s="673"/>
      <c r="L546" s="673">
        <f t="shared" si="105"/>
        <v>0</v>
      </c>
      <c r="M546" s="674">
        <f t="shared" si="106"/>
        <v>0</v>
      </c>
      <c r="N546" s="675">
        <f t="shared" si="107"/>
        <v>0</v>
      </c>
      <c r="O546" s="506"/>
      <c r="P546" s="323"/>
    </row>
    <row r="547" spans="1:16" ht="18.75" customHeight="1">
      <c r="A547" s="302"/>
      <c r="B547" s="374"/>
      <c r="C547" s="375"/>
      <c r="D547" s="490"/>
      <c r="E547" s="717"/>
      <c r="F547" s="726"/>
      <c r="G547" s="522"/>
      <c r="H547" s="671"/>
      <c r="I547" s="672"/>
      <c r="J547" s="672">
        <f t="shared" si="104"/>
        <v>0</v>
      </c>
      <c r="K547" s="673"/>
      <c r="L547" s="673">
        <f t="shared" si="105"/>
        <v>0</v>
      </c>
      <c r="M547" s="674">
        <f t="shared" si="106"/>
        <v>0</v>
      </c>
      <c r="N547" s="675">
        <f t="shared" si="107"/>
        <v>0</v>
      </c>
      <c r="O547" s="506"/>
      <c r="P547" s="323"/>
    </row>
    <row r="548" spans="1:16" ht="18.75" customHeight="1">
      <c r="A548" s="302"/>
      <c r="B548" s="374"/>
      <c r="C548" s="375"/>
      <c r="D548" s="490"/>
      <c r="E548" s="717"/>
      <c r="F548" s="726"/>
      <c r="G548" s="522"/>
      <c r="H548" s="671"/>
      <c r="I548" s="672"/>
      <c r="J548" s="672">
        <f t="shared" si="104"/>
        <v>0</v>
      </c>
      <c r="K548" s="673"/>
      <c r="L548" s="673">
        <f t="shared" si="105"/>
        <v>0</v>
      </c>
      <c r="M548" s="674">
        <f t="shared" si="106"/>
        <v>0</v>
      </c>
      <c r="N548" s="675">
        <f t="shared" si="107"/>
        <v>0</v>
      </c>
      <c r="O548" s="506"/>
      <c r="P548" s="323"/>
    </row>
    <row r="549" spans="1:16" ht="18.75" customHeight="1">
      <c r="A549" s="302"/>
      <c r="B549" s="374"/>
      <c r="C549" s="375"/>
      <c r="D549" s="490"/>
      <c r="E549" s="717"/>
      <c r="F549" s="726"/>
      <c r="G549" s="522"/>
      <c r="H549" s="671"/>
      <c r="I549" s="672"/>
      <c r="J549" s="672">
        <f t="shared" si="104"/>
        <v>0</v>
      </c>
      <c r="K549" s="673"/>
      <c r="L549" s="673">
        <f t="shared" si="105"/>
        <v>0</v>
      </c>
      <c r="M549" s="674">
        <f t="shared" si="106"/>
        <v>0</v>
      </c>
      <c r="N549" s="675">
        <f t="shared" si="107"/>
        <v>0</v>
      </c>
      <c r="O549" s="506"/>
      <c r="P549" s="323"/>
    </row>
    <row r="550" spans="1:16" ht="18.75" customHeight="1">
      <c r="A550" s="302"/>
      <c r="B550" s="374"/>
      <c r="C550" s="375"/>
      <c r="D550" s="490"/>
      <c r="E550" s="717"/>
      <c r="F550" s="726"/>
      <c r="G550" s="522"/>
      <c r="H550" s="671"/>
      <c r="I550" s="672"/>
      <c r="J550" s="672">
        <f t="shared" si="104"/>
        <v>0</v>
      </c>
      <c r="K550" s="673"/>
      <c r="L550" s="673">
        <f t="shared" si="105"/>
        <v>0</v>
      </c>
      <c r="M550" s="674">
        <f t="shared" si="106"/>
        <v>0</v>
      </c>
      <c r="N550" s="675">
        <f t="shared" si="107"/>
        <v>0</v>
      </c>
      <c r="O550" s="506"/>
      <c r="P550" s="323"/>
    </row>
    <row r="551" spans="1:16" ht="18.75" customHeight="1">
      <c r="A551" s="302"/>
      <c r="B551" s="374"/>
      <c r="C551" s="375"/>
      <c r="D551" s="490"/>
      <c r="E551" s="717"/>
      <c r="F551" s="726"/>
      <c r="G551" s="522"/>
      <c r="H551" s="671"/>
      <c r="I551" s="672"/>
      <c r="J551" s="672">
        <f t="shared" si="104"/>
        <v>0</v>
      </c>
      <c r="K551" s="673"/>
      <c r="L551" s="673">
        <f t="shared" si="105"/>
        <v>0</v>
      </c>
      <c r="M551" s="674">
        <f t="shared" si="106"/>
        <v>0</v>
      </c>
      <c r="N551" s="675">
        <f t="shared" si="107"/>
        <v>0</v>
      </c>
      <c r="O551" s="506"/>
      <c r="P551" s="323"/>
    </row>
    <row r="552" spans="1:16" ht="18.75" customHeight="1">
      <c r="A552" s="302"/>
      <c r="B552" s="374"/>
      <c r="C552" s="375"/>
      <c r="D552" s="490"/>
      <c r="E552" s="717"/>
      <c r="F552" s="727"/>
      <c r="G552" s="522"/>
      <c r="H552" s="671"/>
      <c r="I552" s="672"/>
      <c r="J552" s="672">
        <f t="shared" si="104"/>
        <v>0</v>
      </c>
      <c r="K552" s="673"/>
      <c r="L552" s="673">
        <f t="shared" si="105"/>
        <v>0</v>
      </c>
      <c r="M552" s="674">
        <f t="shared" si="106"/>
        <v>0</v>
      </c>
      <c r="N552" s="675">
        <f t="shared" si="107"/>
        <v>0</v>
      </c>
      <c r="O552" s="506"/>
      <c r="P552" s="323"/>
    </row>
    <row r="553" spans="1:16" ht="18.75" customHeight="1">
      <c r="A553" s="302"/>
      <c r="B553" s="374"/>
      <c r="C553" s="375"/>
      <c r="D553" s="490"/>
      <c r="E553" s="717"/>
      <c r="F553" s="727"/>
      <c r="G553" s="522"/>
      <c r="H553" s="671"/>
      <c r="I553" s="672"/>
      <c r="J553" s="672">
        <f t="shared" si="104"/>
        <v>0</v>
      </c>
      <c r="K553" s="673"/>
      <c r="L553" s="673">
        <f t="shared" si="105"/>
        <v>0</v>
      </c>
      <c r="M553" s="674">
        <f t="shared" si="106"/>
        <v>0</v>
      </c>
      <c r="N553" s="675">
        <f t="shared" si="107"/>
        <v>0</v>
      </c>
      <c r="O553" s="506"/>
      <c r="P553" s="323"/>
    </row>
    <row r="554" spans="1:16" ht="18.75" customHeight="1">
      <c r="A554" s="302"/>
      <c r="B554" s="374"/>
      <c r="C554" s="375"/>
      <c r="D554" s="490"/>
      <c r="E554" s="717"/>
      <c r="F554" s="727"/>
      <c r="G554" s="522"/>
      <c r="H554" s="671"/>
      <c r="I554" s="672"/>
      <c r="J554" s="672">
        <f t="shared" si="104"/>
        <v>0</v>
      </c>
      <c r="K554" s="673"/>
      <c r="L554" s="673">
        <f t="shared" si="105"/>
        <v>0</v>
      </c>
      <c r="M554" s="674">
        <f t="shared" si="106"/>
        <v>0</v>
      </c>
      <c r="N554" s="675">
        <f t="shared" si="107"/>
        <v>0</v>
      </c>
      <c r="O554" s="506"/>
      <c r="P554" s="323"/>
    </row>
    <row r="555" spans="1:16" ht="18.75" customHeight="1">
      <c r="A555" s="302"/>
      <c r="B555" s="374"/>
      <c r="C555" s="375"/>
      <c r="D555" s="490"/>
      <c r="E555" s="717"/>
      <c r="F555" s="727"/>
      <c r="G555" s="522"/>
      <c r="H555" s="671"/>
      <c r="I555" s="672"/>
      <c r="J555" s="672">
        <f t="shared" si="104"/>
        <v>0</v>
      </c>
      <c r="K555" s="673"/>
      <c r="L555" s="673">
        <f t="shared" si="105"/>
        <v>0</v>
      </c>
      <c r="M555" s="674">
        <f t="shared" si="106"/>
        <v>0</v>
      </c>
      <c r="N555" s="675">
        <f t="shared" si="107"/>
        <v>0</v>
      </c>
      <c r="O555" s="506"/>
      <c r="P555" s="323"/>
    </row>
    <row r="556" spans="1:16" ht="18.75" customHeight="1">
      <c r="A556" s="302"/>
      <c r="B556" s="374"/>
      <c r="C556" s="375"/>
      <c r="D556" s="490"/>
      <c r="E556" s="717"/>
      <c r="F556" s="727"/>
      <c r="G556" s="522"/>
      <c r="H556" s="671"/>
      <c r="I556" s="672"/>
      <c r="J556" s="672">
        <f t="shared" si="104"/>
        <v>0</v>
      </c>
      <c r="K556" s="673"/>
      <c r="L556" s="673">
        <f t="shared" si="105"/>
        <v>0</v>
      </c>
      <c r="M556" s="674">
        <f t="shared" si="106"/>
        <v>0</v>
      </c>
      <c r="N556" s="675">
        <f t="shared" si="107"/>
        <v>0</v>
      </c>
      <c r="O556" s="506"/>
      <c r="P556" s="323"/>
    </row>
    <row r="557" spans="1:16" ht="18.75" customHeight="1">
      <c r="A557" s="302"/>
      <c r="B557" s="374"/>
      <c r="C557" s="375"/>
      <c r="D557" s="490"/>
      <c r="E557" s="717"/>
      <c r="F557" s="727"/>
      <c r="G557" s="522"/>
      <c r="H557" s="671"/>
      <c r="I557" s="672"/>
      <c r="J557" s="672">
        <f t="shared" si="104"/>
        <v>0</v>
      </c>
      <c r="K557" s="673"/>
      <c r="L557" s="673">
        <f t="shared" si="105"/>
        <v>0</v>
      </c>
      <c r="M557" s="674">
        <f t="shared" si="106"/>
        <v>0</v>
      </c>
      <c r="N557" s="675">
        <f t="shared" si="107"/>
        <v>0</v>
      </c>
      <c r="O557" s="506"/>
      <c r="P557" s="323"/>
    </row>
    <row r="558" spans="1:16" ht="18.75" customHeight="1">
      <c r="A558" s="302"/>
      <c r="B558" s="374"/>
      <c r="C558" s="375"/>
      <c r="D558" s="490"/>
      <c r="E558" s="717"/>
      <c r="F558" s="727"/>
      <c r="G558" s="522"/>
      <c r="H558" s="671"/>
      <c r="I558" s="672"/>
      <c r="J558" s="672">
        <f t="shared" si="104"/>
        <v>0</v>
      </c>
      <c r="K558" s="673"/>
      <c r="L558" s="673">
        <f t="shared" si="105"/>
        <v>0</v>
      </c>
      <c r="M558" s="674">
        <f t="shared" si="106"/>
        <v>0</v>
      </c>
      <c r="N558" s="675">
        <f t="shared" si="107"/>
        <v>0</v>
      </c>
      <c r="O558" s="506"/>
      <c r="P558" s="323"/>
    </row>
    <row r="559" spans="1:16" ht="18.75" customHeight="1">
      <c r="A559" s="302"/>
      <c r="B559" s="374"/>
      <c r="C559" s="375"/>
      <c r="D559" s="490"/>
      <c r="E559" s="717"/>
      <c r="F559" s="727"/>
      <c r="G559" s="522"/>
      <c r="H559" s="671"/>
      <c r="I559" s="672"/>
      <c r="J559" s="672">
        <f t="shared" si="104"/>
        <v>0</v>
      </c>
      <c r="K559" s="673"/>
      <c r="L559" s="673">
        <f t="shared" si="105"/>
        <v>0</v>
      </c>
      <c r="M559" s="674">
        <f t="shared" si="106"/>
        <v>0</v>
      </c>
      <c r="N559" s="675">
        <f t="shared" si="107"/>
        <v>0</v>
      </c>
      <c r="O559" s="506"/>
      <c r="P559" s="323"/>
    </row>
    <row r="560" spans="1:16" ht="18.75" customHeight="1">
      <c r="A560" s="302"/>
      <c r="B560" s="374"/>
      <c r="C560" s="375"/>
      <c r="D560" s="490"/>
      <c r="E560" s="717"/>
      <c r="F560" s="727"/>
      <c r="G560" s="522"/>
      <c r="H560" s="671"/>
      <c r="I560" s="672"/>
      <c r="J560" s="672">
        <f t="shared" si="104"/>
        <v>0</v>
      </c>
      <c r="K560" s="673"/>
      <c r="L560" s="673">
        <f t="shared" si="105"/>
        <v>0</v>
      </c>
      <c r="M560" s="674">
        <f t="shared" si="106"/>
        <v>0</v>
      </c>
      <c r="N560" s="675">
        <f t="shared" si="107"/>
        <v>0</v>
      </c>
      <c r="O560" s="506"/>
      <c r="P560" s="323"/>
    </row>
    <row r="561" spans="1:29" ht="18.75" customHeight="1">
      <c r="A561" s="302"/>
      <c r="B561" s="374"/>
      <c r="C561" s="375"/>
      <c r="D561" s="490"/>
      <c r="E561" s="717"/>
      <c r="F561" s="727"/>
      <c r="G561" s="522"/>
      <c r="H561" s="671"/>
      <c r="I561" s="672"/>
      <c r="J561" s="672">
        <f t="shared" si="104"/>
        <v>0</v>
      </c>
      <c r="K561" s="673"/>
      <c r="L561" s="673">
        <f t="shared" si="105"/>
        <v>0</v>
      </c>
      <c r="M561" s="674">
        <f t="shared" si="106"/>
        <v>0</v>
      </c>
      <c r="N561" s="675">
        <f t="shared" si="107"/>
        <v>0</v>
      </c>
      <c r="O561" s="506"/>
      <c r="P561" s="323"/>
    </row>
    <row r="562" spans="1:29" ht="18.75" customHeight="1">
      <c r="A562" s="302"/>
      <c r="B562" s="374"/>
      <c r="C562" s="375"/>
      <c r="D562" s="490"/>
      <c r="E562" s="717"/>
      <c r="F562" s="727"/>
      <c r="G562" s="522"/>
      <c r="H562" s="671"/>
      <c r="I562" s="672"/>
      <c r="J562" s="672">
        <f t="shared" si="104"/>
        <v>0</v>
      </c>
      <c r="K562" s="673"/>
      <c r="L562" s="673">
        <f t="shared" si="105"/>
        <v>0</v>
      </c>
      <c r="M562" s="674">
        <f t="shared" si="106"/>
        <v>0</v>
      </c>
      <c r="N562" s="675">
        <f t="shared" si="107"/>
        <v>0</v>
      </c>
      <c r="O562" s="506"/>
      <c r="P562" s="323"/>
    </row>
    <row r="563" spans="1:29" s="288" customFormat="1" ht="18.75" customHeight="1">
      <c r="A563" s="302"/>
      <c r="B563" s="374"/>
      <c r="C563" s="375"/>
      <c r="D563" s="490"/>
      <c r="E563" s="544" t="s">
        <v>661</v>
      </c>
      <c r="F563" s="338" t="s">
        <v>198</v>
      </c>
      <c r="G563" s="522"/>
      <c r="H563" s="671"/>
      <c r="I563" s="672"/>
      <c r="J563" s="676">
        <f>SUMIFS(J532:J562,D532:D562,"設備（部材）")</f>
        <v>0</v>
      </c>
      <c r="K563" s="673"/>
      <c r="L563" s="677">
        <f>SUMIFS(L532:L562,D532:D562,"設備（部材）")</f>
        <v>0</v>
      </c>
      <c r="M563" s="674"/>
      <c r="N563" s="679">
        <f>J563-L563</f>
        <v>0</v>
      </c>
      <c r="O563" s="506"/>
      <c r="Q563" s="287"/>
      <c r="R563" s="287"/>
      <c r="S563" s="287"/>
      <c r="T563" s="287"/>
      <c r="U563" s="287"/>
      <c r="V563" s="287"/>
      <c r="W563" s="287"/>
      <c r="X563" s="287"/>
      <c r="Y563" s="287"/>
      <c r="Z563" s="287"/>
      <c r="AA563" s="287"/>
      <c r="AB563" s="287"/>
      <c r="AC563" s="287"/>
    </row>
    <row r="564" spans="1:29" s="288" customFormat="1" ht="18.75" customHeight="1">
      <c r="A564" s="302"/>
      <c r="B564" s="374"/>
      <c r="C564" s="375"/>
      <c r="D564" s="490"/>
      <c r="E564" s="544" t="s">
        <v>199</v>
      </c>
      <c r="F564" s="338" t="s">
        <v>198</v>
      </c>
      <c r="G564" s="522"/>
      <c r="H564" s="671"/>
      <c r="I564" s="672"/>
      <c r="J564" s="676">
        <f>SUMIFS(J532:J562,D532:D562,"工事")</f>
        <v>0</v>
      </c>
      <c r="K564" s="673"/>
      <c r="L564" s="677">
        <f>SUMIFS(L532:L562,D532:D562,"工事")</f>
        <v>0</v>
      </c>
      <c r="M564" s="674"/>
      <c r="N564" s="679">
        <f>J564-L564</f>
        <v>0</v>
      </c>
      <c r="O564" s="506"/>
      <c r="Q564" s="287"/>
      <c r="R564" s="287"/>
      <c r="S564" s="287"/>
      <c r="T564" s="287"/>
      <c r="U564" s="287"/>
      <c r="V564" s="287"/>
      <c r="W564" s="287"/>
      <c r="X564" s="287"/>
      <c r="Y564" s="287"/>
      <c r="Z564" s="287"/>
      <c r="AA564" s="287"/>
      <c r="AB564" s="287"/>
      <c r="AC564" s="287"/>
    </row>
    <row r="565" spans="1:29" s="288" customFormat="1" ht="18.75" customHeight="1" thickBot="1">
      <c r="A565" s="302"/>
      <c r="B565" s="376"/>
      <c r="C565" s="377"/>
      <c r="D565" s="491"/>
      <c r="E565" s="545" t="s">
        <v>195</v>
      </c>
      <c r="F565" s="546" t="s">
        <v>196</v>
      </c>
      <c r="G565" s="536"/>
      <c r="H565" s="721"/>
      <c r="I565" s="722"/>
      <c r="J565" s="728">
        <f>J563+J564</f>
        <v>0</v>
      </c>
      <c r="K565" s="723"/>
      <c r="L565" s="729">
        <f>L563+L564</f>
        <v>0</v>
      </c>
      <c r="M565" s="724"/>
      <c r="N565" s="730">
        <f>J565-L565</f>
        <v>0</v>
      </c>
      <c r="O565" s="516"/>
      <c r="Q565" s="287"/>
      <c r="R565" s="287"/>
      <c r="S565" s="287"/>
      <c r="T565" s="287"/>
      <c r="U565" s="287"/>
      <c r="V565" s="287"/>
      <c r="W565" s="287"/>
      <c r="X565" s="287"/>
      <c r="Y565" s="287"/>
      <c r="Z565" s="287"/>
      <c r="AA565" s="287"/>
      <c r="AB565" s="287"/>
      <c r="AC565" s="287"/>
    </row>
    <row r="566" spans="1:29" ht="18.75" customHeight="1">
      <c r="A566" s="302"/>
      <c r="B566" s="339"/>
      <c r="C566" s="340"/>
      <c r="D566" s="488"/>
      <c r="E566" s="717"/>
      <c r="F566" s="726" t="s">
        <v>197</v>
      </c>
      <c r="G566" s="522"/>
      <c r="H566" s="671"/>
      <c r="I566" s="672"/>
      <c r="J566" s="672"/>
      <c r="K566" s="673"/>
      <c r="L566" s="673"/>
      <c r="M566" s="674"/>
      <c r="N566" s="675"/>
      <c r="O566" s="506"/>
      <c r="P566" s="323"/>
    </row>
    <row r="567" spans="1:29" ht="18.75" customHeight="1">
      <c r="A567" s="302"/>
      <c r="B567" s="374"/>
      <c r="C567" s="375"/>
      <c r="D567" s="490"/>
      <c r="E567" s="717"/>
      <c r="F567" s="727"/>
      <c r="G567" s="522"/>
      <c r="H567" s="671"/>
      <c r="I567" s="672"/>
      <c r="J567" s="672">
        <f>H567*I567</f>
        <v>0</v>
      </c>
      <c r="K567" s="673"/>
      <c r="L567" s="673">
        <f>H567*K567</f>
        <v>0</v>
      </c>
      <c r="M567" s="674">
        <f>I567-K567</f>
        <v>0</v>
      </c>
      <c r="N567" s="675">
        <f>J567-L567</f>
        <v>0</v>
      </c>
      <c r="O567" s="506"/>
      <c r="P567" s="323"/>
    </row>
    <row r="568" spans="1:29" ht="18.75" customHeight="1">
      <c r="A568" s="302"/>
      <c r="B568" s="374"/>
      <c r="C568" s="375"/>
      <c r="D568" s="490"/>
      <c r="E568" s="717"/>
      <c r="F568" s="727"/>
      <c r="G568" s="522"/>
      <c r="H568" s="671"/>
      <c r="I568" s="672"/>
      <c r="J568" s="672">
        <f t="shared" ref="J568:J597" si="108">H568*I568</f>
        <v>0</v>
      </c>
      <c r="K568" s="673"/>
      <c r="L568" s="673">
        <f t="shared" ref="L568:L597" si="109">H568*K568</f>
        <v>0</v>
      </c>
      <c r="M568" s="674">
        <f t="shared" ref="M568:M597" si="110">I568-K568</f>
        <v>0</v>
      </c>
      <c r="N568" s="675">
        <f t="shared" ref="N568:N597" si="111">J568-L568</f>
        <v>0</v>
      </c>
      <c r="O568" s="506"/>
      <c r="P568" s="323"/>
    </row>
    <row r="569" spans="1:29" ht="18.75" customHeight="1">
      <c r="A569" s="302"/>
      <c r="B569" s="374"/>
      <c r="C569" s="375"/>
      <c r="D569" s="490"/>
      <c r="E569" s="717"/>
      <c r="F569" s="726"/>
      <c r="G569" s="522"/>
      <c r="H569" s="671"/>
      <c r="I569" s="672"/>
      <c r="J569" s="672">
        <f t="shared" si="108"/>
        <v>0</v>
      </c>
      <c r="K569" s="673"/>
      <c r="L569" s="673">
        <f t="shared" si="109"/>
        <v>0</v>
      </c>
      <c r="M569" s="674">
        <f t="shared" si="110"/>
        <v>0</v>
      </c>
      <c r="N569" s="675">
        <f t="shared" si="111"/>
        <v>0</v>
      </c>
      <c r="O569" s="506"/>
      <c r="P569" s="323"/>
    </row>
    <row r="570" spans="1:29" ht="18.75" customHeight="1">
      <c r="A570" s="302"/>
      <c r="B570" s="374"/>
      <c r="C570" s="375"/>
      <c r="D570" s="490"/>
      <c r="E570" s="717"/>
      <c r="F570" s="726"/>
      <c r="G570" s="522"/>
      <c r="H570" s="671"/>
      <c r="I570" s="672"/>
      <c r="J570" s="672">
        <f t="shared" si="108"/>
        <v>0</v>
      </c>
      <c r="K570" s="673"/>
      <c r="L570" s="673">
        <f t="shared" si="109"/>
        <v>0</v>
      </c>
      <c r="M570" s="674">
        <f t="shared" si="110"/>
        <v>0</v>
      </c>
      <c r="N570" s="675">
        <f t="shared" si="111"/>
        <v>0</v>
      </c>
      <c r="O570" s="506"/>
      <c r="P570" s="323"/>
    </row>
    <row r="571" spans="1:29" ht="18.75" customHeight="1">
      <c r="A571" s="302"/>
      <c r="B571" s="374"/>
      <c r="C571" s="375"/>
      <c r="D571" s="490"/>
      <c r="E571" s="717"/>
      <c r="F571" s="726"/>
      <c r="G571" s="522"/>
      <c r="H571" s="671"/>
      <c r="I571" s="672"/>
      <c r="J571" s="672">
        <f t="shared" si="108"/>
        <v>0</v>
      </c>
      <c r="K571" s="673"/>
      <c r="L571" s="673">
        <f t="shared" si="109"/>
        <v>0</v>
      </c>
      <c r="M571" s="674">
        <f t="shared" si="110"/>
        <v>0</v>
      </c>
      <c r="N571" s="675">
        <f t="shared" si="111"/>
        <v>0</v>
      </c>
      <c r="O571" s="506"/>
      <c r="P571" s="323"/>
    </row>
    <row r="572" spans="1:29" ht="18.75" customHeight="1">
      <c r="A572" s="302"/>
      <c r="B572" s="374"/>
      <c r="C572" s="375"/>
      <c r="D572" s="490"/>
      <c r="E572" s="717"/>
      <c r="F572" s="726"/>
      <c r="G572" s="522"/>
      <c r="H572" s="671"/>
      <c r="I572" s="672"/>
      <c r="J572" s="672">
        <f t="shared" si="108"/>
        <v>0</v>
      </c>
      <c r="K572" s="673"/>
      <c r="L572" s="673">
        <f t="shared" si="109"/>
        <v>0</v>
      </c>
      <c r="M572" s="674">
        <f t="shared" si="110"/>
        <v>0</v>
      </c>
      <c r="N572" s="675">
        <f t="shared" si="111"/>
        <v>0</v>
      </c>
      <c r="O572" s="506"/>
      <c r="P572" s="323"/>
    </row>
    <row r="573" spans="1:29" ht="18.75" customHeight="1">
      <c r="A573" s="302"/>
      <c r="B573" s="374"/>
      <c r="C573" s="375"/>
      <c r="D573" s="490"/>
      <c r="E573" s="717"/>
      <c r="F573" s="726"/>
      <c r="G573" s="522"/>
      <c r="H573" s="671"/>
      <c r="I573" s="672"/>
      <c r="J573" s="672">
        <f t="shared" si="108"/>
        <v>0</v>
      </c>
      <c r="K573" s="673"/>
      <c r="L573" s="673">
        <f t="shared" si="109"/>
        <v>0</v>
      </c>
      <c r="M573" s="674">
        <f t="shared" si="110"/>
        <v>0</v>
      </c>
      <c r="N573" s="675">
        <f t="shared" si="111"/>
        <v>0</v>
      </c>
      <c r="O573" s="506"/>
      <c r="P573" s="323"/>
    </row>
    <row r="574" spans="1:29" ht="18.75" customHeight="1">
      <c r="A574" s="302"/>
      <c r="B574" s="374"/>
      <c r="C574" s="375"/>
      <c r="D574" s="490"/>
      <c r="E574" s="717"/>
      <c r="F574" s="726"/>
      <c r="G574" s="522"/>
      <c r="H574" s="671"/>
      <c r="I574" s="672"/>
      <c r="J574" s="672">
        <f t="shared" si="108"/>
        <v>0</v>
      </c>
      <c r="K574" s="673"/>
      <c r="L574" s="673">
        <f t="shared" si="109"/>
        <v>0</v>
      </c>
      <c r="M574" s="674">
        <f t="shared" si="110"/>
        <v>0</v>
      </c>
      <c r="N574" s="675">
        <f t="shared" si="111"/>
        <v>0</v>
      </c>
      <c r="O574" s="506"/>
      <c r="P574" s="323"/>
    </row>
    <row r="575" spans="1:29" ht="18.75" customHeight="1">
      <c r="A575" s="302"/>
      <c r="B575" s="374"/>
      <c r="C575" s="375"/>
      <c r="D575" s="490"/>
      <c r="E575" s="717"/>
      <c r="F575" s="726"/>
      <c r="G575" s="522"/>
      <c r="H575" s="671"/>
      <c r="I575" s="672"/>
      <c r="J575" s="672">
        <f t="shared" si="108"/>
        <v>0</v>
      </c>
      <c r="K575" s="673"/>
      <c r="L575" s="673">
        <f t="shared" si="109"/>
        <v>0</v>
      </c>
      <c r="M575" s="674">
        <f t="shared" si="110"/>
        <v>0</v>
      </c>
      <c r="N575" s="675">
        <f t="shared" si="111"/>
        <v>0</v>
      </c>
      <c r="O575" s="506"/>
      <c r="P575" s="323"/>
    </row>
    <row r="576" spans="1:29" ht="18.75" customHeight="1">
      <c r="A576" s="302"/>
      <c r="B576" s="374"/>
      <c r="C576" s="375"/>
      <c r="D576" s="490"/>
      <c r="E576" s="717"/>
      <c r="F576" s="726"/>
      <c r="G576" s="522"/>
      <c r="H576" s="671"/>
      <c r="I576" s="672"/>
      <c r="J576" s="672">
        <f t="shared" si="108"/>
        <v>0</v>
      </c>
      <c r="K576" s="673"/>
      <c r="L576" s="673">
        <f t="shared" si="109"/>
        <v>0</v>
      </c>
      <c r="M576" s="674">
        <f t="shared" si="110"/>
        <v>0</v>
      </c>
      <c r="N576" s="675">
        <f t="shared" si="111"/>
        <v>0</v>
      </c>
      <c r="O576" s="506"/>
      <c r="P576" s="323"/>
    </row>
    <row r="577" spans="1:16" ht="18.75" customHeight="1">
      <c r="A577" s="302"/>
      <c r="B577" s="374"/>
      <c r="C577" s="375"/>
      <c r="D577" s="490"/>
      <c r="E577" s="717"/>
      <c r="F577" s="726"/>
      <c r="G577" s="522"/>
      <c r="H577" s="671"/>
      <c r="I577" s="672"/>
      <c r="J577" s="672">
        <f t="shared" si="108"/>
        <v>0</v>
      </c>
      <c r="K577" s="673"/>
      <c r="L577" s="673">
        <f t="shared" si="109"/>
        <v>0</v>
      </c>
      <c r="M577" s="674">
        <f t="shared" si="110"/>
        <v>0</v>
      </c>
      <c r="N577" s="675">
        <f t="shared" si="111"/>
        <v>0</v>
      </c>
      <c r="O577" s="506"/>
      <c r="P577" s="323"/>
    </row>
    <row r="578" spans="1:16" ht="18.75" customHeight="1">
      <c r="A578" s="302"/>
      <c r="B578" s="374"/>
      <c r="C578" s="375"/>
      <c r="D578" s="490"/>
      <c r="E578" s="717"/>
      <c r="F578" s="726"/>
      <c r="G578" s="522"/>
      <c r="H578" s="671"/>
      <c r="I578" s="672"/>
      <c r="J578" s="672">
        <f t="shared" si="108"/>
        <v>0</v>
      </c>
      <c r="K578" s="673"/>
      <c r="L578" s="673">
        <f t="shared" si="109"/>
        <v>0</v>
      </c>
      <c r="M578" s="674">
        <f t="shared" si="110"/>
        <v>0</v>
      </c>
      <c r="N578" s="675">
        <f t="shared" si="111"/>
        <v>0</v>
      </c>
      <c r="O578" s="506"/>
      <c r="P578" s="323"/>
    </row>
    <row r="579" spans="1:16" ht="18.75" customHeight="1">
      <c r="A579" s="302"/>
      <c r="B579" s="374"/>
      <c r="C579" s="375"/>
      <c r="D579" s="490"/>
      <c r="E579" s="717"/>
      <c r="F579" s="726"/>
      <c r="G579" s="522"/>
      <c r="H579" s="671"/>
      <c r="I579" s="672"/>
      <c r="J579" s="672">
        <f t="shared" si="108"/>
        <v>0</v>
      </c>
      <c r="K579" s="673"/>
      <c r="L579" s="673">
        <f t="shared" si="109"/>
        <v>0</v>
      </c>
      <c r="M579" s="674">
        <f t="shared" si="110"/>
        <v>0</v>
      </c>
      <c r="N579" s="675">
        <f t="shared" si="111"/>
        <v>0</v>
      </c>
      <c r="O579" s="506"/>
      <c r="P579" s="323"/>
    </row>
    <row r="580" spans="1:16" ht="18.75" customHeight="1">
      <c r="A580" s="302"/>
      <c r="B580" s="374"/>
      <c r="C580" s="375"/>
      <c r="D580" s="490"/>
      <c r="E580" s="717"/>
      <c r="F580" s="726"/>
      <c r="G580" s="522"/>
      <c r="H580" s="671"/>
      <c r="I580" s="672"/>
      <c r="J580" s="672">
        <f t="shared" si="108"/>
        <v>0</v>
      </c>
      <c r="K580" s="673"/>
      <c r="L580" s="673">
        <f t="shared" si="109"/>
        <v>0</v>
      </c>
      <c r="M580" s="674">
        <f t="shared" si="110"/>
        <v>0</v>
      </c>
      <c r="N580" s="675">
        <f t="shared" si="111"/>
        <v>0</v>
      </c>
      <c r="O580" s="506"/>
      <c r="P580" s="323"/>
    </row>
    <row r="581" spans="1:16" ht="18.75" customHeight="1">
      <c r="A581" s="302"/>
      <c r="B581" s="374"/>
      <c r="C581" s="375"/>
      <c r="D581" s="490"/>
      <c r="E581" s="717"/>
      <c r="F581" s="726"/>
      <c r="G581" s="522"/>
      <c r="H581" s="671"/>
      <c r="I581" s="672"/>
      <c r="J581" s="672">
        <f t="shared" si="108"/>
        <v>0</v>
      </c>
      <c r="K581" s="673"/>
      <c r="L581" s="673">
        <f t="shared" si="109"/>
        <v>0</v>
      </c>
      <c r="M581" s="674">
        <f t="shared" si="110"/>
        <v>0</v>
      </c>
      <c r="N581" s="675">
        <f t="shared" si="111"/>
        <v>0</v>
      </c>
      <c r="O581" s="506"/>
      <c r="P581" s="323"/>
    </row>
    <row r="582" spans="1:16" ht="18.75" customHeight="1">
      <c r="A582" s="302"/>
      <c r="B582" s="374"/>
      <c r="C582" s="375"/>
      <c r="D582" s="490"/>
      <c r="E582" s="717"/>
      <c r="F582" s="726"/>
      <c r="G582" s="522"/>
      <c r="H582" s="671"/>
      <c r="I582" s="672"/>
      <c r="J582" s="672">
        <f t="shared" si="108"/>
        <v>0</v>
      </c>
      <c r="K582" s="673"/>
      <c r="L582" s="673">
        <f t="shared" si="109"/>
        <v>0</v>
      </c>
      <c r="M582" s="674">
        <f t="shared" si="110"/>
        <v>0</v>
      </c>
      <c r="N582" s="675">
        <f t="shared" si="111"/>
        <v>0</v>
      </c>
      <c r="O582" s="506"/>
      <c r="P582" s="323"/>
    </row>
    <row r="583" spans="1:16" ht="18.75" customHeight="1">
      <c r="A583" s="302"/>
      <c r="B583" s="374"/>
      <c r="C583" s="375"/>
      <c r="D583" s="490"/>
      <c r="E583" s="717"/>
      <c r="F583" s="726"/>
      <c r="G583" s="522"/>
      <c r="H583" s="671"/>
      <c r="I583" s="672"/>
      <c r="J583" s="672">
        <f t="shared" si="108"/>
        <v>0</v>
      </c>
      <c r="K583" s="673"/>
      <c r="L583" s="673">
        <f t="shared" si="109"/>
        <v>0</v>
      </c>
      <c r="M583" s="674">
        <f t="shared" si="110"/>
        <v>0</v>
      </c>
      <c r="N583" s="675">
        <f t="shared" si="111"/>
        <v>0</v>
      </c>
      <c r="O583" s="506"/>
      <c r="P583" s="323"/>
    </row>
    <row r="584" spans="1:16" ht="18.75" customHeight="1">
      <c r="A584" s="302"/>
      <c r="B584" s="374"/>
      <c r="C584" s="375"/>
      <c r="D584" s="490"/>
      <c r="E584" s="717"/>
      <c r="F584" s="726"/>
      <c r="G584" s="522"/>
      <c r="H584" s="671"/>
      <c r="I584" s="672"/>
      <c r="J584" s="672">
        <f t="shared" si="108"/>
        <v>0</v>
      </c>
      <c r="K584" s="673"/>
      <c r="L584" s="673">
        <f t="shared" si="109"/>
        <v>0</v>
      </c>
      <c r="M584" s="674">
        <f t="shared" si="110"/>
        <v>0</v>
      </c>
      <c r="N584" s="675">
        <f t="shared" si="111"/>
        <v>0</v>
      </c>
      <c r="O584" s="506"/>
      <c r="P584" s="323"/>
    </row>
    <row r="585" spans="1:16" ht="18.75" customHeight="1">
      <c r="A585" s="302"/>
      <c r="B585" s="374"/>
      <c r="C585" s="375"/>
      <c r="D585" s="490"/>
      <c r="E585" s="717"/>
      <c r="F585" s="726"/>
      <c r="G585" s="522"/>
      <c r="H585" s="671"/>
      <c r="I585" s="672"/>
      <c r="J585" s="672">
        <f t="shared" si="108"/>
        <v>0</v>
      </c>
      <c r="K585" s="673"/>
      <c r="L585" s="673">
        <f t="shared" si="109"/>
        <v>0</v>
      </c>
      <c r="M585" s="674">
        <f t="shared" si="110"/>
        <v>0</v>
      </c>
      <c r="N585" s="675">
        <f t="shared" si="111"/>
        <v>0</v>
      </c>
      <c r="O585" s="506"/>
      <c r="P585" s="323"/>
    </row>
    <row r="586" spans="1:16" ht="18.75" customHeight="1">
      <c r="A586" s="302"/>
      <c r="B586" s="374"/>
      <c r="C586" s="375"/>
      <c r="D586" s="490"/>
      <c r="E586" s="717"/>
      <c r="F586" s="726"/>
      <c r="G586" s="522"/>
      <c r="H586" s="671"/>
      <c r="I586" s="672"/>
      <c r="J586" s="672">
        <f t="shared" si="108"/>
        <v>0</v>
      </c>
      <c r="K586" s="673"/>
      <c r="L586" s="673">
        <f t="shared" si="109"/>
        <v>0</v>
      </c>
      <c r="M586" s="674">
        <f t="shared" si="110"/>
        <v>0</v>
      </c>
      <c r="N586" s="675">
        <f t="shared" si="111"/>
        <v>0</v>
      </c>
      <c r="O586" s="506"/>
      <c r="P586" s="323"/>
    </row>
    <row r="587" spans="1:16" ht="18.75" customHeight="1">
      <c r="A587" s="302"/>
      <c r="B587" s="374"/>
      <c r="C587" s="375"/>
      <c r="D587" s="490"/>
      <c r="E587" s="717"/>
      <c r="F587" s="727"/>
      <c r="G587" s="522"/>
      <c r="H587" s="671"/>
      <c r="I587" s="672"/>
      <c r="J587" s="672">
        <f t="shared" si="108"/>
        <v>0</v>
      </c>
      <c r="K587" s="673"/>
      <c r="L587" s="673">
        <f t="shared" si="109"/>
        <v>0</v>
      </c>
      <c r="M587" s="674">
        <f t="shared" si="110"/>
        <v>0</v>
      </c>
      <c r="N587" s="675">
        <f t="shared" si="111"/>
        <v>0</v>
      </c>
      <c r="O587" s="506"/>
      <c r="P587" s="323"/>
    </row>
    <row r="588" spans="1:16" ht="18.75" customHeight="1">
      <c r="A588" s="302"/>
      <c r="B588" s="374"/>
      <c r="C588" s="375"/>
      <c r="D588" s="490"/>
      <c r="E588" s="717"/>
      <c r="F588" s="727"/>
      <c r="G588" s="522"/>
      <c r="H588" s="671"/>
      <c r="I588" s="672"/>
      <c r="J588" s="672">
        <f t="shared" si="108"/>
        <v>0</v>
      </c>
      <c r="K588" s="673"/>
      <c r="L588" s="673">
        <f t="shared" si="109"/>
        <v>0</v>
      </c>
      <c r="M588" s="674">
        <f t="shared" si="110"/>
        <v>0</v>
      </c>
      <c r="N588" s="675">
        <f t="shared" si="111"/>
        <v>0</v>
      </c>
      <c r="O588" s="506"/>
      <c r="P588" s="323"/>
    </row>
    <row r="589" spans="1:16" ht="18.75" customHeight="1">
      <c r="A589" s="302"/>
      <c r="B589" s="374"/>
      <c r="C589" s="375"/>
      <c r="D589" s="490"/>
      <c r="E589" s="717"/>
      <c r="F589" s="727"/>
      <c r="G589" s="522"/>
      <c r="H589" s="671"/>
      <c r="I589" s="672"/>
      <c r="J589" s="672">
        <f t="shared" si="108"/>
        <v>0</v>
      </c>
      <c r="K589" s="673"/>
      <c r="L589" s="673">
        <f t="shared" si="109"/>
        <v>0</v>
      </c>
      <c r="M589" s="674">
        <f t="shared" si="110"/>
        <v>0</v>
      </c>
      <c r="N589" s="675">
        <f t="shared" si="111"/>
        <v>0</v>
      </c>
      <c r="O589" s="506"/>
      <c r="P589" s="323"/>
    </row>
    <row r="590" spans="1:16" ht="18.75" customHeight="1">
      <c r="A590" s="302"/>
      <c r="B590" s="374"/>
      <c r="C590" s="375"/>
      <c r="D590" s="490"/>
      <c r="E590" s="717"/>
      <c r="F590" s="727"/>
      <c r="G590" s="522"/>
      <c r="H590" s="671"/>
      <c r="I590" s="672"/>
      <c r="J590" s="672">
        <f t="shared" si="108"/>
        <v>0</v>
      </c>
      <c r="K590" s="673"/>
      <c r="L590" s="673">
        <f t="shared" si="109"/>
        <v>0</v>
      </c>
      <c r="M590" s="674">
        <f t="shared" si="110"/>
        <v>0</v>
      </c>
      <c r="N590" s="675">
        <f t="shared" si="111"/>
        <v>0</v>
      </c>
      <c r="O590" s="506"/>
      <c r="P590" s="323"/>
    </row>
    <row r="591" spans="1:16" ht="18.75" customHeight="1">
      <c r="A591" s="302"/>
      <c r="B591" s="374"/>
      <c r="C591" s="375"/>
      <c r="D591" s="490"/>
      <c r="E591" s="717"/>
      <c r="F591" s="727"/>
      <c r="G591" s="522"/>
      <c r="H591" s="671"/>
      <c r="I591" s="672"/>
      <c r="J591" s="672">
        <f t="shared" si="108"/>
        <v>0</v>
      </c>
      <c r="K591" s="673"/>
      <c r="L591" s="673">
        <f t="shared" si="109"/>
        <v>0</v>
      </c>
      <c r="M591" s="674">
        <f t="shared" si="110"/>
        <v>0</v>
      </c>
      <c r="N591" s="675">
        <f t="shared" si="111"/>
        <v>0</v>
      </c>
      <c r="O591" s="506"/>
      <c r="P591" s="323"/>
    </row>
    <row r="592" spans="1:16" ht="18.75" customHeight="1">
      <c r="A592" s="302"/>
      <c r="B592" s="374"/>
      <c r="C592" s="375"/>
      <c r="D592" s="490"/>
      <c r="E592" s="717"/>
      <c r="F592" s="727"/>
      <c r="G592" s="522"/>
      <c r="H592" s="671"/>
      <c r="I592" s="672"/>
      <c r="J592" s="672">
        <f t="shared" si="108"/>
        <v>0</v>
      </c>
      <c r="K592" s="673"/>
      <c r="L592" s="673">
        <f t="shared" si="109"/>
        <v>0</v>
      </c>
      <c r="M592" s="674">
        <f t="shared" si="110"/>
        <v>0</v>
      </c>
      <c r="N592" s="675">
        <f t="shared" si="111"/>
        <v>0</v>
      </c>
      <c r="O592" s="506"/>
      <c r="P592" s="323"/>
    </row>
    <row r="593" spans="1:29" ht="18.75" customHeight="1">
      <c r="A593" s="302"/>
      <c r="B593" s="374"/>
      <c r="C593" s="375"/>
      <c r="D593" s="490"/>
      <c r="E593" s="717"/>
      <c r="F593" s="727"/>
      <c r="G593" s="522"/>
      <c r="H593" s="671"/>
      <c r="I593" s="672"/>
      <c r="J593" s="672">
        <f t="shared" si="108"/>
        <v>0</v>
      </c>
      <c r="K593" s="673"/>
      <c r="L593" s="673">
        <f t="shared" si="109"/>
        <v>0</v>
      </c>
      <c r="M593" s="674">
        <f t="shared" si="110"/>
        <v>0</v>
      </c>
      <c r="N593" s="675">
        <f t="shared" si="111"/>
        <v>0</v>
      </c>
      <c r="O593" s="506"/>
      <c r="P593" s="323"/>
    </row>
    <row r="594" spans="1:29" ht="18.75" customHeight="1">
      <c r="A594" s="302"/>
      <c r="B594" s="374"/>
      <c r="C594" s="375"/>
      <c r="D594" s="490"/>
      <c r="E594" s="717"/>
      <c r="F594" s="727"/>
      <c r="G594" s="522"/>
      <c r="H594" s="671"/>
      <c r="I594" s="672"/>
      <c r="J594" s="672">
        <f t="shared" si="108"/>
        <v>0</v>
      </c>
      <c r="K594" s="673"/>
      <c r="L594" s="673">
        <f t="shared" si="109"/>
        <v>0</v>
      </c>
      <c r="M594" s="674">
        <f t="shared" si="110"/>
        <v>0</v>
      </c>
      <c r="N594" s="675">
        <f t="shared" si="111"/>
        <v>0</v>
      </c>
      <c r="O594" s="506"/>
      <c r="P594" s="323"/>
    </row>
    <row r="595" spans="1:29" ht="18.75" customHeight="1">
      <c r="A595" s="302"/>
      <c r="B595" s="374"/>
      <c r="C595" s="375"/>
      <c r="D595" s="490"/>
      <c r="E595" s="717"/>
      <c r="F595" s="727"/>
      <c r="G595" s="522"/>
      <c r="H595" s="671"/>
      <c r="I595" s="672"/>
      <c r="J595" s="672">
        <f t="shared" si="108"/>
        <v>0</v>
      </c>
      <c r="K595" s="673"/>
      <c r="L595" s="673">
        <f t="shared" si="109"/>
        <v>0</v>
      </c>
      <c r="M595" s="674">
        <f t="shared" si="110"/>
        <v>0</v>
      </c>
      <c r="N595" s="675">
        <f t="shared" si="111"/>
        <v>0</v>
      </c>
      <c r="O595" s="506"/>
      <c r="P595" s="323"/>
    </row>
    <row r="596" spans="1:29" ht="18.75" customHeight="1">
      <c r="A596" s="302"/>
      <c r="B596" s="374"/>
      <c r="C596" s="375"/>
      <c r="D596" s="490"/>
      <c r="E596" s="717"/>
      <c r="F596" s="727"/>
      <c r="G596" s="522"/>
      <c r="H596" s="671"/>
      <c r="I596" s="672"/>
      <c r="J596" s="672">
        <f t="shared" si="108"/>
        <v>0</v>
      </c>
      <c r="K596" s="673"/>
      <c r="L596" s="673">
        <f t="shared" si="109"/>
        <v>0</v>
      </c>
      <c r="M596" s="674">
        <f t="shared" si="110"/>
        <v>0</v>
      </c>
      <c r="N596" s="675">
        <f t="shared" si="111"/>
        <v>0</v>
      </c>
      <c r="O596" s="506"/>
      <c r="P596" s="323"/>
    </row>
    <row r="597" spans="1:29" ht="18.75" customHeight="1">
      <c r="A597" s="302"/>
      <c r="B597" s="374"/>
      <c r="C597" s="375"/>
      <c r="D597" s="490"/>
      <c r="E597" s="717"/>
      <c r="F597" s="727"/>
      <c r="G597" s="522"/>
      <c r="H597" s="671"/>
      <c r="I597" s="672"/>
      <c r="J597" s="672">
        <f t="shared" si="108"/>
        <v>0</v>
      </c>
      <c r="K597" s="673"/>
      <c r="L597" s="673">
        <f t="shared" si="109"/>
        <v>0</v>
      </c>
      <c r="M597" s="674">
        <f t="shared" si="110"/>
        <v>0</v>
      </c>
      <c r="N597" s="675">
        <f t="shared" si="111"/>
        <v>0</v>
      </c>
      <c r="O597" s="506"/>
      <c r="P597" s="323"/>
    </row>
    <row r="598" spans="1:29" s="288" customFormat="1" ht="18.75" customHeight="1">
      <c r="A598" s="302"/>
      <c r="B598" s="374"/>
      <c r="C598" s="375"/>
      <c r="D598" s="490"/>
      <c r="E598" s="544" t="s">
        <v>661</v>
      </c>
      <c r="F598" s="338" t="s">
        <v>198</v>
      </c>
      <c r="G598" s="522"/>
      <c r="H598" s="671"/>
      <c r="I598" s="672"/>
      <c r="J598" s="676">
        <f>SUMIFS(J567:J597,D567:D597,"設備（部材）")</f>
        <v>0</v>
      </c>
      <c r="K598" s="673"/>
      <c r="L598" s="677">
        <f>SUMIFS(L567:L597,D567:D597,"設備（部材）")</f>
        <v>0</v>
      </c>
      <c r="M598" s="674"/>
      <c r="N598" s="679">
        <f>J598-L598</f>
        <v>0</v>
      </c>
      <c r="O598" s="506"/>
      <c r="Q598" s="287"/>
      <c r="R598" s="287"/>
      <c r="S598" s="287"/>
      <c r="T598" s="287"/>
      <c r="U598" s="287"/>
      <c r="V598" s="287"/>
      <c r="W598" s="287"/>
      <c r="X598" s="287"/>
      <c r="Y598" s="287"/>
      <c r="Z598" s="287"/>
      <c r="AA598" s="287"/>
      <c r="AB598" s="287"/>
      <c r="AC598" s="287"/>
    </row>
    <row r="599" spans="1:29" s="288" customFormat="1" ht="18.75" customHeight="1">
      <c r="A599" s="302"/>
      <c r="B599" s="374"/>
      <c r="C599" s="375"/>
      <c r="D599" s="490"/>
      <c r="E599" s="544" t="s">
        <v>199</v>
      </c>
      <c r="F599" s="338" t="s">
        <v>198</v>
      </c>
      <c r="G599" s="522"/>
      <c r="H599" s="671"/>
      <c r="I599" s="672"/>
      <c r="J599" s="676">
        <f>SUMIFS(J567:J597,D567:D597,"工事")</f>
        <v>0</v>
      </c>
      <c r="K599" s="673"/>
      <c r="L599" s="677">
        <f>SUMIFS(L567:L597,D567:D597,"工事")</f>
        <v>0</v>
      </c>
      <c r="M599" s="674"/>
      <c r="N599" s="679">
        <f>J599-L599</f>
        <v>0</v>
      </c>
      <c r="O599" s="506"/>
      <c r="Q599" s="287"/>
      <c r="R599" s="287"/>
      <c r="S599" s="287"/>
      <c r="T599" s="287"/>
      <c r="U599" s="287"/>
      <c r="V599" s="287"/>
      <c r="W599" s="287"/>
      <c r="X599" s="287"/>
      <c r="Y599" s="287"/>
      <c r="Z599" s="287"/>
      <c r="AA599" s="287"/>
      <c r="AB599" s="287"/>
      <c r="AC599" s="287"/>
    </row>
    <row r="600" spans="1:29" s="288" customFormat="1" ht="18.75" customHeight="1" thickBot="1">
      <c r="A600" s="302"/>
      <c r="B600" s="376"/>
      <c r="C600" s="377"/>
      <c r="D600" s="491"/>
      <c r="E600" s="545" t="s">
        <v>195</v>
      </c>
      <c r="F600" s="546" t="s">
        <v>196</v>
      </c>
      <c r="G600" s="536"/>
      <c r="H600" s="721"/>
      <c r="I600" s="722"/>
      <c r="J600" s="728">
        <f>J598+J599</f>
        <v>0</v>
      </c>
      <c r="K600" s="723"/>
      <c r="L600" s="729">
        <f>L598+L599</f>
        <v>0</v>
      </c>
      <c r="M600" s="724"/>
      <c r="N600" s="730">
        <f>J600-L600</f>
        <v>0</v>
      </c>
      <c r="O600" s="516"/>
      <c r="Q600" s="287"/>
      <c r="R600" s="287"/>
      <c r="S600" s="287"/>
      <c r="T600" s="287"/>
      <c r="U600" s="287"/>
      <c r="V600" s="287"/>
      <c r="W600" s="287"/>
      <c r="X600" s="287"/>
      <c r="Y600" s="287"/>
      <c r="Z600" s="287"/>
      <c r="AA600" s="287"/>
      <c r="AB600" s="287"/>
      <c r="AC600" s="287"/>
    </row>
    <row r="601" spans="1:29" ht="18.75" customHeight="1">
      <c r="A601" s="302"/>
      <c r="B601" s="339"/>
      <c r="C601" s="340"/>
      <c r="D601" s="488"/>
      <c r="E601" s="717"/>
      <c r="F601" s="726" t="s">
        <v>197</v>
      </c>
      <c r="G601" s="522"/>
      <c r="H601" s="671"/>
      <c r="I601" s="672"/>
      <c r="J601" s="672"/>
      <c r="K601" s="673"/>
      <c r="L601" s="673"/>
      <c r="M601" s="674"/>
      <c r="N601" s="675"/>
      <c r="O601" s="506"/>
      <c r="P601" s="323"/>
    </row>
    <row r="602" spans="1:29" ht="18.75" customHeight="1">
      <c r="A602" s="302"/>
      <c r="B602" s="374"/>
      <c r="C602" s="375"/>
      <c r="D602" s="490"/>
      <c r="E602" s="717"/>
      <c r="F602" s="727"/>
      <c r="G602" s="522"/>
      <c r="H602" s="671"/>
      <c r="I602" s="672"/>
      <c r="J602" s="672">
        <f>H602*I602</f>
        <v>0</v>
      </c>
      <c r="K602" s="673"/>
      <c r="L602" s="673">
        <f>H602*K602</f>
        <v>0</v>
      </c>
      <c r="M602" s="674">
        <f>I602-K602</f>
        <v>0</v>
      </c>
      <c r="N602" s="675">
        <f>J602-L602</f>
        <v>0</v>
      </c>
      <c r="O602" s="506"/>
      <c r="P602" s="323"/>
    </row>
    <row r="603" spans="1:29" ht="18.75" customHeight="1">
      <c r="A603" s="302"/>
      <c r="B603" s="374"/>
      <c r="C603" s="375"/>
      <c r="D603" s="490"/>
      <c r="E603" s="717"/>
      <c r="F603" s="727"/>
      <c r="G603" s="522"/>
      <c r="H603" s="671"/>
      <c r="I603" s="672"/>
      <c r="J603" s="672">
        <f t="shared" ref="J603:J632" si="112">H603*I603</f>
        <v>0</v>
      </c>
      <c r="K603" s="673"/>
      <c r="L603" s="673">
        <f t="shared" ref="L603:L632" si="113">H603*K603</f>
        <v>0</v>
      </c>
      <c r="M603" s="674">
        <f t="shared" ref="M603:M632" si="114">I603-K603</f>
        <v>0</v>
      </c>
      <c r="N603" s="675">
        <f t="shared" ref="N603:N632" si="115">J603-L603</f>
        <v>0</v>
      </c>
      <c r="O603" s="506"/>
      <c r="P603" s="323"/>
    </row>
    <row r="604" spans="1:29" ht="18.75" customHeight="1">
      <c r="A604" s="302"/>
      <c r="B604" s="374"/>
      <c r="C604" s="375"/>
      <c r="D604" s="490"/>
      <c r="E604" s="717"/>
      <c r="F604" s="726"/>
      <c r="G604" s="522"/>
      <c r="H604" s="671"/>
      <c r="I604" s="672"/>
      <c r="J604" s="672">
        <f t="shared" si="112"/>
        <v>0</v>
      </c>
      <c r="K604" s="673"/>
      <c r="L604" s="673">
        <f t="shared" si="113"/>
        <v>0</v>
      </c>
      <c r="M604" s="674">
        <f t="shared" si="114"/>
        <v>0</v>
      </c>
      <c r="N604" s="675">
        <f t="shared" si="115"/>
        <v>0</v>
      </c>
      <c r="O604" s="506"/>
      <c r="P604" s="323"/>
    </row>
    <row r="605" spans="1:29" ht="18.75" customHeight="1">
      <c r="A605" s="302"/>
      <c r="B605" s="374"/>
      <c r="C605" s="375"/>
      <c r="D605" s="490"/>
      <c r="E605" s="717"/>
      <c r="F605" s="726"/>
      <c r="G605" s="522"/>
      <c r="H605" s="671"/>
      <c r="I605" s="672"/>
      <c r="J605" s="672">
        <f t="shared" si="112"/>
        <v>0</v>
      </c>
      <c r="K605" s="673"/>
      <c r="L605" s="673">
        <f t="shared" si="113"/>
        <v>0</v>
      </c>
      <c r="M605" s="674">
        <f t="shared" si="114"/>
        <v>0</v>
      </c>
      <c r="N605" s="675">
        <f t="shared" si="115"/>
        <v>0</v>
      </c>
      <c r="O605" s="506"/>
      <c r="P605" s="323"/>
    </row>
    <row r="606" spans="1:29" ht="18.75" customHeight="1">
      <c r="A606" s="302"/>
      <c r="B606" s="374"/>
      <c r="C606" s="375"/>
      <c r="D606" s="490"/>
      <c r="E606" s="717"/>
      <c r="F606" s="726"/>
      <c r="G606" s="522"/>
      <c r="H606" s="671"/>
      <c r="I606" s="672"/>
      <c r="J606" s="672">
        <f t="shared" si="112"/>
        <v>0</v>
      </c>
      <c r="K606" s="673"/>
      <c r="L606" s="673">
        <f t="shared" si="113"/>
        <v>0</v>
      </c>
      <c r="M606" s="674">
        <f t="shared" si="114"/>
        <v>0</v>
      </c>
      <c r="N606" s="675">
        <f t="shared" si="115"/>
        <v>0</v>
      </c>
      <c r="O606" s="506"/>
      <c r="P606" s="323"/>
    </row>
    <row r="607" spans="1:29" ht="18.75" customHeight="1">
      <c r="A607" s="302"/>
      <c r="B607" s="374"/>
      <c r="C607" s="375"/>
      <c r="D607" s="490"/>
      <c r="E607" s="717"/>
      <c r="F607" s="726"/>
      <c r="G607" s="522"/>
      <c r="H607" s="671"/>
      <c r="I607" s="672"/>
      <c r="J607" s="672">
        <f t="shared" si="112"/>
        <v>0</v>
      </c>
      <c r="K607" s="673"/>
      <c r="L607" s="673">
        <f t="shared" si="113"/>
        <v>0</v>
      </c>
      <c r="M607" s="674">
        <f t="shared" si="114"/>
        <v>0</v>
      </c>
      <c r="N607" s="675">
        <f t="shared" si="115"/>
        <v>0</v>
      </c>
      <c r="O607" s="506"/>
      <c r="P607" s="323"/>
    </row>
    <row r="608" spans="1:29" ht="18.75" customHeight="1">
      <c r="A608" s="302"/>
      <c r="B608" s="374"/>
      <c r="C608" s="375"/>
      <c r="D608" s="490"/>
      <c r="E608" s="717"/>
      <c r="F608" s="726"/>
      <c r="G608" s="522"/>
      <c r="H608" s="671"/>
      <c r="I608" s="672"/>
      <c r="J608" s="672">
        <f t="shared" si="112"/>
        <v>0</v>
      </c>
      <c r="K608" s="673"/>
      <c r="L608" s="673">
        <f t="shared" si="113"/>
        <v>0</v>
      </c>
      <c r="M608" s="674">
        <f t="shared" si="114"/>
        <v>0</v>
      </c>
      <c r="N608" s="675">
        <f t="shared" si="115"/>
        <v>0</v>
      </c>
      <c r="O608" s="506"/>
      <c r="P608" s="323"/>
    </row>
    <row r="609" spans="1:16" ht="18.75" customHeight="1">
      <c r="A609" s="302"/>
      <c r="B609" s="374"/>
      <c r="C609" s="375"/>
      <c r="D609" s="490"/>
      <c r="E609" s="717"/>
      <c r="F609" s="726"/>
      <c r="G609" s="522"/>
      <c r="H609" s="671"/>
      <c r="I609" s="672"/>
      <c r="J609" s="672">
        <f t="shared" si="112"/>
        <v>0</v>
      </c>
      <c r="K609" s="673"/>
      <c r="L609" s="673">
        <f t="shared" si="113"/>
        <v>0</v>
      </c>
      <c r="M609" s="674">
        <f t="shared" si="114"/>
        <v>0</v>
      </c>
      <c r="N609" s="675">
        <f t="shared" si="115"/>
        <v>0</v>
      </c>
      <c r="O609" s="506"/>
      <c r="P609" s="323"/>
    </row>
    <row r="610" spans="1:16" ht="18.75" customHeight="1">
      <c r="A610" s="302"/>
      <c r="B610" s="374"/>
      <c r="C610" s="375"/>
      <c r="D610" s="490"/>
      <c r="E610" s="717"/>
      <c r="F610" s="726"/>
      <c r="G610" s="522"/>
      <c r="H610" s="671"/>
      <c r="I610" s="672"/>
      <c r="J610" s="672">
        <f t="shared" si="112"/>
        <v>0</v>
      </c>
      <c r="K610" s="673"/>
      <c r="L610" s="673">
        <f t="shared" si="113"/>
        <v>0</v>
      </c>
      <c r="M610" s="674">
        <f t="shared" si="114"/>
        <v>0</v>
      </c>
      <c r="N610" s="675">
        <f t="shared" si="115"/>
        <v>0</v>
      </c>
      <c r="O610" s="506"/>
      <c r="P610" s="323"/>
    </row>
    <row r="611" spans="1:16" ht="18.75" customHeight="1">
      <c r="A611" s="302"/>
      <c r="B611" s="374"/>
      <c r="C611" s="375"/>
      <c r="D611" s="490"/>
      <c r="E611" s="717"/>
      <c r="F611" s="726"/>
      <c r="G611" s="522"/>
      <c r="H611" s="671"/>
      <c r="I611" s="672"/>
      <c r="J611" s="672">
        <f t="shared" si="112"/>
        <v>0</v>
      </c>
      <c r="K611" s="673"/>
      <c r="L611" s="673">
        <f t="shared" si="113"/>
        <v>0</v>
      </c>
      <c r="M611" s="674">
        <f t="shared" si="114"/>
        <v>0</v>
      </c>
      <c r="N611" s="675">
        <f t="shared" si="115"/>
        <v>0</v>
      </c>
      <c r="O611" s="506"/>
      <c r="P611" s="323"/>
    </row>
    <row r="612" spans="1:16" ht="18.75" customHeight="1">
      <c r="A612" s="302"/>
      <c r="B612" s="374"/>
      <c r="C612" s="375"/>
      <c r="D612" s="490"/>
      <c r="E612" s="717"/>
      <c r="F612" s="726"/>
      <c r="G612" s="522"/>
      <c r="H612" s="671"/>
      <c r="I612" s="672"/>
      <c r="J612" s="672">
        <f t="shared" si="112"/>
        <v>0</v>
      </c>
      <c r="K612" s="673"/>
      <c r="L612" s="673">
        <f t="shared" si="113"/>
        <v>0</v>
      </c>
      <c r="M612" s="674">
        <f t="shared" si="114"/>
        <v>0</v>
      </c>
      <c r="N612" s="675">
        <f t="shared" si="115"/>
        <v>0</v>
      </c>
      <c r="O612" s="506"/>
      <c r="P612" s="323"/>
    </row>
    <row r="613" spans="1:16" ht="18.75" customHeight="1">
      <c r="A613" s="302"/>
      <c r="B613" s="374"/>
      <c r="C613" s="375"/>
      <c r="D613" s="490"/>
      <c r="E613" s="717"/>
      <c r="F613" s="726"/>
      <c r="G613" s="522"/>
      <c r="H613" s="671"/>
      <c r="I613" s="672"/>
      <c r="J613" s="672">
        <f t="shared" si="112"/>
        <v>0</v>
      </c>
      <c r="K613" s="673"/>
      <c r="L613" s="673">
        <f t="shared" si="113"/>
        <v>0</v>
      </c>
      <c r="M613" s="674">
        <f t="shared" si="114"/>
        <v>0</v>
      </c>
      <c r="N613" s="675">
        <f t="shared" si="115"/>
        <v>0</v>
      </c>
      <c r="O613" s="506"/>
      <c r="P613" s="323"/>
    </row>
    <row r="614" spans="1:16" ht="18.75" customHeight="1">
      <c r="A614" s="302"/>
      <c r="B614" s="374"/>
      <c r="C614" s="375"/>
      <c r="D614" s="490"/>
      <c r="E614" s="717"/>
      <c r="F614" s="726"/>
      <c r="G614" s="522"/>
      <c r="H614" s="671"/>
      <c r="I614" s="672"/>
      <c r="J614" s="672">
        <f t="shared" si="112"/>
        <v>0</v>
      </c>
      <c r="K614" s="673"/>
      <c r="L614" s="673">
        <f t="shared" si="113"/>
        <v>0</v>
      </c>
      <c r="M614" s="674">
        <f t="shared" si="114"/>
        <v>0</v>
      </c>
      <c r="N614" s="675">
        <f t="shared" si="115"/>
        <v>0</v>
      </c>
      <c r="O614" s="506"/>
      <c r="P614" s="323"/>
    </row>
    <row r="615" spans="1:16" ht="18.75" customHeight="1">
      <c r="A615" s="302"/>
      <c r="B615" s="374"/>
      <c r="C615" s="375"/>
      <c r="D615" s="490"/>
      <c r="E615" s="717"/>
      <c r="F615" s="726"/>
      <c r="G615" s="522"/>
      <c r="H615" s="671"/>
      <c r="I615" s="672"/>
      <c r="J615" s="672">
        <f t="shared" si="112"/>
        <v>0</v>
      </c>
      <c r="K615" s="673"/>
      <c r="L615" s="673">
        <f t="shared" si="113"/>
        <v>0</v>
      </c>
      <c r="M615" s="674">
        <f t="shared" si="114"/>
        <v>0</v>
      </c>
      <c r="N615" s="675">
        <f t="shared" si="115"/>
        <v>0</v>
      </c>
      <c r="O615" s="506"/>
      <c r="P615" s="323"/>
    </row>
    <row r="616" spans="1:16" ht="18.75" customHeight="1">
      <c r="A616" s="302"/>
      <c r="B616" s="374"/>
      <c r="C616" s="375"/>
      <c r="D616" s="490"/>
      <c r="E616" s="717"/>
      <c r="F616" s="726"/>
      <c r="G616" s="522"/>
      <c r="H616" s="671"/>
      <c r="I616" s="672"/>
      <c r="J616" s="672">
        <f t="shared" si="112"/>
        <v>0</v>
      </c>
      <c r="K616" s="673"/>
      <c r="L616" s="673">
        <f t="shared" si="113"/>
        <v>0</v>
      </c>
      <c r="M616" s="674">
        <f t="shared" si="114"/>
        <v>0</v>
      </c>
      <c r="N616" s="675">
        <f t="shared" si="115"/>
        <v>0</v>
      </c>
      <c r="O616" s="506"/>
      <c r="P616" s="323"/>
    </row>
    <row r="617" spans="1:16" ht="18.75" customHeight="1">
      <c r="A617" s="302"/>
      <c r="B617" s="374"/>
      <c r="C617" s="375"/>
      <c r="D617" s="490"/>
      <c r="E617" s="717"/>
      <c r="F617" s="726"/>
      <c r="G617" s="522"/>
      <c r="H617" s="671"/>
      <c r="I617" s="672"/>
      <c r="J617" s="672">
        <f t="shared" si="112"/>
        <v>0</v>
      </c>
      <c r="K617" s="673"/>
      <c r="L617" s="673">
        <f t="shared" si="113"/>
        <v>0</v>
      </c>
      <c r="M617" s="674">
        <f t="shared" si="114"/>
        <v>0</v>
      </c>
      <c r="N617" s="675">
        <f t="shared" si="115"/>
        <v>0</v>
      </c>
      <c r="O617" s="506"/>
      <c r="P617" s="323"/>
    </row>
    <row r="618" spans="1:16" ht="18.75" customHeight="1">
      <c r="A618" s="302"/>
      <c r="B618" s="374"/>
      <c r="C618" s="375"/>
      <c r="D618" s="490"/>
      <c r="E618" s="717"/>
      <c r="F618" s="726"/>
      <c r="G618" s="522"/>
      <c r="H618" s="671"/>
      <c r="I618" s="672"/>
      <c r="J618" s="672">
        <f t="shared" si="112"/>
        <v>0</v>
      </c>
      <c r="K618" s="673"/>
      <c r="L618" s="673">
        <f t="shared" si="113"/>
        <v>0</v>
      </c>
      <c r="M618" s="674">
        <f t="shared" si="114"/>
        <v>0</v>
      </c>
      <c r="N618" s="675">
        <f t="shared" si="115"/>
        <v>0</v>
      </c>
      <c r="O618" s="506"/>
      <c r="P618" s="323"/>
    </row>
    <row r="619" spans="1:16" ht="18.75" customHeight="1">
      <c r="A619" s="302"/>
      <c r="B619" s="374"/>
      <c r="C619" s="375"/>
      <c r="D619" s="490"/>
      <c r="E619" s="717"/>
      <c r="F619" s="726"/>
      <c r="G619" s="522"/>
      <c r="H619" s="671"/>
      <c r="I619" s="672"/>
      <c r="J619" s="672">
        <f t="shared" si="112"/>
        <v>0</v>
      </c>
      <c r="K619" s="673"/>
      <c r="L619" s="673">
        <f t="shared" si="113"/>
        <v>0</v>
      </c>
      <c r="M619" s="674">
        <f t="shared" si="114"/>
        <v>0</v>
      </c>
      <c r="N619" s="675">
        <f t="shared" si="115"/>
        <v>0</v>
      </c>
      <c r="O619" s="506"/>
      <c r="P619" s="323"/>
    </row>
    <row r="620" spans="1:16" ht="18.75" customHeight="1">
      <c r="A620" s="302"/>
      <c r="B620" s="374"/>
      <c r="C620" s="375"/>
      <c r="D620" s="490"/>
      <c r="E620" s="717"/>
      <c r="F620" s="726"/>
      <c r="G620" s="522"/>
      <c r="H620" s="671"/>
      <c r="I620" s="672"/>
      <c r="J620" s="672">
        <f t="shared" si="112"/>
        <v>0</v>
      </c>
      <c r="K620" s="673"/>
      <c r="L620" s="673">
        <f t="shared" si="113"/>
        <v>0</v>
      </c>
      <c r="M620" s="674">
        <f t="shared" si="114"/>
        <v>0</v>
      </c>
      <c r="N620" s="675">
        <f t="shared" si="115"/>
        <v>0</v>
      </c>
      <c r="O620" s="506"/>
      <c r="P620" s="323"/>
    </row>
    <row r="621" spans="1:16" ht="18.75" customHeight="1">
      <c r="A621" s="302"/>
      <c r="B621" s="374"/>
      <c r="C621" s="375"/>
      <c r="D621" s="490"/>
      <c r="E621" s="717"/>
      <c r="F621" s="726"/>
      <c r="G621" s="522"/>
      <c r="H621" s="671"/>
      <c r="I621" s="672"/>
      <c r="J621" s="672">
        <f t="shared" si="112"/>
        <v>0</v>
      </c>
      <c r="K621" s="673"/>
      <c r="L621" s="673">
        <f t="shared" si="113"/>
        <v>0</v>
      </c>
      <c r="M621" s="674">
        <f t="shared" si="114"/>
        <v>0</v>
      </c>
      <c r="N621" s="675">
        <f t="shared" si="115"/>
        <v>0</v>
      </c>
      <c r="O621" s="506"/>
      <c r="P621" s="323"/>
    </row>
    <row r="622" spans="1:16" ht="18.75" customHeight="1">
      <c r="A622" s="302"/>
      <c r="B622" s="374"/>
      <c r="C622" s="375"/>
      <c r="D622" s="490"/>
      <c r="E622" s="717"/>
      <c r="F622" s="727"/>
      <c r="G622" s="522"/>
      <c r="H622" s="671"/>
      <c r="I622" s="672"/>
      <c r="J622" s="672">
        <f t="shared" si="112"/>
        <v>0</v>
      </c>
      <c r="K622" s="673"/>
      <c r="L622" s="673">
        <f t="shared" si="113"/>
        <v>0</v>
      </c>
      <c r="M622" s="674">
        <f t="shared" si="114"/>
        <v>0</v>
      </c>
      <c r="N622" s="675">
        <f t="shared" si="115"/>
        <v>0</v>
      </c>
      <c r="O622" s="506"/>
      <c r="P622" s="323"/>
    </row>
    <row r="623" spans="1:16" ht="18.75" customHeight="1">
      <c r="A623" s="302"/>
      <c r="B623" s="374"/>
      <c r="C623" s="375"/>
      <c r="D623" s="490"/>
      <c r="E623" s="717"/>
      <c r="F623" s="727"/>
      <c r="G623" s="522"/>
      <c r="H623" s="671"/>
      <c r="I623" s="672"/>
      <c r="J623" s="672">
        <f t="shared" si="112"/>
        <v>0</v>
      </c>
      <c r="K623" s="673"/>
      <c r="L623" s="673">
        <f t="shared" si="113"/>
        <v>0</v>
      </c>
      <c r="M623" s="674">
        <f t="shared" si="114"/>
        <v>0</v>
      </c>
      <c r="N623" s="675">
        <f t="shared" si="115"/>
        <v>0</v>
      </c>
      <c r="O623" s="506"/>
      <c r="P623" s="323"/>
    </row>
    <row r="624" spans="1:16" ht="18.75" customHeight="1">
      <c r="A624" s="302"/>
      <c r="B624" s="374"/>
      <c r="C624" s="375"/>
      <c r="D624" s="490"/>
      <c r="E624" s="717"/>
      <c r="F624" s="727"/>
      <c r="G624" s="522"/>
      <c r="H624" s="671"/>
      <c r="I624" s="672"/>
      <c r="J624" s="672">
        <f t="shared" si="112"/>
        <v>0</v>
      </c>
      <c r="K624" s="673"/>
      <c r="L624" s="673">
        <f t="shared" si="113"/>
        <v>0</v>
      </c>
      <c r="M624" s="674">
        <f t="shared" si="114"/>
        <v>0</v>
      </c>
      <c r="N624" s="675">
        <f t="shared" si="115"/>
        <v>0</v>
      </c>
      <c r="O624" s="506"/>
      <c r="P624" s="323"/>
    </row>
    <row r="625" spans="1:29" ht="18.75" customHeight="1">
      <c r="A625" s="302"/>
      <c r="B625" s="374"/>
      <c r="C625" s="375"/>
      <c r="D625" s="490"/>
      <c r="E625" s="717"/>
      <c r="F625" s="727"/>
      <c r="G625" s="522"/>
      <c r="H625" s="671"/>
      <c r="I625" s="672"/>
      <c r="J625" s="672">
        <f t="shared" si="112"/>
        <v>0</v>
      </c>
      <c r="K625" s="673"/>
      <c r="L625" s="673">
        <f t="shared" si="113"/>
        <v>0</v>
      </c>
      <c r="M625" s="674">
        <f t="shared" si="114"/>
        <v>0</v>
      </c>
      <c r="N625" s="675">
        <f t="shared" si="115"/>
        <v>0</v>
      </c>
      <c r="O625" s="506"/>
      <c r="P625" s="323"/>
    </row>
    <row r="626" spans="1:29" ht="18.75" customHeight="1">
      <c r="A626" s="302"/>
      <c r="B626" s="374"/>
      <c r="C626" s="375"/>
      <c r="D626" s="490"/>
      <c r="E626" s="717"/>
      <c r="F626" s="727"/>
      <c r="G626" s="522"/>
      <c r="H626" s="671"/>
      <c r="I626" s="672"/>
      <c r="J626" s="672">
        <f t="shared" si="112"/>
        <v>0</v>
      </c>
      <c r="K626" s="673"/>
      <c r="L626" s="673">
        <f t="shared" si="113"/>
        <v>0</v>
      </c>
      <c r="M626" s="674">
        <f t="shared" si="114"/>
        <v>0</v>
      </c>
      <c r="N626" s="675">
        <f t="shared" si="115"/>
        <v>0</v>
      </c>
      <c r="O626" s="506"/>
      <c r="P626" s="323"/>
    </row>
    <row r="627" spans="1:29" ht="18.75" customHeight="1">
      <c r="A627" s="302"/>
      <c r="B627" s="374"/>
      <c r="C627" s="375"/>
      <c r="D627" s="490"/>
      <c r="E627" s="717"/>
      <c r="F627" s="727"/>
      <c r="G627" s="522"/>
      <c r="H627" s="671"/>
      <c r="I627" s="672"/>
      <c r="J627" s="672">
        <f t="shared" si="112"/>
        <v>0</v>
      </c>
      <c r="K627" s="673"/>
      <c r="L627" s="673">
        <f t="shared" si="113"/>
        <v>0</v>
      </c>
      <c r="M627" s="674">
        <f t="shared" si="114"/>
        <v>0</v>
      </c>
      <c r="N627" s="675">
        <f t="shared" si="115"/>
        <v>0</v>
      </c>
      <c r="O627" s="506"/>
      <c r="P627" s="323"/>
    </row>
    <row r="628" spans="1:29" ht="18.75" customHeight="1">
      <c r="A628" s="302"/>
      <c r="B628" s="374"/>
      <c r="C628" s="375"/>
      <c r="D628" s="490"/>
      <c r="E628" s="717"/>
      <c r="F628" s="727"/>
      <c r="G628" s="522"/>
      <c r="H628" s="671"/>
      <c r="I628" s="672"/>
      <c r="J628" s="672">
        <f t="shared" si="112"/>
        <v>0</v>
      </c>
      <c r="K628" s="673"/>
      <c r="L628" s="673">
        <f t="shared" si="113"/>
        <v>0</v>
      </c>
      <c r="M628" s="674">
        <f t="shared" si="114"/>
        <v>0</v>
      </c>
      <c r="N628" s="675">
        <f t="shared" si="115"/>
        <v>0</v>
      </c>
      <c r="O628" s="506"/>
      <c r="P628" s="323"/>
    </row>
    <row r="629" spans="1:29" ht="18.75" customHeight="1">
      <c r="A629" s="302"/>
      <c r="B629" s="374"/>
      <c r="C629" s="375"/>
      <c r="D629" s="490"/>
      <c r="E629" s="717"/>
      <c r="F629" s="727"/>
      <c r="G629" s="522"/>
      <c r="H629" s="671"/>
      <c r="I629" s="672"/>
      <c r="J629" s="672">
        <f t="shared" si="112"/>
        <v>0</v>
      </c>
      <c r="K629" s="673"/>
      <c r="L629" s="673">
        <f t="shared" si="113"/>
        <v>0</v>
      </c>
      <c r="M629" s="674">
        <f t="shared" si="114"/>
        <v>0</v>
      </c>
      <c r="N629" s="675">
        <f t="shared" si="115"/>
        <v>0</v>
      </c>
      <c r="O629" s="506"/>
      <c r="P629" s="323"/>
    </row>
    <row r="630" spans="1:29" ht="18.75" customHeight="1">
      <c r="A630" s="302"/>
      <c r="B630" s="374"/>
      <c r="C630" s="375"/>
      <c r="D630" s="490"/>
      <c r="E630" s="717"/>
      <c r="F630" s="727"/>
      <c r="G630" s="522"/>
      <c r="H630" s="671"/>
      <c r="I630" s="672"/>
      <c r="J630" s="672">
        <f t="shared" si="112"/>
        <v>0</v>
      </c>
      <c r="K630" s="673"/>
      <c r="L630" s="673">
        <f t="shared" si="113"/>
        <v>0</v>
      </c>
      <c r="M630" s="674">
        <f t="shared" si="114"/>
        <v>0</v>
      </c>
      <c r="N630" s="675">
        <f t="shared" si="115"/>
        <v>0</v>
      </c>
      <c r="O630" s="506"/>
      <c r="P630" s="323"/>
    </row>
    <row r="631" spans="1:29" ht="18.75" customHeight="1">
      <c r="A631" s="302"/>
      <c r="B631" s="374"/>
      <c r="C631" s="375"/>
      <c r="D631" s="490"/>
      <c r="E631" s="717"/>
      <c r="F631" s="727"/>
      <c r="G631" s="522"/>
      <c r="H631" s="671"/>
      <c r="I631" s="672"/>
      <c r="J631" s="672">
        <f t="shared" si="112"/>
        <v>0</v>
      </c>
      <c r="K631" s="673"/>
      <c r="L631" s="673">
        <f t="shared" si="113"/>
        <v>0</v>
      </c>
      <c r="M631" s="674">
        <f t="shared" si="114"/>
        <v>0</v>
      </c>
      <c r="N631" s="675">
        <f t="shared" si="115"/>
        <v>0</v>
      </c>
      <c r="O631" s="506"/>
      <c r="P631" s="323"/>
    </row>
    <row r="632" spans="1:29" ht="18.75" customHeight="1">
      <c r="A632" s="302"/>
      <c r="B632" s="374"/>
      <c r="C632" s="375"/>
      <c r="D632" s="490"/>
      <c r="E632" s="717"/>
      <c r="F632" s="727"/>
      <c r="G632" s="522"/>
      <c r="H632" s="671"/>
      <c r="I632" s="672"/>
      <c r="J632" s="672">
        <f t="shared" si="112"/>
        <v>0</v>
      </c>
      <c r="K632" s="673"/>
      <c r="L632" s="673">
        <f t="shared" si="113"/>
        <v>0</v>
      </c>
      <c r="M632" s="674">
        <f t="shared" si="114"/>
        <v>0</v>
      </c>
      <c r="N632" s="675">
        <f t="shared" si="115"/>
        <v>0</v>
      </c>
      <c r="O632" s="506"/>
      <c r="P632" s="323"/>
    </row>
    <row r="633" spans="1:29" s="288" customFormat="1" ht="18.75" customHeight="1">
      <c r="A633" s="302"/>
      <c r="B633" s="374"/>
      <c r="C633" s="375"/>
      <c r="D633" s="490"/>
      <c r="E633" s="544" t="s">
        <v>661</v>
      </c>
      <c r="F633" s="338" t="s">
        <v>198</v>
      </c>
      <c r="G633" s="522"/>
      <c r="H633" s="671"/>
      <c r="I633" s="672"/>
      <c r="J633" s="676">
        <f>SUMIFS(J602:J632,D602:D632,"設備（部材）")</f>
        <v>0</v>
      </c>
      <c r="K633" s="673"/>
      <c r="L633" s="677">
        <f>SUMIFS(L602:L632,D602:D632,"設備（部材）")</f>
        <v>0</v>
      </c>
      <c r="M633" s="674"/>
      <c r="N633" s="679">
        <f>J633-L633</f>
        <v>0</v>
      </c>
      <c r="O633" s="506"/>
      <c r="Q633" s="287"/>
      <c r="R633" s="287"/>
      <c r="S633" s="287"/>
      <c r="T633" s="287"/>
      <c r="U633" s="287"/>
      <c r="V633" s="287"/>
      <c r="W633" s="287"/>
      <c r="X633" s="287"/>
      <c r="Y633" s="287"/>
      <c r="Z633" s="287"/>
      <c r="AA633" s="287"/>
      <c r="AB633" s="287"/>
      <c r="AC633" s="287"/>
    </row>
    <row r="634" spans="1:29" s="288" customFormat="1" ht="18.75" customHeight="1">
      <c r="A634" s="302"/>
      <c r="B634" s="374"/>
      <c r="C634" s="375"/>
      <c r="D634" s="490"/>
      <c r="E634" s="544" t="s">
        <v>199</v>
      </c>
      <c r="F634" s="338" t="s">
        <v>198</v>
      </c>
      <c r="G634" s="522"/>
      <c r="H634" s="671"/>
      <c r="I634" s="672"/>
      <c r="J634" s="676">
        <f>SUMIFS(J602:J632,D602:D632,"工事")</f>
        <v>0</v>
      </c>
      <c r="K634" s="673"/>
      <c r="L634" s="677">
        <f>SUMIFS(L602:L632,D602:D632,"工事")</f>
        <v>0</v>
      </c>
      <c r="M634" s="674"/>
      <c r="N634" s="679">
        <f>J634-L634</f>
        <v>0</v>
      </c>
      <c r="O634" s="506"/>
      <c r="Q634" s="287"/>
      <c r="R634" s="287"/>
      <c r="S634" s="287"/>
      <c r="T634" s="287"/>
      <c r="U634" s="287"/>
      <c r="V634" s="287"/>
      <c r="W634" s="287"/>
      <c r="X634" s="287"/>
      <c r="Y634" s="287"/>
      <c r="Z634" s="287"/>
      <c r="AA634" s="287"/>
      <c r="AB634" s="287"/>
      <c r="AC634" s="287"/>
    </row>
    <row r="635" spans="1:29" s="288" customFormat="1" ht="18.75" customHeight="1" thickBot="1">
      <c r="A635" s="302"/>
      <c r="B635" s="376"/>
      <c r="C635" s="377"/>
      <c r="D635" s="491"/>
      <c r="E635" s="545" t="s">
        <v>195</v>
      </c>
      <c r="F635" s="546" t="s">
        <v>196</v>
      </c>
      <c r="G635" s="536"/>
      <c r="H635" s="721"/>
      <c r="I635" s="722"/>
      <c r="J635" s="728">
        <f>J633+J634</f>
        <v>0</v>
      </c>
      <c r="K635" s="723"/>
      <c r="L635" s="729">
        <f>L633+L634</f>
        <v>0</v>
      </c>
      <c r="M635" s="724"/>
      <c r="N635" s="730">
        <f>J635-L635</f>
        <v>0</v>
      </c>
      <c r="O635" s="516"/>
      <c r="Q635" s="287"/>
      <c r="R635" s="287"/>
      <c r="S635" s="287"/>
      <c r="T635" s="287"/>
      <c r="U635" s="287"/>
      <c r="V635" s="287"/>
      <c r="W635" s="287"/>
      <c r="X635" s="287"/>
      <c r="Y635" s="287"/>
      <c r="Z635" s="287"/>
      <c r="AA635" s="287"/>
      <c r="AB635" s="287"/>
      <c r="AC635" s="287"/>
    </row>
    <row r="636" spans="1:29" s="288" customFormat="1" ht="18.75" customHeight="1">
      <c r="A636" s="317"/>
      <c r="B636" s="341"/>
      <c r="C636" s="341"/>
      <c r="D636" s="341"/>
      <c r="E636" s="342"/>
      <c r="F636" s="321"/>
      <c r="G636" s="343"/>
      <c r="H636" s="331"/>
      <c r="I636" s="344"/>
      <c r="J636" s="345"/>
      <c r="K636" s="346"/>
      <c r="L636" s="347"/>
      <c r="M636" s="331"/>
      <c r="N636" s="348"/>
      <c r="O636" s="349"/>
      <c r="Q636" s="287"/>
      <c r="R636" s="287"/>
      <c r="S636" s="287"/>
      <c r="T636" s="287"/>
      <c r="U636" s="287"/>
      <c r="V636" s="287"/>
      <c r="W636" s="287"/>
      <c r="X636" s="287"/>
      <c r="Y636" s="287"/>
      <c r="Z636" s="287"/>
      <c r="AA636" s="287"/>
      <c r="AB636" s="287"/>
      <c r="AC636" s="287"/>
    </row>
  </sheetData>
  <sheetProtection insertRows="0" deleteRows="0" selectLockedCells="1"/>
  <mergeCells count="9">
    <mergeCell ref="B11:D13"/>
    <mergeCell ref="B9:O9"/>
    <mergeCell ref="B10:E10"/>
    <mergeCell ref="G11:G13"/>
    <mergeCell ref="H11:N11"/>
    <mergeCell ref="H12:H13"/>
    <mergeCell ref="I12:J12"/>
    <mergeCell ref="K12:L12"/>
    <mergeCell ref="M12:N12"/>
  </mergeCells>
  <phoneticPr fontId="7"/>
  <conditionalFormatting sqref="B15:B635 C18">
    <cfRule type="expression" dxfId="7" priority="1">
      <formula>B15="共用部"</formula>
    </cfRule>
    <cfRule type="expression" dxfId="6" priority="2">
      <formula>B15="専有部"</formula>
    </cfRule>
  </conditionalFormatting>
  <dataValidations count="5">
    <dataValidation type="list" allowBlank="1" showInputMessage="1" showErrorMessage="1" sqref="B96 B140 B184 B218 B252 B286 B321 B356 B391 B426 B461 B496 B531 B566 B601">
      <formula1>"専有部,共用部"</formula1>
    </dataValidation>
    <dataValidation type="list" allowBlank="1" showInputMessage="1" showErrorMessage="1" sqref="C96 C140 C184 C218 C252 C286 C321 C356 C391 C426 C461 C496 C531 C566 C601">
      <formula1>"断熱,空調,給湯,換気,照明,HEMS,MEMS,その他"</formula1>
    </dataValidation>
    <dataValidation imeMode="disabled" allowBlank="1" showInputMessage="1" showErrorMessage="1" sqref="H38:N53 H56:N635"/>
    <dataValidation imeMode="on" allowBlank="1" showInputMessage="1" showErrorMessage="1" sqref="O14:O635"/>
    <dataValidation type="list" allowBlank="1" showInputMessage="1" showErrorMessage="1" sqref="D97:D136 D141:D180 D185:D214 D219:D248 D253:D282 D287:D317 D322:D352 D357:D387 D392:D422 D427:D457 D462:D492 D497:D527 D532:D562 D567:D597 D602:D632">
      <formula1>"設備（部材）,工事"</formula1>
    </dataValidation>
  </dataValidations>
  <pageMargins left="0.62992125984251968" right="0" top="0.98425196850393704" bottom="0.98425196850393704" header="0.51181102362204722" footer="0.51181102362204722"/>
  <pageSetup paperSize="9" scale="49" fitToWidth="0" fitToHeight="0" orientation="portrait" cellComments="asDisplayed" r:id="rId1"/>
  <headerFooter alignWithMargins="0"/>
  <rowBreaks count="2" manualBreakCount="2">
    <brk id="86" min="1" max="14" man="1"/>
    <brk id="139" min="1" max="14"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D636"/>
  <sheetViews>
    <sheetView showGridLines="0" view="pageBreakPreview" zoomScale="70" zoomScaleNormal="85" zoomScaleSheetLayoutView="70" workbookViewId="0">
      <pane ySplit="13" topLeftCell="A14" activePane="bottomLeft" state="frozen"/>
      <selection activeCell="I13" sqref="I13:W18"/>
      <selection pane="bottomLeft"/>
    </sheetView>
  </sheetViews>
  <sheetFormatPr defaultRowHeight="18.75" customHeight="1"/>
  <cols>
    <col min="1" max="1" width="5.625" style="287" customWidth="1"/>
    <col min="2" max="3" width="8.125" style="294" customWidth="1"/>
    <col min="4" max="4" width="9.125" style="294" customWidth="1"/>
    <col min="5" max="5" width="28.625" style="287" customWidth="1"/>
    <col min="6" max="6" width="15" style="287" customWidth="1"/>
    <col min="7" max="7" width="4.375" style="288" customWidth="1"/>
    <col min="8" max="8" width="9.375" style="289" customWidth="1"/>
    <col min="9" max="9" width="5" style="289" customWidth="1"/>
    <col min="10" max="10" width="13" style="290" customWidth="1"/>
    <col min="11" max="11" width="5" style="289" customWidth="1"/>
    <col min="12" max="12" width="13" style="290" customWidth="1"/>
    <col min="13" max="13" width="5" style="291" customWidth="1"/>
    <col min="14" max="14" width="13" style="292" customWidth="1"/>
    <col min="15" max="15" width="14.625" style="293" customWidth="1"/>
    <col min="16" max="16" width="4.25" style="288" customWidth="1"/>
    <col min="17" max="27" width="9" style="287"/>
    <col min="28" max="29" width="9" style="287" customWidth="1"/>
    <col min="30" max="16384" width="9" style="287"/>
  </cols>
  <sheetData>
    <row r="1" spans="1:16" ht="22.5" customHeight="1">
      <c r="B1" s="83" t="s">
        <v>174</v>
      </c>
      <c r="C1" s="83"/>
      <c r="D1" s="83"/>
    </row>
    <row r="2" spans="1:16" ht="15" customHeight="1">
      <c r="B2" s="83" t="s">
        <v>175</v>
      </c>
      <c r="C2" s="83"/>
      <c r="D2" s="83"/>
    </row>
    <row r="3" spans="1:16" ht="15" customHeight="1">
      <c r="B3" s="83" t="s">
        <v>810</v>
      </c>
      <c r="C3" s="83"/>
      <c r="D3" s="83"/>
    </row>
    <row r="4" spans="1:16" ht="15" customHeight="1">
      <c r="B4" s="83" t="s">
        <v>811</v>
      </c>
      <c r="C4" s="83"/>
      <c r="D4" s="83"/>
    </row>
    <row r="5" spans="1:16" ht="7.5" customHeight="1">
      <c r="B5" s="83"/>
      <c r="C5" s="83"/>
      <c r="D5" s="83"/>
    </row>
    <row r="6" spans="1:16" ht="15" customHeight="1">
      <c r="B6" s="83" t="s">
        <v>513</v>
      </c>
      <c r="C6" s="83"/>
      <c r="D6" s="83"/>
    </row>
    <row r="7" spans="1:16" ht="15" customHeight="1">
      <c r="B7" s="83" t="s">
        <v>812</v>
      </c>
      <c r="C7" s="83"/>
      <c r="D7" s="83"/>
    </row>
    <row r="8" spans="1:16" ht="15" customHeight="1"/>
    <row r="9" spans="1:16" ht="15" customHeight="1">
      <c r="B9" s="1795" t="s">
        <v>450</v>
      </c>
      <c r="C9" s="1795"/>
      <c r="D9" s="1795"/>
      <c r="E9" s="1795"/>
      <c r="F9" s="1795"/>
      <c r="G9" s="1795"/>
      <c r="H9" s="1795"/>
      <c r="I9" s="1795"/>
      <c r="J9" s="1795"/>
      <c r="K9" s="1795"/>
      <c r="L9" s="1795"/>
      <c r="M9" s="1795"/>
      <c r="N9" s="1795"/>
      <c r="O9" s="1795"/>
    </row>
    <row r="10" spans="1:16" ht="22.5" customHeight="1" thickBot="1">
      <c r="B10" s="1796" t="s">
        <v>499</v>
      </c>
      <c r="C10" s="1796"/>
      <c r="D10" s="1796"/>
      <c r="E10" s="1796"/>
      <c r="F10" s="295"/>
      <c r="G10" s="296"/>
      <c r="H10" s="297"/>
      <c r="I10" s="297"/>
      <c r="J10" s="298"/>
      <c r="K10" s="297"/>
      <c r="L10" s="298"/>
      <c r="M10" s="299"/>
      <c r="N10" s="300"/>
      <c r="O10" s="301"/>
    </row>
    <row r="11" spans="1:16" ht="18.75" customHeight="1">
      <c r="A11" s="302"/>
      <c r="B11" s="1786" t="s">
        <v>555</v>
      </c>
      <c r="C11" s="1787"/>
      <c r="D11" s="1788"/>
      <c r="E11" s="303" t="s">
        <v>176</v>
      </c>
      <c r="F11" s="304"/>
      <c r="G11" s="1797" t="s">
        <v>177</v>
      </c>
      <c r="H11" s="1800" t="s">
        <v>178</v>
      </c>
      <c r="I11" s="1801"/>
      <c r="J11" s="1801"/>
      <c r="K11" s="1801"/>
      <c r="L11" s="1801"/>
      <c r="M11" s="1801"/>
      <c r="N11" s="1802"/>
      <c r="O11" s="305" t="s">
        <v>179</v>
      </c>
      <c r="P11" s="306"/>
    </row>
    <row r="12" spans="1:16" ht="18.75" customHeight="1">
      <c r="A12" s="302"/>
      <c r="B12" s="1789"/>
      <c r="C12" s="1790"/>
      <c r="D12" s="1791"/>
      <c r="E12" s="307" t="s">
        <v>180</v>
      </c>
      <c r="F12" s="308" t="s">
        <v>181</v>
      </c>
      <c r="G12" s="1798"/>
      <c r="H12" s="1803" t="s">
        <v>182</v>
      </c>
      <c r="I12" s="1805" t="s">
        <v>144</v>
      </c>
      <c r="J12" s="1805"/>
      <c r="K12" s="1806" t="s">
        <v>145</v>
      </c>
      <c r="L12" s="1806"/>
      <c r="M12" s="1807" t="s">
        <v>170</v>
      </c>
      <c r="N12" s="1808"/>
      <c r="O12" s="309"/>
      <c r="P12" s="306"/>
    </row>
    <row r="13" spans="1:16" ht="18.75" customHeight="1" thickBot="1">
      <c r="A13" s="302"/>
      <c r="B13" s="1792"/>
      <c r="C13" s="1793"/>
      <c r="D13" s="1794"/>
      <c r="E13" s="310"/>
      <c r="F13" s="311"/>
      <c r="G13" s="1799"/>
      <c r="H13" s="1804"/>
      <c r="I13" s="312" t="s">
        <v>183</v>
      </c>
      <c r="J13" s="312" t="s">
        <v>105</v>
      </c>
      <c r="K13" s="313" t="s">
        <v>183</v>
      </c>
      <c r="L13" s="313" t="s">
        <v>105</v>
      </c>
      <c r="M13" s="314" t="s">
        <v>183</v>
      </c>
      <c r="N13" s="315" t="s">
        <v>105</v>
      </c>
      <c r="O13" s="316"/>
      <c r="P13" s="317"/>
    </row>
    <row r="14" spans="1:16" ht="18.75" customHeight="1" thickBot="1">
      <c r="A14" s="302"/>
      <c r="B14" s="318" t="s">
        <v>184</v>
      </c>
      <c r="C14" s="319"/>
      <c r="D14" s="320"/>
      <c r="E14" s="552"/>
      <c r="F14" s="553"/>
      <c r="G14" s="517"/>
      <c r="H14" s="734"/>
      <c r="I14" s="735"/>
      <c r="J14" s="735"/>
      <c r="K14" s="736"/>
      <c r="L14" s="736"/>
      <c r="M14" s="737"/>
      <c r="N14" s="738"/>
      <c r="O14" s="503"/>
      <c r="P14" s="317"/>
    </row>
    <row r="15" spans="1:16" ht="30" customHeight="1" thickTop="1">
      <c r="A15" s="302"/>
      <c r="B15" s="381"/>
      <c r="C15" s="382"/>
      <c r="D15" s="322"/>
      <c r="E15" s="537" t="s">
        <v>185</v>
      </c>
      <c r="F15" s="538" t="s">
        <v>148</v>
      </c>
      <c r="G15" s="519" t="s">
        <v>186</v>
      </c>
      <c r="H15" s="666"/>
      <c r="I15" s="685"/>
      <c r="J15" s="685">
        <f>J93</f>
        <v>0</v>
      </c>
      <c r="K15" s="686"/>
      <c r="L15" s="686">
        <f>L93</f>
        <v>0</v>
      </c>
      <c r="M15" s="669"/>
      <c r="N15" s="687">
        <f>N93</f>
        <v>0</v>
      </c>
      <c r="O15" s="504"/>
      <c r="P15" s="317"/>
    </row>
    <row r="16" spans="1:16" ht="18.75" customHeight="1" thickBot="1">
      <c r="A16" s="302"/>
      <c r="B16" s="383"/>
      <c r="C16" s="566"/>
      <c r="D16" s="567"/>
      <c r="E16" s="554"/>
      <c r="F16" s="555"/>
      <c r="G16" s="520"/>
      <c r="H16" s="680"/>
      <c r="I16" s="681"/>
      <c r="J16" s="739"/>
      <c r="K16" s="682"/>
      <c r="L16" s="740"/>
      <c r="M16" s="588"/>
      <c r="N16" s="741"/>
      <c r="O16" s="505"/>
      <c r="P16" s="317"/>
    </row>
    <row r="17" spans="1:30" ht="18.75" customHeight="1" thickTop="1">
      <c r="A17" s="302"/>
      <c r="B17" s="568"/>
      <c r="C17" s="569"/>
      <c r="D17" s="570"/>
      <c r="E17" s="537" t="s">
        <v>664</v>
      </c>
      <c r="F17" s="538"/>
      <c r="G17" s="519"/>
      <c r="H17" s="666"/>
      <c r="I17" s="667"/>
      <c r="J17" s="667"/>
      <c r="K17" s="668"/>
      <c r="L17" s="668"/>
      <c r="M17" s="669"/>
      <c r="N17" s="670"/>
      <c r="O17" s="504"/>
      <c r="P17" s="317"/>
    </row>
    <row r="18" spans="1:30" ht="18.75" customHeight="1">
      <c r="A18" s="302"/>
      <c r="B18" s="593" t="str">
        <f>IF(B96="","",B96)</f>
        <v/>
      </c>
      <c r="C18" s="594" t="str">
        <f>IF(C96="","",C96)</f>
        <v/>
      </c>
      <c r="D18" s="573"/>
      <c r="E18" s="664" t="str">
        <f>IF(E96="","",E96)</f>
        <v/>
      </c>
      <c r="F18" s="665"/>
      <c r="G18" s="522" t="s">
        <v>186</v>
      </c>
      <c r="H18" s="671"/>
      <c r="I18" s="672"/>
      <c r="J18" s="672">
        <f>J137</f>
        <v>0</v>
      </c>
      <c r="K18" s="673"/>
      <c r="L18" s="673">
        <f>L137</f>
        <v>0</v>
      </c>
      <c r="M18" s="674"/>
      <c r="N18" s="675">
        <f>N137</f>
        <v>0</v>
      </c>
      <c r="O18" s="506"/>
      <c r="P18" s="323"/>
    </row>
    <row r="19" spans="1:30" ht="18.75" customHeight="1">
      <c r="A19" s="302"/>
      <c r="B19" s="571" t="str">
        <f>IF(B140="","",B140)</f>
        <v/>
      </c>
      <c r="C19" s="572" t="str">
        <f>IF(C140="","",C140)</f>
        <v/>
      </c>
      <c r="D19" s="573"/>
      <c r="E19" s="664" t="str">
        <f>IF(E140="","",E140)</f>
        <v/>
      </c>
      <c r="F19" s="665"/>
      <c r="G19" s="522" t="s">
        <v>186</v>
      </c>
      <c r="H19" s="671"/>
      <c r="I19" s="672"/>
      <c r="J19" s="672">
        <f>J181</f>
        <v>0</v>
      </c>
      <c r="K19" s="673"/>
      <c r="L19" s="673">
        <f>L181</f>
        <v>0</v>
      </c>
      <c r="M19" s="674"/>
      <c r="N19" s="675">
        <f>N181</f>
        <v>0</v>
      </c>
      <c r="O19" s="506"/>
      <c r="P19" s="324"/>
      <c r="Q19" s="325"/>
      <c r="R19" s="325"/>
      <c r="S19" s="325"/>
      <c r="T19" s="325"/>
      <c r="U19" s="325"/>
      <c r="V19" s="325"/>
      <c r="W19" s="325"/>
      <c r="X19" s="325"/>
      <c r="Y19" s="325"/>
      <c r="Z19" s="325"/>
      <c r="AA19" s="325"/>
      <c r="AB19" s="325"/>
      <c r="AC19" s="325"/>
      <c r="AD19" s="325"/>
    </row>
    <row r="20" spans="1:30" ht="18.75" customHeight="1">
      <c r="A20" s="302"/>
      <c r="B20" s="571" t="str">
        <f>IF(B184="","",B184)</f>
        <v/>
      </c>
      <c r="C20" s="572" t="str">
        <f>IF(C184="","",C184)</f>
        <v/>
      </c>
      <c r="D20" s="573"/>
      <c r="E20" s="664" t="str">
        <f>IF(E184="","",E184)</f>
        <v/>
      </c>
      <c r="F20" s="665"/>
      <c r="G20" s="522" t="s">
        <v>186</v>
      </c>
      <c r="H20" s="671"/>
      <c r="I20" s="672"/>
      <c r="J20" s="672">
        <f>J215</f>
        <v>0</v>
      </c>
      <c r="K20" s="673"/>
      <c r="L20" s="673">
        <f>L215</f>
        <v>0</v>
      </c>
      <c r="M20" s="674"/>
      <c r="N20" s="675">
        <f>N215</f>
        <v>0</v>
      </c>
      <c r="O20" s="506"/>
      <c r="P20" s="324"/>
      <c r="Q20" s="325"/>
      <c r="R20" s="325"/>
      <c r="S20" s="325"/>
      <c r="T20" s="325"/>
      <c r="U20" s="325"/>
      <c r="V20" s="325"/>
      <c r="W20" s="325"/>
      <c r="X20" s="325"/>
      <c r="Y20" s="325"/>
      <c r="Z20" s="325"/>
      <c r="AA20" s="325"/>
      <c r="AB20" s="325"/>
      <c r="AC20" s="325"/>
      <c r="AD20" s="325"/>
    </row>
    <row r="21" spans="1:30" ht="18.75" customHeight="1">
      <c r="A21" s="302"/>
      <c r="B21" s="571" t="str">
        <f>IF(B218="","",B218)</f>
        <v/>
      </c>
      <c r="C21" s="572" t="str">
        <f>IF(C218="","",C218)</f>
        <v/>
      </c>
      <c r="D21" s="573"/>
      <c r="E21" s="664" t="str">
        <f>IF(E218="","",E218)</f>
        <v/>
      </c>
      <c r="F21" s="665"/>
      <c r="G21" s="522" t="s">
        <v>186</v>
      </c>
      <c r="H21" s="671"/>
      <c r="I21" s="672"/>
      <c r="J21" s="672">
        <f>J249</f>
        <v>0</v>
      </c>
      <c r="K21" s="673"/>
      <c r="L21" s="673">
        <f>L249</f>
        <v>0</v>
      </c>
      <c r="M21" s="674"/>
      <c r="N21" s="675">
        <f>N249</f>
        <v>0</v>
      </c>
      <c r="O21" s="506"/>
      <c r="P21" s="323"/>
    </row>
    <row r="22" spans="1:30" ht="18.75" customHeight="1">
      <c r="A22" s="302"/>
      <c r="B22" s="571" t="str">
        <f>IF(B252="","",B252)</f>
        <v/>
      </c>
      <c r="C22" s="572" t="str">
        <f>IF(C252="","",C252)</f>
        <v/>
      </c>
      <c r="D22" s="573"/>
      <c r="E22" s="664" t="str">
        <f>IF(E252="","",E252)</f>
        <v/>
      </c>
      <c r="F22" s="665"/>
      <c r="G22" s="522" t="s">
        <v>186</v>
      </c>
      <c r="H22" s="671"/>
      <c r="I22" s="672"/>
      <c r="J22" s="672">
        <f>J283</f>
        <v>0</v>
      </c>
      <c r="K22" s="673"/>
      <c r="L22" s="673">
        <f>L283</f>
        <v>0</v>
      </c>
      <c r="M22" s="674"/>
      <c r="N22" s="675">
        <f>N283</f>
        <v>0</v>
      </c>
      <c r="O22" s="506"/>
      <c r="P22" s="323"/>
    </row>
    <row r="23" spans="1:30" ht="18.75" customHeight="1">
      <c r="A23" s="302"/>
      <c r="B23" s="571" t="str">
        <f>IF(B286="","",B286)</f>
        <v/>
      </c>
      <c r="C23" s="572" t="str">
        <f>IF(C286="","",C286)</f>
        <v/>
      </c>
      <c r="D23" s="573"/>
      <c r="E23" s="664" t="str">
        <f>IF(E286="","",E286)</f>
        <v/>
      </c>
      <c r="F23" s="665"/>
      <c r="G23" s="522" t="s">
        <v>186</v>
      </c>
      <c r="H23" s="671"/>
      <c r="I23" s="672"/>
      <c r="J23" s="672">
        <f>J318</f>
        <v>0</v>
      </c>
      <c r="K23" s="673"/>
      <c r="L23" s="673">
        <f>L318</f>
        <v>0</v>
      </c>
      <c r="M23" s="674"/>
      <c r="N23" s="675">
        <f>N318</f>
        <v>0</v>
      </c>
      <c r="O23" s="506"/>
      <c r="P23" s="323"/>
    </row>
    <row r="24" spans="1:30" ht="18.75" customHeight="1">
      <c r="A24" s="302"/>
      <c r="B24" s="571" t="str">
        <f>IF(B321="","",B321)</f>
        <v/>
      </c>
      <c r="C24" s="572" t="str">
        <f>IF(C321="","",C321)</f>
        <v/>
      </c>
      <c r="D24" s="573"/>
      <c r="E24" s="664" t="str">
        <f>IF(E321="","",E321)</f>
        <v/>
      </c>
      <c r="F24" s="665"/>
      <c r="G24" s="522" t="s">
        <v>186</v>
      </c>
      <c r="H24" s="671"/>
      <c r="I24" s="672"/>
      <c r="J24" s="672">
        <f>J353</f>
        <v>0</v>
      </c>
      <c r="K24" s="673"/>
      <c r="L24" s="673">
        <f>L353</f>
        <v>0</v>
      </c>
      <c r="M24" s="674"/>
      <c r="N24" s="675">
        <f>N353</f>
        <v>0</v>
      </c>
      <c r="O24" s="506"/>
      <c r="P24" s="323"/>
    </row>
    <row r="25" spans="1:30" ht="18.75" customHeight="1">
      <c r="A25" s="302"/>
      <c r="B25" s="571" t="str">
        <f>IF(B356="","",B356)</f>
        <v/>
      </c>
      <c r="C25" s="572" t="str">
        <f>IF(C356="","",C356)</f>
        <v/>
      </c>
      <c r="D25" s="573"/>
      <c r="E25" s="664" t="str">
        <f>IF(E356="","",E356)</f>
        <v/>
      </c>
      <c r="F25" s="665"/>
      <c r="G25" s="522" t="s">
        <v>186</v>
      </c>
      <c r="H25" s="671"/>
      <c r="I25" s="672"/>
      <c r="J25" s="672">
        <f>J388</f>
        <v>0</v>
      </c>
      <c r="K25" s="673"/>
      <c r="L25" s="673">
        <f>L388</f>
        <v>0</v>
      </c>
      <c r="M25" s="674"/>
      <c r="N25" s="675">
        <f>N388</f>
        <v>0</v>
      </c>
      <c r="O25" s="506"/>
      <c r="P25" s="323"/>
    </row>
    <row r="26" spans="1:30" ht="18.75" customHeight="1">
      <c r="A26" s="302"/>
      <c r="B26" s="571" t="str">
        <f>IF(B391="","",B391)</f>
        <v/>
      </c>
      <c r="C26" s="572" t="str">
        <f>IF(C391="","",C391)</f>
        <v/>
      </c>
      <c r="D26" s="573"/>
      <c r="E26" s="664" t="str">
        <f>IF(E391="","",E391)</f>
        <v/>
      </c>
      <c r="F26" s="665"/>
      <c r="G26" s="522" t="s">
        <v>186</v>
      </c>
      <c r="H26" s="671"/>
      <c r="I26" s="672"/>
      <c r="J26" s="672">
        <f>J423</f>
        <v>0</v>
      </c>
      <c r="K26" s="673"/>
      <c r="L26" s="673">
        <f>L423</f>
        <v>0</v>
      </c>
      <c r="M26" s="674"/>
      <c r="N26" s="675">
        <f>N423</f>
        <v>0</v>
      </c>
      <c r="O26" s="506"/>
      <c r="P26" s="323"/>
    </row>
    <row r="27" spans="1:30" ht="18.75" customHeight="1">
      <c r="A27" s="302"/>
      <c r="B27" s="571" t="str">
        <f>IF(B426="","",B426)</f>
        <v/>
      </c>
      <c r="C27" s="572" t="str">
        <f>IF(C426="","",C426)</f>
        <v/>
      </c>
      <c r="D27" s="573"/>
      <c r="E27" s="664" t="str">
        <f>IF(E426="","",E426)</f>
        <v/>
      </c>
      <c r="F27" s="665"/>
      <c r="G27" s="522" t="s">
        <v>186</v>
      </c>
      <c r="H27" s="671"/>
      <c r="I27" s="672"/>
      <c r="J27" s="672">
        <f>J458</f>
        <v>0</v>
      </c>
      <c r="K27" s="673"/>
      <c r="L27" s="673">
        <f>L458</f>
        <v>0</v>
      </c>
      <c r="M27" s="674"/>
      <c r="N27" s="675">
        <f>N458</f>
        <v>0</v>
      </c>
      <c r="O27" s="506"/>
      <c r="P27" s="323"/>
    </row>
    <row r="28" spans="1:30" ht="18.75" customHeight="1">
      <c r="A28" s="302"/>
      <c r="B28" s="571" t="str">
        <f>IF(B461="","",B461)</f>
        <v/>
      </c>
      <c r="C28" s="572" t="str">
        <f>IF(C461="","",C461)</f>
        <v/>
      </c>
      <c r="D28" s="573"/>
      <c r="E28" s="664" t="str">
        <f>IF(E461="","",E461)</f>
        <v/>
      </c>
      <c r="F28" s="665"/>
      <c r="G28" s="522" t="s">
        <v>186</v>
      </c>
      <c r="H28" s="671"/>
      <c r="I28" s="672"/>
      <c r="J28" s="672">
        <f>J493</f>
        <v>0</v>
      </c>
      <c r="K28" s="673"/>
      <c r="L28" s="673">
        <f>L493</f>
        <v>0</v>
      </c>
      <c r="M28" s="674"/>
      <c r="N28" s="675">
        <f>N493</f>
        <v>0</v>
      </c>
      <c r="O28" s="506"/>
      <c r="P28" s="323"/>
    </row>
    <row r="29" spans="1:30" ht="18.75" customHeight="1">
      <c r="A29" s="302"/>
      <c r="B29" s="571" t="str">
        <f>IF(B496="","",B496)</f>
        <v/>
      </c>
      <c r="C29" s="572" t="str">
        <f>IF(C496="","",C496)</f>
        <v/>
      </c>
      <c r="D29" s="573"/>
      <c r="E29" s="664" t="str">
        <f>IF(E496="","",E496)</f>
        <v/>
      </c>
      <c r="F29" s="665"/>
      <c r="G29" s="522" t="s">
        <v>186</v>
      </c>
      <c r="H29" s="671"/>
      <c r="I29" s="672"/>
      <c r="J29" s="672">
        <f>J528</f>
        <v>0</v>
      </c>
      <c r="K29" s="673"/>
      <c r="L29" s="673">
        <f>L528</f>
        <v>0</v>
      </c>
      <c r="M29" s="674"/>
      <c r="N29" s="675">
        <f>N528</f>
        <v>0</v>
      </c>
      <c r="O29" s="506"/>
      <c r="P29" s="323"/>
    </row>
    <row r="30" spans="1:30" ht="18.75" customHeight="1">
      <c r="A30" s="302"/>
      <c r="B30" s="571" t="str">
        <f>IF(B531="","",B531)</f>
        <v/>
      </c>
      <c r="C30" s="572" t="str">
        <f>IF(C531="","",C531)</f>
        <v/>
      </c>
      <c r="D30" s="573"/>
      <c r="E30" s="664" t="str">
        <f>IF(E531="","",E531)</f>
        <v/>
      </c>
      <c r="F30" s="665"/>
      <c r="G30" s="522" t="s">
        <v>186</v>
      </c>
      <c r="H30" s="671"/>
      <c r="I30" s="672"/>
      <c r="J30" s="672">
        <f>J563</f>
        <v>0</v>
      </c>
      <c r="K30" s="673"/>
      <c r="L30" s="673">
        <f>L563</f>
        <v>0</v>
      </c>
      <c r="M30" s="674"/>
      <c r="N30" s="675">
        <f>N563</f>
        <v>0</v>
      </c>
      <c r="O30" s="506"/>
      <c r="P30" s="323"/>
    </row>
    <row r="31" spans="1:30" ht="18.75" customHeight="1">
      <c r="A31" s="302"/>
      <c r="B31" s="571" t="str">
        <f>IF(B566="","",B566)</f>
        <v/>
      </c>
      <c r="C31" s="572" t="str">
        <f>IF(C566="","",C566)</f>
        <v/>
      </c>
      <c r="D31" s="573"/>
      <c r="E31" s="664" t="str">
        <f>IF(E566="","",E566)</f>
        <v/>
      </c>
      <c r="F31" s="665"/>
      <c r="G31" s="522" t="s">
        <v>186</v>
      </c>
      <c r="H31" s="671"/>
      <c r="I31" s="672"/>
      <c r="J31" s="672">
        <f>J598</f>
        <v>0</v>
      </c>
      <c r="K31" s="673"/>
      <c r="L31" s="673">
        <f>L598</f>
        <v>0</v>
      </c>
      <c r="M31" s="674"/>
      <c r="N31" s="675">
        <f>N598</f>
        <v>0</v>
      </c>
      <c r="O31" s="506"/>
      <c r="P31" s="323"/>
    </row>
    <row r="32" spans="1:30" ht="18.75" customHeight="1">
      <c r="A32" s="302"/>
      <c r="B32" s="571" t="str">
        <f>IF(B601="","",B601)</f>
        <v/>
      </c>
      <c r="C32" s="572" t="str">
        <f>IF(C601="","",C601)</f>
        <v/>
      </c>
      <c r="D32" s="573"/>
      <c r="E32" s="664" t="str">
        <f>IF(E601="","",E601)</f>
        <v/>
      </c>
      <c r="F32" s="665"/>
      <c r="G32" s="522" t="s">
        <v>186</v>
      </c>
      <c r="H32" s="671"/>
      <c r="I32" s="672"/>
      <c r="J32" s="672">
        <f>J633</f>
        <v>0</v>
      </c>
      <c r="K32" s="673"/>
      <c r="L32" s="673">
        <f>L633</f>
        <v>0</v>
      </c>
      <c r="M32" s="674"/>
      <c r="N32" s="675">
        <f>N633</f>
        <v>0</v>
      </c>
      <c r="O32" s="506"/>
      <c r="P32" s="323"/>
    </row>
    <row r="33" spans="1:16" ht="18.75" customHeight="1">
      <c r="A33" s="302"/>
      <c r="B33" s="571"/>
      <c r="C33" s="572"/>
      <c r="D33" s="573"/>
      <c r="E33" s="664"/>
      <c r="F33" s="665"/>
      <c r="G33" s="522"/>
      <c r="H33" s="671"/>
      <c r="I33" s="672"/>
      <c r="J33" s="672" t="s">
        <v>169</v>
      </c>
      <c r="K33" s="673"/>
      <c r="L33" s="673" t="s">
        <v>169</v>
      </c>
      <c r="M33" s="674"/>
      <c r="N33" s="675" t="s">
        <v>188</v>
      </c>
      <c r="O33" s="506"/>
      <c r="P33" s="323"/>
    </row>
    <row r="34" spans="1:16" ht="18.75" customHeight="1">
      <c r="A34" s="302"/>
      <c r="B34" s="571"/>
      <c r="C34" s="572"/>
      <c r="D34" s="573"/>
      <c r="E34" s="664"/>
      <c r="F34" s="665"/>
      <c r="G34" s="522"/>
      <c r="H34" s="671"/>
      <c r="I34" s="672"/>
      <c r="J34" s="672" t="s">
        <v>169</v>
      </c>
      <c r="K34" s="673"/>
      <c r="L34" s="673" t="s">
        <v>169</v>
      </c>
      <c r="M34" s="674"/>
      <c r="N34" s="675" t="s">
        <v>188</v>
      </c>
      <c r="O34" s="506"/>
      <c r="P34" s="323"/>
    </row>
    <row r="35" spans="1:16" ht="18.75" customHeight="1">
      <c r="A35" s="302"/>
      <c r="B35" s="571"/>
      <c r="C35" s="572"/>
      <c r="D35" s="573"/>
      <c r="E35" s="548" t="s">
        <v>657</v>
      </c>
      <c r="F35" s="549" t="s">
        <v>189</v>
      </c>
      <c r="G35" s="522"/>
      <c r="H35" s="671"/>
      <c r="I35" s="676"/>
      <c r="J35" s="676">
        <f>SUMIF(B18:B34,LEFT(E35,3),J18:J34)</f>
        <v>0</v>
      </c>
      <c r="K35" s="677"/>
      <c r="L35" s="677">
        <f>SUMIF(B18:B34,LEFT(E35,3),L18:L34)</f>
        <v>0</v>
      </c>
      <c r="M35" s="678"/>
      <c r="N35" s="679">
        <f>SUMIF(B18:B34,LEFT(E35,3),N18:N34)</f>
        <v>0</v>
      </c>
      <c r="O35" s="506"/>
      <c r="P35" s="323"/>
    </row>
    <row r="36" spans="1:16" ht="18.75" customHeight="1">
      <c r="A36" s="302"/>
      <c r="B36" s="571"/>
      <c r="C36" s="572"/>
      <c r="D36" s="573"/>
      <c r="E36" s="550" t="s">
        <v>658</v>
      </c>
      <c r="F36" s="551" t="s">
        <v>189</v>
      </c>
      <c r="G36" s="522"/>
      <c r="H36" s="671"/>
      <c r="I36" s="676"/>
      <c r="J36" s="676">
        <f>SUMIF(B18:B34,LEFT(E36,3),J18:J34)</f>
        <v>0</v>
      </c>
      <c r="K36" s="677"/>
      <c r="L36" s="677">
        <f>SUMIF(B18:B34,LEFT(E36,3),L18:L34)</f>
        <v>0</v>
      </c>
      <c r="M36" s="678"/>
      <c r="N36" s="679">
        <f>SUMIF(B18:B34,LEFT(E36,3),N18:N34)</f>
        <v>0</v>
      </c>
      <c r="O36" s="506"/>
      <c r="P36" s="326"/>
    </row>
    <row r="37" spans="1:16" ht="18.75" customHeight="1" thickBot="1">
      <c r="A37" s="302"/>
      <c r="B37" s="571"/>
      <c r="C37" s="574"/>
      <c r="D37" s="575"/>
      <c r="E37" s="595"/>
      <c r="F37" s="557"/>
      <c r="G37" s="520"/>
      <c r="H37" s="680"/>
      <c r="I37" s="681"/>
      <c r="J37" s="681"/>
      <c r="K37" s="682"/>
      <c r="L37" s="682"/>
      <c r="M37" s="683"/>
      <c r="N37" s="684"/>
      <c r="O37" s="505"/>
      <c r="P37" s="326"/>
    </row>
    <row r="38" spans="1:16" ht="30" customHeight="1" thickTop="1">
      <c r="A38" s="302"/>
      <c r="B38" s="381" t="s">
        <v>187</v>
      </c>
      <c r="C38" s="382"/>
      <c r="D38" s="322"/>
      <c r="E38" s="558" t="s">
        <v>662</v>
      </c>
      <c r="F38" s="538" t="s">
        <v>148</v>
      </c>
      <c r="G38" s="523"/>
      <c r="H38" s="688"/>
      <c r="I38" s="685"/>
      <c r="J38" s="685">
        <f>SUM(J35:J36)</f>
        <v>0</v>
      </c>
      <c r="K38" s="686"/>
      <c r="L38" s="686">
        <f>SUM(L35:L36)</f>
        <v>0</v>
      </c>
      <c r="M38" s="689"/>
      <c r="N38" s="687">
        <f>SUM(N35:N36)</f>
        <v>0</v>
      </c>
      <c r="O38" s="504"/>
      <c r="P38" s="326"/>
    </row>
    <row r="39" spans="1:16" ht="18.75" customHeight="1" thickBot="1">
      <c r="A39" s="302"/>
      <c r="B39" s="384" t="s">
        <v>187</v>
      </c>
      <c r="C39" s="385"/>
      <c r="D39" s="379"/>
      <c r="E39" s="596"/>
      <c r="F39" s="555"/>
      <c r="G39" s="525"/>
      <c r="H39" s="742"/>
      <c r="I39" s="739"/>
      <c r="J39" s="739"/>
      <c r="K39" s="740"/>
      <c r="L39" s="740"/>
      <c r="M39" s="743"/>
      <c r="N39" s="741"/>
      <c r="O39" s="505"/>
      <c r="P39" s="326"/>
    </row>
    <row r="40" spans="1:16" ht="18.75" customHeight="1" thickTop="1">
      <c r="A40" s="302"/>
      <c r="B40" s="381" t="s">
        <v>187</v>
      </c>
      <c r="C40" s="382"/>
      <c r="D40" s="322"/>
      <c r="E40" s="537" t="s">
        <v>190</v>
      </c>
      <c r="F40" s="538"/>
      <c r="G40" s="519"/>
      <c r="H40" s="688"/>
      <c r="I40" s="685"/>
      <c r="J40" s="685"/>
      <c r="K40" s="686"/>
      <c r="L40" s="686"/>
      <c r="M40" s="689"/>
      <c r="N40" s="687"/>
      <c r="O40" s="504"/>
      <c r="P40" s="326"/>
    </row>
    <row r="41" spans="1:16" ht="18.75" customHeight="1">
      <c r="A41" s="302"/>
      <c r="B41" s="571" t="str">
        <f>IF(B96="","",B96)</f>
        <v/>
      </c>
      <c r="C41" s="572" t="str">
        <f>IF(C96="","",C96)</f>
        <v/>
      </c>
      <c r="D41" s="573"/>
      <c r="E41" s="664" t="str">
        <f>IF(E96="","",E96)</f>
        <v/>
      </c>
      <c r="F41" s="665"/>
      <c r="G41" s="522" t="s">
        <v>186</v>
      </c>
      <c r="H41" s="690"/>
      <c r="I41" s="672"/>
      <c r="J41" s="672">
        <f>J138</f>
        <v>0</v>
      </c>
      <c r="K41" s="673"/>
      <c r="L41" s="673">
        <f>L138</f>
        <v>0</v>
      </c>
      <c r="M41" s="674"/>
      <c r="N41" s="675">
        <f>N138</f>
        <v>0</v>
      </c>
      <c r="O41" s="506"/>
      <c r="P41" s="326"/>
    </row>
    <row r="42" spans="1:16" ht="18.75" customHeight="1">
      <c r="A42" s="302"/>
      <c r="B42" s="571" t="str">
        <f>IF(B140="","",B140)</f>
        <v/>
      </c>
      <c r="C42" s="572" t="str">
        <f>IF(C140="","",C140)</f>
        <v/>
      </c>
      <c r="D42" s="573"/>
      <c r="E42" s="664" t="str">
        <f>IF(E140="","",E140)</f>
        <v/>
      </c>
      <c r="F42" s="665"/>
      <c r="G42" s="522" t="s">
        <v>186</v>
      </c>
      <c r="H42" s="690"/>
      <c r="I42" s="672"/>
      <c r="J42" s="672">
        <f>J182</f>
        <v>0</v>
      </c>
      <c r="K42" s="673"/>
      <c r="L42" s="673">
        <f>L182</f>
        <v>0</v>
      </c>
      <c r="M42" s="674"/>
      <c r="N42" s="675">
        <f>N182</f>
        <v>0</v>
      </c>
      <c r="O42" s="506"/>
      <c r="P42" s="326"/>
    </row>
    <row r="43" spans="1:16" ht="18.75" customHeight="1">
      <c r="A43" s="302"/>
      <c r="B43" s="571" t="str">
        <f>IF(B184="","",B184)</f>
        <v/>
      </c>
      <c r="C43" s="572" t="str">
        <f>IF(C184="","",C184)</f>
        <v/>
      </c>
      <c r="D43" s="573"/>
      <c r="E43" s="664" t="str">
        <f>IF(E184="","",E184)</f>
        <v/>
      </c>
      <c r="F43" s="665"/>
      <c r="G43" s="522" t="s">
        <v>186</v>
      </c>
      <c r="H43" s="690"/>
      <c r="I43" s="672"/>
      <c r="J43" s="672">
        <f>J216</f>
        <v>0</v>
      </c>
      <c r="K43" s="673"/>
      <c r="L43" s="673">
        <f>L216</f>
        <v>0</v>
      </c>
      <c r="M43" s="674"/>
      <c r="N43" s="675">
        <f>N216</f>
        <v>0</v>
      </c>
      <c r="O43" s="506"/>
      <c r="P43" s="326"/>
    </row>
    <row r="44" spans="1:16" ht="18.75" customHeight="1">
      <c r="A44" s="302"/>
      <c r="B44" s="571" t="str">
        <f>IF(B218="","",B218)</f>
        <v/>
      </c>
      <c r="C44" s="572" t="str">
        <f>IF(C218="","",C218)</f>
        <v/>
      </c>
      <c r="D44" s="573"/>
      <c r="E44" s="664" t="str">
        <f>IF(E218="","",E218)</f>
        <v/>
      </c>
      <c r="F44" s="665"/>
      <c r="G44" s="522" t="s">
        <v>186</v>
      </c>
      <c r="H44" s="690"/>
      <c r="I44" s="672"/>
      <c r="J44" s="672">
        <f>J250</f>
        <v>0</v>
      </c>
      <c r="K44" s="673"/>
      <c r="L44" s="673">
        <f>L250</f>
        <v>0</v>
      </c>
      <c r="M44" s="674"/>
      <c r="N44" s="675">
        <f>N250</f>
        <v>0</v>
      </c>
      <c r="O44" s="506"/>
      <c r="P44" s="326"/>
    </row>
    <row r="45" spans="1:16" ht="18.75" customHeight="1">
      <c r="A45" s="302"/>
      <c r="B45" s="571" t="str">
        <f>IF(B252="","",B252)</f>
        <v/>
      </c>
      <c r="C45" s="572" t="str">
        <f>IF(C252="","",C252)</f>
        <v/>
      </c>
      <c r="D45" s="573"/>
      <c r="E45" s="664" t="str">
        <f>IF(E252="","",E252)</f>
        <v/>
      </c>
      <c r="F45" s="665"/>
      <c r="G45" s="522" t="s">
        <v>186</v>
      </c>
      <c r="H45" s="690"/>
      <c r="I45" s="672"/>
      <c r="J45" s="672">
        <f>J284</f>
        <v>0</v>
      </c>
      <c r="K45" s="673"/>
      <c r="L45" s="673">
        <f>L284</f>
        <v>0</v>
      </c>
      <c r="M45" s="674"/>
      <c r="N45" s="675">
        <f>N284</f>
        <v>0</v>
      </c>
      <c r="O45" s="506"/>
      <c r="P45" s="326"/>
    </row>
    <row r="46" spans="1:16" ht="18.75" customHeight="1">
      <c r="A46" s="302"/>
      <c r="B46" s="571" t="str">
        <f>IF(B286="","",B286)</f>
        <v/>
      </c>
      <c r="C46" s="572" t="str">
        <f>IF(C286="","",C286)</f>
        <v/>
      </c>
      <c r="D46" s="573"/>
      <c r="E46" s="664" t="str">
        <f>IF(E286="","",E286)</f>
        <v/>
      </c>
      <c r="F46" s="665"/>
      <c r="G46" s="522" t="s">
        <v>186</v>
      </c>
      <c r="H46" s="690"/>
      <c r="I46" s="672"/>
      <c r="J46" s="672">
        <f>J319</f>
        <v>0</v>
      </c>
      <c r="K46" s="673"/>
      <c r="L46" s="673">
        <f>L319</f>
        <v>0</v>
      </c>
      <c r="M46" s="674"/>
      <c r="N46" s="675">
        <f>N319</f>
        <v>0</v>
      </c>
      <c r="O46" s="506"/>
      <c r="P46" s="326"/>
    </row>
    <row r="47" spans="1:16" ht="18.75" customHeight="1">
      <c r="A47" s="302"/>
      <c r="B47" s="571" t="str">
        <f>IF(B321="","",B321)</f>
        <v/>
      </c>
      <c r="C47" s="572" t="str">
        <f>IF(C321="","",C321)</f>
        <v/>
      </c>
      <c r="D47" s="573"/>
      <c r="E47" s="664" t="str">
        <f>IF(E321="","",E321)</f>
        <v/>
      </c>
      <c r="F47" s="665"/>
      <c r="G47" s="522" t="s">
        <v>186</v>
      </c>
      <c r="H47" s="690"/>
      <c r="I47" s="672"/>
      <c r="J47" s="672">
        <f>J354</f>
        <v>0</v>
      </c>
      <c r="K47" s="673"/>
      <c r="L47" s="673">
        <f>L354</f>
        <v>0</v>
      </c>
      <c r="M47" s="674"/>
      <c r="N47" s="675">
        <f>N354</f>
        <v>0</v>
      </c>
      <c r="O47" s="506"/>
      <c r="P47" s="326"/>
    </row>
    <row r="48" spans="1:16" ht="18.75" customHeight="1">
      <c r="A48" s="302"/>
      <c r="B48" s="571" t="str">
        <f>IF(B356="","",B356)</f>
        <v/>
      </c>
      <c r="C48" s="572" t="str">
        <f>IF(C356="","",C356)</f>
        <v/>
      </c>
      <c r="D48" s="573"/>
      <c r="E48" s="664" t="str">
        <f>IF(E356="","",E356)</f>
        <v/>
      </c>
      <c r="F48" s="665"/>
      <c r="G48" s="522" t="s">
        <v>186</v>
      </c>
      <c r="H48" s="690"/>
      <c r="I48" s="672"/>
      <c r="J48" s="672">
        <f>J389</f>
        <v>0</v>
      </c>
      <c r="K48" s="673"/>
      <c r="L48" s="673">
        <f>L389</f>
        <v>0</v>
      </c>
      <c r="M48" s="674"/>
      <c r="N48" s="675">
        <f>N389</f>
        <v>0</v>
      </c>
      <c r="O48" s="506"/>
      <c r="P48" s="326"/>
    </row>
    <row r="49" spans="1:16" ht="18.75" customHeight="1">
      <c r="A49" s="302"/>
      <c r="B49" s="571" t="str">
        <f>IF(B391="","",B391)</f>
        <v/>
      </c>
      <c r="C49" s="572" t="str">
        <f>IF(C391="","",C391)</f>
        <v/>
      </c>
      <c r="D49" s="573"/>
      <c r="E49" s="664" t="str">
        <f>IF(E391="","",E391)</f>
        <v/>
      </c>
      <c r="F49" s="665"/>
      <c r="G49" s="522" t="s">
        <v>186</v>
      </c>
      <c r="H49" s="690"/>
      <c r="I49" s="672"/>
      <c r="J49" s="672">
        <f>J424</f>
        <v>0</v>
      </c>
      <c r="K49" s="673"/>
      <c r="L49" s="673">
        <f>L424</f>
        <v>0</v>
      </c>
      <c r="M49" s="674"/>
      <c r="N49" s="675">
        <f>N424</f>
        <v>0</v>
      </c>
      <c r="O49" s="506"/>
      <c r="P49" s="326"/>
    </row>
    <row r="50" spans="1:16" ht="18.75" customHeight="1">
      <c r="A50" s="302"/>
      <c r="B50" s="571" t="str">
        <f>IF(B426="","",B426)</f>
        <v/>
      </c>
      <c r="C50" s="572" t="str">
        <f>IF(C426="","",C426)</f>
        <v/>
      </c>
      <c r="D50" s="573"/>
      <c r="E50" s="664" t="str">
        <f>IF(E426="","",E426)</f>
        <v/>
      </c>
      <c r="F50" s="665"/>
      <c r="G50" s="522" t="s">
        <v>186</v>
      </c>
      <c r="H50" s="690"/>
      <c r="I50" s="672"/>
      <c r="J50" s="672">
        <f>J459</f>
        <v>0</v>
      </c>
      <c r="K50" s="673"/>
      <c r="L50" s="673">
        <f>L459</f>
        <v>0</v>
      </c>
      <c r="M50" s="674"/>
      <c r="N50" s="675">
        <f>N459</f>
        <v>0</v>
      </c>
      <c r="O50" s="506"/>
      <c r="P50" s="326"/>
    </row>
    <row r="51" spans="1:16" ht="18.75" customHeight="1">
      <c r="A51" s="302"/>
      <c r="B51" s="571" t="str">
        <f>IF(B461="","",B461)</f>
        <v/>
      </c>
      <c r="C51" s="572" t="str">
        <f>IF(C461="","",C461)</f>
        <v/>
      </c>
      <c r="D51" s="573"/>
      <c r="E51" s="664" t="str">
        <f>IF(E461="","",E461)</f>
        <v/>
      </c>
      <c r="F51" s="665"/>
      <c r="G51" s="522" t="s">
        <v>186</v>
      </c>
      <c r="H51" s="690"/>
      <c r="I51" s="672"/>
      <c r="J51" s="672">
        <f>J494</f>
        <v>0</v>
      </c>
      <c r="K51" s="673"/>
      <c r="L51" s="673">
        <f>L494</f>
        <v>0</v>
      </c>
      <c r="M51" s="674"/>
      <c r="N51" s="675">
        <f>N494</f>
        <v>0</v>
      </c>
      <c r="O51" s="506"/>
      <c r="P51" s="326"/>
    </row>
    <row r="52" spans="1:16" ht="18.75" customHeight="1">
      <c r="A52" s="302"/>
      <c r="B52" s="571" t="str">
        <f>IF(B496="","",B496)</f>
        <v/>
      </c>
      <c r="C52" s="572" t="str">
        <f>IF(C496="","",C496)</f>
        <v/>
      </c>
      <c r="D52" s="573"/>
      <c r="E52" s="664" t="str">
        <f>IF(E496="","",E496)</f>
        <v/>
      </c>
      <c r="F52" s="665"/>
      <c r="G52" s="522" t="s">
        <v>186</v>
      </c>
      <c r="H52" s="690"/>
      <c r="I52" s="672"/>
      <c r="J52" s="672">
        <f>J529</f>
        <v>0</v>
      </c>
      <c r="K52" s="673"/>
      <c r="L52" s="673">
        <f>L529</f>
        <v>0</v>
      </c>
      <c r="M52" s="674"/>
      <c r="N52" s="675">
        <f>N529</f>
        <v>0</v>
      </c>
      <c r="O52" s="506"/>
      <c r="P52" s="326"/>
    </row>
    <row r="53" spans="1:16" ht="18.75" customHeight="1">
      <c r="A53" s="302"/>
      <c r="B53" s="571" t="str">
        <f>IF(B531="","",B531)</f>
        <v/>
      </c>
      <c r="C53" s="572" t="str">
        <f>IF(C531="","",C531)</f>
        <v/>
      </c>
      <c r="D53" s="573"/>
      <c r="E53" s="664" t="str">
        <f>IF(E531="","",E531)</f>
        <v/>
      </c>
      <c r="F53" s="665"/>
      <c r="G53" s="522" t="s">
        <v>649</v>
      </c>
      <c r="H53" s="690"/>
      <c r="I53" s="672"/>
      <c r="J53" s="672">
        <f>J564</f>
        <v>0</v>
      </c>
      <c r="K53" s="673"/>
      <c r="L53" s="673">
        <f>L564</f>
        <v>0</v>
      </c>
      <c r="M53" s="674"/>
      <c r="N53" s="675">
        <f>N564</f>
        <v>0</v>
      </c>
      <c r="O53" s="506"/>
      <c r="P53" s="326"/>
    </row>
    <row r="54" spans="1:16" ht="18.75" customHeight="1">
      <c r="A54" s="302"/>
      <c r="B54" s="571" t="str">
        <f>IF(B566="","",B566)</f>
        <v/>
      </c>
      <c r="C54" s="572" t="str">
        <f>IF(C566="","",C566)</f>
        <v/>
      </c>
      <c r="D54" s="573"/>
      <c r="E54" s="664" t="str">
        <f>IF(E566="","",E566)</f>
        <v/>
      </c>
      <c r="F54" s="665"/>
      <c r="G54" s="522" t="s">
        <v>186</v>
      </c>
      <c r="H54" s="671"/>
      <c r="I54" s="672"/>
      <c r="J54" s="672">
        <f>J599</f>
        <v>0</v>
      </c>
      <c r="K54" s="673"/>
      <c r="L54" s="673">
        <f>L599</f>
        <v>0</v>
      </c>
      <c r="M54" s="674"/>
      <c r="N54" s="675">
        <f>N599</f>
        <v>0</v>
      </c>
      <c r="O54" s="506"/>
      <c r="P54" s="323"/>
    </row>
    <row r="55" spans="1:16" ht="18.75" customHeight="1">
      <c r="A55" s="302"/>
      <c r="B55" s="571" t="str">
        <f>IF(B601="","",B601)</f>
        <v/>
      </c>
      <c r="C55" s="572" t="str">
        <f>IF(C601="","",C601)</f>
        <v/>
      </c>
      <c r="D55" s="573"/>
      <c r="E55" s="664" t="str">
        <f>IF(E601="","",E601)</f>
        <v/>
      </c>
      <c r="F55" s="665"/>
      <c r="G55" s="522" t="s">
        <v>186</v>
      </c>
      <c r="H55" s="671"/>
      <c r="I55" s="672"/>
      <c r="J55" s="672">
        <f>J634</f>
        <v>0</v>
      </c>
      <c r="K55" s="673"/>
      <c r="L55" s="673">
        <f>L634</f>
        <v>0</v>
      </c>
      <c r="M55" s="674"/>
      <c r="N55" s="675">
        <f>N634</f>
        <v>0</v>
      </c>
      <c r="O55" s="506"/>
      <c r="P55" s="323"/>
    </row>
    <row r="56" spans="1:16" ht="18.75" customHeight="1">
      <c r="A56" s="302"/>
      <c r="B56" s="327" t="s">
        <v>187</v>
      </c>
      <c r="C56" s="328"/>
      <c r="D56" s="375"/>
      <c r="E56" s="664"/>
      <c r="F56" s="665"/>
      <c r="G56" s="522"/>
      <c r="H56" s="690"/>
      <c r="I56" s="672"/>
      <c r="J56" s="672" t="s">
        <v>169</v>
      </c>
      <c r="K56" s="673"/>
      <c r="L56" s="673" t="s">
        <v>169</v>
      </c>
      <c r="M56" s="674"/>
      <c r="N56" s="675" t="s">
        <v>169</v>
      </c>
      <c r="O56" s="506"/>
      <c r="P56" s="326"/>
    </row>
    <row r="57" spans="1:16" ht="18.75" customHeight="1">
      <c r="A57" s="302"/>
      <c r="B57" s="327" t="s">
        <v>187</v>
      </c>
      <c r="C57" s="328"/>
      <c r="D57" s="375"/>
      <c r="E57" s="664"/>
      <c r="F57" s="665"/>
      <c r="G57" s="522"/>
      <c r="H57" s="690"/>
      <c r="I57" s="672"/>
      <c r="J57" s="672" t="s">
        <v>169</v>
      </c>
      <c r="K57" s="673"/>
      <c r="L57" s="673" t="s">
        <v>169</v>
      </c>
      <c r="M57" s="674"/>
      <c r="N57" s="675" t="s">
        <v>169</v>
      </c>
      <c r="O57" s="506"/>
      <c r="P57" s="326"/>
    </row>
    <row r="58" spans="1:16" ht="18.75" customHeight="1">
      <c r="A58" s="302"/>
      <c r="B58" s="336" t="s">
        <v>187</v>
      </c>
      <c r="C58" s="386"/>
      <c r="D58" s="375"/>
      <c r="E58" s="548" t="s">
        <v>539</v>
      </c>
      <c r="F58" s="549" t="s">
        <v>189</v>
      </c>
      <c r="G58" s="522"/>
      <c r="H58" s="671"/>
      <c r="I58" s="672"/>
      <c r="J58" s="676">
        <f>SUMIF(B41:B57,LEFT(E58,3),J41:J57)</f>
        <v>0</v>
      </c>
      <c r="K58" s="677"/>
      <c r="L58" s="677">
        <f>SUMIF(B41:B57,LEFT(E58,3),L41:L57)</f>
        <v>0</v>
      </c>
      <c r="M58" s="678"/>
      <c r="N58" s="679">
        <f>SUMIF(B41:B57,LEFT(E58,3),N41:N57)</f>
        <v>0</v>
      </c>
      <c r="O58" s="506"/>
      <c r="P58" s="326"/>
    </row>
    <row r="59" spans="1:16" ht="18.75" customHeight="1">
      <c r="A59" s="302"/>
      <c r="B59" s="336" t="s">
        <v>187</v>
      </c>
      <c r="C59" s="386"/>
      <c r="D59" s="375"/>
      <c r="E59" s="550" t="s">
        <v>540</v>
      </c>
      <c r="F59" s="551" t="s">
        <v>189</v>
      </c>
      <c r="G59" s="522"/>
      <c r="H59" s="671"/>
      <c r="I59" s="672"/>
      <c r="J59" s="676">
        <f>SUMIF(B41:B57,LEFT(E59,3),J41:J57)</f>
        <v>0</v>
      </c>
      <c r="K59" s="677"/>
      <c r="L59" s="677">
        <f>SUMIF(B41:B57,LEFT(E59,3),L41:L57)</f>
        <v>0</v>
      </c>
      <c r="M59" s="678"/>
      <c r="N59" s="679">
        <f>SUMIF(B41:B57,LEFT(E59,3),N41:N57)</f>
        <v>0</v>
      </c>
      <c r="O59" s="506"/>
      <c r="P59" s="326"/>
    </row>
    <row r="60" spans="1:16" ht="18.75" customHeight="1" thickBot="1">
      <c r="A60" s="302"/>
      <c r="B60" s="384" t="s">
        <v>187</v>
      </c>
      <c r="C60" s="385"/>
      <c r="D60" s="379"/>
      <c r="E60" s="595"/>
      <c r="F60" s="557"/>
      <c r="G60" s="520"/>
      <c r="H60" s="680"/>
      <c r="I60" s="681"/>
      <c r="J60" s="681"/>
      <c r="K60" s="682"/>
      <c r="L60" s="682"/>
      <c r="M60" s="683"/>
      <c r="N60" s="684"/>
      <c r="O60" s="505"/>
      <c r="P60" s="326"/>
    </row>
    <row r="61" spans="1:16" ht="30" customHeight="1" thickTop="1">
      <c r="A61" s="302"/>
      <c r="B61" s="381" t="s">
        <v>187</v>
      </c>
      <c r="C61" s="382"/>
      <c r="D61" s="322"/>
      <c r="E61" s="558" t="s">
        <v>191</v>
      </c>
      <c r="F61" s="538" t="s">
        <v>148</v>
      </c>
      <c r="G61" s="523"/>
      <c r="H61" s="688"/>
      <c r="I61" s="685"/>
      <c r="J61" s="685">
        <f>SUM(J58:J59)</f>
        <v>0</v>
      </c>
      <c r="K61" s="686"/>
      <c r="L61" s="686">
        <f>SUM(L58:L59)</f>
        <v>0</v>
      </c>
      <c r="M61" s="689"/>
      <c r="N61" s="687">
        <f>SUM(N58:N59)</f>
        <v>0</v>
      </c>
      <c r="O61" s="507"/>
      <c r="P61" s="329"/>
    </row>
    <row r="62" spans="1:16" ht="18.75" customHeight="1" thickBot="1">
      <c r="A62" s="302"/>
      <c r="B62" s="336" t="s">
        <v>187</v>
      </c>
      <c r="C62" s="386"/>
      <c r="D62" s="375"/>
      <c r="E62" s="597"/>
      <c r="F62" s="559"/>
      <c r="G62" s="527"/>
      <c r="H62" s="690"/>
      <c r="I62" s="676"/>
      <c r="J62" s="676"/>
      <c r="K62" s="677"/>
      <c r="L62" s="677"/>
      <c r="M62" s="678"/>
      <c r="N62" s="679"/>
      <c r="O62" s="508"/>
      <c r="P62" s="329"/>
    </row>
    <row r="63" spans="1:16" ht="30" customHeight="1" thickTop="1" thickBot="1">
      <c r="A63" s="302"/>
      <c r="B63" s="387" t="s">
        <v>187</v>
      </c>
      <c r="C63" s="388"/>
      <c r="D63" s="485"/>
      <c r="E63" s="560"/>
      <c r="F63" s="561" t="s">
        <v>192</v>
      </c>
      <c r="G63" s="528"/>
      <c r="H63" s="691"/>
      <c r="I63" s="692"/>
      <c r="J63" s="692">
        <f>SUM(J15,J38,J61)</f>
        <v>0</v>
      </c>
      <c r="K63" s="693"/>
      <c r="L63" s="693">
        <f>SUM(L15,L38,L61)</f>
        <v>0</v>
      </c>
      <c r="M63" s="694"/>
      <c r="N63" s="695">
        <f>SUM(N15,N38,N61)</f>
        <v>0</v>
      </c>
      <c r="O63" s="509"/>
      <c r="P63" s="317"/>
    </row>
    <row r="64" spans="1:16" ht="18.75" customHeight="1" thickBot="1">
      <c r="A64" s="317"/>
      <c r="B64" s="330" t="s">
        <v>187</v>
      </c>
      <c r="C64" s="330"/>
      <c r="D64" s="380"/>
      <c r="E64" s="510"/>
      <c r="F64" s="510"/>
      <c r="G64" s="529"/>
      <c r="H64" s="744"/>
      <c r="I64" s="744"/>
      <c r="J64" s="744"/>
      <c r="K64" s="744"/>
      <c r="L64" s="744"/>
      <c r="M64" s="588"/>
      <c r="N64" s="588"/>
      <c r="O64" s="510"/>
      <c r="P64" s="317"/>
    </row>
    <row r="65" spans="1:16" ht="18.75" customHeight="1">
      <c r="A65" s="500"/>
      <c r="B65" s="492" t="s">
        <v>187</v>
      </c>
      <c r="C65" s="493"/>
      <c r="D65" s="486"/>
      <c r="E65" s="539" t="s">
        <v>665</v>
      </c>
      <c r="F65" s="540"/>
      <c r="G65" s="531"/>
      <c r="H65" s="701"/>
      <c r="I65" s="702"/>
      <c r="J65" s="702"/>
      <c r="K65" s="703"/>
      <c r="L65" s="703"/>
      <c r="M65" s="704"/>
      <c r="N65" s="705"/>
      <c r="O65" s="511"/>
      <c r="P65" s="323"/>
    </row>
    <row r="66" spans="1:16" ht="18.75" customHeight="1">
      <c r="A66" s="500"/>
      <c r="B66" s="494" t="str">
        <f>IF(B96="","",B96)</f>
        <v/>
      </c>
      <c r="C66" s="576" t="str">
        <f>IF(C96="","",C96)</f>
        <v/>
      </c>
      <c r="D66" s="573"/>
      <c r="E66" s="699" t="str">
        <f>IF(E96="","",E96)</f>
        <v/>
      </c>
      <c r="F66" s="700"/>
      <c r="G66" s="532" t="s">
        <v>186</v>
      </c>
      <c r="H66" s="706"/>
      <c r="I66" s="672"/>
      <c r="J66" s="672">
        <f>J139</f>
        <v>0</v>
      </c>
      <c r="K66" s="673"/>
      <c r="L66" s="673">
        <f>L139</f>
        <v>0</v>
      </c>
      <c r="M66" s="707"/>
      <c r="N66" s="708">
        <f>N139</f>
        <v>0</v>
      </c>
      <c r="O66" s="512"/>
      <c r="P66" s="323"/>
    </row>
    <row r="67" spans="1:16" ht="18.75" customHeight="1">
      <c r="A67" s="500"/>
      <c r="B67" s="494" t="str">
        <f>IF(B140="","",B140)</f>
        <v/>
      </c>
      <c r="C67" s="576" t="str">
        <f>IF(C140="","",C140)</f>
        <v/>
      </c>
      <c r="D67" s="573"/>
      <c r="E67" s="699" t="str">
        <f>IF(E140="","",E140)</f>
        <v/>
      </c>
      <c r="F67" s="700"/>
      <c r="G67" s="532" t="s">
        <v>186</v>
      </c>
      <c r="H67" s="706"/>
      <c r="I67" s="672"/>
      <c r="J67" s="672">
        <f>J183</f>
        <v>0</v>
      </c>
      <c r="K67" s="673"/>
      <c r="L67" s="673">
        <f>L183</f>
        <v>0</v>
      </c>
      <c r="M67" s="707"/>
      <c r="N67" s="708">
        <f>N183</f>
        <v>0</v>
      </c>
      <c r="O67" s="512"/>
      <c r="P67" s="329"/>
    </row>
    <row r="68" spans="1:16" ht="18.75" customHeight="1">
      <c r="A68" s="500"/>
      <c r="B68" s="494" t="str">
        <f>IF(B184="","",B184)</f>
        <v/>
      </c>
      <c r="C68" s="576" t="str">
        <f>IF(C184="","",C184)</f>
        <v/>
      </c>
      <c r="D68" s="573"/>
      <c r="E68" s="699" t="str">
        <f>IF(E184="","",E184)</f>
        <v/>
      </c>
      <c r="F68" s="700"/>
      <c r="G68" s="532" t="s">
        <v>186</v>
      </c>
      <c r="H68" s="706"/>
      <c r="I68" s="672"/>
      <c r="J68" s="672">
        <f>J217</f>
        <v>0</v>
      </c>
      <c r="K68" s="673"/>
      <c r="L68" s="673">
        <f>L217</f>
        <v>0</v>
      </c>
      <c r="M68" s="707"/>
      <c r="N68" s="708">
        <f>N217</f>
        <v>0</v>
      </c>
      <c r="O68" s="512"/>
      <c r="P68" s="332"/>
    </row>
    <row r="69" spans="1:16" ht="18.75" customHeight="1">
      <c r="A69" s="500"/>
      <c r="B69" s="494" t="str">
        <f>IF(B218="","",B218)</f>
        <v/>
      </c>
      <c r="C69" s="576" t="str">
        <f>IF(C218="","",C218)</f>
        <v/>
      </c>
      <c r="D69" s="573"/>
      <c r="E69" s="699" t="str">
        <f>IF(E218="","",E218)</f>
        <v/>
      </c>
      <c r="F69" s="700"/>
      <c r="G69" s="532" t="s">
        <v>186</v>
      </c>
      <c r="H69" s="706"/>
      <c r="I69" s="672"/>
      <c r="J69" s="672">
        <f>J251</f>
        <v>0</v>
      </c>
      <c r="K69" s="673"/>
      <c r="L69" s="673">
        <f>L251</f>
        <v>0</v>
      </c>
      <c r="M69" s="707"/>
      <c r="N69" s="708">
        <f>N251</f>
        <v>0</v>
      </c>
      <c r="O69" s="512"/>
      <c r="P69" s="332"/>
    </row>
    <row r="70" spans="1:16" ht="18.75" customHeight="1">
      <c r="A70" s="500"/>
      <c r="B70" s="494" t="str">
        <f>IF(B252="","",B252)</f>
        <v/>
      </c>
      <c r="C70" s="576" t="str">
        <f>IF(C252="","",C252)</f>
        <v/>
      </c>
      <c r="D70" s="573"/>
      <c r="E70" s="699" t="str">
        <f>IF(E252="","",E252)</f>
        <v/>
      </c>
      <c r="F70" s="700"/>
      <c r="G70" s="532" t="s">
        <v>186</v>
      </c>
      <c r="H70" s="706"/>
      <c r="I70" s="672"/>
      <c r="J70" s="672">
        <f>J285</f>
        <v>0</v>
      </c>
      <c r="K70" s="673"/>
      <c r="L70" s="673">
        <f>L285</f>
        <v>0</v>
      </c>
      <c r="M70" s="707"/>
      <c r="N70" s="708">
        <f>N285</f>
        <v>0</v>
      </c>
      <c r="O70" s="512"/>
      <c r="P70" s="332"/>
    </row>
    <row r="71" spans="1:16" ht="18.75" customHeight="1">
      <c r="A71" s="500"/>
      <c r="B71" s="494" t="str">
        <f>IF(B286="","",B286)</f>
        <v/>
      </c>
      <c r="C71" s="576" t="str">
        <f>IF(C286="","",C286)</f>
        <v/>
      </c>
      <c r="D71" s="573"/>
      <c r="E71" s="699" t="str">
        <f>IF(E286="","",E286)</f>
        <v/>
      </c>
      <c r="F71" s="700"/>
      <c r="G71" s="532" t="s">
        <v>186</v>
      </c>
      <c r="H71" s="706"/>
      <c r="I71" s="672"/>
      <c r="J71" s="672">
        <f>J320</f>
        <v>0</v>
      </c>
      <c r="K71" s="673"/>
      <c r="L71" s="673">
        <f>L320</f>
        <v>0</v>
      </c>
      <c r="M71" s="707"/>
      <c r="N71" s="708">
        <f>N320</f>
        <v>0</v>
      </c>
      <c r="O71" s="512"/>
      <c r="P71" s="332"/>
    </row>
    <row r="72" spans="1:16" ht="18.75" customHeight="1">
      <c r="A72" s="500"/>
      <c r="B72" s="494" t="str">
        <f>IF(B321="","",B321)</f>
        <v/>
      </c>
      <c r="C72" s="576" t="str">
        <f>IF(C321="","",C321)</f>
        <v/>
      </c>
      <c r="D72" s="573"/>
      <c r="E72" s="699" t="str">
        <f>IF(E321="","",E321)</f>
        <v/>
      </c>
      <c r="F72" s="700"/>
      <c r="G72" s="532" t="s">
        <v>186</v>
      </c>
      <c r="H72" s="706"/>
      <c r="I72" s="672"/>
      <c r="J72" s="672">
        <f>J355</f>
        <v>0</v>
      </c>
      <c r="K72" s="673"/>
      <c r="L72" s="673">
        <f>L355</f>
        <v>0</v>
      </c>
      <c r="M72" s="707"/>
      <c r="N72" s="708">
        <f>N355</f>
        <v>0</v>
      </c>
      <c r="O72" s="512"/>
      <c r="P72" s="332"/>
    </row>
    <row r="73" spans="1:16" ht="18.75" customHeight="1">
      <c r="A73" s="500"/>
      <c r="B73" s="494" t="str">
        <f>IF(B356="","",B356)</f>
        <v/>
      </c>
      <c r="C73" s="576" t="str">
        <f>IF(C356="","",C356)</f>
        <v/>
      </c>
      <c r="D73" s="573"/>
      <c r="E73" s="699" t="str">
        <f>IF(E356="","",E356)</f>
        <v/>
      </c>
      <c r="F73" s="700"/>
      <c r="G73" s="532" t="s">
        <v>186</v>
      </c>
      <c r="H73" s="706"/>
      <c r="I73" s="672"/>
      <c r="J73" s="672">
        <f>J390</f>
        <v>0</v>
      </c>
      <c r="K73" s="673"/>
      <c r="L73" s="673">
        <f>L390</f>
        <v>0</v>
      </c>
      <c r="M73" s="707"/>
      <c r="N73" s="708">
        <f>N390</f>
        <v>0</v>
      </c>
      <c r="O73" s="512"/>
      <c r="P73" s="332"/>
    </row>
    <row r="74" spans="1:16" ht="18.75" customHeight="1">
      <c r="A74" s="500"/>
      <c r="B74" s="494" t="str">
        <f>IF(B391="","",B391)</f>
        <v/>
      </c>
      <c r="C74" s="576" t="str">
        <f>IF(C391="","",C391)</f>
        <v/>
      </c>
      <c r="D74" s="573"/>
      <c r="E74" s="699" t="str">
        <f>IF(E391="","",E391)</f>
        <v/>
      </c>
      <c r="F74" s="700"/>
      <c r="G74" s="532" t="s">
        <v>186</v>
      </c>
      <c r="H74" s="706"/>
      <c r="I74" s="672"/>
      <c r="J74" s="672">
        <f>J425</f>
        <v>0</v>
      </c>
      <c r="K74" s="673"/>
      <c r="L74" s="673">
        <f>L425</f>
        <v>0</v>
      </c>
      <c r="M74" s="707"/>
      <c r="N74" s="708">
        <f>N425</f>
        <v>0</v>
      </c>
      <c r="O74" s="512"/>
      <c r="P74" s="332"/>
    </row>
    <row r="75" spans="1:16" ht="18.75" customHeight="1">
      <c r="A75" s="500"/>
      <c r="B75" s="494" t="str">
        <f>IF(B426="","",B426)</f>
        <v/>
      </c>
      <c r="C75" s="576" t="str">
        <f>IF(C426="","",C426)</f>
        <v/>
      </c>
      <c r="D75" s="573"/>
      <c r="E75" s="699" t="str">
        <f>IF(E426="","",E426)</f>
        <v/>
      </c>
      <c r="F75" s="700"/>
      <c r="G75" s="532" t="s">
        <v>186</v>
      </c>
      <c r="H75" s="706"/>
      <c r="I75" s="672"/>
      <c r="J75" s="672">
        <f>J460</f>
        <v>0</v>
      </c>
      <c r="K75" s="673"/>
      <c r="L75" s="673">
        <f>L460</f>
        <v>0</v>
      </c>
      <c r="M75" s="707"/>
      <c r="N75" s="708">
        <f>N460</f>
        <v>0</v>
      </c>
      <c r="O75" s="512"/>
      <c r="P75" s="332"/>
    </row>
    <row r="76" spans="1:16" ht="18.75" customHeight="1">
      <c r="A76" s="500"/>
      <c r="B76" s="494" t="str">
        <f>IF(B461="","",B461)</f>
        <v/>
      </c>
      <c r="C76" s="576" t="str">
        <f>IF(C461="","",C461)</f>
        <v/>
      </c>
      <c r="D76" s="573"/>
      <c r="E76" s="699" t="str">
        <f>IF(E461="","",E461)</f>
        <v/>
      </c>
      <c r="F76" s="700"/>
      <c r="G76" s="532" t="s">
        <v>186</v>
      </c>
      <c r="H76" s="706"/>
      <c r="I76" s="672"/>
      <c r="J76" s="672">
        <f>J495</f>
        <v>0</v>
      </c>
      <c r="K76" s="673"/>
      <c r="L76" s="673">
        <f>L495</f>
        <v>0</v>
      </c>
      <c r="M76" s="707"/>
      <c r="N76" s="708">
        <f>N495</f>
        <v>0</v>
      </c>
      <c r="O76" s="512"/>
      <c r="P76" s="332"/>
    </row>
    <row r="77" spans="1:16" ht="18.75" customHeight="1">
      <c r="A77" s="500"/>
      <c r="B77" s="494" t="str">
        <f>IF(B496="","",B496)</f>
        <v/>
      </c>
      <c r="C77" s="576" t="str">
        <f>IF(C496="","",C496)</f>
        <v/>
      </c>
      <c r="D77" s="573"/>
      <c r="E77" s="699" t="str">
        <f>IF(E496="","",E496)</f>
        <v/>
      </c>
      <c r="F77" s="700"/>
      <c r="G77" s="532" t="s">
        <v>186</v>
      </c>
      <c r="H77" s="706"/>
      <c r="I77" s="672"/>
      <c r="J77" s="672">
        <f>J530</f>
        <v>0</v>
      </c>
      <c r="K77" s="673"/>
      <c r="L77" s="673">
        <f>L530</f>
        <v>0</v>
      </c>
      <c r="M77" s="707"/>
      <c r="N77" s="708">
        <f>N530</f>
        <v>0</v>
      </c>
      <c r="O77" s="512"/>
      <c r="P77" s="332"/>
    </row>
    <row r="78" spans="1:16" ht="18.75" customHeight="1">
      <c r="A78" s="500"/>
      <c r="B78" s="494" t="str">
        <f>IF(B531="","",B531)</f>
        <v/>
      </c>
      <c r="C78" s="576" t="str">
        <f>IF(C531="","",C531)</f>
        <v/>
      </c>
      <c r="D78" s="573"/>
      <c r="E78" s="699" t="str">
        <f>IF(E531="","",E531)</f>
        <v/>
      </c>
      <c r="F78" s="700"/>
      <c r="G78" s="532" t="s">
        <v>186</v>
      </c>
      <c r="H78" s="706"/>
      <c r="I78" s="672"/>
      <c r="J78" s="672">
        <f>J565</f>
        <v>0</v>
      </c>
      <c r="K78" s="673"/>
      <c r="L78" s="673">
        <f>L565</f>
        <v>0</v>
      </c>
      <c r="M78" s="707"/>
      <c r="N78" s="708">
        <f>N565</f>
        <v>0</v>
      </c>
      <c r="O78" s="512"/>
      <c r="P78" s="332"/>
    </row>
    <row r="79" spans="1:16" ht="18.75" customHeight="1">
      <c r="A79" s="500"/>
      <c r="B79" s="494" t="str">
        <f>IF(B566="","",B566)</f>
        <v/>
      </c>
      <c r="C79" s="576" t="str">
        <f>IF(C566="","",C566)</f>
        <v/>
      </c>
      <c r="D79" s="573"/>
      <c r="E79" s="699" t="str">
        <f>IF(E566="","",E566)</f>
        <v/>
      </c>
      <c r="F79" s="700"/>
      <c r="G79" s="532" t="s">
        <v>186</v>
      </c>
      <c r="H79" s="706"/>
      <c r="I79" s="672"/>
      <c r="J79" s="672">
        <f>J600</f>
        <v>0</v>
      </c>
      <c r="K79" s="673"/>
      <c r="L79" s="673">
        <f>L600</f>
        <v>0</v>
      </c>
      <c r="M79" s="707"/>
      <c r="N79" s="708">
        <f>N600</f>
        <v>0</v>
      </c>
      <c r="O79" s="512"/>
      <c r="P79" s="332"/>
    </row>
    <row r="80" spans="1:16" ht="18.75" customHeight="1">
      <c r="A80" s="500"/>
      <c r="B80" s="494" t="str">
        <f>IF(B601="","",B601)</f>
        <v/>
      </c>
      <c r="C80" s="576" t="str">
        <f>IF(C601="","",C601)</f>
        <v/>
      </c>
      <c r="D80" s="573"/>
      <c r="E80" s="699" t="str">
        <f>IF(E601="","",E601)</f>
        <v/>
      </c>
      <c r="F80" s="700"/>
      <c r="G80" s="532" t="s">
        <v>186</v>
      </c>
      <c r="H80" s="706"/>
      <c r="I80" s="672"/>
      <c r="J80" s="672">
        <f>J635</f>
        <v>0</v>
      </c>
      <c r="K80" s="673"/>
      <c r="L80" s="673">
        <f>L635</f>
        <v>0</v>
      </c>
      <c r="M80" s="707"/>
      <c r="N80" s="708">
        <f>N635</f>
        <v>0</v>
      </c>
      <c r="O80" s="512"/>
      <c r="P80" s="332"/>
    </row>
    <row r="81" spans="1:16" ht="18.75" customHeight="1">
      <c r="A81" s="500"/>
      <c r="B81" s="494" t="s">
        <v>187</v>
      </c>
      <c r="C81" s="495"/>
      <c r="D81" s="375"/>
      <c r="E81" s="699"/>
      <c r="F81" s="700"/>
      <c r="G81" s="532"/>
      <c r="H81" s="706"/>
      <c r="I81" s="672"/>
      <c r="J81" s="672"/>
      <c r="K81" s="673"/>
      <c r="L81" s="673"/>
      <c r="M81" s="707"/>
      <c r="N81" s="708"/>
      <c r="O81" s="512"/>
      <c r="P81" s="332"/>
    </row>
    <row r="82" spans="1:16" ht="18.75" customHeight="1">
      <c r="A82" s="500"/>
      <c r="B82" s="494" t="s">
        <v>187</v>
      </c>
      <c r="C82" s="495"/>
      <c r="D82" s="375"/>
      <c r="E82" s="699"/>
      <c r="F82" s="700"/>
      <c r="G82" s="532"/>
      <c r="H82" s="706"/>
      <c r="I82" s="672"/>
      <c r="J82" s="672"/>
      <c r="K82" s="673"/>
      <c r="L82" s="673"/>
      <c r="M82" s="707"/>
      <c r="N82" s="708"/>
      <c r="O82" s="512"/>
      <c r="P82" s="329"/>
    </row>
    <row r="83" spans="1:16" ht="18.75" customHeight="1">
      <c r="A83" s="500"/>
      <c r="B83" s="494" t="s">
        <v>541</v>
      </c>
      <c r="C83" s="495"/>
      <c r="D83" s="375"/>
      <c r="E83" s="548" t="s">
        <v>659</v>
      </c>
      <c r="F83" s="549" t="s">
        <v>189</v>
      </c>
      <c r="G83" s="532"/>
      <c r="H83" s="706"/>
      <c r="I83" s="672"/>
      <c r="J83" s="676">
        <f>SUMIF(B66:B82,LEFT(E83,3),J66:J82)</f>
        <v>0</v>
      </c>
      <c r="K83" s="677"/>
      <c r="L83" s="677">
        <f>SUMIF(B66:B82,LEFT(E83,3),L66:L82)</f>
        <v>0</v>
      </c>
      <c r="M83" s="709"/>
      <c r="N83" s="709">
        <f>SUMIF(B66:B82,LEFT(E83,3),N66:N82)</f>
        <v>0</v>
      </c>
      <c r="O83" s="512"/>
      <c r="P83" s="329"/>
    </row>
    <row r="84" spans="1:16" ht="18.75" customHeight="1">
      <c r="A84" s="500"/>
      <c r="B84" s="494" t="s">
        <v>187</v>
      </c>
      <c r="C84" s="495"/>
      <c r="D84" s="375"/>
      <c r="E84" s="550" t="s">
        <v>660</v>
      </c>
      <c r="F84" s="551" t="s">
        <v>189</v>
      </c>
      <c r="G84" s="532"/>
      <c r="H84" s="706"/>
      <c r="I84" s="672"/>
      <c r="J84" s="676">
        <f>SUMIF(B66:B82,LEFT(E84,3),J66:J82)</f>
        <v>0</v>
      </c>
      <c r="K84" s="677"/>
      <c r="L84" s="677">
        <f>SUMIF(B66:B82,LEFT(E84,3),L66:L82)</f>
        <v>0</v>
      </c>
      <c r="M84" s="709"/>
      <c r="N84" s="709">
        <f>SUMIF(B66:B82,LEFT(E84,3),N66:N82)</f>
        <v>0</v>
      </c>
      <c r="O84" s="512"/>
      <c r="P84" s="323"/>
    </row>
    <row r="85" spans="1:16" ht="18.75" customHeight="1" thickBot="1">
      <c r="A85" s="500"/>
      <c r="B85" s="496" t="s">
        <v>187</v>
      </c>
      <c r="C85" s="497"/>
      <c r="D85" s="379"/>
      <c r="E85" s="598"/>
      <c r="F85" s="563"/>
      <c r="G85" s="533"/>
      <c r="H85" s="710"/>
      <c r="I85" s="681"/>
      <c r="J85" s="681"/>
      <c r="K85" s="682"/>
      <c r="L85" s="682"/>
      <c r="M85" s="711"/>
      <c r="N85" s="712"/>
      <c r="O85" s="513"/>
      <c r="P85" s="323"/>
    </row>
    <row r="86" spans="1:16" ht="30" customHeight="1" thickTop="1" thickBot="1">
      <c r="A86" s="500"/>
      <c r="B86" s="498" t="s">
        <v>187</v>
      </c>
      <c r="C86" s="499"/>
      <c r="D86" s="485"/>
      <c r="E86" s="564" t="s">
        <v>666</v>
      </c>
      <c r="F86" s="565" t="s">
        <v>148</v>
      </c>
      <c r="G86" s="534"/>
      <c r="H86" s="713"/>
      <c r="I86" s="692"/>
      <c r="J86" s="692">
        <f>SUM(J83:J84)</f>
        <v>0</v>
      </c>
      <c r="K86" s="693"/>
      <c r="L86" s="693">
        <f>SUM(L83:L84)</f>
        <v>0</v>
      </c>
      <c r="M86" s="714"/>
      <c r="N86" s="715">
        <f>SUM(N83:N84)</f>
        <v>0</v>
      </c>
      <c r="O86" s="514"/>
      <c r="P86" s="317"/>
    </row>
    <row r="87" spans="1:16" ht="18.75" customHeight="1">
      <c r="A87" s="302"/>
      <c r="B87" s="333" t="s">
        <v>193</v>
      </c>
      <c r="C87" s="334"/>
      <c r="D87" s="487"/>
      <c r="E87" s="543"/>
      <c r="F87" s="335"/>
      <c r="G87" s="535"/>
      <c r="H87" s="718"/>
      <c r="I87" s="702"/>
      <c r="J87" s="702"/>
      <c r="K87" s="703"/>
      <c r="L87" s="703"/>
      <c r="M87" s="719"/>
      <c r="N87" s="720"/>
      <c r="O87" s="515"/>
      <c r="P87" s="317"/>
    </row>
    <row r="88" spans="1:16" ht="18.75" customHeight="1">
      <c r="A88" s="302"/>
      <c r="B88" s="374"/>
      <c r="C88" s="375"/>
      <c r="D88" s="488"/>
      <c r="E88" s="541" t="s">
        <v>194</v>
      </c>
      <c r="F88" s="338"/>
      <c r="G88" s="522"/>
      <c r="H88" s="671"/>
      <c r="I88" s="672"/>
      <c r="J88" s="672"/>
      <c r="K88" s="673"/>
      <c r="L88" s="673"/>
      <c r="M88" s="674"/>
      <c r="N88" s="675"/>
      <c r="O88" s="506"/>
      <c r="P88" s="317"/>
    </row>
    <row r="89" spans="1:16" ht="18.75" customHeight="1">
      <c r="A89" s="302"/>
      <c r="B89" s="374"/>
      <c r="C89" s="375"/>
      <c r="D89" s="488"/>
      <c r="E89" s="717"/>
      <c r="F89" s="716"/>
      <c r="G89" s="522"/>
      <c r="H89" s="671"/>
      <c r="I89" s="672"/>
      <c r="J89" s="672">
        <f>H89*I89</f>
        <v>0</v>
      </c>
      <c r="K89" s="673"/>
      <c r="L89" s="673">
        <f>H89*K89</f>
        <v>0</v>
      </c>
      <c r="M89" s="674">
        <f t="shared" ref="M89:N92" si="0">I89-K89</f>
        <v>0</v>
      </c>
      <c r="N89" s="675">
        <f t="shared" si="0"/>
        <v>0</v>
      </c>
      <c r="O89" s="506"/>
      <c r="P89" s="317"/>
    </row>
    <row r="90" spans="1:16" ht="18.75" customHeight="1">
      <c r="A90" s="302"/>
      <c r="B90" s="374"/>
      <c r="C90" s="375"/>
      <c r="D90" s="488"/>
      <c r="E90" s="717"/>
      <c r="F90" s="716"/>
      <c r="G90" s="522"/>
      <c r="H90" s="671"/>
      <c r="I90" s="672"/>
      <c r="J90" s="672">
        <f>H90*I90</f>
        <v>0</v>
      </c>
      <c r="K90" s="673"/>
      <c r="L90" s="673">
        <f>H90*K90</f>
        <v>0</v>
      </c>
      <c r="M90" s="674">
        <f t="shared" si="0"/>
        <v>0</v>
      </c>
      <c r="N90" s="675">
        <f t="shared" si="0"/>
        <v>0</v>
      </c>
      <c r="O90" s="506"/>
      <c r="P90" s="323"/>
    </row>
    <row r="91" spans="1:16" ht="18.75" customHeight="1">
      <c r="A91" s="302"/>
      <c r="B91" s="374"/>
      <c r="C91" s="375"/>
      <c r="D91" s="488"/>
      <c r="E91" s="717"/>
      <c r="F91" s="716"/>
      <c r="G91" s="522"/>
      <c r="H91" s="671"/>
      <c r="I91" s="672"/>
      <c r="J91" s="672">
        <f>H91*I91</f>
        <v>0</v>
      </c>
      <c r="K91" s="673"/>
      <c r="L91" s="673">
        <f>H91*K91</f>
        <v>0</v>
      </c>
      <c r="M91" s="674">
        <f t="shared" si="0"/>
        <v>0</v>
      </c>
      <c r="N91" s="675">
        <f t="shared" si="0"/>
        <v>0</v>
      </c>
      <c r="O91" s="506"/>
      <c r="P91" s="323"/>
    </row>
    <row r="92" spans="1:16" ht="18.75" customHeight="1">
      <c r="A92" s="302"/>
      <c r="B92" s="374"/>
      <c r="C92" s="375"/>
      <c r="D92" s="488"/>
      <c r="E92" s="717"/>
      <c r="F92" s="716"/>
      <c r="G92" s="522"/>
      <c r="H92" s="671"/>
      <c r="I92" s="672"/>
      <c r="J92" s="672">
        <f>H92*I92</f>
        <v>0</v>
      </c>
      <c r="K92" s="673"/>
      <c r="L92" s="673">
        <f>H92*K92</f>
        <v>0</v>
      </c>
      <c r="M92" s="674">
        <f t="shared" si="0"/>
        <v>0</v>
      </c>
      <c r="N92" s="675">
        <f t="shared" si="0"/>
        <v>0</v>
      </c>
      <c r="O92" s="506"/>
      <c r="P92" s="323"/>
    </row>
    <row r="93" spans="1:16" ht="18.75" customHeight="1" thickBot="1">
      <c r="A93" s="302"/>
      <c r="B93" s="374"/>
      <c r="C93" s="379"/>
      <c r="D93" s="489"/>
      <c r="E93" s="545" t="s">
        <v>195</v>
      </c>
      <c r="F93" s="547" t="s">
        <v>196</v>
      </c>
      <c r="G93" s="536"/>
      <c r="H93" s="721"/>
      <c r="I93" s="722"/>
      <c r="J93" s="722">
        <f>SUM(J89:J92)</f>
        <v>0</v>
      </c>
      <c r="K93" s="723"/>
      <c r="L93" s="723">
        <f>SUM(L89:L92)</f>
        <v>0</v>
      </c>
      <c r="M93" s="724"/>
      <c r="N93" s="725">
        <f>SUM(N89:N92)</f>
        <v>0</v>
      </c>
      <c r="O93" s="516"/>
      <c r="P93" s="323"/>
    </row>
    <row r="94" spans="1:16" ht="18.75" customHeight="1">
      <c r="A94" s="302"/>
      <c r="B94" s="333" t="s">
        <v>193</v>
      </c>
      <c r="C94" s="334"/>
      <c r="D94" s="487"/>
      <c r="E94" s="543"/>
      <c r="F94" s="335"/>
      <c r="G94" s="535"/>
      <c r="H94" s="718"/>
      <c r="I94" s="702"/>
      <c r="J94" s="702"/>
      <c r="K94" s="703"/>
      <c r="L94" s="703"/>
      <c r="M94" s="719"/>
      <c r="N94" s="720"/>
      <c r="O94" s="515"/>
      <c r="P94" s="323"/>
    </row>
    <row r="95" spans="1:16" ht="18.75" customHeight="1">
      <c r="A95" s="302"/>
      <c r="B95" s="374"/>
      <c r="C95" s="375"/>
      <c r="D95" s="488"/>
      <c r="E95" s="541" t="s">
        <v>663</v>
      </c>
      <c r="F95" s="338"/>
      <c r="G95" s="522"/>
      <c r="H95" s="671"/>
      <c r="I95" s="672"/>
      <c r="J95" s="672"/>
      <c r="K95" s="673"/>
      <c r="L95" s="673"/>
      <c r="M95" s="674"/>
      <c r="N95" s="675"/>
      <c r="O95" s="506"/>
      <c r="P95" s="323"/>
    </row>
    <row r="96" spans="1:16" ht="18.75" customHeight="1">
      <c r="A96" s="302"/>
      <c r="B96" s="336"/>
      <c r="C96" s="337"/>
      <c r="D96" s="488"/>
      <c r="E96" s="717"/>
      <c r="F96" s="726" t="s">
        <v>197</v>
      </c>
      <c r="G96" s="522"/>
      <c r="H96" s="671"/>
      <c r="I96" s="672"/>
      <c r="J96" s="672"/>
      <c r="K96" s="673"/>
      <c r="L96" s="673"/>
      <c r="M96" s="674"/>
      <c r="N96" s="675"/>
      <c r="O96" s="506"/>
      <c r="P96" s="323"/>
    </row>
    <row r="97" spans="1:16" ht="18.75" customHeight="1">
      <c r="A97" s="302"/>
      <c r="B97" s="374"/>
      <c r="C97" s="375"/>
      <c r="D97" s="490"/>
      <c r="E97" s="717"/>
      <c r="F97" s="727"/>
      <c r="G97" s="522"/>
      <c r="H97" s="671"/>
      <c r="I97" s="672"/>
      <c r="J97" s="672">
        <f>H97*I97</f>
        <v>0</v>
      </c>
      <c r="K97" s="673"/>
      <c r="L97" s="673">
        <f>H97*K97</f>
        <v>0</v>
      </c>
      <c r="M97" s="674">
        <f>I97-K97</f>
        <v>0</v>
      </c>
      <c r="N97" s="675">
        <f>J97-L97</f>
        <v>0</v>
      </c>
      <c r="O97" s="506"/>
      <c r="P97" s="323"/>
    </row>
    <row r="98" spans="1:16" ht="18.75" customHeight="1">
      <c r="A98" s="302"/>
      <c r="B98" s="374"/>
      <c r="C98" s="375"/>
      <c r="D98" s="490"/>
      <c r="E98" s="717"/>
      <c r="F98" s="727"/>
      <c r="G98" s="522"/>
      <c r="H98" s="671"/>
      <c r="I98" s="672"/>
      <c r="J98" s="672">
        <f t="shared" ref="J98:J136" si="1">H98*I98</f>
        <v>0</v>
      </c>
      <c r="K98" s="673"/>
      <c r="L98" s="673">
        <f t="shared" ref="L98:L136" si="2">H98*K98</f>
        <v>0</v>
      </c>
      <c r="M98" s="674">
        <f t="shared" ref="M98:N136" si="3">I98-K98</f>
        <v>0</v>
      </c>
      <c r="N98" s="675">
        <f t="shared" si="3"/>
        <v>0</v>
      </c>
      <c r="O98" s="506"/>
      <c r="P98" s="323"/>
    </row>
    <row r="99" spans="1:16" ht="18.75" customHeight="1">
      <c r="A99" s="302"/>
      <c r="B99" s="374"/>
      <c r="C99" s="375"/>
      <c r="D99" s="490"/>
      <c r="E99" s="717"/>
      <c r="F99" s="727"/>
      <c r="G99" s="522"/>
      <c r="H99" s="671"/>
      <c r="I99" s="672"/>
      <c r="J99" s="672">
        <f t="shared" si="1"/>
        <v>0</v>
      </c>
      <c r="K99" s="673"/>
      <c r="L99" s="673">
        <f t="shared" si="2"/>
        <v>0</v>
      </c>
      <c r="M99" s="674">
        <f t="shared" si="3"/>
        <v>0</v>
      </c>
      <c r="N99" s="675">
        <f t="shared" si="3"/>
        <v>0</v>
      </c>
      <c r="O99" s="506"/>
      <c r="P99" s="323"/>
    </row>
    <row r="100" spans="1:16" ht="18.75" customHeight="1">
      <c r="A100" s="302"/>
      <c r="B100" s="374"/>
      <c r="C100" s="375"/>
      <c r="D100" s="490"/>
      <c r="E100" s="717"/>
      <c r="F100" s="727"/>
      <c r="G100" s="522"/>
      <c r="H100" s="671"/>
      <c r="I100" s="672"/>
      <c r="J100" s="672">
        <f t="shared" si="1"/>
        <v>0</v>
      </c>
      <c r="K100" s="673"/>
      <c r="L100" s="673">
        <f t="shared" si="2"/>
        <v>0</v>
      </c>
      <c r="M100" s="674">
        <f t="shared" si="3"/>
        <v>0</v>
      </c>
      <c r="N100" s="675">
        <f t="shared" si="3"/>
        <v>0</v>
      </c>
      <c r="O100" s="506"/>
      <c r="P100" s="323"/>
    </row>
    <row r="101" spans="1:16" ht="18.75" customHeight="1">
      <c r="A101" s="302"/>
      <c r="B101" s="374"/>
      <c r="C101" s="375"/>
      <c r="D101" s="490"/>
      <c r="E101" s="717"/>
      <c r="F101" s="727"/>
      <c r="G101" s="522"/>
      <c r="H101" s="671"/>
      <c r="I101" s="672"/>
      <c r="J101" s="672">
        <f t="shared" si="1"/>
        <v>0</v>
      </c>
      <c r="K101" s="673"/>
      <c r="L101" s="673">
        <f t="shared" si="2"/>
        <v>0</v>
      </c>
      <c r="M101" s="674">
        <f t="shared" si="3"/>
        <v>0</v>
      </c>
      <c r="N101" s="675">
        <f t="shared" si="3"/>
        <v>0</v>
      </c>
      <c r="O101" s="506"/>
      <c r="P101" s="323"/>
    </row>
    <row r="102" spans="1:16" ht="18.75" customHeight="1">
      <c r="A102" s="302"/>
      <c r="B102" s="374"/>
      <c r="C102" s="375"/>
      <c r="D102" s="490"/>
      <c r="E102" s="717"/>
      <c r="F102" s="727"/>
      <c r="G102" s="522"/>
      <c r="H102" s="671"/>
      <c r="I102" s="672"/>
      <c r="J102" s="672">
        <f t="shared" si="1"/>
        <v>0</v>
      </c>
      <c r="K102" s="673"/>
      <c r="L102" s="673">
        <f t="shared" si="2"/>
        <v>0</v>
      </c>
      <c r="M102" s="674">
        <f t="shared" si="3"/>
        <v>0</v>
      </c>
      <c r="N102" s="675">
        <f t="shared" si="3"/>
        <v>0</v>
      </c>
      <c r="O102" s="506"/>
      <c r="P102" s="323"/>
    </row>
    <row r="103" spans="1:16" ht="18.75" customHeight="1">
      <c r="A103" s="302"/>
      <c r="B103" s="374"/>
      <c r="C103" s="375"/>
      <c r="D103" s="490"/>
      <c r="E103" s="717"/>
      <c r="F103" s="727"/>
      <c r="G103" s="522"/>
      <c r="H103" s="671"/>
      <c r="I103" s="672"/>
      <c r="J103" s="672">
        <f t="shared" si="1"/>
        <v>0</v>
      </c>
      <c r="K103" s="673"/>
      <c r="L103" s="673">
        <f t="shared" si="2"/>
        <v>0</v>
      </c>
      <c r="M103" s="674">
        <f t="shared" si="3"/>
        <v>0</v>
      </c>
      <c r="N103" s="675">
        <f t="shared" si="3"/>
        <v>0</v>
      </c>
      <c r="O103" s="506"/>
      <c r="P103" s="323"/>
    </row>
    <row r="104" spans="1:16" ht="18.75" customHeight="1">
      <c r="A104" s="302"/>
      <c r="B104" s="374"/>
      <c r="C104" s="375"/>
      <c r="D104" s="490"/>
      <c r="E104" s="717"/>
      <c r="F104" s="727"/>
      <c r="G104" s="522"/>
      <c r="H104" s="671"/>
      <c r="I104" s="672"/>
      <c r="J104" s="672">
        <f t="shared" si="1"/>
        <v>0</v>
      </c>
      <c r="K104" s="673"/>
      <c r="L104" s="673">
        <f t="shared" si="2"/>
        <v>0</v>
      </c>
      <c r="M104" s="674">
        <f t="shared" si="3"/>
        <v>0</v>
      </c>
      <c r="N104" s="675">
        <f t="shared" si="3"/>
        <v>0</v>
      </c>
      <c r="O104" s="506"/>
      <c r="P104" s="323"/>
    </row>
    <row r="105" spans="1:16" ht="18.75" customHeight="1">
      <c r="A105" s="302"/>
      <c r="B105" s="374"/>
      <c r="C105" s="375"/>
      <c r="D105" s="490"/>
      <c r="E105" s="717"/>
      <c r="F105" s="727"/>
      <c r="G105" s="522"/>
      <c r="H105" s="671"/>
      <c r="I105" s="672"/>
      <c r="J105" s="672">
        <f t="shared" si="1"/>
        <v>0</v>
      </c>
      <c r="K105" s="673"/>
      <c r="L105" s="673">
        <f t="shared" si="2"/>
        <v>0</v>
      </c>
      <c r="M105" s="674">
        <f t="shared" si="3"/>
        <v>0</v>
      </c>
      <c r="N105" s="675">
        <f t="shared" si="3"/>
        <v>0</v>
      </c>
      <c r="O105" s="506"/>
      <c r="P105" s="323"/>
    </row>
    <row r="106" spans="1:16" ht="18.75" customHeight="1">
      <c r="A106" s="302"/>
      <c r="B106" s="374"/>
      <c r="C106" s="375"/>
      <c r="D106" s="490"/>
      <c r="E106" s="717"/>
      <c r="F106" s="727"/>
      <c r="G106" s="522"/>
      <c r="H106" s="671"/>
      <c r="I106" s="672"/>
      <c r="J106" s="672">
        <f t="shared" si="1"/>
        <v>0</v>
      </c>
      <c r="K106" s="673"/>
      <c r="L106" s="673">
        <f t="shared" si="2"/>
        <v>0</v>
      </c>
      <c r="M106" s="674">
        <f t="shared" si="3"/>
        <v>0</v>
      </c>
      <c r="N106" s="675">
        <f t="shared" si="3"/>
        <v>0</v>
      </c>
      <c r="O106" s="506"/>
      <c r="P106" s="323"/>
    </row>
    <row r="107" spans="1:16" ht="18.75" customHeight="1">
      <c r="A107" s="302"/>
      <c r="B107" s="374"/>
      <c r="C107" s="375"/>
      <c r="D107" s="490"/>
      <c r="E107" s="717"/>
      <c r="F107" s="727"/>
      <c r="G107" s="522"/>
      <c r="H107" s="671"/>
      <c r="I107" s="672"/>
      <c r="J107" s="672">
        <f t="shared" si="1"/>
        <v>0</v>
      </c>
      <c r="K107" s="673"/>
      <c r="L107" s="673">
        <f t="shared" si="2"/>
        <v>0</v>
      </c>
      <c r="M107" s="674">
        <f t="shared" si="3"/>
        <v>0</v>
      </c>
      <c r="N107" s="675">
        <f t="shared" si="3"/>
        <v>0</v>
      </c>
      <c r="O107" s="506"/>
      <c r="P107" s="323"/>
    </row>
    <row r="108" spans="1:16" ht="18.75" customHeight="1">
      <c r="A108" s="302"/>
      <c r="B108" s="374"/>
      <c r="C108" s="375"/>
      <c r="D108" s="490"/>
      <c r="E108" s="717"/>
      <c r="F108" s="727"/>
      <c r="G108" s="522"/>
      <c r="H108" s="671"/>
      <c r="I108" s="672"/>
      <c r="J108" s="672">
        <f t="shared" si="1"/>
        <v>0</v>
      </c>
      <c r="K108" s="673"/>
      <c r="L108" s="673">
        <f t="shared" si="2"/>
        <v>0</v>
      </c>
      <c r="M108" s="674">
        <f t="shared" si="3"/>
        <v>0</v>
      </c>
      <c r="N108" s="675">
        <f t="shared" si="3"/>
        <v>0</v>
      </c>
      <c r="O108" s="506"/>
      <c r="P108" s="323"/>
    </row>
    <row r="109" spans="1:16" ht="18.75" customHeight="1">
      <c r="A109" s="302"/>
      <c r="B109" s="374"/>
      <c r="C109" s="375"/>
      <c r="D109" s="490"/>
      <c r="E109" s="717"/>
      <c r="F109" s="727"/>
      <c r="G109" s="522"/>
      <c r="H109" s="671"/>
      <c r="I109" s="672"/>
      <c r="J109" s="672">
        <f t="shared" si="1"/>
        <v>0</v>
      </c>
      <c r="K109" s="673"/>
      <c r="L109" s="673">
        <f t="shared" si="2"/>
        <v>0</v>
      </c>
      <c r="M109" s="674">
        <f t="shared" si="3"/>
        <v>0</v>
      </c>
      <c r="N109" s="675">
        <f t="shared" si="3"/>
        <v>0</v>
      </c>
      <c r="O109" s="506"/>
      <c r="P109" s="323"/>
    </row>
    <row r="110" spans="1:16" ht="18.75" customHeight="1">
      <c r="A110" s="302"/>
      <c r="B110" s="374"/>
      <c r="C110" s="375"/>
      <c r="D110" s="490"/>
      <c r="E110" s="717"/>
      <c r="F110" s="727"/>
      <c r="G110" s="522"/>
      <c r="H110" s="671"/>
      <c r="I110" s="672"/>
      <c r="J110" s="672">
        <f t="shared" si="1"/>
        <v>0</v>
      </c>
      <c r="K110" s="673"/>
      <c r="L110" s="673">
        <f t="shared" si="2"/>
        <v>0</v>
      </c>
      <c r="M110" s="674">
        <f t="shared" si="3"/>
        <v>0</v>
      </c>
      <c r="N110" s="675">
        <f t="shared" si="3"/>
        <v>0</v>
      </c>
      <c r="O110" s="506"/>
      <c r="P110" s="323"/>
    </row>
    <row r="111" spans="1:16" ht="18.75" customHeight="1">
      <c r="A111" s="302"/>
      <c r="B111" s="374"/>
      <c r="C111" s="375"/>
      <c r="D111" s="490"/>
      <c r="E111" s="717"/>
      <c r="F111" s="727"/>
      <c r="G111" s="522"/>
      <c r="H111" s="671"/>
      <c r="I111" s="672"/>
      <c r="J111" s="672">
        <f t="shared" si="1"/>
        <v>0</v>
      </c>
      <c r="K111" s="673"/>
      <c r="L111" s="673">
        <f t="shared" si="2"/>
        <v>0</v>
      </c>
      <c r="M111" s="674">
        <f t="shared" si="3"/>
        <v>0</v>
      </c>
      <c r="N111" s="675">
        <f t="shared" si="3"/>
        <v>0</v>
      </c>
      <c r="O111" s="506"/>
      <c r="P111" s="323"/>
    </row>
    <row r="112" spans="1:16" ht="18.75" customHeight="1">
      <c r="A112" s="302"/>
      <c r="B112" s="374"/>
      <c r="C112" s="375"/>
      <c r="D112" s="490"/>
      <c r="E112" s="717"/>
      <c r="F112" s="727"/>
      <c r="G112" s="522"/>
      <c r="H112" s="671"/>
      <c r="I112" s="672"/>
      <c r="J112" s="672">
        <f t="shared" si="1"/>
        <v>0</v>
      </c>
      <c r="K112" s="673"/>
      <c r="L112" s="673">
        <f t="shared" si="2"/>
        <v>0</v>
      </c>
      <c r="M112" s="674">
        <f t="shared" si="3"/>
        <v>0</v>
      </c>
      <c r="N112" s="675">
        <f t="shared" si="3"/>
        <v>0</v>
      </c>
      <c r="O112" s="506"/>
      <c r="P112" s="323"/>
    </row>
    <row r="113" spans="1:16" ht="18.75" customHeight="1">
      <c r="A113" s="302"/>
      <c r="B113" s="374"/>
      <c r="C113" s="375"/>
      <c r="D113" s="490"/>
      <c r="E113" s="717"/>
      <c r="F113" s="727"/>
      <c r="G113" s="522"/>
      <c r="H113" s="671"/>
      <c r="I113" s="672"/>
      <c r="J113" s="672">
        <f t="shared" si="1"/>
        <v>0</v>
      </c>
      <c r="K113" s="673"/>
      <c r="L113" s="673">
        <f t="shared" si="2"/>
        <v>0</v>
      </c>
      <c r="M113" s="674">
        <f t="shared" si="3"/>
        <v>0</v>
      </c>
      <c r="N113" s="675">
        <f t="shared" si="3"/>
        <v>0</v>
      </c>
      <c r="O113" s="506"/>
      <c r="P113" s="323"/>
    </row>
    <row r="114" spans="1:16" ht="18.75" customHeight="1">
      <c r="A114" s="302"/>
      <c r="B114" s="374"/>
      <c r="C114" s="375"/>
      <c r="D114" s="490"/>
      <c r="E114" s="717"/>
      <c r="F114" s="727"/>
      <c r="G114" s="522"/>
      <c r="H114" s="671"/>
      <c r="I114" s="672"/>
      <c r="J114" s="672">
        <f t="shared" si="1"/>
        <v>0</v>
      </c>
      <c r="K114" s="673"/>
      <c r="L114" s="673">
        <f t="shared" si="2"/>
        <v>0</v>
      </c>
      <c r="M114" s="674">
        <f t="shared" si="3"/>
        <v>0</v>
      </c>
      <c r="N114" s="675">
        <f t="shared" si="3"/>
        <v>0</v>
      </c>
      <c r="O114" s="506"/>
      <c r="P114" s="323"/>
    </row>
    <row r="115" spans="1:16" ht="18.75" customHeight="1">
      <c r="A115" s="302"/>
      <c r="B115" s="374"/>
      <c r="C115" s="375"/>
      <c r="D115" s="490"/>
      <c r="E115" s="717"/>
      <c r="F115" s="727"/>
      <c r="G115" s="522"/>
      <c r="H115" s="671"/>
      <c r="I115" s="672"/>
      <c r="J115" s="672">
        <f t="shared" si="1"/>
        <v>0</v>
      </c>
      <c r="K115" s="673"/>
      <c r="L115" s="673">
        <f t="shared" si="2"/>
        <v>0</v>
      </c>
      <c r="M115" s="674">
        <f t="shared" si="3"/>
        <v>0</v>
      </c>
      <c r="N115" s="675">
        <f t="shared" si="3"/>
        <v>0</v>
      </c>
      <c r="O115" s="506"/>
      <c r="P115" s="323"/>
    </row>
    <row r="116" spans="1:16" ht="18.75" customHeight="1">
      <c r="A116" s="302"/>
      <c r="B116" s="374"/>
      <c r="C116" s="375"/>
      <c r="D116" s="490"/>
      <c r="E116" s="717"/>
      <c r="F116" s="727"/>
      <c r="G116" s="522"/>
      <c r="H116" s="671"/>
      <c r="I116" s="672"/>
      <c r="J116" s="672">
        <f t="shared" si="1"/>
        <v>0</v>
      </c>
      <c r="K116" s="673"/>
      <c r="L116" s="673">
        <f t="shared" si="2"/>
        <v>0</v>
      </c>
      <c r="M116" s="674">
        <f t="shared" si="3"/>
        <v>0</v>
      </c>
      <c r="N116" s="675">
        <f t="shared" si="3"/>
        <v>0</v>
      </c>
      <c r="O116" s="506"/>
      <c r="P116" s="323"/>
    </row>
    <row r="117" spans="1:16" ht="18.75" customHeight="1">
      <c r="A117" s="302"/>
      <c r="B117" s="374"/>
      <c r="C117" s="375"/>
      <c r="D117" s="490"/>
      <c r="E117" s="717"/>
      <c r="F117" s="727"/>
      <c r="G117" s="522"/>
      <c r="H117" s="671"/>
      <c r="I117" s="672"/>
      <c r="J117" s="672">
        <f t="shared" si="1"/>
        <v>0</v>
      </c>
      <c r="K117" s="673"/>
      <c r="L117" s="673">
        <f t="shared" si="2"/>
        <v>0</v>
      </c>
      <c r="M117" s="674">
        <f t="shared" si="3"/>
        <v>0</v>
      </c>
      <c r="N117" s="675">
        <f t="shared" si="3"/>
        <v>0</v>
      </c>
      <c r="O117" s="506"/>
      <c r="P117" s="323"/>
    </row>
    <row r="118" spans="1:16" ht="18.75" customHeight="1">
      <c r="A118" s="302"/>
      <c r="B118" s="374"/>
      <c r="C118" s="375"/>
      <c r="D118" s="490"/>
      <c r="E118" s="717"/>
      <c r="F118" s="727"/>
      <c r="G118" s="522"/>
      <c r="H118" s="671"/>
      <c r="I118" s="672"/>
      <c r="J118" s="672">
        <f t="shared" si="1"/>
        <v>0</v>
      </c>
      <c r="K118" s="673"/>
      <c r="L118" s="673">
        <f t="shared" si="2"/>
        <v>0</v>
      </c>
      <c r="M118" s="674">
        <f t="shared" si="3"/>
        <v>0</v>
      </c>
      <c r="N118" s="675">
        <f t="shared" si="3"/>
        <v>0</v>
      </c>
      <c r="O118" s="506"/>
      <c r="P118" s="323"/>
    </row>
    <row r="119" spans="1:16" ht="18.75" customHeight="1">
      <c r="A119" s="302"/>
      <c r="B119" s="374"/>
      <c r="C119" s="375"/>
      <c r="D119" s="490"/>
      <c r="E119" s="717"/>
      <c r="F119" s="727"/>
      <c r="G119" s="522"/>
      <c r="H119" s="671"/>
      <c r="I119" s="672"/>
      <c r="J119" s="672">
        <f t="shared" si="1"/>
        <v>0</v>
      </c>
      <c r="K119" s="673"/>
      <c r="L119" s="673">
        <f t="shared" si="2"/>
        <v>0</v>
      </c>
      <c r="M119" s="674">
        <f t="shared" si="3"/>
        <v>0</v>
      </c>
      <c r="N119" s="675">
        <f t="shared" si="3"/>
        <v>0</v>
      </c>
      <c r="O119" s="506"/>
      <c r="P119" s="323"/>
    </row>
    <row r="120" spans="1:16" ht="18.75" customHeight="1">
      <c r="A120" s="302"/>
      <c r="B120" s="374"/>
      <c r="C120" s="375"/>
      <c r="D120" s="490"/>
      <c r="E120" s="717"/>
      <c r="F120" s="727"/>
      <c r="G120" s="522"/>
      <c r="H120" s="671"/>
      <c r="I120" s="672"/>
      <c r="J120" s="672">
        <f t="shared" si="1"/>
        <v>0</v>
      </c>
      <c r="K120" s="673"/>
      <c r="L120" s="673">
        <f t="shared" si="2"/>
        <v>0</v>
      </c>
      <c r="M120" s="674">
        <f t="shared" si="3"/>
        <v>0</v>
      </c>
      <c r="N120" s="675">
        <f t="shared" si="3"/>
        <v>0</v>
      </c>
      <c r="O120" s="506"/>
      <c r="P120" s="323"/>
    </row>
    <row r="121" spans="1:16" ht="18.75" customHeight="1">
      <c r="A121" s="302"/>
      <c r="B121" s="374"/>
      <c r="C121" s="375"/>
      <c r="D121" s="490"/>
      <c r="E121" s="717"/>
      <c r="F121" s="727"/>
      <c r="G121" s="522"/>
      <c r="H121" s="671"/>
      <c r="I121" s="672"/>
      <c r="J121" s="672">
        <f t="shared" si="1"/>
        <v>0</v>
      </c>
      <c r="K121" s="673"/>
      <c r="L121" s="673">
        <f t="shared" si="2"/>
        <v>0</v>
      </c>
      <c r="M121" s="674">
        <f t="shared" si="3"/>
        <v>0</v>
      </c>
      <c r="N121" s="675">
        <f t="shared" si="3"/>
        <v>0</v>
      </c>
      <c r="O121" s="506"/>
      <c r="P121" s="323"/>
    </row>
    <row r="122" spans="1:16" ht="18.75" customHeight="1">
      <c r="A122" s="302"/>
      <c r="B122" s="374"/>
      <c r="C122" s="375"/>
      <c r="D122" s="490"/>
      <c r="E122" s="717"/>
      <c r="F122" s="727"/>
      <c r="G122" s="522"/>
      <c r="H122" s="671"/>
      <c r="I122" s="672"/>
      <c r="J122" s="672">
        <f t="shared" si="1"/>
        <v>0</v>
      </c>
      <c r="K122" s="673"/>
      <c r="L122" s="673">
        <f t="shared" si="2"/>
        <v>0</v>
      </c>
      <c r="M122" s="674">
        <f t="shared" si="3"/>
        <v>0</v>
      </c>
      <c r="N122" s="675">
        <f t="shared" si="3"/>
        <v>0</v>
      </c>
      <c r="O122" s="506"/>
      <c r="P122" s="323"/>
    </row>
    <row r="123" spans="1:16" ht="18.75" customHeight="1">
      <c r="A123" s="302"/>
      <c r="B123" s="374"/>
      <c r="C123" s="375"/>
      <c r="D123" s="490"/>
      <c r="E123" s="717"/>
      <c r="F123" s="727"/>
      <c r="G123" s="522"/>
      <c r="H123" s="671"/>
      <c r="I123" s="672"/>
      <c r="J123" s="672">
        <f t="shared" si="1"/>
        <v>0</v>
      </c>
      <c r="K123" s="673"/>
      <c r="L123" s="673">
        <f t="shared" si="2"/>
        <v>0</v>
      </c>
      <c r="M123" s="674">
        <f t="shared" si="3"/>
        <v>0</v>
      </c>
      <c r="N123" s="675">
        <f t="shared" si="3"/>
        <v>0</v>
      </c>
      <c r="O123" s="506"/>
      <c r="P123" s="323"/>
    </row>
    <row r="124" spans="1:16" ht="18.75" customHeight="1">
      <c r="A124" s="302"/>
      <c r="B124" s="374"/>
      <c r="C124" s="375"/>
      <c r="D124" s="490"/>
      <c r="E124" s="717"/>
      <c r="F124" s="727"/>
      <c r="G124" s="522"/>
      <c r="H124" s="671"/>
      <c r="I124" s="672"/>
      <c r="J124" s="672">
        <f t="shared" si="1"/>
        <v>0</v>
      </c>
      <c r="K124" s="673"/>
      <c r="L124" s="673">
        <f t="shared" si="2"/>
        <v>0</v>
      </c>
      <c r="M124" s="674">
        <f t="shared" si="3"/>
        <v>0</v>
      </c>
      <c r="N124" s="675">
        <f t="shared" si="3"/>
        <v>0</v>
      </c>
      <c r="O124" s="506"/>
      <c r="P124" s="323"/>
    </row>
    <row r="125" spans="1:16" ht="18.75" customHeight="1">
      <c r="A125" s="302"/>
      <c r="B125" s="374"/>
      <c r="C125" s="375"/>
      <c r="D125" s="490"/>
      <c r="E125" s="717"/>
      <c r="F125" s="727"/>
      <c r="G125" s="522"/>
      <c r="H125" s="671"/>
      <c r="I125" s="672"/>
      <c r="J125" s="672">
        <f t="shared" si="1"/>
        <v>0</v>
      </c>
      <c r="K125" s="673"/>
      <c r="L125" s="673">
        <f t="shared" si="2"/>
        <v>0</v>
      </c>
      <c r="M125" s="674">
        <f t="shared" si="3"/>
        <v>0</v>
      </c>
      <c r="N125" s="675">
        <f t="shared" si="3"/>
        <v>0</v>
      </c>
      <c r="O125" s="506"/>
      <c r="P125" s="323"/>
    </row>
    <row r="126" spans="1:16" ht="18.75" customHeight="1">
      <c r="A126" s="302"/>
      <c r="B126" s="374"/>
      <c r="C126" s="375"/>
      <c r="D126" s="490"/>
      <c r="E126" s="717"/>
      <c r="F126" s="727"/>
      <c r="G126" s="522"/>
      <c r="H126" s="671"/>
      <c r="I126" s="672"/>
      <c r="J126" s="672">
        <f t="shared" si="1"/>
        <v>0</v>
      </c>
      <c r="K126" s="673"/>
      <c r="L126" s="673">
        <f t="shared" si="2"/>
        <v>0</v>
      </c>
      <c r="M126" s="674">
        <f t="shared" si="3"/>
        <v>0</v>
      </c>
      <c r="N126" s="675">
        <f t="shared" si="3"/>
        <v>0</v>
      </c>
      <c r="O126" s="506"/>
      <c r="P126" s="323"/>
    </row>
    <row r="127" spans="1:16" ht="18.75" customHeight="1">
      <c r="A127" s="302"/>
      <c r="B127" s="374"/>
      <c r="C127" s="375"/>
      <c r="D127" s="490"/>
      <c r="E127" s="717"/>
      <c r="F127" s="727"/>
      <c r="G127" s="522"/>
      <c r="H127" s="671"/>
      <c r="I127" s="672"/>
      <c r="J127" s="672">
        <f t="shared" si="1"/>
        <v>0</v>
      </c>
      <c r="K127" s="673"/>
      <c r="L127" s="673">
        <f t="shared" si="2"/>
        <v>0</v>
      </c>
      <c r="M127" s="674">
        <f t="shared" si="3"/>
        <v>0</v>
      </c>
      <c r="N127" s="675">
        <f t="shared" si="3"/>
        <v>0</v>
      </c>
      <c r="O127" s="506"/>
      <c r="P127" s="323"/>
    </row>
    <row r="128" spans="1:16" ht="18.75" customHeight="1">
      <c r="A128" s="302"/>
      <c r="B128" s="374"/>
      <c r="C128" s="375"/>
      <c r="D128" s="490"/>
      <c r="E128" s="717"/>
      <c r="F128" s="727"/>
      <c r="G128" s="522"/>
      <c r="H128" s="671"/>
      <c r="I128" s="672"/>
      <c r="J128" s="672">
        <f t="shared" si="1"/>
        <v>0</v>
      </c>
      <c r="K128" s="673"/>
      <c r="L128" s="673">
        <f t="shared" si="2"/>
        <v>0</v>
      </c>
      <c r="M128" s="674">
        <f t="shared" si="3"/>
        <v>0</v>
      </c>
      <c r="N128" s="675">
        <f t="shared" si="3"/>
        <v>0</v>
      </c>
      <c r="O128" s="506"/>
      <c r="P128" s="323"/>
    </row>
    <row r="129" spans="1:16" ht="18.75" customHeight="1">
      <c r="A129" s="302"/>
      <c r="B129" s="374"/>
      <c r="C129" s="375"/>
      <c r="D129" s="490"/>
      <c r="E129" s="717"/>
      <c r="F129" s="727"/>
      <c r="G129" s="522"/>
      <c r="H129" s="671"/>
      <c r="I129" s="672"/>
      <c r="J129" s="672">
        <f t="shared" si="1"/>
        <v>0</v>
      </c>
      <c r="K129" s="673"/>
      <c r="L129" s="673">
        <f t="shared" si="2"/>
        <v>0</v>
      </c>
      <c r="M129" s="674">
        <f t="shared" si="3"/>
        <v>0</v>
      </c>
      <c r="N129" s="675">
        <f t="shared" si="3"/>
        <v>0</v>
      </c>
      <c r="O129" s="506"/>
      <c r="P129" s="323"/>
    </row>
    <row r="130" spans="1:16" ht="18.75" customHeight="1">
      <c r="A130" s="302"/>
      <c r="B130" s="374"/>
      <c r="C130" s="375"/>
      <c r="D130" s="490"/>
      <c r="E130" s="717"/>
      <c r="F130" s="727"/>
      <c r="G130" s="522"/>
      <c r="H130" s="671"/>
      <c r="I130" s="672"/>
      <c r="J130" s="672">
        <f t="shared" si="1"/>
        <v>0</v>
      </c>
      <c r="K130" s="673"/>
      <c r="L130" s="673">
        <f t="shared" si="2"/>
        <v>0</v>
      </c>
      <c r="M130" s="674">
        <f t="shared" si="3"/>
        <v>0</v>
      </c>
      <c r="N130" s="675">
        <f t="shared" si="3"/>
        <v>0</v>
      </c>
      <c r="O130" s="506"/>
      <c r="P130" s="323"/>
    </row>
    <row r="131" spans="1:16" ht="18.75" customHeight="1">
      <c r="A131" s="302"/>
      <c r="B131" s="374"/>
      <c r="C131" s="375"/>
      <c r="D131" s="490"/>
      <c r="E131" s="717"/>
      <c r="F131" s="727"/>
      <c r="G131" s="522"/>
      <c r="H131" s="671"/>
      <c r="I131" s="672"/>
      <c r="J131" s="672">
        <f t="shared" si="1"/>
        <v>0</v>
      </c>
      <c r="K131" s="673"/>
      <c r="L131" s="673">
        <f t="shared" si="2"/>
        <v>0</v>
      </c>
      <c r="M131" s="674">
        <f t="shared" si="3"/>
        <v>0</v>
      </c>
      <c r="N131" s="675">
        <f t="shared" si="3"/>
        <v>0</v>
      </c>
      <c r="O131" s="506"/>
      <c r="P131" s="326"/>
    </row>
    <row r="132" spans="1:16" ht="18.75" customHeight="1">
      <c r="A132" s="302"/>
      <c r="B132" s="374"/>
      <c r="C132" s="375"/>
      <c r="D132" s="490"/>
      <c r="E132" s="717"/>
      <c r="F132" s="727"/>
      <c r="G132" s="522"/>
      <c r="H132" s="671"/>
      <c r="I132" s="672"/>
      <c r="J132" s="672">
        <f t="shared" si="1"/>
        <v>0</v>
      </c>
      <c r="K132" s="673"/>
      <c r="L132" s="673">
        <f t="shared" si="2"/>
        <v>0</v>
      </c>
      <c r="M132" s="674">
        <f t="shared" si="3"/>
        <v>0</v>
      </c>
      <c r="N132" s="675">
        <f t="shared" si="3"/>
        <v>0</v>
      </c>
      <c r="O132" s="506"/>
      <c r="P132" s="317"/>
    </row>
    <row r="133" spans="1:16" ht="18.75" customHeight="1">
      <c r="A133" s="302"/>
      <c r="B133" s="374"/>
      <c r="C133" s="375"/>
      <c r="D133" s="490"/>
      <c r="E133" s="717"/>
      <c r="F133" s="727"/>
      <c r="G133" s="522"/>
      <c r="H133" s="671"/>
      <c r="I133" s="672"/>
      <c r="J133" s="672">
        <f t="shared" si="1"/>
        <v>0</v>
      </c>
      <c r="K133" s="673"/>
      <c r="L133" s="673">
        <f t="shared" si="2"/>
        <v>0</v>
      </c>
      <c r="M133" s="674">
        <f t="shared" si="3"/>
        <v>0</v>
      </c>
      <c r="N133" s="675">
        <f t="shared" si="3"/>
        <v>0</v>
      </c>
      <c r="O133" s="506"/>
      <c r="P133" s="326"/>
    </row>
    <row r="134" spans="1:16" ht="18.75" customHeight="1">
      <c r="A134" s="302"/>
      <c r="B134" s="374"/>
      <c r="C134" s="375"/>
      <c r="D134" s="490"/>
      <c r="E134" s="717"/>
      <c r="F134" s="727"/>
      <c r="G134" s="522"/>
      <c r="H134" s="671"/>
      <c r="I134" s="672"/>
      <c r="J134" s="672">
        <f t="shared" si="1"/>
        <v>0</v>
      </c>
      <c r="K134" s="673"/>
      <c r="L134" s="673">
        <f t="shared" si="2"/>
        <v>0</v>
      </c>
      <c r="M134" s="674">
        <f t="shared" si="3"/>
        <v>0</v>
      </c>
      <c r="N134" s="675">
        <f t="shared" si="3"/>
        <v>0</v>
      </c>
      <c r="O134" s="506"/>
    </row>
    <row r="135" spans="1:16" ht="18.75" customHeight="1">
      <c r="A135" s="302"/>
      <c r="B135" s="374"/>
      <c r="C135" s="375"/>
      <c r="D135" s="490"/>
      <c r="E135" s="717"/>
      <c r="F135" s="727"/>
      <c r="G135" s="522"/>
      <c r="H135" s="671"/>
      <c r="I135" s="672"/>
      <c r="J135" s="672">
        <f t="shared" si="1"/>
        <v>0</v>
      </c>
      <c r="K135" s="673"/>
      <c r="L135" s="673">
        <f t="shared" si="2"/>
        <v>0</v>
      </c>
      <c r="M135" s="674">
        <f t="shared" si="3"/>
        <v>0</v>
      </c>
      <c r="N135" s="675">
        <f t="shared" si="3"/>
        <v>0</v>
      </c>
      <c r="O135" s="506"/>
    </row>
    <row r="136" spans="1:16" ht="18.75" customHeight="1">
      <c r="A136" s="302"/>
      <c r="B136" s="374"/>
      <c r="C136" s="375"/>
      <c r="D136" s="490"/>
      <c r="E136" s="717"/>
      <c r="F136" s="727"/>
      <c r="G136" s="522"/>
      <c r="H136" s="671"/>
      <c r="I136" s="672"/>
      <c r="J136" s="672">
        <f t="shared" si="1"/>
        <v>0</v>
      </c>
      <c r="K136" s="673"/>
      <c r="L136" s="673">
        <f t="shared" si="2"/>
        <v>0</v>
      </c>
      <c r="M136" s="674">
        <f t="shared" si="3"/>
        <v>0</v>
      </c>
      <c r="N136" s="675">
        <f t="shared" si="3"/>
        <v>0</v>
      </c>
      <c r="O136" s="506"/>
      <c r="P136" s="323"/>
    </row>
    <row r="137" spans="1:16" ht="18.75" customHeight="1">
      <c r="A137" s="302"/>
      <c r="B137" s="374"/>
      <c r="C137" s="375"/>
      <c r="D137" s="490"/>
      <c r="E137" s="544" t="s">
        <v>661</v>
      </c>
      <c r="F137" s="338" t="s">
        <v>198</v>
      </c>
      <c r="G137" s="522"/>
      <c r="H137" s="671"/>
      <c r="I137" s="672"/>
      <c r="J137" s="676">
        <f>SUMIFS(J97:J136,D97:D136,"設備（部材）")</f>
        <v>0</v>
      </c>
      <c r="K137" s="673"/>
      <c r="L137" s="677">
        <f>SUMIFS(L97:L136,D97:D136,"設備（部材）")</f>
        <v>0</v>
      </c>
      <c r="M137" s="674"/>
      <c r="N137" s="679">
        <f>J137-L137</f>
        <v>0</v>
      </c>
      <c r="O137" s="506"/>
      <c r="P137" s="323"/>
    </row>
    <row r="138" spans="1:16" ht="18.75" customHeight="1">
      <c r="A138" s="302"/>
      <c r="B138" s="374"/>
      <c r="C138" s="375"/>
      <c r="D138" s="490"/>
      <c r="E138" s="544" t="s">
        <v>199</v>
      </c>
      <c r="F138" s="338" t="s">
        <v>198</v>
      </c>
      <c r="G138" s="522"/>
      <c r="H138" s="671"/>
      <c r="I138" s="672"/>
      <c r="J138" s="676">
        <f>SUMIFS(J97:J136,D97:D136,"工事")</f>
        <v>0</v>
      </c>
      <c r="K138" s="673"/>
      <c r="L138" s="677">
        <f>SUMIFS(L97:L136,D97:D136,"工事")</f>
        <v>0</v>
      </c>
      <c r="M138" s="674"/>
      <c r="N138" s="679">
        <f>J138-L138</f>
        <v>0</v>
      </c>
      <c r="O138" s="506"/>
      <c r="P138" s="323"/>
    </row>
    <row r="139" spans="1:16" ht="18.75" customHeight="1" thickBot="1">
      <c r="A139" s="302"/>
      <c r="B139" s="376"/>
      <c r="C139" s="377"/>
      <c r="D139" s="491"/>
      <c r="E139" s="545" t="s">
        <v>195</v>
      </c>
      <c r="F139" s="546" t="s">
        <v>196</v>
      </c>
      <c r="G139" s="536"/>
      <c r="H139" s="721"/>
      <c r="I139" s="722"/>
      <c r="J139" s="728">
        <f>J137+J138</f>
        <v>0</v>
      </c>
      <c r="K139" s="723"/>
      <c r="L139" s="729">
        <f>L137+L138</f>
        <v>0</v>
      </c>
      <c r="M139" s="724"/>
      <c r="N139" s="730">
        <f>J139-L139</f>
        <v>0</v>
      </c>
      <c r="O139" s="516"/>
      <c r="P139" s="323"/>
    </row>
    <row r="140" spans="1:16" ht="18.75" customHeight="1">
      <c r="A140" s="302"/>
      <c r="B140" s="339"/>
      <c r="C140" s="340"/>
      <c r="D140" s="488"/>
      <c r="E140" s="731"/>
      <c r="F140" s="732" t="s">
        <v>197</v>
      </c>
      <c r="G140" s="535"/>
      <c r="H140" s="718"/>
      <c r="I140" s="702"/>
      <c r="J140" s="702"/>
      <c r="K140" s="703"/>
      <c r="L140" s="703"/>
      <c r="M140" s="719"/>
      <c r="N140" s="720"/>
      <c r="O140" s="515"/>
      <c r="P140" s="323"/>
    </row>
    <row r="141" spans="1:16" ht="18.75" customHeight="1">
      <c r="A141" s="302"/>
      <c r="B141" s="374"/>
      <c r="C141" s="375"/>
      <c r="D141" s="490"/>
      <c r="E141" s="717"/>
      <c r="F141" s="727"/>
      <c r="G141" s="522"/>
      <c r="H141" s="671"/>
      <c r="I141" s="672"/>
      <c r="J141" s="672">
        <f>H141*I141</f>
        <v>0</v>
      </c>
      <c r="K141" s="673"/>
      <c r="L141" s="673">
        <f>H141*K141</f>
        <v>0</v>
      </c>
      <c r="M141" s="674">
        <f>I141-K141</f>
        <v>0</v>
      </c>
      <c r="N141" s="675">
        <f>J141-L141</f>
        <v>0</v>
      </c>
      <c r="O141" s="506"/>
      <c r="P141" s="323"/>
    </row>
    <row r="142" spans="1:16" ht="18.75" customHeight="1">
      <c r="A142" s="302"/>
      <c r="B142" s="374"/>
      <c r="C142" s="375"/>
      <c r="D142" s="490"/>
      <c r="E142" s="717"/>
      <c r="F142" s="727"/>
      <c r="G142" s="522"/>
      <c r="H142" s="671"/>
      <c r="I142" s="672"/>
      <c r="J142" s="672">
        <f>H142*I142</f>
        <v>0</v>
      </c>
      <c r="K142" s="673"/>
      <c r="L142" s="673">
        <f>H142*K142</f>
        <v>0</v>
      </c>
      <c r="M142" s="674">
        <f t="shared" ref="M142:N180" si="4">I142-K142</f>
        <v>0</v>
      </c>
      <c r="N142" s="675">
        <f>J142-L142</f>
        <v>0</v>
      </c>
      <c r="O142" s="506"/>
      <c r="P142" s="323"/>
    </row>
    <row r="143" spans="1:16" ht="18.75" customHeight="1">
      <c r="A143" s="302"/>
      <c r="B143" s="374"/>
      <c r="C143" s="375"/>
      <c r="D143" s="490"/>
      <c r="E143" s="717"/>
      <c r="F143" s="727"/>
      <c r="G143" s="522"/>
      <c r="H143" s="671"/>
      <c r="I143" s="672"/>
      <c r="J143" s="672">
        <f t="shared" ref="J143:J151" si="5">H143*I143</f>
        <v>0</v>
      </c>
      <c r="K143" s="673"/>
      <c r="L143" s="673">
        <f t="shared" ref="L143:L151" si="6">H143*K143</f>
        <v>0</v>
      </c>
      <c r="M143" s="674">
        <f t="shared" si="4"/>
        <v>0</v>
      </c>
      <c r="N143" s="675">
        <f t="shared" si="4"/>
        <v>0</v>
      </c>
      <c r="O143" s="506"/>
      <c r="P143" s="323"/>
    </row>
    <row r="144" spans="1:16" ht="18.75" customHeight="1">
      <c r="A144" s="302"/>
      <c r="B144" s="374"/>
      <c r="C144" s="375"/>
      <c r="D144" s="490"/>
      <c r="E144" s="717"/>
      <c r="F144" s="727"/>
      <c r="G144" s="522"/>
      <c r="H144" s="671"/>
      <c r="I144" s="672"/>
      <c r="J144" s="672">
        <f t="shared" si="5"/>
        <v>0</v>
      </c>
      <c r="K144" s="673"/>
      <c r="L144" s="673">
        <f t="shared" si="6"/>
        <v>0</v>
      </c>
      <c r="M144" s="674">
        <f t="shared" si="4"/>
        <v>0</v>
      </c>
      <c r="N144" s="675">
        <f t="shared" si="4"/>
        <v>0</v>
      </c>
      <c r="O144" s="506"/>
      <c r="P144" s="323"/>
    </row>
    <row r="145" spans="1:16" ht="18.75" customHeight="1">
      <c r="A145" s="302"/>
      <c r="B145" s="374"/>
      <c r="C145" s="375"/>
      <c r="D145" s="490"/>
      <c r="E145" s="717"/>
      <c r="F145" s="727"/>
      <c r="G145" s="522"/>
      <c r="H145" s="671"/>
      <c r="I145" s="672"/>
      <c r="J145" s="672">
        <f t="shared" si="5"/>
        <v>0</v>
      </c>
      <c r="K145" s="673"/>
      <c r="L145" s="673">
        <f t="shared" si="6"/>
        <v>0</v>
      </c>
      <c r="M145" s="674">
        <f t="shared" si="4"/>
        <v>0</v>
      </c>
      <c r="N145" s="675">
        <f t="shared" si="4"/>
        <v>0</v>
      </c>
      <c r="O145" s="506"/>
      <c r="P145" s="323"/>
    </row>
    <row r="146" spans="1:16" ht="18.75" customHeight="1">
      <c r="A146" s="302"/>
      <c r="B146" s="374"/>
      <c r="C146" s="375"/>
      <c r="D146" s="490"/>
      <c r="E146" s="717"/>
      <c r="F146" s="727"/>
      <c r="G146" s="522"/>
      <c r="H146" s="671"/>
      <c r="I146" s="672"/>
      <c r="J146" s="672">
        <f t="shared" si="5"/>
        <v>0</v>
      </c>
      <c r="K146" s="673"/>
      <c r="L146" s="673">
        <f t="shared" si="6"/>
        <v>0</v>
      </c>
      <c r="M146" s="674">
        <f t="shared" si="4"/>
        <v>0</v>
      </c>
      <c r="N146" s="675">
        <f t="shared" si="4"/>
        <v>0</v>
      </c>
      <c r="O146" s="506"/>
      <c r="P146" s="323"/>
    </row>
    <row r="147" spans="1:16" ht="18.75" customHeight="1">
      <c r="A147" s="302"/>
      <c r="B147" s="374"/>
      <c r="C147" s="375"/>
      <c r="D147" s="490"/>
      <c r="E147" s="717"/>
      <c r="F147" s="727"/>
      <c r="G147" s="522"/>
      <c r="H147" s="671"/>
      <c r="I147" s="672"/>
      <c r="J147" s="672">
        <f t="shared" si="5"/>
        <v>0</v>
      </c>
      <c r="K147" s="673"/>
      <c r="L147" s="673">
        <f t="shared" si="6"/>
        <v>0</v>
      </c>
      <c r="M147" s="674">
        <f t="shared" si="4"/>
        <v>0</v>
      </c>
      <c r="N147" s="675">
        <f t="shared" si="4"/>
        <v>0</v>
      </c>
      <c r="O147" s="506"/>
      <c r="P147" s="323"/>
    </row>
    <row r="148" spans="1:16" ht="18.75" customHeight="1">
      <c r="A148" s="302"/>
      <c r="B148" s="374"/>
      <c r="C148" s="375"/>
      <c r="D148" s="490"/>
      <c r="E148" s="717"/>
      <c r="F148" s="727"/>
      <c r="G148" s="522"/>
      <c r="H148" s="671"/>
      <c r="I148" s="672"/>
      <c r="J148" s="672">
        <f t="shared" si="5"/>
        <v>0</v>
      </c>
      <c r="K148" s="673"/>
      <c r="L148" s="673">
        <f t="shared" si="6"/>
        <v>0</v>
      </c>
      <c r="M148" s="674">
        <f t="shared" si="4"/>
        <v>0</v>
      </c>
      <c r="N148" s="675">
        <f t="shared" si="4"/>
        <v>0</v>
      </c>
      <c r="O148" s="506"/>
      <c r="P148" s="323"/>
    </row>
    <row r="149" spans="1:16" ht="18.75" customHeight="1">
      <c r="A149" s="302"/>
      <c r="B149" s="374"/>
      <c r="C149" s="375"/>
      <c r="D149" s="490"/>
      <c r="E149" s="717"/>
      <c r="F149" s="727"/>
      <c r="G149" s="522"/>
      <c r="H149" s="671"/>
      <c r="I149" s="672"/>
      <c r="J149" s="672">
        <f t="shared" si="5"/>
        <v>0</v>
      </c>
      <c r="K149" s="673"/>
      <c r="L149" s="673">
        <f t="shared" si="6"/>
        <v>0</v>
      </c>
      <c r="M149" s="674">
        <f t="shared" si="4"/>
        <v>0</v>
      </c>
      <c r="N149" s="675">
        <f t="shared" si="4"/>
        <v>0</v>
      </c>
      <c r="O149" s="506"/>
      <c r="P149" s="323"/>
    </row>
    <row r="150" spans="1:16" ht="18.75" customHeight="1">
      <c r="A150" s="302"/>
      <c r="B150" s="374"/>
      <c r="C150" s="375"/>
      <c r="D150" s="490"/>
      <c r="E150" s="717"/>
      <c r="F150" s="727"/>
      <c r="G150" s="522"/>
      <c r="H150" s="671"/>
      <c r="I150" s="672"/>
      <c r="J150" s="672">
        <f t="shared" si="5"/>
        <v>0</v>
      </c>
      <c r="K150" s="673"/>
      <c r="L150" s="673">
        <f t="shared" si="6"/>
        <v>0</v>
      </c>
      <c r="M150" s="674">
        <f t="shared" si="4"/>
        <v>0</v>
      </c>
      <c r="N150" s="675">
        <f t="shared" si="4"/>
        <v>0</v>
      </c>
      <c r="O150" s="506"/>
      <c r="P150" s="323"/>
    </row>
    <row r="151" spans="1:16" ht="18.75" customHeight="1">
      <c r="A151" s="302"/>
      <c r="B151" s="374"/>
      <c r="C151" s="375"/>
      <c r="D151" s="490"/>
      <c r="E151" s="717"/>
      <c r="F151" s="727"/>
      <c r="G151" s="522"/>
      <c r="H151" s="671"/>
      <c r="I151" s="672"/>
      <c r="J151" s="672">
        <f t="shared" si="5"/>
        <v>0</v>
      </c>
      <c r="K151" s="673"/>
      <c r="L151" s="673">
        <f t="shared" si="6"/>
        <v>0</v>
      </c>
      <c r="M151" s="674">
        <f t="shared" si="4"/>
        <v>0</v>
      </c>
      <c r="N151" s="675">
        <f t="shared" si="4"/>
        <v>0</v>
      </c>
      <c r="O151" s="506"/>
      <c r="P151" s="323"/>
    </row>
    <row r="152" spans="1:16" ht="18.75" customHeight="1">
      <c r="A152" s="302"/>
      <c r="B152" s="374"/>
      <c r="C152" s="375"/>
      <c r="D152" s="490"/>
      <c r="E152" s="717"/>
      <c r="F152" s="727"/>
      <c r="G152" s="522"/>
      <c r="H152" s="671"/>
      <c r="I152" s="672"/>
      <c r="J152" s="672">
        <f>H152*I152</f>
        <v>0</v>
      </c>
      <c r="K152" s="673"/>
      <c r="L152" s="673">
        <f>H152*K152</f>
        <v>0</v>
      </c>
      <c r="M152" s="674">
        <f t="shared" si="4"/>
        <v>0</v>
      </c>
      <c r="N152" s="675">
        <f>J152-L152</f>
        <v>0</v>
      </c>
      <c r="O152" s="506"/>
      <c r="P152" s="323"/>
    </row>
    <row r="153" spans="1:16" ht="18.75" customHeight="1">
      <c r="A153" s="302"/>
      <c r="B153" s="374"/>
      <c r="C153" s="375"/>
      <c r="D153" s="490"/>
      <c r="E153" s="717"/>
      <c r="F153" s="727"/>
      <c r="G153" s="522"/>
      <c r="H153" s="671"/>
      <c r="I153" s="672"/>
      <c r="J153" s="672">
        <f t="shared" ref="J153:J161" si="7">H153*I153</f>
        <v>0</v>
      </c>
      <c r="K153" s="673"/>
      <c r="L153" s="673">
        <f t="shared" ref="L153:L161" si="8">H153*K153</f>
        <v>0</v>
      </c>
      <c r="M153" s="674">
        <f t="shared" si="4"/>
        <v>0</v>
      </c>
      <c r="N153" s="675">
        <f t="shared" si="4"/>
        <v>0</v>
      </c>
      <c r="O153" s="506"/>
      <c r="P153" s="323"/>
    </row>
    <row r="154" spans="1:16" ht="18.75" customHeight="1">
      <c r="A154" s="302"/>
      <c r="B154" s="374"/>
      <c r="C154" s="375"/>
      <c r="D154" s="490"/>
      <c r="E154" s="717"/>
      <c r="F154" s="727"/>
      <c r="G154" s="522"/>
      <c r="H154" s="671"/>
      <c r="I154" s="672"/>
      <c r="J154" s="672">
        <f t="shared" si="7"/>
        <v>0</v>
      </c>
      <c r="K154" s="673"/>
      <c r="L154" s="673">
        <f t="shared" si="8"/>
        <v>0</v>
      </c>
      <c r="M154" s="674">
        <f t="shared" si="4"/>
        <v>0</v>
      </c>
      <c r="N154" s="675">
        <f t="shared" si="4"/>
        <v>0</v>
      </c>
      <c r="O154" s="506"/>
      <c r="P154" s="323"/>
    </row>
    <row r="155" spans="1:16" ht="18.75" customHeight="1">
      <c r="A155" s="302"/>
      <c r="B155" s="374"/>
      <c r="C155" s="375"/>
      <c r="D155" s="490"/>
      <c r="E155" s="717"/>
      <c r="F155" s="727"/>
      <c r="G155" s="522"/>
      <c r="H155" s="671"/>
      <c r="I155" s="672"/>
      <c r="J155" s="672">
        <f t="shared" si="7"/>
        <v>0</v>
      </c>
      <c r="K155" s="673"/>
      <c r="L155" s="673">
        <f t="shared" si="8"/>
        <v>0</v>
      </c>
      <c r="M155" s="674">
        <f t="shared" si="4"/>
        <v>0</v>
      </c>
      <c r="N155" s="675">
        <f t="shared" si="4"/>
        <v>0</v>
      </c>
      <c r="O155" s="506"/>
      <c r="P155" s="323"/>
    </row>
    <row r="156" spans="1:16" ht="18.75" customHeight="1">
      <c r="A156" s="302"/>
      <c r="B156" s="374"/>
      <c r="C156" s="375"/>
      <c r="D156" s="490"/>
      <c r="E156" s="717"/>
      <c r="F156" s="727"/>
      <c r="G156" s="522"/>
      <c r="H156" s="671"/>
      <c r="I156" s="672"/>
      <c r="J156" s="672">
        <f t="shared" si="7"/>
        <v>0</v>
      </c>
      <c r="K156" s="673"/>
      <c r="L156" s="673">
        <f t="shared" si="8"/>
        <v>0</v>
      </c>
      <c r="M156" s="674">
        <f t="shared" si="4"/>
        <v>0</v>
      </c>
      <c r="N156" s="675">
        <f t="shared" si="4"/>
        <v>0</v>
      </c>
      <c r="O156" s="506"/>
      <c r="P156" s="323"/>
    </row>
    <row r="157" spans="1:16" ht="18.75" customHeight="1">
      <c r="A157" s="302"/>
      <c r="B157" s="374"/>
      <c r="C157" s="375"/>
      <c r="D157" s="490"/>
      <c r="E157" s="717"/>
      <c r="F157" s="727"/>
      <c r="G157" s="522"/>
      <c r="H157" s="671"/>
      <c r="I157" s="672"/>
      <c r="J157" s="672">
        <f t="shared" si="7"/>
        <v>0</v>
      </c>
      <c r="K157" s="673"/>
      <c r="L157" s="673">
        <f t="shared" si="8"/>
        <v>0</v>
      </c>
      <c r="M157" s="674">
        <f t="shared" si="4"/>
        <v>0</v>
      </c>
      <c r="N157" s="675">
        <f t="shared" si="4"/>
        <v>0</v>
      </c>
      <c r="O157" s="506"/>
      <c r="P157" s="323"/>
    </row>
    <row r="158" spans="1:16" ht="18.75" customHeight="1">
      <c r="A158" s="302"/>
      <c r="B158" s="374"/>
      <c r="C158" s="375"/>
      <c r="D158" s="490"/>
      <c r="E158" s="717"/>
      <c r="F158" s="727"/>
      <c r="G158" s="522"/>
      <c r="H158" s="671"/>
      <c r="I158" s="672"/>
      <c r="J158" s="672">
        <f t="shared" si="7"/>
        <v>0</v>
      </c>
      <c r="K158" s="673"/>
      <c r="L158" s="673">
        <f t="shared" si="8"/>
        <v>0</v>
      </c>
      <c r="M158" s="674">
        <f t="shared" si="4"/>
        <v>0</v>
      </c>
      <c r="N158" s="675">
        <f t="shared" si="4"/>
        <v>0</v>
      </c>
      <c r="O158" s="506"/>
      <c r="P158" s="323"/>
    </row>
    <row r="159" spans="1:16" ht="18.75" customHeight="1">
      <c r="A159" s="302"/>
      <c r="B159" s="374"/>
      <c r="C159" s="375"/>
      <c r="D159" s="490"/>
      <c r="E159" s="717"/>
      <c r="F159" s="727"/>
      <c r="G159" s="522"/>
      <c r="H159" s="671"/>
      <c r="I159" s="672"/>
      <c r="J159" s="672">
        <f t="shared" si="7"/>
        <v>0</v>
      </c>
      <c r="K159" s="673"/>
      <c r="L159" s="673">
        <f t="shared" si="8"/>
        <v>0</v>
      </c>
      <c r="M159" s="674">
        <f t="shared" si="4"/>
        <v>0</v>
      </c>
      <c r="N159" s="675">
        <f t="shared" si="4"/>
        <v>0</v>
      </c>
      <c r="O159" s="506"/>
      <c r="P159" s="323"/>
    </row>
    <row r="160" spans="1:16" ht="18.75" customHeight="1">
      <c r="A160" s="302"/>
      <c r="B160" s="374"/>
      <c r="C160" s="375"/>
      <c r="D160" s="490"/>
      <c r="E160" s="717"/>
      <c r="F160" s="727"/>
      <c r="G160" s="522"/>
      <c r="H160" s="671"/>
      <c r="I160" s="672"/>
      <c r="J160" s="672">
        <f t="shared" si="7"/>
        <v>0</v>
      </c>
      <c r="K160" s="673"/>
      <c r="L160" s="673">
        <f t="shared" si="8"/>
        <v>0</v>
      </c>
      <c r="M160" s="674">
        <f t="shared" si="4"/>
        <v>0</v>
      </c>
      <c r="N160" s="675">
        <f t="shared" si="4"/>
        <v>0</v>
      </c>
      <c r="O160" s="506"/>
      <c r="P160" s="323"/>
    </row>
    <row r="161" spans="1:16" ht="18.75" customHeight="1">
      <c r="A161" s="302"/>
      <c r="B161" s="374"/>
      <c r="C161" s="375"/>
      <c r="D161" s="490"/>
      <c r="E161" s="717"/>
      <c r="F161" s="727"/>
      <c r="G161" s="522"/>
      <c r="H161" s="671"/>
      <c r="I161" s="672"/>
      <c r="J161" s="672">
        <f t="shared" si="7"/>
        <v>0</v>
      </c>
      <c r="K161" s="673"/>
      <c r="L161" s="673">
        <f t="shared" si="8"/>
        <v>0</v>
      </c>
      <c r="M161" s="674">
        <f t="shared" si="4"/>
        <v>0</v>
      </c>
      <c r="N161" s="675">
        <f t="shared" si="4"/>
        <v>0</v>
      </c>
      <c r="O161" s="506"/>
      <c r="P161" s="323"/>
    </row>
    <row r="162" spans="1:16" ht="18.75" customHeight="1">
      <c r="A162" s="302"/>
      <c r="B162" s="374"/>
      <c r="C162" s="375"/>
      <c r="D162" s="490"/>
      <c r="E162" s="717"/>
      <c r="F162" s="727"/>
      <c r="G162" s="522"/>
      <c r="H162" s="671"/>
      <c r="I162" s="672"/>
      <c r="J162" s="672">
        <f>H162*I162</f>
        <v>0</v>
      </c>
      <c r="K162" s="673"/>
      <c r="L162" s="673">
        <f>H162*K162</f>
        <v>0</v>
      </c>
      <c r="M162" s="674">
        <f t="shared" si="4"/>
        <v>0</v>
      </c>
      <c r="N162" s="675">
        <f>J162-L162</f>
        <v>0</v>
      </c>
      <c r="O162" s="506"/>
      <c r="P162" s="323"/>
    </row>
    <row r="163" spans="1:16" ht="18.75" customHeight="1">
      <c r="A163" s="302"/>
      <c r="B163" s="374"/>
      <c r="C163" s="375"/>
      <c r="D163" s="490"/>
      <c r="E163" s="717"/>
      <c r="F163" s="727"/>
      <c r="G163" s="522"/>
      <c r="H163" s="671"/>
      <c r="I163" s="672"/>
      <c r="J163" s="672">
        <f t="shared" ref="J163:J171" si="9">H163*I163</f>
        <v>0</v>
      </c>
      <c r="K163" s="673"/>
      <c r="L163" s="673">
        <f t="shared" ref="L163:L171" si="10">H163*K163</f>
        <v>0</v>
      </c>
      <c r="M163" s="674">
        <f t="shared" si="4"/>
        <v>0</v>
      </c>
      <c r="N163" s="675">
        <f t="shared" si="4"/>
        <v>0</v>
      </c>
      <c r="O163" s="506"/>
      <c r="P163" s="323"/>
    </row>
    <row r="164" spans="1:16" ht="18.75" customHeight="1">
      <c r="A164" s="302"/>
      <c r="B164" s="374"/>
      <c r="C164" s="375"/>
      <c r="D164" s="490"/>
      <c r="E164" s="717"/>
      <c r="F164" s="727"/>
      <c r="G164" s="522"/>
      <c r="H164" s="671"/>
      <c r="I164" s="672"/>
      <c r="J164" s="672">
        <f t="shared" si="9"/>
        <v>0</v>
      </c>
      <c r="K164" s="673"/>
      <c r="L164" s="673">
        <f t="shared" si="10"/>
        <v>0</v>
      </c>
      <c r="M164" s="674">
        <f t="shared" si="4"/>
        <v>0</v>
      </c>
      <c r="N164" s="675">
        <f t="shared" si="4"/>
        <v>0</v>
      </c>
      <c r="O164" s="506"/>
      <c r="P164" s="323"/>
    </row>
    <row r="165" spans="1:16" ht="18.75" customHeight="1">
      <c r="A165" s="302"/>
      <c r="B165" s="374"/>
      <c r="C165" s="375"/>
      <c r="D165" s="490"/>
      <c r="E165" s="717"/>
      <c r="F165" s="727"/>
      <c r="G165" s="522"/>
      <c r="H165" s="671"/>
      <c r="I165" s="672"/>
      <c r="J165" s="672">
        <f t="shared" si="9"/>
        <v>0</v>
      </c>
      <c r="K165" s="673"/>
      <c r="L165" s="673">
        <f t="shared" si="10"/>
        <v>0</v>
      </c>
      <c r="M165" s="674">
        <f t="shared" si="4"/>
        <v>0</v>
      </c>
      <c r="N165" s="675">
        <f t="shared" si="4"/>
        <v>0</v>
      </c>
      <c r="O165" s="506"/>
      <c r="P165" s="323"/>
    </row>
    <row r="166" spans="1:16" ht="18.75" customHeight="1">
      <c r="A166" s="302"/>
      <c r="B166" s="374"/>
      <c r="C166" s="375"/>
      <c r="D166" s="490"/>
      <c r="E166" s="717"/>
      <c r="F166" s="727"/>
      <c r="G166" s="522"/>
      <c r="H166" s="671"/>
      <c r="I166" s="672"/>
      <c r="J166" s="672">
        <f t="shared" si="9"/>
        <v>0</v>
      </c>
      <c r="K166" s="673"/>
      <c r="L166" s="673">
        <f t="shared" si="10"/>
        <v>0</v>
      </c>
      <c r="M166" s="674">
        <f t="shared" si="4"/>
        <v>0</v>
      </c>
      <c r="N166" s="675">
        <f t="shared" si="4"/>
        <v>0</v>
      </c>
      <c r="O166" s="506"/>
      <c r="P166" s="323"/>
    </row>
    <row r="167" spans="1:16" ht="18.75" customHeight="1">
      <c r="A167" s="302"/>
      <c r="B167" s="374"/>
      <c r="C167" s="375"/>
      <c r="D167" s="490"/>
      <c r="E167" s="717"/>
      <c r="F167" s="727"/>
      <c r="G167" s="522"/>
      <c r="H167" s="671"/>
      <c r="I167" s="672"/>
      <c r="J167" s="672">
        <f t="shared" si="9"/>
        <v>0</v>
      </c>
      <c r="K167" s="673"/>
      <c r="L167" s="673">
        <f t="shared" si="10"/>
        <v>0</v>
      </c>
      <c r="M167" s="674">
        <f t="shared" si="4"/>
        <v>0</v>
      </c>
      <c r="N167" s="675">
        <f t="shared" si="4"/>
        <v>0</v>
      </c>
      <c r="O167" s="506"/>
      <c r="P167" s="323"/>
    </row>
    <row r="168" spans="1:16" ht="18.75" customHeight="1">
      <c r="A168" s="302"/>
      <c r="B168" s="374"/>
      <c r="C168" s="375"/>
      <c r="D168" s="490"/>
      <c r="E168" s="717"/>
      <c r="F168" s="727"/>
      <c r="G168" s="522"/>
      <c r="H168" s="671"/>
      <c r="I168" s="672"/>
      <c r="J168" s="672">
        <f t="shared" si="9"/>
        <v>0</v>
      </c>
      <c r="K168" s="673"/>
      <c r="L168" s="673">
        <f t="shared" si="10"/>
        <v>0</v>
      </c>
      <c r="M168" s="674">
        <f t="shared" si="4"/>
        <v>0</v>
      </c>
      <c r="N168" s="675">
        <f t="shared" si="4"/>
        <v>0</v>
      </c>
      <c r="O168" s="506"/>
      <c r="P168" s="323"/>
    </row>
    <row r="169" spans="1:16" ht="18.75" customHeight="1">
      <c r="A169" s="302"/>
      <c r="B169" s="374"/>
      <c r="C169" s="375"/>
      <c r="D169" s="490"/>
      <c r="E169" s="717"/>
      <c r="F169" s="727"/>
      <c r="G169" s="522"/>
      <c r="H169" s="671"/>
      <c r="I169" s="672"/>
      <c r="J169" s="672">
        <f t="shared" si="9"/>
        <v>0</v>
      </c>
      <c r="K169" s="673"/>
      <c r="L169" s="673">
        <f t="shared" si="10"/>
        <v>0</v>
      </c>
      <c r="M169" s="674">
        <f t="shared" si="4"/>
        <v>0</v>
      </c>
      <c r="N169" s="675">
        <f t="shared" si="4"/>
        <v>0</v>
      </c>
      <c r="O169" s="506"/>
      <c r="P169" s="323"/>
    </row>
    <row r="170" spans="1:16" ht="18.75" customHeight="1">
      <c r="A170" s="302"/>
      <c r="B170" s="374"/>
      <c r="C170" s="375"/>
      <c r="D170" s="490"/>
      <c r="E170" s="717"/>
      <c r="F170" s="727"/>
      <c r="G170" s="522"/>
      <c r="H170" s="671"/>
      <c r="I170" s="672"/>
      <c r="J170" s="672">
        <f t="shared" si="9"/>
        <v>0</v>
      </c>
      <c r="K170" s="673"/>
      <c r="L170" s="673">
        <f t="shared" si="10"/>
        <v>0</v>
      </c>
      <c r="M170" s="674">
        <f t="shared" si="4"/>
        <v>0</v>
      </c>
      <c r="N170" s="675">
        <f t="shared" si="4"/>
        <v>0</v>
      </c>
      <c r="O170" s="506"/>
      <c r="P170" s="323"/>
    </row>
    <row r="171" spans="1:16" ht="18.75" customHeight="1">
      <c r="A171" s="302"/>
      <c r="B171" s="374"/>
      <c r="C171" s="375"/>
      <c r="D171" s="490"/>
      <c r="E171" s="717"/>
      <c r="F171" s="727"/>
      <c r="G171" s="522"/>
      <c r="H171" s="671"/>
      <c r="I171" s="672"/>
      <c r="J171" s="672">
        <f t="shared" si="9"/>
        <v>0</v>
      </c>
      <c r="K171" s="673"/>
      <c r="L171" s="673">
        <f t="shared" si="10"/>
        <v>0</v>
      </c>
      <c r="M171" s="674">
        <f t="shared" si="4"/>
        <v>0</v>
      </c>
      <c r="N171" s="675">
        <f t="shared" si="4"/>
        <v>0</v>
      </c>
      <c r="O171" s="506"/>
      <c r="P171" s="323"/>
    </row>
    <row r="172" spans="1:16" ht="18.75" customHeight="1">
      <c r="A172" s="302"/>
      <c r="B172" s="374"/>
      <c r="C172" s="375"/>
      <c r="D172" s="490"/>
      <c r="E172" s="717"/>
      <c r="F172" s="727"/>
      <c r="G172" s="522"/>
      <c r="H172" s="671"/>
      <c r="I172" s="672"/>
      <c r="J172" s="672">
        <f>H172*I172</f>
        <v>0</v>
      </c>
      <c r="K172" s="673"/>
      <c r="L172" s="673">
        <f>H172*K172</f>
        <v>0</v>
      </c>
      <c r="M172" s="674">
        <f t="shared" si="4"/>
        <v>0</v>
      </c>
      <c r="N172" s="675">
        <f>J172-L172</f>
        <v>0</v>
      </c>
      <c r="O172" s="506"/>
      <c r="P172" s="323"/>
    </row>
    <row r="173" spans="1:16" ht="18.75" customHeight="1">
      <c r="A173" s="302"/>
      <c r="B173" s="374"/>
      <c r="C173" s="375"/>
      <c r="D173" s="490"/>
      <c r="E173" s="717"/>
      <c r="F173" s="727"/>
      <c r="G173" s="522"/>
      <c r="H173" s="671"/>
      <c r="I173" s="672"/>
      <c r="J173" s="672">
        <f t="shared" ref="J173:J180" si="11">H173*I173</f>
        <v>0</v>
      </c>
      <c r="K173" s="673"/>
      <c r="L173" s="673">
        <f t="shared" ref="L173:L180" si="12">H173*K173</f>
        <v>0</v>
      </c>
      <c r="M173" s="674">
        <f t="shared" si="4"/>
        <v>0</v>
      </c>
      <c r="N173" s="675">
        <f t="shared" si="4"/>
        <v>0</v>
      </c>
      <c r="O173" s="506"/>
      <c r="P173" s="323"/>
    </row>
    <row r="174" spans="1:16" ht="18.75" customHeight="1">
      <c r="A174" s="302"/>
      <c r="B174" s="374"/>
      <c r="C174" s="375"/>
      <c r="D174" s="490"/>
      <c r="E174" s="717"/>
      <c r="F174" s="727"/>
      <c r="G174" s="522"/>
      <c r="H174" s="671"/>
      <c r="I174" s="672"/>
      <c r="J174" s="672">
        <f t="shared" si="11"/>
        <v>0</v>
      </c>
      <c r="K174" s="673"/>
      <c r="L174" s="673">
        <f t="shared" si="12"/>
        <v>0</v>
      </c>
      <c r="M174" s="674">
        <f t="shared" si="4"/>
        <v>0</v>
      </c>
      <c r="N174" s="675">
        <f t="shared" si="4"/>
        <v>0</v>
      </c>
      <c r="O174" s="506"/>
      <c r="P174" s="323"/>
    </row>
    <row r="175" spans="1:16" ht="18.75" customHeight="1">
      <c r="A175" s="302"/>
      <c r="B175" s="374"/>
      <c r="C175" s="375"/>
      <c r="D175" s="490"/>
      <c r="E175" s="717"/>
      <c r="F175" s="727"/>
      <c r="G175" s="522"/>
      <c r="H175" s="671"/>
      <c r="I175" s="672"/>
      <c r="J175" s="672">
        <f t="shared" si="11"/>
        <v>0</v>
      </c>
      <c r="K175" s="673"/>
      <c r="L175" s="673">
        <f t="shared" si="12"/>
        <v>0</v>
      </c>
      <c r="M175" s="674">
        <f t="shared" si="4"/>
        <v>0</v>
      </c>
      <c r="N175" s="675">
        <f t="shared" si="4"/>
        <v>0</v>
      </c>
      <c r="O175" s="506"/>
      <c r="P175" s="323"/>
    </row>
    <row r="176" spans="1:16" ht="18.75" customHeight="1">
      <c r="A176" s="302"/>
      <c r="B176" s="374"/>
      <c r="C176" s="375"/>
      <c r="D176" s="490"/>
      <c r="E176" s="717"/>
      <c r="F176" s="727"/>
      <c r="G176" s="522"/>
      <c r="H176" s="671"/>
      <c r="I176" s="672"/>
      <c r="J176" s="672">
        <f t="shared" si="11"/>
        <v>0</v>
      </c>
      <c r="K176" s="673"/>
      <c r="L176" s="673">
        <f t="shared" si="12"/>
        <v>0</v>
      </c>
      <c r="M176" s="674">
        <f t="shared" si="4"/>
        <v>0</v>
      </c>
      <c r="N176" s="675">
        <f t="shared" si="4"/>
        <v>0</v>
      </c>
      <c r="O176" s="506"/>
      <c r="P176" s="323"/>
    </row>
    <row r="177" spans="1:16" ht="18.75" customHeight="1">
      <c r="A177" s="302"/>
      <c r="B177" s="374"/>
      <c r="C177" s="375"/>
      <c r="D177" s="490"/>
      <c r="E177" s="717"/>
      <c r="F177" s="727"/>
      <c r="G177" s="522"/>
      <c r="H177" s="671"/>
      <c r="I177" s="672"/>
      <c r="J177" s="672">
        <f t="shared" si="11"/>
        <v>0</v>
      </c>
      <c r="K177" s="673"/>
      <c r="L177" s="673">
        <f t="shared" si="12"/>
        <v>0</v>
      </c>
      <c r="M177" s="674">
        <f t="shared" si="4"/>
        <v>0</v>
      </c>
      <c r="N177" s="675">
        <f t="shared" si="4"/>
        <v>0</v>
      </c>
      <c r="O177" s="506"/>
      <c r="P177" s="323"/>
    </row>
    <row r="178" spans="1:16" ht="18.75" customHeight="1">
      <c r="A178" s="302"/>
      <c r="B178" s="374"/>
      <c r="C178" s="375"/>
      <c r="D178" s="490"/>
      <c r="E178" s="717"/>
      <c r="F178" s="727"/>
      <c r="G178" s="522"/>
      <c r="H178" s="671"/>
      <c r="I178" s="672"/>
      <c r="J178" s="672">
        <f t="shared" si="11"/>
        <v>0</v>
      </c>
      <c r="K178" s="673"/>
      <c r="L178" s="673">
        <f t="shared" si="12"/>
        <v>0</v>
      </c>
      <c r="M178" s="674">
        <f t="shared" si="4"/>
        <v>0</v>
      </c>
      <c r="N178" s="675">
        <f t="shared" si="4"/>
        <v>0</v>
      </c>
      <c r="O178" s="506"/>
      <c r="P178" s="323"/>
    </row>
    <row r="179" spans="1:16" ht="18.75" customHeight="1">
      <c r="A179" s="302"/>
      <c r="B179" s="374"/>
      <c r="C179" s="375"/>
      <c r="D179" s="490"/>
      <c r="E179" s="717"/>
      <c r="F179" s="727"/>
      <c r="G179" s="522"/>
      <c r="H179" s="671"/>
      <c r="I179" s="672"/>
      <c r="J179" s="672">
        <f t="shared" si="11"/>
        <v>0</v>
      </c>
      <c r="K179" s="673"/>
      <c r="L179" s="673">
        <f t="shared" si="12"/>
        <v>0</v>
      </c>
      <c r="M179" s="674">
        <f t="shared" si="4"/>
        <v>0</v>
      </c>
      <c r="N179" s="675">
        <f t="shared" si="4"/>
        <v>0</v>
      </c>
      <c r="O179" s="506"/>
      <c r="P179" s="323"/>
    </row>
    <row r="180" spans="1:16" ht="18.75" customHeight="1">
      <c r="A180" s="302"/>
      <c r="B180" s="374"/>
      <c r="C180" s="375"/>
      <c r="D180" s="490"/>
      <c r="E180" s="717"/>
      <c r="F180" s="727"/>
      <c r="G180" s="522"/>
      <c r="H180" s="671"/>
      <c r="I180" s="672"/>
      <c r="J180" s="672">
        <f t="shared" si="11"/>
        <v>0</v>
      </c>
      <c r="K180" s="673"/>
      <c r="L180" s="673">
        <f t="shared" si="12"/>
        <v>0</v>
      </c>
      <c r="M180" s="674">
        <f t="shared" si="4"/>
        <v>0</v>
      </c>
      <c r="N180" s="675">
        <f t="shared" si="4"/>
        <v>0</v>
      </c>
      <c r="O180" s="506"/>
      <c r="P180" s="323"/>
    </row>
    <row r="181" spans="1:16" ht="18.75" customHeight="1">
      <c r="A181" s="302"/>
      <c r="B181" s="374"/>
      <c r="C181" s="375"/>
      <c r="D181" s="490"/>
      <c r="E181" s="544" t="s">
        <v>661</v>
      </c>
      <c r="F181" s="338" t="s">
        <v>198</v>
      </c>
      <c r="G181" s="522"/>
      <c r="H181" s="671"/>
      <c r="I181" s="672"/>
      <c r="J181" s="676">
        <f>SUMIFS(J141:J180,D141:D180,"設備（部材）")</f>
        <v>0</v>
      </c>
      <c r="K181" s="673"/>
      <c r="L181" s="677">
        <f>SUMIFS(L141:L180,D141:D180,"設備（部材）")</f>
        <v>0</v>
      </c>
      <c r="M181" s="674"/>
      <c r="N181" s="679">
        <f>J181-L181</f>
        <v>0</v>
      </c>
      <c r="O181" s="506"/>
      <c r="P181" s="323"/>
    </row>
    <row r="182" spans="1:16" ht="18.75" customHeight="1">
      <c r="A182" s="302"/>
      <c r="B182" s="374"/>
      <c r="C182" s="375"/>
      <c r="D182" s="490"/>
      <c r="E182" s="544" t="s">
        <v>199</v>
      </c>
      <c r="F182" s="338" t="s">
        <v>198</v>
      </c>
      <c r="G182" s="522"/>
      <c r="H182" s="671"/>
      <c r="I182" s="672"/>
      <c r="J182" s="676">
        <f>SUMIFS(J141:J180,D141:D180,"工事")</f>
        <v>0</v>
      </c>
      <c r="K182" s="673"/>
      <c r="L182" s="677">
        <f>SUMIFS(L141:L180,D141:D180,"工事")</f>
        <v>0</v>
      </c>
      <c r="M182" s="674"/>
      <c r="N182" s="679">
        <f>J182-L182</f>
        <v>0</v>
      </c>
      <c r="O182" s="506"/>
      <c r="P182" s="323"/>
    </row>
    <row r="183" spans="1:16" ht="18.75" customHeight="1" thickBot="1">
      <c r="A183" s="302"/>
      <c r="B183" s="376"/>
      <c r="C183" s="377"/>
      <c r="D183" s="491"/>
      <c r="E183" s="545" t="s">
        <v>195</v>
      </c>
      <c r="F183" s="546" t="s">
        <v>196</v>
      </c>
      <c r="G183" s="536"/>
      <c r="H183" s="721"/>
      <c r="I183" s="722"/>
      <c r="J183" s="728">
        <f>J181+J182</f>
        <v>0</v>
      </c>
      <c r="K183" s="723"/>
      <c r="L183" s="729">
        <f>L181+L182</f>
        <v>0</v>
      </c>
      <c r="M183" s="724"/>
      <c r="N183" s="730">
        <f>J183-L183</f>
        <v>0</v>
      </c>
      <c r="O183" s="516"/>
      <c r="P183" s="323"/>
    </row>
    <row r="184" spans="1:16" ht="18.75" customHeight="1">
      <c r="A184" s="302"/>
      <c r="B184" s="339"/>
      <c r="C184" s="340"/>
      <c r="D184" s="488"/>
      <c r="E184" s="731"/>
      <c r="F184" s="732" t="s">
        <v>197</v>
      </c>
      <c r="G184" s="535"/>
      <c r="H184" s="718"/>
      <c r="I184" s="702"/>
      <c r="J184" s="702"/>
      <c r="K184" s="703"/>
      <c r="L184" s="703"/>
      <c r="M184" s="719"/>
      <c r="N184" s="720"/>
      <c r="O184" s="515"/>
      <c r="P184" s="323"/>
    </row>
    <row r="185" spans="1:16" ht="18.75" customHeight="1">
      <c r="A185" s="302"/>
      <c r="B185" s="374"/>
      <c r="C185" s="375"/>
      <c r="D185" s="490"/>
      <c r="E185" s="717"/>
      <c r="F185" s="727"/>
      <c r="G185" s="522"/>
      <c r="H185" s="671"/>
      <c r="I185" s="672"/>
      <c r="J185" s="672">
        <f t="shared" ref="J185:J214" si="13">H185*I185</f>
        <v>0</v>
      </c>
      <c r="K185" s="673"/>
      <c r="L185" s="673">
        <f t="shared" ref="L185:L214" si="14">H185*K185</f>
        <v>0</v>
      </c>
      <c r="M185" s="674">
        <f>I185-K185</f>
        <v>0</v>
      </c>
      <c r="N185" s="675">
        <f>J185-L185</f>
        <v>0</v>
      </c>
      <c r="O185" s="506"/>
      <c r="P185" s="323"/>
    </row>
    <row r="186" spans="1:16" ht="18.75" customHeight="1">
      <c r="A186" s="302"/>
      <c r="B186" s="374"/>
      <c r="C186" s="375"/>
      <c r="D186" s="490"/>
      <c r="E186" s="717"/>
      <c r="F186" s="727"/>
      <c r="G186" s="522"/>
      <c r="H186" s="671"/>
      <c r="I186" s="672"/>
      <c r="J186" s="672">
        <f t="shared" si="13"/>
        <v>0</v>
      </c>
      <c r="K186" s="673"/>
      <c r="L186" s="673">
        <f t="shared" si="14"/>
        <v>0</v>
      </c>
      <c r="M186" s="674">
        <f t="shared" ref="M186:N214" si="15">I186-K186</f>
        <v>0</v>
      </c>
      <c r="N186" s="675">
        <f t="shared" si="15"/>
        <v>0</v>
      </c>
      <c r="O186" s="506"/>
      <c r="P186" s="323"/>
    </row>
    <row r="187" spans="1:16" ht="18.75" customHeight="1">
      <c r="A187" s="302"/>
      <c r="B187" s="374"/>
      <c r="C187" s="375"/>
      <c r="D187" s="490"/>
      <c r="E187" s="717"/>
      <c r="F187" s="727"/>
      <c r="G187" s="522"/>
      <c r="H187" s="671"/>
      <c r="I187" s="672"/>
      <c r="J187" s="672">
        <f t="shared" si="13"/>
        <v>0</v>
      </c>
      <c r="K187" s="673"/>
      <c r="L187" s="673">
        <f t="shared" si="14"/>
        <v>0</v>
      </c>
      <c r="M187" s="674">
        <f t="shared" si="15"/>
        <v>0</v>
      </c>
      <c r="N187" s="675">
        <f t="shared" si="15"/>
        <v>0</v>
      </c>
      <c r="O187" s="506"/>
      <c r="P187" s="323"/>
    </row>
    <row r="188" spans="1:16" ht="18.75" customHeight="1">
      <c r="A188" s="302"/>
      <c r="B188" s="374"/>
      <c r="C188" s="375"/>
      <c r="D188" s="490"/>
      <c r="E188" s="717"/>
      <c r="F188" s="727"/>
      <c r="G188" s="522"/>
      <c r="H188" s="671"/>
      <c r="I188" s="672"/>
      <c r="J188" s="672">
        <f t="shared" si="13"/>
        <v>0</v>
      </c>
      <c r="K188" s="673"/>
      <c r="L188" s="673">
        <f t="shared" si="14"/>
        <v>0</v>
      </c>
      <c r="M188" s="674">
        <f t="shared" si="15"/>
        <v>0</v>
      </c>
      <c r="N188" s="675">
        <f t="shared" si="15"/>
        <v>0</v>
      </c>
      <c r="O188" s="506"/>
      <c r="P188" s="323"/>
    </row>
    <row r="189" spans="1:16" ht="18.75" customHeight="1">
      <c r="A189" s="302"/>
      <c r="B189" s="374"/>
      <c r="C189" s="375"/>
      <c r="D189" s="490"/>
      <c r="E189" s="717"/>
      <c r="F189" s="727"/>
      <c r="G189" s="522"/>
      <c r="H189" s="671"/>
      <c r="I189" s="672"/>
      <c r="J189" s="672">
        <f t="shared" si="13"/>
        <v>0</v>
      </c>
      <c r="K189" s="673"/>
      <c r="L189" s="673">
        <f t="shared" si="14"/>
        <v>0</v>
      </c>
      <c r="M189" s="674">
        <f t="shared" si="15"/>
        <v>0</v>
      </c>
      <c r="N189" s="675">
        <f t="shared" si="15"/>
        <v>0</v>
      </c>
      <c r="O189" s="506"/>
      <c r="P189" s="323"/>
    </row>
    <row r="190" spans="1:16" ht="18.75" customHeight="1">
      <c r="A190" s="302"/>
      <c r="B190" s="374"/>
      <c r="C190" s="375"/>
      <c r="D190" s="490"/>
      <c r="E190" s="717"/>
      <c r="F190" s="727"/>
      <c r="G190" s="522"/>
      <c r="H190" s="671"/>
      <c r="I190" s="672"/>
      <c r="J190" s="672">
        <f t="shared" si="13"/>
        <v>0</v>
      </c>
      <c r="K190" s="673"/>
      <c r="L190" s="673">
        <f t="shared" si="14"/>
        <v>0</v>
      </c>
      <c r="M190" s="674">
        <f t="shared" si="15"/>
        <v>0</v>
      </c>
      <c r="N190" s="675">
        <f t="shared" si="15"/>
        <v>0</v>
      </c>
      <c r="O190" s="506"/>
      <c r="P190" s="323"/>
    </row>
    <row r="191" spans="1:16" ht="18.75" customHeight="1">
      <c r="A191" s="302"/>
      <c r="B191" s="374"/>
      <c r="C191" s="375"/>
      <c r="D191" s="490"/>
      <c r="E191" s="717"/>
      <c r="F191" s="727"/>
      <c r="G191" s="522"/>
      <c r="H191" s="671"/>
      <c r="I191" s="672"/>
      <c r="J191" s="672">
        <f t="shared" si="13"/>
        <v>0</v>
      </c>
      <c r="K191" s="673"/>
      <c r="L191" s="673">
        <f t="shared" si="14"/>
        <v>0</v>
      </c>
      <c r="M191" s="674">
        <f t="shared" si="15"/>
        <v>0</v>
      </c>
      <c r="N191" s="675">
        <f t="shared" si="15"/>
        <v>0</v>
      </c>
      <c r="O191" s="506"/>
      <c r="P191" s="323"/>
    </row>
    <row r="192" spans="1:16" ht="18.75" customHeight="1">
      <c r="A192" s="302"/>
      <c r="B192" s="374"/>
      <c r="C192" s="375"/>
      <c r="D192" s="490"/>
      <c r="E192" s="717"/>
      <c r="F192" s="727"/>
      <c r="G192" s="522"/>
      <c r="H192" s="671"/>
      <c r="I192" s="672"/>
      <c r="J192" s="672">
        <f t="shared" si="13"/>
        <v>0</v>
      </c>
      <c r="K192" s="673"/>
      <c r="L192" s="673">
        <f t="shared" si="14"/>
        <v>0</v>
      </c>
      <c r="M192" s="674">
        <f t="shared" si="15"/>
        <v>0</v>
      </c>
      <c r="N192" s="675">
        <f t="shared" si="15"/>
        <v>0</v>
      </c>
      <c r="O192" s="506"/>
      <c r="P192" s="323"/>
    </row>
    <row r="193" spans="1:16" ht="18.75" customHeight="1">
      <c r="A193" s="302"/>
      <c r="B193" s="374"/>
      <c r="C193" s="375"/>
      <c r="D193" s="490"/>
      <c r="E193" s="717"/>
      <c r="F193" s="727"/>
      <c r="G193" s="522"/>
      <c r="H193" s="671"/>
      <c r="I193" s="672"/>
      <c r="J193" s="672">
        <f t="shared" si="13"/>
        <v>0</v>
      </c>
      <c r="K193" s="673"/>
      <c r="L193" s="673">
        <f t="shared" si="14"/>
        <v>0</v>
      </c>
      <c r="M193" s="674">
        <f t="shared" si="15"/>
        <v>0</v>
      </c>
      <c r="N193" s="675">
        <f t="shared" si="15"/>
        <v>0</v>
      </c>
      <c r="O193" s="506"/>
      <c r="P193" s="323"/>
    </row>
    <row r="194" spans="1:16" ht="18.75" customHeight="1">
      <c r="A194" s="302"/>
      <c r="B194" s="374"/>
      <c r="C194" s="375"/>
      <c r="D194" s="490"/>
      <c r="E194" s="717"/>
      <c r="F194" s="727"/>
      <c r="G194" s="522"/>
      <c r="H194" s="671"/>
      <c r="I194" s="672"/>
      <c r="J194" s="672">
        <f t="shared" si="13"/>
        <v>0</v>
      </c>
      <c r="K194" s="673"/>
      <c r="L194" s="673">
        <f t="shared" si="14"/>
        <v>0</v>
      </c>
      <c r="M194" s="674">
        <f t="shared" si="15"/>
        <v>0</v>
      </c>
      <c r="N194" s="675">
        <f t="shared" si="15"/>
        <v>0</v>
      </c>
      <c r="O194" s="506"/>
      <c r="P194" s="323"/>
    </row>
    <row r="195" spans="1:16" ht="18.75" customHeight="1">
      <c r="A195" s="302"/>
      <c r="B195" s="374"/>
      <c r="C195" s="375"/>
      <c r="D195" s="490"/>
      <c r="E195" s="717"/>
      <c r="F195" s="727"/>
      <c r="G195" s="522"/>
      <c r="H195" s="671"/>
      <c r="I195" s="672"/>
      <c r="J195" s="672">
        <f t="shared" si="13"/>
        <v>0</v>
      </c>
      <c r="K195" s="673"/>
      <c r="L195" s="673">
        <f t="shared" si="14"/>
        <v>0</v>
      </c>
      <c r="M195" s="674">
        <f t="shared" si="15"/>
        <v>0</v>
      </c>
      <c r="N195" s="675">
        <f t="shared" si="15"/>
        <v>0</v>
      </c>
      <c r="O195" s="506"/>
      <c r="P195" s="323"/>
    </row>
    <row r="196" spans="1:16" ht="18.75" customHeight="1">
      <c r="A196" s="302"/>
      <c r="B196" s="374"/>
      <c r="C196" s="375"/>
      <c r="D196" s="490"/>
      <c r="E196" s="717"/>
      <c r="F196" s="727"/>
      <c r="G196" s="522"/>
      <c r="H196" s="671"/>
      <c r="I196" s="672"/>
      <c r="J196" s="672">
        <f t="shared" si="13"/>
        <v>0</v>
      </c>
      <c r="K196" s="673"/>
      <c r="L196" s="673">
        <f t="shared" si="14"/>
        <v>0</v>
      </c>
      <c r="M196" s="674">
        <f t="shared" si="15"/>
        <v>0</v>
      </c>
      <c r="N196" s="675">
        <f t="shared" si="15"/>
        <v>0</v>
      </c>
      <c r="O196" s="506"/>
      <c r="P196" s="323"/>
    </row>
    <row r="197" spans="1:16" ht="18.75" customHeight="1">
      <c r="A197" s="302"/>
      <c r="B197" s="374"/>
      <c r="C197" s="375"/>
      <c r="D197" s="490"/>
      <c r="E197" s="717"/>
      <c r="F197" s="727"/>
      <c r="G197" s="522"/>
      <c r="H197" s="671"/>
      <c r="I197" s="672"/>
      <c r="J197" s="672">
        <f t="shared" si="13"/>
        <v>0</v>
      </c>
      <c r="K197" s="673"/>
      <c r="L197" s="673">
        <f t="shared" si="14"/>
        <v>0</v>
      </c>
      <c r="M197" s="674">
        <f t="shared" si="15"/>
        <v>0</v>
      </c>
      <c r="N197" s="675">
        <f t="shared" si="15"/>
        <v>0</v>
      </c>
      <c r="O197" s="506"/>
      <c r="P197" s="323"/>
    </row>
    <row r="198" spans="1:16" ht="18.75" customHeight="1">
      <c r="A198" s="302"/>
      <c r="B198" s="374"/>
      <c r="C198" s="375"/>
      <c r="D198" s="490"/>
      <c r="E198" s="717"/>
      <c r="F198" s="727"/>
      <c r="G198" s="522"/>
      <c r="H198" s="671"/>
      <c r="I198" s="672"/>
      <c r="J198" s="672">
        <f t="shared" si="13"/>
        <v>0</v>
      </c>
      <c r="K198" s="673"/>
      <c r="L198" s="673">
        <f t="shared" si="14"/>
        <v>0</v>
      </c>
      <c r="M198" s="674">
        <f t="shared" si="15"/>
        <v>0</v>
      </c>
      <c r="N198" s="675">
        <f t="shared" si="15"/>
        <v>0</v>
      </c>
      <c r="O198" s="506"/>
      <c r="P198" s="323"/>
    </row>
    <row r="199" spans="1:16" ht="18.75" customHeight="1">
      <c r="A199" s="302"/>
      <c r="B199" s="374"/>
      <c r="C199" s="375"/>
      <c r="D199" s="490"/>
      <c r="E199" s="717"/>
      <c r="F199" s="727"/>
      <c r="G199" s="522"/>
      <c r="H199" s="671"/>
      <c r="I199" s="672"/>
      <c r="J199" s="672">
        <f t="shared" si="13"/>
        <v>0</v>
      </c>
      <c r="K199" s="673"/>
      <c r="L199" s="673">
        <f t="shared" si="14"/>
        <v>0</v>
      </c>
      <c r="M199" s="674">
        <f t="shared" si="15"/>
        <v>0</v>
      </c>
      <c r="N199" s="675">
        <f t="shared" si="15"/>
        <v>0</v>
      </c>
      <c r="O199" s="506"/>
      <c r="P199" s="323"/>
    </row>
    <row r="200" spans="1:16" ht="18.75" customHeight="1">
      <c r="A200" s="302"/>
      <c r="B200" s="374"/>
      <c r="C200" s="375"/>
      <c r="D200" s="490"/>
      <c r="E200" s="717"/>
      <c r="F200" s="727"/>
      <c r="G200" s="522"/>
      <c r="H200" s="671"/>
      <c r="I200" s="672"/>
      <c r="J200" s="672">
        <f t="shared" si="13"/>
        <v>0</v>
      </c>
      <c r="K200" s="673"/>
      <c r="L200" s="673">
        <f t="shared" si="14"/>
        <v>0</v>
      </c>
      <c r="M200" s="674">
        <f t="shared" si="15"/>
        <v>0</v>
      </c>
      <c r="N200" s="675">
        <f t="shared" si="15"/>
        <v>0</v>
      </c>
      <c r="O200" s="506"/>
      <c r="P200" s="323"/>
    </row>
    <row r="201" spans="1:16" ht="18.75" customHeight="1">
      <c r="A201" s="302"/>
      <c r="B201" s="374"/>
      <c r="C201" s="375"/>
      <c r="D201" s="490"/>
      <c r="E201" s="717"/>
      <c r="F201" s="727"/>
      <c r="G201" s="522"/>
      <c r="H201" s="671"/>
      <c r="I201" s="672"/>
      <c r="J201" s="672">
        <f t="shared" si="13"/>
        <v>0</v>
      </c>
      <c r="K201" s="673"/>
      <c r="L201" s="673">
        <f t="shared" si="14"/>
        <v>0</v>
      </c>
      <c r="M201" s="674">
        <f t="shared" si="15"/>
        <v>0</v>
      </c>
      <c r="N201" s="675">
        <f t="shared" si="15"/>
        <v>0</v>
      </c>
      <c r="O201" s="506"/>
      <c r="P201" s="323"/>
    </row>
    <row r="202" spans="1:16" ht="18.75" customHeight="1">
      <c r="A202" s="302"/>
      <c r="B202" s="374"/>
      <c r="C202" s="375"/>
      <c r="D202" s="490"/>
      <c r="E202" s="717"/>
      <c r="F202" s="727"/>
      <c r="G202" s="522"/>
      <c r="H202" s="671"/>
      <c r="I202" s="672"/>
      <c r="J202" s="672">
        <f t="shared" si="13"/>
        <v>0</v>
      </c>
      <c r="K202" s="673"/>
      <c r="L202" s="673">
        <f t="shared" si="14"/>
        <v>0</v>
      </c>
      <c r="M202" s="674">
        <f t="shared" si="15"/>
        <v>0</v>
      </c>
      <c r="N202" s="675">
        <f t="shared" si="15"/>
        <v>0</v>
      </c>
      <c r="O202" s="506"/>
      <c r="P202" s="323"/>
    </row>
    <row r="203" spans="1:16" ht="18.75" customHeight="1">
      <c r="A203" s="302"/>
      <c r="B203" s="374"/>
      <c r="C203" s="375"/>
      <c r="D203" s="490"/>
      <c r="E203" s="717"/>
      <c r="F203" s="727"/>
      <c r="G203" s="522"/>
      <c r="H203" s="671"/>
      <c r="I203" s="672"/>
      <c r="J203" s="672">
        <f t="shared" si="13"/>
        <v>0</v>
      </c>
      <c r="K203" s="673"/>
      <c r="L203" s="673">
        <f t="shared" si="14"/>
        <v>0</v>
      </c>
      <c r="M203" s="674">
        <f t="shared" si="15"/>
        <v>0</v>
      </c>
      <c r="N203" s="675">
        <f t="shared" si="15"/>
        <v>0</v>
      </c>
      <c r="O203" s="506"/>
      <c r="P203" s="323"/>
    </row>
    <row r="204" spans="1:16" ht="18.75" customHeight="1">
      <c r="A204" s="302"/>
      <c r="B204" s="374"/>
      <c r="C204" s="375"/>
      <c r="D204" s="490"/>
      <c r="E204" s="717"/>
      <c r="F204" s="727"/>
      <c r="G204" s="522"/>
      <c r="H204" s="671"/>
      <c r="I204" s="672"/>
      <c r="J204" s="672">
        <f t="shared" si="13"/>
        <v>0</v>
      </c>
      <c r="K204" s="673"/>
      <c r="L204" s="673">
        <f t="shared" si="14"/>
        <v>0</v>
      </c>
      <c r="M204" s="674">
        <f t="shared" si="15"/>
        <v>0</v>
      </c>
      <c r="N204" s="675">
        <f t="shared" si="15"/>
        <v>0</v>
      </c>
      <c r="O204" s="506"/>
      <c r="P204" s="323"/>
    </row>
    <row r="205" spans="1:16" ht="18.75" customHeight="1">
      <c r="A205" s="302"/>
      <c r="B205" s="374"/>
      <c r="C205" s="375"/>
      <c r="D205" s="490"/>
      <c r="E205" s="717"/>
      <c r="F205" s="727"/>
      <c r="G205" s="522"/>
      <c r="H205" s="671"/>
      <c r="I205" s="672"/>
      <c r="J205" s="672">
        <f t="shared" si="13"/>
        <v>0</v>
      </c>
      <c r="K205" s="673"/>
      <c r="L205" s="673">
        <f t="shared" si="14"/>
        <v>0</v>
      </c>
      <c r="M205" s="674">
        <f t="shared" si="15"/>
        <v>0</v>
      </c>
      <c r="N205" s="675">
        <f t="shared" si="15"/>
        <v>0</v>
      </c>
      <c r="O205" s="506"/>
      <c r="P205" s="323"/>
    </row>
    <row r="206" spans="1:16" ht="18.75" customHeight="1">
      <c r="A206" s="302"/>
      <c r="B206" s="374"/>
      <c r="C206" s="375"/>
      <c r="D206" s="490"/>
      <c r="E206" s="717"/>
      <c r="F206" s="727"/>
      <c r="G206" s="522"/>
      <c r="H206" s="671"/>
      <c r="I206" s="672"/>
      <c r="J206" s="672">
        <f t="shared" si="13"/>
        <v>0</v>
      </c>
      <c r="K206" s="673"/>
      <c r="L206" s="673">
        <f t="shared" si="14"/>
        <v>0</v>
      </c>
      <c r="M206" s="674">
        <f t="shared" si="15"/>
        <v>0</v>
      </c>
      <c r="N206" s="675">
        <f t="shared" si="15"/>
        <v>0</v>
      </c>
      <c r="O206" s="506"/>
      <c r="P206" s="323"/>
    </row>
    <row r="207" spans="1:16" ht="18.75" customHeight="1">
      <c r="A207" s="302"/>
      <c r="B207" s="374"/>
      <c r="C207" s="375"/>
      <c r="D207" s="490"/>
      <c r="E207" s="717"/>
      <c r="F207" s="727"/>
      <c r="G207" s="522"/>
      <c r="H207" s="671"/>
      <c r="I207" s="672"/>
      <c r="J207" s="672">
        <f t="shared" si="13"/>
        <v>0</v>
      </c>
      <c r="K207" s="673"/>
      <c r="L207" s="673">
        <f t="shared" si="14"/>
        <v>0</v>
      </c>
      <c r="M207" s="674">
        <f t="shared" si="15"/>
        <v>0</v>
      </c>
      <c r="N207" s="675">
        <f t="shared" si="15"/>
        <v>0</v>
      </c>
      <c r="O207" s="506"/>
      <c r="P207" s="323"/>
    </row>
    <row r="208" spans="1:16" ht="18.75" customHeight="1">
      <c r="A208" s="302"/>
      <c r="B208" s="374"/>
      <c r="C208" s="375"/>
      <c r="D208" s="490"/>
      <c r="E208" s="717"/>
      <c r="F208" s="727"/>
      <c r="G208" s="522"/>
      <c r="H208" s="671"/>
      <c r="I208" s="672"/>
      <c r="J208" s="672">
        <f t="shared" si="13"/>
        <v>0</v>
      </c>
      <c r="K208" s="673"/>
      <c r="L208" s="673">
        <f t="shared" si="14"/>
        <v>0</v>
      </c>
      <c r="M208" s="674">
        <f t="shared" si="15"/>
        <v>0</v>
      </c>
      <c r="N208" s="675">
        <f t="shared" si="15"/>
        <v>0</v>
      </c>
      <c r="O208" s="506"/>
      <c r="P208" s="323"/>
    </row>
    <row r="209" spans="1:29" ht="18.75" customHeight="1">
      <c r="A209" s="302"/>
      <c r="B209" s="374"/>
      <c r="C209" s="375"/>
      <c r="D209" s="490"/>
      <c r="E209" s="717"/>
      <c r="F209" s="727"/>
      <c r="G209" s="522"/>
      <c r="H209" s="671"/>
      <c r="I209" s="672"/>
      <c r="J209" s="672">
        <f t="shared" si="13"/>
        <v>0</v>
      </c>
      <c r="K209" s="673"/>
      <c r="L209" s="673">
        <f t="shared" si="14"/>
        <v>0</v>
      </c>
      <c r="M209" s="674">
        <f t="shared" si="15"/>
        <v>0</v>
      </c>
      <c r="N209" s="675">
        <f t="shared" si="15"/>
        <v>0</v>
      </c>
      <c r="O209" s="506"/>
      <c r="P209" s="326"/>
    </row>
    <row r="210" spans="1:29" ht="18.75" customHeight="1">
      <c r="A210" s="302"/>
      <c r="B210" s="374"/>
      <c r="C210" s="375"/>
      <c r="D210" s="490"/>
      <c r="E210" s="717"/>
      <c r="F210" s="727"/>
      <c r="G210" s="522"/>
      <c r="H210" s="671"/>
      <c r="I210" s="672"/>
      <c r="J210" s="672">
        <f t="shared" si="13"/>
        <v>0</v>
      </c>
      <c r="K210" s="673"/>
      <c r="L210" s="673">
        <f t="shared" si="14"/>
        <v>0</v>
      </c>
      <c r="M210" s="674">
        <f t="shared" si="15"/>
        <v>0</v>
      </c>
      <c r="N210" s="675">
        <f t="shared" si="15"/>
        <v>0</v>
      </c>
      <c r="O210" s="506"/>
      <c r="P210" s="317"/>
    </row>
    <row r="211" spans="1:29" ht="18.75" customHeight="1">
      <c r="A211" s="302"/>
      <c r="B211" s="374"/>
      <c r="C211" s="375"/>
      <c r="D211" s="490"/>
      <c r="E211" s="717"/>
      <c r="F211" s="727"/>
      <c r="G211" s="522"/>
      <c r="H211" s="671"/>
      <c r="I211" s="672"/>
      <c r="J211" s="672">
        <f t="shared" si="13"/>
        <v>0</v>
      </c>
      <c r="K211" s="673"/>
      <c r="L211" s="673">
        <f t="shared" si="14"/>
        <v>0</v>
      </c>
      <c r="M211" s="674">
        <f t="shared" si="15"/>
        <v>0</v>
      </c>
      <c r="N211" s="675">
        <f t="shared" si="15"/>
        <v>0</v>
      </c>
      <c r="O211" s="506"/>
      <c r="P211" s="326"/>
    </row>
    <row r="212" spans="1:29" s="288" customFormat="1" ht="18.75" customHeight="1">
      <c r="A212" s="302"/>
      <c r="B212" s="374"/>
      <c r="C212" s="375"/>
      <c r="D212" s="490"/>
      <c r="E212" s="717"/>
      <c r="F212" s="727"/>
      <c r="G212" s="522"/>
      <c r="H212" s="671"/>
      <c r="I212" s="672"/>
      <c r="J212" s="672">
        <f t="shared" si="13"/>
        <v>0</v>
      </c>
      <c r="K212" s="673"/>
      <c r="L212" s="673">
        <f t="shared" si="14"/>
        <v>0</v>
      </c>
      <c r="M212" s="674">
        <f t="shared" si="15"/>
        <v>0</v>
      </c>
      <c r="N212" s="675">
        <f t="shared" si="15"/>
        <v>0</v>
      </c>
      <c r="O212" s="506"/>
      <c r="Q212" s="287"/>
      <c r="R212" s="287"/>
      <c r="S212" s="287"/>
      <c r="T212" s="287"/>
      <c r="U212" s="287"/>
      <c r="V212" s="287"/>
      <c r="W212" s="287"/>
      <c r="X212" s="287"/>
      <c r="Y212" s="287"/>
      <c r="Z212" s="287"/>
      <c r="AA212" s="287"/>
      <c r="AB212" s="287"/>
      <c r="AC212" s="287"/>
    </row>
    <row r="213" spans="1:29" s="288" customFormat="1" ht="18.75" customHeight="1">
      <c r="A213" s="302"/>
      <c r="B213" s="374"/>
      <c r="C213" s="375"/>
      <c r="D213" s="490"/>
      <c r="E213" s="717"/>
      <c r="F213" s="727"/>
      <c r="G213" s="522"/>
      <c r="H213" s="671"/>
      <c r="I213" s="672"/>
      <c r="J213" s="672">
        <f t="shared" si="13"/>
        <v>0</v>
      </c>
      <c r="K213" s="673"/>
      <c r="L213" s="673">
        <f t="shared" si="14"/>
        <v>0</v>
      </c>
      <c r="M213" s="674">
        <f t="shared" si="15"/>
        <v>0</v>
      </c>
      <c r="N213" s="675">
        <f t="shared" si="15"/>
        <v>0</v>
      </c>
      <c r="O213" s="506"/>
      <c r="Q213" s="287"/>
      <c r="R213" s="287"/>
      <c r="S213" s="287"/>
      <c r="T213" s="287"/>
      <c r="U213" s="287"/>
      <c r="V213" s="287"/>
      <c r="W213" s="287"/>
      <c r="X213" s="287"/>
      <c r="Y213" s="287"/>
      <c r="Z213" s="287"/>
      <c r="AA213" s="287"/>
      <c r="AB213" s="287"/>
      <c r="AC213" s="287"/>
    </row>
    <row r="214" spans="1:29" s="288" customFormat="1" ht="18.75" customHeight="1">
      <c r="A214" s="302"/>
      <c r="B214" s="374"/>
      <c r="C214" s="375"/>
      <c r="D214" s="490"/>
      <c r="E214" s="717"/>
      <c r="F214" s="727"/>
      <c r="G214" s="522"/>
      <c r="H214" s="671"/>
      <c r="I214" s="672"/>
      <c r="J214" s="672">
        <f t="shared" si="13"/>
        <v>0</v>
      </c>
      <c r="K214" s="673"/>
      <c r="L214" s="673">
        <f t="shared" si="14"/>
        <v>0</v>
      </c>
      <c r="M214" s="674">
        <f t="shared" si="15"/>
        <v>0</v>
      </c>
      <c r="N214" s="675">
        <f t="shared" si="15"/>
        <v>0</v>
      </c>
      <c r="O214" s="506"/>
      <c r="Q214" s="287"/>
      <c r="R214" s="287"/>
      <c r="S214" s="287"/>
      <c r="T214" s="287"/>
      <c r="U214" s="287"/>
      <c r="V214" s="287"/>
      <c r="W214" s="287"/>
      <c r="X214" s="287"/>
      <c r="Y214" s="287"/>
      <c r="Z214" s="287"/>
      <c r="AA214" s="287"/>
      <c r="AB214" s="287"/>
      <c r="AC214" s="287"/>
    </row>
    <row r="215" spans="1:29" s="288" customFormat="1" ht="18.75" customHeight="1">
      <c r="A215" s="302"/>
      <c r="B215" s="374"/>
      <c r="C215" s="375"/>
      <c r="D215" s="490"/>
      <c r="E215" s="544" t="s">
        <v>661</v>
      </c>
      <c r="F215" s="338" t="s">
        <v>198</v>
      </c>
      <c r="G215" s="522"/>
      <c r="H215" s="671"/>
      <c r="I215" s="672"/>
      <c r="J215" s="676">
        <f>SUMIFS(J185:J214,D185:D214,"設備（部材）")</f>
        <v>0</v>
      </c>
      <c r="K215" s="673"/>
      <c r="L215" s="677">
        <f>SUMIFS(L185:L214,D185:D214,"設備（部材）")</f>
        <v>0</v>
      </c>
      <c r="M215" s="674"/>
      <c r="N215" s="679">
        <f>J215-L215</f>
        <v>0</v>
      </c>
      <c r="O215" s="506"/>
      <c r="Q215" s="287"/>
      <c r="R215" s="287"/>
      <c r="S215" s="287"/>
      <c r="T215" s="287"/>
      <c r="U215" s="287"/>
      <c r="V215" s="287"/>
      <c r="W215" s="287"/>
      <c r="X215" s="287"/>
      <c r="Y215" s="287"/>
      <c r="Z215" s="287"/>
      <c r="AA215" s="287"/>
      <c r="AB215" s="287"/>
      <c r="AC215" s="287"/>
    </row>
    <row r="216" spans="1:29" s="288" customFormat="1" ht="18.75" customHeight="1">
      <c r="A216" s="302"/>
      <c r="B216" s="374"/>
      <c r="C216" s="375"/>
      <c r="D216" s="490"/>
      <c r="E216" s="544" t="s">
        <v>199</v>
      </c>
      <c r="F216" s="338" t="s">
        <v>198</v>
      </c>
      <c r="G216" s="522"/>
      <c r="H216" s="671"/>
      <c r="I216" s="672"/>
      <c r="J216" s="676">
        <f>SUMIFS(J185:J214,D185:D214,"工事")</f>
        <v>0</v>
      </c>
      <c r="K216" s="673"/>
      <c r="L216" s="677">
        <f>SUMIFS(L185:L214,D185:D214,"工事")</f>
        <v>0</v>
      </c>
      <c r="M216" s="674"/>
      <c r="N216" s="679">
        <f>J216-L216</f>
        <v>0</v>
      </c>
      <c r="O216" s="506"/>
      <c r="Q216" s="287"/>
      <c r="R216" s="287"/>
      <c r="S216" s="287"/>
      <c r="T216" s="287"/>
      <c r="U216" s="287"/>
      <c r="V216" s="287"/>
      <c r="W216" s="287"/>
      <c r="X216" s="287"/>
      <c r="Y216" s="287"/>
      <c r="Z216" s="287"/>
      <c r="AA216" s="287"/>
      <c r="AB216" s="287"/>
      <c r="AC216" s="287"/>
    </row>
    <row r="217" spans="1:29" s="288" customFormat="1" ht="18.75" customHeight="1" thickBot="1">
      <c r="A217" s="302"/>
      <c r="B217" s="376"/>
      <c r="C217" s="377"/>
      <c r="D217" s="491"/>
      <c r="E217" s="545" t="s">
        <v>195</v>
      </c>
      <c r="F217" s="546" t="s">
        <v>196</v>
      </c>
      <c r="G217" s="536"/>
      <c r="H217" s="721"/>
      <c r="I217" s="722"/>
      <c r="J217" s="728">
        <f>J215+J216</f>
        <v>0</v>
      </c>
      <c r="K217" s="723"/>
      <c r="L217" s="729">
        <f>L215+L216</f>
        <v>0</v>
      </c>
      <c r="M217" s="724"/>
      <c r="N217" s="730">
        <f>J217-L217</f>
        <v>0</v>
      </c>
      <c r="O217" s="516"/>
      <c r="Q217" s="287"/>
      <c r="R217" s="287"/>
      <c r="S217" s="287"/>
      <c r="T217" s="287"/>
      <c r="U217" s="287"/>
      <c r="V217" s="287"/>
      <c r="W217" s="287"/>
      <c r="X217" s="287"/>
      <c r="Y217" s="287"/>
      <c r="Z217" s="287"/>
      <c r="AA217" s="287"/>
      <c r="AB217" s="287"/>
      <c r="AC217" s="287"/>
    </row>
    <row r="218" spans="1:29" ht="18.75" customHeight="1">
      <c r="A218" s="302"/>
      <c r="B218" s="339"/>
      <c r="C218" s="340"/>
      <c r="D218" s="488"/>
      <c r="E218" s="717"/>
      <c r="F218" s="726" t="s">
        <v>197</v>
      </c>
      <c r="G218" s="522"/>
      <c r="H218" s="671"/>
      <c r="I218" s="672"/>
      <c r="J218" s="672"/>
      <c r="K218" s="673"/>
      <c r="L218" s="673"/>
      <c r="M218" s="674"/>
      <c r="N218" s="675"/>
      <c r="O218" s="506"/>
      <c r="P218" s="323"/>
    </row>
    <row r="219" spans="1:29" ht="18.75" customHeight="1">
      <c r="A219" s="302"/>
      <c r="B219" s="374"/>
      <c r="C219" s="375"/>
      <c r="D219" s="490"/>
      <c r="E219" s="717"/>
      <c r="F219" s="727"/>
      <c r="G219" s="522"/>
      <c r="H219" s="671"/>
      <c r="I219" s="672"/>
      <c r="J219" s="672">
        <f t="shared" ref="J219:J248" si="16">H219*I219</f>
        <v>0</v>
      </c>
      <c r="K219" s="673"/>
      <c r="L219" s="673">
        <f t="shared" ref="L219:L248" si="17">H219*K219</f>
        <v>0</v>
      </c>
      <c r="M219" s="674">
        <f t="shared" ref="M219:N248" si="18">I219-K219</f>
        <v>0</v>
      </c>
      <c r="N219" s="675">
        <f t="shared" si="18"/>
        <v>0</v>
      </c>
      <c r="O219" s="506"/>
      <c r="P219" s="323"/>
    </row>
    <row r="220" spans="1:29" ht="18.75" customHeight="1">
      <c r="A220" s="302"/>
      <c r="B220" s="374"/>
      <c r="C220" s="375"/>
      <c r="D220" s="490"/>
      <c r="E220" s="717"/>
      <c r="F220" s="727"/>
      <c r="G220" s="522"/>
      <c r="H220" s="671"/>
      <c r="I220" s="672"/>
      <c r="J220" s="672">
        <f t="shared" si="16"/>
        <v>0</v>
      </c>
      <c r="K220" s="673"/>
      <c r="L220" s="673">
        <f t="shared" si="17"/>
        <v>0</v>
      </c>
      <c r="M220" s="674">
        <f t="shared" si="18"/>
        <v>0</v>
      </c>
      <c r="N220" s="675">
        <f t="shared" si="18"/>
        <v>0</v>
      </c>
      <c r="O220" s="506"/>
      <c r="P220" s="323"/>
    </row>
    <row r="221" spans="1:29" ht="18.75" customHeight="1">
      <c r="A221" s="302"/>
      <c r="B221" s="374"/>
      <c r="C221" s="375"/>
      <c r="D221" s="490"/>
      <c r="E221" s="717"/>
      <c r="F221" s="727"/>
      <c r="G221" s="522"/>
      <c r="H221" s="671"/>
      <c r="I221" s="672"/>
      <c r="J221" s="672">
        <f t="shared" si="16"/>
        <v>0</v>
      </c>
      <c r="K221" s="673"/>
      <c r="L221" s="673">
        <f t="shared" si="17"/>
        <v>0</v>
      </c>
      <c r="M221" s="674">
        <f t="shared" si="18"/>
        <v>0</v>
      </c>
      <c r="N221" s="675">
        <f t="shared" si="18"/>
        <v>0</v>
      </c>
      <c r="O221" s="506"/>
      <c r="P221" s="323"/>
    </row>
    <row r="222" spans="1:29" ht="18.75" customHeight="1">
      <c r="A222" s="302"/>
      <c r="B222" s="374"/>
      <c r="C222" s="375"/>
      <c r="D222" s="490"/>
      <c r="E222" s="717"/>
      <c r="F222" s="727"/>
      <c r="G222" s="522"/>
      <c r="H222" s="671"/>
      <c r="I222" s="672"/>
      <c r="J222" s="672">
        <f t="shared" si="16"/>
        <v>0</v>
      </c>
      <c r="K222" s="673"/>
      <c r="L222" s="673">
        <f t="shared" si="17"/>
        <v>0</v>
      </c>
      <c r="M222" s="674">
        <f t="shared" si="18"/>
        <v>0</v>
      </c>
      <c r="N222" s="675">
        <f t="shared" si="18"/>
        <v>0</v>
      </c>
      <c r="O222" s="506"/>
      <c r="P222" s="323"/>
    </row>
    <row r="223" spans="1:29" ht="18.75" customHeight="1">
      <c r="A223" s="302"/>
      <c r="B223" s="374"/>
      <c r="C223" s="375"/>
      <c r="D223" s="490"/>
      <c r="E223" s="717"/>
      <c r="F223" s="727"/>
      <c r="G223" s="522"/>
      <c r="H223" s="671"/>
      <c r="I223" s="672"/>
      <c r="J223" s="672">
        <f t="shared" si="16"/>
        <v>0</v>
      </c>
      <c r="K223" s="673"/>
      <c r="L223" s="673">
        <f t="shared" si="17"/>
        <v>0</v>
      </c>
      <c r="M223" s="674">
        <f t="shared" si="18"/>
        <v>0</v>
      </c>
      <c r="N223" s="675">
        <f t="shared" si="18"/>
        <v>0</v>
      </c>
      <c r="O223" s="506"/>
      <c r="P223" s="323"/>
    </row>
    <row r="224" spans="1:29" ht="18.75" customHeight="1">
      <c r="A224" s="302"/>
      <c r="B224" s="374"/>
      <c r="C224" s="375"/>
      <c r="D224" s="490"/>
      <c r="E224" s="717"/>
      <c r="F224" s="727"/>
      <c r="G224" s="522"/>
      <c r="H224" s="671"/>
      <c r="I224" s="672"/>
      <c r="J224" s="672">
        <f t="shared" si="16"/>
        <v>0</v>
      </c>
      <c r="K224" s="673"/>
      <c r="L224" s="673">
        <f t="shared" si="17"/>
        <v>0</v>
      </c>
      <c r="M224" s="674">
        <f t="shared" si="18"/>
        <v>0</v>
      </c>
      <c r="N224" s="675">
        <f t="shared" si="18"/>
        <v>0</v>
      </c>
      <c r="O224" s="506"/>
      <c r="P224" s="323"/>
    </row>
    <row r="225" spans="1:16" ht="18.75" customHeight="1">
      <c r="A225" s="302"/>
      <c r="B225" s="374"/>
      <c r="C225" s="375"/>
      <c r="D225" s="490"/>
      <c r="E225" s="717"/>
      <c r="F225" s="727"/>
      <c r="G225" s="522"/>
      <c r="H225" s="671"/>
      <c r="I225" s="672"/>
      <c r="J225" s="672">
        <f t="shared" si="16"/>
        <v>0</v>
      </c>
      <c r="K225" s="673"/>
      <c r="L225" s="673">
        <f t="shared" si="17"/>
        <v>0</v>
      </c>
      <c r="M225" s="674">
        <f t="shared" si="18"/>
        <v>0</v>
      </c>
      <c r="N225" s="675">
        <f t="shared" si="18"/>
        <v>0</v>
      </c>
      <c r="O225" s="506"/>
      <c r="P225" s="323"/>
    </row>
    <row r="226" spans="1:16" ht="18.75" customHeight="1">
      <c r="A226" s="302"/>
      <c r="B226" s="374"/>
      <c r="C226" s="375"/>
      <c r="D226" s="490"/>
      <c r="E226" s="717"/>
      <c r="F226" s="727"/>
      <c r="G226" s="522"/>
      <c r="H226" s="671"/>
      <c r="I226" s="672"/>
      <c r="J226" s="672">
        <f t="shared" si="16"/>
        <v>0</v>
      </c>
      <c r="K226" s="673"/>
      <c r="L226" s="673">
        <f t="shared" si="17"/>
        <v>0</v>
      </c>
      <c r="M226" s="674">
        <f t="shared" si="18"/>
        <v>0</v>
      </c>
      <c r="N226" s="675">
        <f t="shared" si="18"/>
        <v>0</v>
      </c>
      <c r="O226" s="506"/>
      <c r="P226" s="323"/>
    </row>
    <row r="227" spans="1:16" ht="18.75" customHeight="1">
      <c r="A227" s="302"/>
      <c r="B227" s="374"/>
      <c r="C227" s="375"/>
      <c r="D227" s="490"/>
      <c r="E227" s="717"/>
      <c r="F227" s="727"/>
      <c r="G227" s="522"/>
      <c r="H227" s="671"/>
      <c r="I227" s="672"/>
      <c r="J227" s="672">
        <f t="shared" si="16"/>
        <v>0</v>
      </c>
      <c r="K227" s="673"/>
      <c r="L227" s="673">
        <f t="shared" si="17"/>
        <v>0</v>
      </c>
      <c r="M227" s="674">
        <f t="shared" si="18"/>
        <v>0</v>
      </c>
      <c r="N227" s="675">
        <f t="shared" si="18"/>
        <v>0</v>
      </c>
      <c r="O227" s="506"/>
      <c r="P227" s="323"/>
    </row>
    <row r="228" spans="1:16" ht="18.75" customHeight="1">
      <c r="A228" s="302"/>
      <c r="B228" s="374"/>
      <c r="C228" s="375"/>
      <c r="D228" s="490"/>
      <c r="E228" s="717"/>
      <c r="F228" s="727"/>
      <c r="G228" s="522"/>
      <c r="H228" s="671"/>
      <c r="I228" s="672"/>
      <c r="J228" s="672">
        <f t="shared" si="16"/>
        <v>0</v>
      </c>
      <c r="K228" s="673"/>
      <c r="L228" s="673">
        <f t="shared" si="17"/>
        <v>0</v>
      </c>
      <c r="M228" s="674">
        <f t="shared" si="18"/>
        <v>0</v>
      </c>
      <c r="N228" s="675">
        <f t="shared" si="18"/>
        <v>0</v>
      </c>
      <c r="O228" s="506"/>
      <c r="P228" s="323"/>
    </row>
    <row r="229" spans="1:16" ht="18.75" customHeight="1">
      <c r="A229" s="302"/>
      <c r="B229" s="374"/>
      <c r="C229" s="375"/>
      <c r="D229" s="490"/>
      <c r="E229" s="717"/>
      <c r="F229" s="727"/>
      <c r="G229" s="522"/>
      <c r="H229" s="671"/>
      <c r="I229" s="672"/>
      <c r="J229" s="672">
        <f t="shared" si="16"/>
        <v>0</v>
      </c>
      <c r="K229" s="673"/>
      <c r="L229" s="673">
        <f t="shared" si="17"/>
        <v>0</v>
      </c>
      <c r="M229" s="674">
        <f t="shared" si="18"/>
        <v>0</v>
      </c>
      <c r="N229" s="675">
        <f t="shared" si="18"/>
        <v>0</v>
      </c>
      <c r="O229" s="506"/>
      <c r="P229" s="323"/>
    </row>
    <row r="230" spans="1:16" ht="18.75" customHeight="1">
      <c r="A230" s="302"/>
      <c r="B230" s="374"/>
      <c r="C230" s="375"/>
      <c r="D230" s="490"/>
      <c r="E230" s="717"/>
      <c r="F230" s="727"/>
      <c r="G230" s="522"/>
      <c r="H230" s="671"/>
      <c r="I230" s="672"/>
      <c r="J230" s="672">
        <f t="shared" si="16"/>
        <v>0</v>
      </c>
      <c r="K230" s="673"/>
      <c r="L230" s="673">
        <f t="shared" si="17"/>
        <v>0</v>
      </c>
      <c r="M230" s="674">
        <f t="shared" si="18"/>
        <v>0</v>
      </c>
      <c r="N230" s="675">
        <f t="shared" si="18"/>
        <v>0</v>
      </c>
      <c r="O230" s="506"/>
      <c r="P230" s="323"/>
    </row>
    <row r="231" spans="1:16" ht="18.75" customHeight="1">
      <c r="A231" s="302"/>
      <c r="B231" s="374"/>
      <c r="C231" s="375"/>
      <c r="D231" s="490"/>
      <c r="E231" s="717"/>
      <c r="F231" s="727"/>
      <c r="G231" s="522"/>
      <c r="H231" s="671"/>
      <c r="I231" s="672"/>
      <c r="J231" s="672">
        <f t="shared" si="16"/>
        <v>0</v>
      </c>
      <c r="K231" s="673"/>
      <c r="L231" s="673">
        <f t="shared" si="17"/>
        <v>0</v>
      </c>
      <c r="M231" s="674">
        <f t="shared" si="18"/>
        <v>0</v>
      </c>
      <c r="N231" s="675">
        <f t="shared" si="18"/>
        <v>0</v>
      </c>
      <c r="O231" s="506"/>
      <c r="P231" s="323"/>
    </row>
    <row r="232" spans="1:16" ht="18.75" customHeight="1">
      <c r="A232" s="302"/>
      <c r="B232" s="374"/>
      <c r="C232" s="375"/>
      <c r="D232" s="490"/>
      <c r="E232" s="717"/>
      <c r="F232" s="727"/>
      <c r="G232" s="522"/>
      <c r="H232" s="671"/>
      <c r="I232" s="672"/>
      <c r="J232" s="672">
        <f t="shared" si="16"/>
        <v>0</v>
      </c>
      <c r="K232" s="673"/>
      <c r="L232" s="673">
        <f t="shared" si="17"/>
        <v>0</v>
      </c>
      <c r="M232" s="674">
        <f t="shared" si="18"/>
        <v>0</v>
      </c>
      <c r="N232" s="675">
        <f t="shared" si="18"/>
        <v>0</v>
      </c>
      <c r="O232" s="506"/>
      <c r="P232" s="323"/>
    </row>
    <row r="233" spans="1:16" ht="18.75" customHeight="1">
      <c r="A233" s="302"/>
      <c r="B233" s="374"/>
      <c r="C233" s="375"/>
      <c r="D233" s="490"/>
      <c r="E233" s="717"/>
      <c r="F233" s="727"/>
      <c r="G233" s="522"/>
      <c r="H233" s="671"/>
      <c r="I233" s="672"/>
      <c r="J233" s="672">
        <f t="shared" si="16"/>
        <v>0</v>
      </c>
      <c r="K233" s="673"/>
      <c r="L233" s="673">
        <f t="shared" si="17"/>
        <v>0</v>
      </c>
      <c r="M233" s="674">
        <f t="shared" si="18"/>
        <v>0</v>
      </c>
      <c r="N233" s="675">
        <f t="shared" si="18"/>
        <v>0</v>
      </c>
      <c r="O233" s="506"/>
      <c r="P233" s="323"/>
    </row>
    <row r="234" spans="1:16" ht="18.75" customHeight="1">
      <c r="A234" s="302"/>
      <c r="B234" s="374"/>
      <c r="C234" s="375"/>
      <c r="D234" s="490"/>
      <c r="E234" s="717"/>
      <c r="F234" s="727"/>
      <c r="G234" s="522"/>
      <c r="H234" s="671"/>
      <c r="I234" s="672"/>
      <c r="J234" s="672">
        <f t="shared" si="16"/>
        <v>0</v>
      </c>
      <c r="K234" s="673"/>
      <c r="L234" s="673">
        <f t="shared" si="17"/>
        <v>0</v>
      </c>
      <c r="M234" s="674">
        <f t="shared" si="18"/>
        <v>0</v>
      </c>
      <c r="N234" s="675">
        <f t="shared" si="18"/>
        <v>0</v>
      </c>
      <c r="O234" s="506"/>
      <c r="P234" s="323"/>
    </row>
    <row r="235" spans="1:16" ht="18.75" customHeight="1">
      <c r="A235" s="302"/>
      <c r="B235" s="374"/>
      <c r="C235" s="375"/>
      <c r="D235" s="490"/>
      <c r="E235" s="717"/>
      <c r="F235" s="727"/>
      <c r="G235" s="522"/>
      <c r="H235" s="671"/>
      <c r="I235" s="672"/>
      <c r="J235" s="672">
        <f t="shared" si="16"/>
        <v>0</v>
      </c>
      <c r="K235" s="673"/>
      <c r="L235" s="673">
        <f t="shared" si="17"/>
        <v>0</v>
      </c>
      <c r="M235" s="674">
        <f t="shared" si="18"/>
        <v>0</v>
      </c>
      <c r="N235" s="675">
        <f t="shared" si="18"/>
        <v>0</v>
      </c>
      <c r="O235" s="506"/>
      <c r="P235" s="323"/>
    </row>
    <row r="236" spans="1:16" ht="18.75" customHeight="1">
      <c r="A236" s="302"/>
      <c r="B236" s="374"/>
      <c r="C236" s="375"/>
      <c r="D236" s="490"/>
      <c r="E236" s="717"/>
      <c r="F236" s="727"/>
      <c r="G236" s="522"/>
      <c r="H236" s="671"/>
      <c r="I236" s="672"/>
      <c r="J236" s="672">
        <f t="shared" si="16"/>
        <v>0</v>
      </c>
      <c r="K236" s="673"/>
      <c r="L236" s="673">
        <f t="shared" si="17"/>
        <v>0</v>
      </c>
      <c r="M236" s="674">
        <f t="shared" si="18"/>
        <v>0</v>
      </c>
      <c r="N236" s="675">
        <f t="shared" si="18"/>
        <v>0</v>
      </c>
      <c r="O236" s="506"/>
      <c r="P236" s="323"/>
    </row>
    <row r="237" spans="1:16" ht="18.75" customHeight="1">
      <c r="A237" s="302"/>
      <c r="B237" s="374"/>
      <c r="C237" s="375"/>
      <c r="D237" s="490"/>
      <c r="E237" s="717"/>
      <c r="F237" s="727"/>
      <c r="G237" s="522"/>
      <c r="H237" s="671"/>
      <c r="I237" s="672"/>
      <c r="J237" s="672">
        <f t="shared" si="16"/>
        <v>0</v>
      </c>
      <c r="K237" s="673"/>
      <c r="L237" s="673">
        <f t="shared" si="17"/>
        <v>0</v>
      </c>
      <c r="M237" s="674">
        <f t="shared" si="18"/>
        <v>0</v>
      </c>
      <c r="N237" s="675">
        <f t="shared" si="18"/>
        <v>0</v>
      </c>
      <c r="O237" s="506"/>
      <c r="P237" s="323"/>
    </row>
    <row r="238" spans="1:16" ht="18.75" customHeight="1">
      <c r="A238" s="302"/>
      <c r="B238" s="374"/>
      <c r="C238" s="375"/>
      <c r="D238" s="490"/>
      <c r="E238" s="717"/>
      <c r="F238" s="727"/>
      <c r="G238" s="522"/>
      <c r="H238" s="671"/>
      <c r="I238" s="672"/>
      <c r="J238" s="672">
        <f t="shared" si="16"/>
        <v>0</v>
      </c>
      <c r="K238" s="673"/>
      <c r="L238" s="673">
        <f t="shared" si="17"/>
        <v>0</v>
      </c>
      <c r="M238" s="674">
        <f t="shared" si="18"/>
        <v>0</v>
      </c>
      <c r="N238" s="675">
        <f t="shared" si="18"/>
        <v>0</v>
      </c>
      <c r="O238" s="506"/>
      <c r="P238" s="323"/>
    </row>
    <row r="239" spans="1:16" ht="18.75" customHeight="1">
      <c r="A239" s="302"/>
      <c r="B239" s="374"/>
      <c r="C239" s="375"/>
      <c r="D239" s="490"/>
      <c r="E239" s="717"/>
      <c r="F239" s="727"/>
      <c r="G239" s="522"/>
      <c r="H239" s="671"/>
      <c r="I239" s="672"/>
      <c r="J239" s="672">
        <f t="shared" si="16"/>
        <v>0</v>
      </c>
      <c r="K239" s="673"/>
      <c r="L239" s="673">
        <f t="shared" si="17"/>
        <v>0</v>
      </c>
      <c r="M239" s="674">
        <f t="shared" si="18"/>
        <v>0</v>
      </c>
      <c r="N239" s="675">
        <f t="shared" si="18"/>
        <v>0</v>
      </c>
      <c r="O239" s="506"/>
      <c r="P239" s="323"/>
    </row>
    <row r="240" spans="1:16" ht="18.75" customHeight="1">
      <c r="A240" s="302"/>
      <c r="B240" s="374"/>
      <c r="C240" s="375"/>
      <c r="D240" s="490"/>
      <c r="E240" s="717"/>
      <c r="F240" s="727"/>
      <c r="G240" s="522"/>
      <c r="H240" s="671"/>
      <c r="I240" s="672"/>
      <c r="J240" s="672">
        <f t="shared" si="16"/>
        <v>0</v>
      </c>
      <c r="K240" s="673"/>
      <c r="L240" s="673">
        <f t="shared" si="17"/>
        <v>0</v>
      </c>
      <c r="M240" s="674">
        <f t="shared" si="18"/>
        <v>0</v>
      </c>
      <c r="N240" s="675">
        <f t="shared" si="18"/>
        <v>0</v>
      </c>
      <c r="O240" s="506"/>
      <c r="P240" s="323"/>
    </row>
    <row r="241" spans="1:29" ht="18.75" customHeight="1">
      <c r="A241" s="302"/>
      <c r="B241" s="374"/>
      <c r="C241" s="375"/>
      <c r="D241" s="490"/>
      <c r="E241" s="717"/>
      <c r="F241" s="727"/>
      <c r="G241" s="522"/>
      <c r="H241" s="671"/>
      <c r="I241" s="672"/>
      <c r="J241" s="672">
        <f t="shared" si="16"/>
        <v>0</v>
      </c>
      <c r="K241" s="673"/>
      <c r="L241" s="673">
        <f t="shared" si="17"/>
        <v>0</v>
      </c>
      <c r="M241" s="674">
        <f t="shared" si="18"/>
        <v>0</v>
      </c>
      <c r="N241" s="675">
        <f t="shared" si="18"/>
        <v>0</v>
      </c>
      <c r="O241" s="506"/>
      <c r="P241" s="323"/>
    </row>
    <row r="242" spans="1:29" ht="18.75" customHeight="1">
      <c r="A242" s="302"/>
      <c r="B242" s="374"/>
      <c r="C242" s="375"/>
      <c r="D242" s="490"/>
      <c r="E242" s="717"/>
      <c r="F242" s="727"/>
      <c r="G242" s="522"/>
      <c r="H242" s="671"/>
      <c r="I242" s="672"/>
      <c r="J242" s="672">
        <f t="shared" si="16"/>
        <v>0</v>
      </c>
      <c r="K242" s="673"/>
      <c r="L242" s="673">
        <f t="shared" si="17"/>
        <v>0</v>
      </c>
      <c r="M242" s="674">
        <f t="shared" si="18"/>
        <v>0</v>
      </c>
      <c r="N242" s="675">
        <f t="shared" si="18"/>
        <v>0</v>
      </c>
      <c r="O242" s="506"/>
      <c r="P242" s="323"/>
    </row>
    <row r="243" spans="1:29" ht="18.75" customHeight="1">
      <c r="A243" s="302"/>
      <c r="B243" s="374"/>
      <c r="C243" s="375"/>
      <c r="D243" s="490"/>
      <c r="E243" s="717"/>
      <c r="F243" s="727"/>
      <c r="G243" s="522"/>
      <c r="H243" s="671"/>
      <c r="I243" s="672"/>
      <c r="J243" s="672">
        <f t="shared" si="16"/>
        <v>0</v>
      </c>
      <c r="K243" s="673"/>
      <c r="L243" s="673">
        <f t="shared" si="17"/>
        <v>0</v>
      </c>
      <c r="M243" s="674">
        <f t="shared" si="18"/>
        <v>0</v>
      </c>
      <c r="N243" s="675">
        <f t="shared" si="18"/>
        <v>0</v>
      </c>
      <c r="O243" s="506"/>
      <c r="P243" s="323"/>
    </row>
    <row r="244" spans="1:29" ht="18.75" customHeight="1">
      <c r="A244" s="302"/>
      <c r="B244" s="374"/>
      <c r="C244" s="375"/>
      <c r="D244" s="490"/>
      <c r="E244" s="717"/>
      <c r="F244" s="727"/>
      <c r="G244" s="522"/>
      <c r="H244" s="671"/>
      <c r="I244" s="672"/>
      <c r="J244" s="672">
        <f t="shared" si="16"/>
        <v>0</v>
      </c>
      <c r="K244" s="673"/>
      <c r="L244" s="673">
        <f t="shared" si="17"/>
        <v>0</v>
      </c>
      <c r="M244" s="674">
        <f t="shared" si="18"/>
        <v>0</v>
      </c>
      <c r="N244" s="675">
        <f t="shared" si="18"/>
        <v>0</v>
      </c>
      <c r="O244" s="506"/>
      <c r="P244" s="323"/>
    </row>
    <row r="245" spans="1:29" ht="18.75" customHeight="1">
      <c r="A245" s="302"/>
      <c r="B245" s="374"/>
      <c r="C245" s="375"/>
      <c r="D245" s="490"/>
      <c r="E245" s="717"/>
      <c r="F245" s="727"/>
      <c r="G245" s="522"/>
      <c r="H245" s="671"/>
      <c r="I245" s="672"/>
      <c r="J245" s="672">
        <f t="shared" si="16"/>
        <v>0</v>
      </c>
      <c r="K245" s="673"/>
      <c r="L245" s="673">
        <f t="shared" si="17"/>
        <v>0</v>
      </c>
      <c r="M245" s="674">
        <f t="shared" si="18"/>
        <v>0</v>
      </c>
      <c r="N245" s="675">
        <f t="shared" si="18"/>
        <v>0</v>
      </c>
      <c r="O245" s="506"/>
      <c r="P245" s="323"/>
    </row>
    <row r="246" spans="1:29" ht="18.75" customHeight="1">
      <c r="A246" s="302"/>
      <c r="B246" s="374"/>
      <c r="C246" s="375"/>
      <c r="D246" s="490"/>
      <c r="E246" s="717"/>
      <c r="F246" s="727"/>
      <c r="G246" s="522"/>
      <c r="H246" s="671"/>
      <c r="I246" s="672"/>
      <c r="J246" s="672">
        <f t="shared" si="16"/>
        <v>0</v>
      </c>
      <c r="K246" s="673"/>
      <c r="L246" s="673">
        <f t="shared" si="17"/>
        <v>0</v>
      </c>
      <c r="M246" s="674">
        <f t="shared" si="18"/>
        <v>0</v>
      </c>
      <c r="N246" s="675">
        <f t="shared" si="18"/>
        <v>0</v>
      </c>
      <c r="O246" s="506"/>
      <c r="P246" s="323"/>
    </row>
    <row r="247" spans="1:29" ht="18.75" customHeight="1">
      <c r="A247" s="302"/>
      <c r="B247" s="374"/>
      <c r="C247" s="375"/>
      <c r="D247" s="490"/>
      <c r="E247" s="717"/>
      <c r="F247" s="727"/>
      <c r="G247" s="522"/>
      <c r="H247" s="671"/>
      <c r="I247" s="672"/>
      <c r="J247" s="672">
        <f t="shared" si="16"/>
        <v>0</v>
      </c>
      <c r="K247" s="673"/>
      <c r="L247" s="673">
        <f t="shared" si="17"/>
        <v>0</v>
      </c>
      <c r="M247" s="674">
        <f>I247-K247</f>
        <v>0</v>
      </c>
      <c r="N247" s="675">
        <f t="shared" si="18"/>
        <v>0</v>
      </c>
      <c r="O247" s="506"/>
      <c r="P247" s="323"/>
    </row>
    <row r="248" spans="1:29" ht="18.75" customHeight="1">
      <c r="A248" s="302"/>
      <c r="B248" s="374"/>
      <c r="C248" s="375"/>
      <c r="D248" s="490"/>
      <c r="E248" s="717"/>
      <c r="F248" s="727"/>
      <c r="G248" s="522"/>
      <c r="H248" s="671"/>
      <c r="I248" s="672"/>
      <c r="J248" s="672">
        <f t="shared" si="16"/>
        <v>0</v>
      </c>
      <c r="K248" s="673"/>
      <c r="L248" s="673">
        <f t="shared" si="17"/>
        <v>0</v>
      </c>
      <c r="M248" s="674">
        <f t="shared" si="18"/>
        <v>0</v>
      </c>
      <c r="N248" s="675">
        <f>J248-L248</f>
        <v>0</v>
      </c>
      <c r="O248" s="506"/>
      <c r="P248" s="323"/>
    </row>
    <row r="249" spans="1:29" s="288" customFormat="1" ht="18.75" customHeight="1">
      <c r="A249" s="302"/>
      <c r="B249" s="374"/>
      <c r="C249" s="375"/>
      <c r="D249" s="490"/>
      <c r="E249" s="544" t="s">
        <v>661</v>
      </c>
      <c r="F249" s="338" t="s">
        <v>198</v>
      </c>
      <c r="G249" s="522"/>
      <c r="H249" s="671"/>
      <c r="I249" s="672"/>
      <c r="J249" s="676">
        <f>SUMIFS(J219:J248,D219:D248,"設備（部材）")</f>
        <v>0</v>
      </c>
      <c r="K249" s="673"/>
      <c r="L249" s="677">
        <f>SUMIFS(L219:L248,D219:D248,"設備（部材）")</f>
        <v>0</v>
      </c>
      <c r="M249" s="674"/>
      <c r="N249" s="679">
        <f>J249-L249</f>
        <v>0</v>
      </c>
      <c r="O249" s="506"/>
      <c r="Q249" s="287"/>
      <c r="R249" s="287"/>
      <c r="S249" s="287"/>
      <c r="T249" s="287"/>
      <c r="U249" s="287"/>
      <c r="V249" s="287"/>
      <c r="W249" s="287"/>
      <c r="X249" s="287"/>
      <c r="Y249" s="287"/>
      <c r="Z249" s="287"/>
      <c r="AA249" s="287"/>
      <c r="AB249" s="287"/>
      <c r="AC249" s="287"/>
    </row>
    <row r="250" spans="1:29" s="288" customFormat="1" ht="18.75" customHeight="1">
      <c r="A250" s="302"/>
      <c r="B250" s="374"/>
      <c r="C250" s="375"/>
      <c r="D250" s="490"/>
      <c r="E250" s="544" t="s">
        <v>199</v>
      </c>
      <c r="F250" s="338" t="s">
        <v>198</v>
      </c>
      <c r="G250" s="522"/>
      <c r="H250" s="671"/>
      <c r="I250" s="672"/>
      <c r="J250" s="676">
        <f>SUMIFS(J219:J248,D219:D248,"工事")</f>
        <v>0</v>
      </c>
      <c r="K250" s="673"/>
      <c r="L250" s="677">
        <f>SUMIFS(L219:L248,D219:D248,"工事")</f>
        <v>0</v>
      </c>
      <c r="M250" s="674"/>
      <c r="N250" s="679">
        <f>J250-L250</f>
        <v>0</v>
      </c>
      <c r="O250" s="506"/>
      <c r="Q250" s="287"/>
      <c r="R250" s="287"/>
      <c r="S250" s="287"/>
      <c r="T250" s="287"/>
      <c r="U250" s="287"/>
      <c r="V250" s="287"/>
      <c r="W250" s="287"/>
      <c r="X250" s="287"/>
      <c r="Y250" s="287"/>
      <c r="Z250" s="287"/>
      <c r="AA250" s="287"/>
      <c r="AB250" s="287"/>
      <c r="AC250" s="287"/>
    </row>
    <row r="251" spans="1:29" s="288" customFormat="1" ht="18.75" customHeight="1" thickBot="1">
      <c r="A251" s="302"/>
      <c r="B251" s="376"/>
      <c r="C251" s="377"/>
      <c r="D251" s="491"/>
      <c r="E251" s="545" t="s">
        <v>195</v>
      </c>
      <c r="F251" s="546" t="s">
        <v>196</v>
      </c>
      <c r="G251" s="536"/>
      <c r="H251" s="721"/>
      <c r="I251" s="722"/>
      <c r="J251" s="728">
        <f>J249+J250</f>
        <v>0</v>
      </c>
      <c r="K251" s="723"/>
      <c r="L251" s="729">
        <f>L249+L250</f>
        <v>0</v>
      </c>
      <c r="M251" s="724"/>
      <c r="N251" s="730">
        <f>J251-L251</f>
        <v>0</v>
      </c>
      <c r="O251" s="516"/>
      <c r="Q251" s="287"/>
      <c r="R251" s="287"/>
      <c r="S251" s="287"/>
      <c r="T251" s="287"/>
      <c r="U251" s="287"/>
      <c r="V251" s="287"/>
      <c r="W251" s="287"/>
      <c r="X251" s="287"/>
      <c r="Y251" s="287"/>
      <c r="Z251" s="287"/>
      <c r="AA251" s="287"/>
      <c r="AB251" s="287"/>
      <c r="AC251" s="287"/>
    </row>
    <row r="252" spans="1:29" ht="18.75" customHeight="1">
      <c r="A252" s="302"/>
      <c r="B252" s="339"/>
      <c r="C252" s="340"/>
      <c r="D252" s="488"/>
      <c r="E252" s="717"/>
      <c r="F252" s="726" t="s">
        <v>197</v>
      </c>
      <c r="G252" s="522"/>
      <c r="H252" s="671"/>
      <c r="I252" s="672"/>
      <c r="J252" s="672"/>
      <c r="K252" s="673"/>
      <c r="L252" s="673"/>
      <c r="M252" s="674"/>
      <c r="N252" s="675"/>
      <c r="O252" s="506"/>
      <c r="P252" s="323"/>
    </row>
    <row r="253" spans="1:29" ht="18.75" customHeight="1">
      <c r="A253" s="302"/>
      <c r="B253" s="374"/>
      <c r="C253" s="375"/>
      <c r="D253" s="490"/>
      <c r="E253" s="717"/>
      <c r="F253" s="727"/>
      <c r="G253" s="522"/>
      <c r="H253" s="671"/>
      <c r="I253" s="672"/>
      <c r="J253" s="672">
        <f>H253*I253</f>
        <v>0</v>
      </c>
      <c r="K253" s="673"/>
      <c r="L253" s="673">
        <f>H253*K253</f>
        <v>0</v>
      </c>
      <c r="M253" s="674">
        <f>I253-K253</f>
        <v>0</v>
      </c>
      <c r="N253" s="675">
        <f>J253-L253</f>
        <v>0</v>
      </c>
      <c r="O253" s="506"/>
      <c r="P253" s="323"/>
    </row>
    <row r="254" spans="1:29" ht="18.75" customHeight="1">
      <c r="A254" s="302"/>
      <c r="B254" s="374"/>
      <c r="C254" s="375"/>
      <c r="D254" s="490"/>
      <c r="E254" s="717"/>
      <c r="F254" s="727"/>
      <c r="G254" s="522"/>
      <c r="H254" s="671"/>
      <c r="I254" s="672"/>
      <c r="J254" s="672">
        <f t="shared" ref="J254:J272" si="19">H254*I254</f>
        <v>0</v>
      </c>
      <c r="K254" s="673"/>
      <c r="L254" s="673">
        <f t="shared" ref="L254:L272" si="20">H254*K254</f>
        <v>0</v>
      </c>
      <c r="M254" s="674">
        <f t="shared" ref="M254:N272" si="21">I254-K254</f>
        <v>0</v>
      </c>
      <c r="N254" s="675">
        <f t="shared" si="21"/>
        <v>0</v>
      </c>
      <c r="O254" s="506"/>
      <c r="P254" s="323"/>
    </row>
    <row r="255" spans="1:29" ht="18.75" customHeight="1">
      <c r="A255" s="302"/>
      <c r="B255" s="374"/>
      <c r="C255" s="375"/>
      <c r="D255" s="490"/>
      <c r="E255" s="717"/>
      <c r="F255" s="726"/>
      <c r="G255" s="522"/>
      <c r="H255" s="671"/>
      <c r="I255" s="672"/>
      <c r="J255" s="672">
        <f t="shared" si="19"/>
        <v>0</v>
      </c>
      <c r="K255" s="673"/>
      <c r="L255" s="673">
        <f t="shared" si="20"/>
        <v>0</v>
      </c>
      <c r="M255" s="674">
        <f t="shared" si="21"/>
        <v>0</v>
      </c>
      <c r="N255" s="675">
        <f t="shared" si="21"/>
        <v>0</v>
      </c>
      <c r="O255" s="506"/>
      <c r="P255" s="323"/>
    </row>
    <row r="256" spans="1:29" ht="18.75" customHeight="1">
      <c r="A256" s="302"/>
      <c r="B256" s="374"/>
      <c r="C256" s="375"/>
      <c r="D256" s="490"/>
      <c r="E256" s="717"/>
      <c r="F256" s="726"/>
      <c r="G256" s="522"/>
      <c r="H256" s="671"/>
      <c r="I256" s="672"/>
      <c r="J256" s="672">
        <f t="shared" si="19"/>
        <v>0</v>
      </c>
      <c r="K256" s="673"/>
      <c r="L256" s="673">
        <f t="shared" si="20"/>
        <v>0</v>
      </c>
      <c r="M256" s="674">
        <f t="shared" si="21"/>
        <v>0</v>
      </c>
      <c r="N256" s="675">
        <f t="shared" si="21"/>
        <v>0</v>
      </c>
      <c r="O256" s="506"/>
      <c r="P256" s="323"/>
    </row>
    <row r="257" spans="1:16" ht="18.75" customHeight="1">
      <c r="A257" s="302"/>
      <c r="B257" s="374"/>
      <c r="C257" s="375"/>
      <c r="D257" s="490"/>
      <c r="E257" s="717"/>
      <c r="F257" s="726"/>
      <c r="G257" s="522"/>
      <c r="H257" s="671"/>
      <c r="I257" s="672"/>
      <c r="J257" s="672">
        <f t="shared" si="19"/>
        <v>0</v>
      </c>
      <c r="K257" s="673"/>
      <c r="L257" s="673">
        <f t="shared" si="20"/>
        <v>0</v>
      </c>
      <c r="M257" s="674">
        <f t="shared" si="21"/>
        <v>0</v>
      </c>
      <c r="N257" s="675">
        <f t="shared" si="21"/>
        <v>0</v>
      </c>
      <c r="O257" s="506"/>
      <c r="P257" s="323"/>
    </row>
    <row r="258" spans="1:16" ht="18.75" customHeight="1">
      <c r="A258" s="302"/>
      <c r="B258" s="374"/>
      <c r="C258" s="375"/>
      <c r="D258" s="490"/>
      <c r="E258" s="717"/>
      <c r="F258" s="726"/>
      <c r="G258" s="522"/>
      <c r="H258" s="671"/>
      <c r="I258" s="672"/>
      <c r="J258" s="672">
        <f t="shared" si="19"/>
        <v>0</v>
      </c>
      <c r="K258" s="673"/>
      <c r="L258" s="673">
        <f t="shared" si="20"/>
        <v>0</v>
      </c>
      <c r="M258" s="674">
        <f t="shared" si="21"/>
        <v>0</v>
      </c>
      <c r="N258" s="675">
        <f t="shared" si="21"/>
        <v>0</v>
      </c>
      <c r="O258" s="506"/>
      <c r="P258" s="323"/>
    </row>
    <row r="259" spans="1:16" ht="18.75" customHeight="1">
      <c r="A259" s="302"/>
      <c r="B259" s="374"/>
      <c r="C259" s="375"/>
      <c r="D259" s="490"/>
      <c r="E259" s="717"/>
      <c r="F259" s="726"/>
      <c r="G259" s="522"/>
      <c r="H259" s="671"/>
      <c r="I259" s="672"/>
      <c r="J259" s="672">
        <f t="shared" si="19"/>
        <v>0</v>
      </c>
      <c r="K259" s="673"/>
      <c r="L259" s="673">
        <f t="shared" si="20"/>
        <v>0</v>
      </c>
      <c r="M259" s="674">
        <f t="shared" si="21"/>
        <v>0</v>
      </c>
      <c r="N259" s="675">
        <f t="shared" si="21"/>
        <v>0</v>
      </c>
      <c r="O259" s="506"/>
      <c r="P259" s="323"/>
    </row>
    <row r="260" spans="1:16" ht="18.75" customHeight="1">
      <c r="A260" s="302"/>
      <c r="B260" s="374"/>
      <c r="C260" s="375"/>
      <c r="D260" s="490"/>
      <c r="E260" s="717"/>
      <c r="F260" s="726"/>
      <c r="G260" s="522"/>
      <c r="H260" s="671"/>
      <c r="I260" s="672"/>
      <c r="J260" s="672">
        <f t="shared" si="19"/>
        <v>0</v>
      </c>
      <c r="K260" s="673"/>
      <c r="L260" s="673">
        <f t="shared" si="20"/>
        <v>0</v>
      </c>
      <c r="M260" s="674">
        <f t="shared" si="21"/>
        <v>0</v>
      </c>
      <c r="N260" s="675">
        <f t="shared" si="21"/>
        <v>0</v>
      </c>
      <c r="O260" s="506"/>
      <c r="P260" s="323"/>
    </row>
    <row r="261" spans="1:16" ht="18.75" customHeight="1">
      <c r="A261" s="302"/>
      <c r="B261" s="374"/>
      <c r="C261" s="375"/>
      <c r="D261" s="490"/>
      <c r="E261" s="717"/>
      <c r="F261" s="726"/>
      <c r="G261" s="522"/>
      <c r="H261" s="671"/>
      <c r="I261" s="672"/>
      <c r="J261" s="672">
        <f t="shared" si="19"/>
        <v>0</v>
      </c>
      <c r="K261" s="673"/>
      <c r="L261" s="673">
        <f t="shared" si="20"/>
        <v>0</v>
      </c>
      <c r="M261" s="674">
        <f t="shared" si="21"/>
        <v>0</v>
      </c>
      <c r="N261" s="675">
        <f t="shared" si="21"/>
        <v>0</v>
      </c>
      <c r="O261" s="506"/>
      <c r="P261" s="323"/>
    </row>
    <row r="262" spans="1:16" ht="18.75" customHeight="1">
      <c r="A262" s="302"/>
      <c r="B262" s="374"/>
      <c r="C262" s="375"/>
      <c r="D262" s="490"/>
      <c r="E262" s="717"/>
      <c r="F262" s="726"/>
      <c r="G262" s="522"/>
      <c r="H262" s="671"/>
      <c r="I262" s="672"/>
      <c r="J262" s="672">
        <f t="shared" si="19"/>
        <v>0</v>
      </c>
      <c r="K262" s="673"/>
      <c r="L262" s="673">
        <f t="shared" si="20"/>
        <v>0</v>
      </c>
      <c r="M262" s="674">
        <f t="shared" si="21"/>
        <v>0</v>
      </c>
      <c r="N262" s="675">
        <f t="shared" si="21"/>
        <v>0</v>
      </c>
      <c r="O262" s="506"/>
      <c r="P262" s="323"/>
    </row>
    <row r="263" spans="1:16" ht="18.75" customHeight="1">
      <c r="A263" s="302"/>
      <c r="B263" s="374"/>
      <c r="C263" s="375"/>
      <c r="D263" s="490"/>
      <c r="E263" s="717"/>
      <c r="F263" s="726"/>
      <c r="G263" s="522"/>
      <c r="H263" s="671"/>
      <c r="I263" s="672"/>
      <c r="J263" s="672">
        <f t="shared" si="19"/>
        <v>0</v>
      </c>
      <c r="K263" s="673"/>
      <c r="L263" s="673">
        <f t="shared" si="20"/>
        <v>0</v>
      </c>
      <c r="M263" s="674">
        <f t="shared" si="21"/>
        <v>0</v>
      </c>
      <c r="N263" s="675">
        <f t="shared" si="21"/>
        <v>0</v>
      </c>
      <c r="O263" s="506"/>
      <c r="P263" s="323"/>
    </row>
    <row r="264" spans="1:16" ht="18.75" customHeight="1">
      <c r="A264" s="302"/>
      <c r="B264" s="374"/>
      <c r="C264" s="375"/>
      <c r="D264" s="490"/>
      <c r="E264" s="717"/>
      <c r="F264" s="726"/>
      <c r="G264" s="522"/>
      <c r="H264" s="671"/>
      <c r="I264" s="672"/>
      <c r="J264" s="672">
        <f t="shared" si="19"/>
        <v>0</v>
      </c>
      <c r="K264" s="673"/>
      <c r="L264" s="673">
        <f t="shared" si="20"/>
        <v>0</v>
      </c>
      <c r="M264" s="674">
        <f t="shared" si="21"/>
        <v>0</v>
      </c>
      <c r="N264" s="675">
        <f t="shared" si="21"/>
        <v>0</v>
      </c>
      <c r="O264" s="506"/>
      <c r="P264" s="323"/>
    </row>
    <row r="265" spans="1:16" ht="18.75" customHeight="1">
      <c r="A265" s="302"/>
      <c r="B265" s="374"/>
      <c r="C265" s="375"/>
      <c r="D265" s="490"/>
      <c r="E265" s="717"/>
      <c r="F265" s="726"/>
      <c r="G265" s="522"/>
      <c r="H265" s="671"/>
      <c r="I265" s="672"/>
      <c r="J265" s="672">
        <f t="shared" si="19"/>
        <v>0</v>
      </c>
      <c r="K265" s="673"/>
      <c r="L265" s="673">
        <f t="shared" si="20"/>
        <v>0</v>
      </c>
      <c r="M265" s="674">
        <f t="shared" si="21"/>
        <v>0</v>
      </c>
      <c r="N265" s="675">
        <f t="shared" si="21"/>
        <v>0</v>
      </c>
      <c r="O265" s="506"/>
      <c r="P265" s="323"/>
    </row>
    <row r="266" spans="1:16" ht="18.75" customHeight="1">
      <c r="A266" s="302"/>
      <c r="B266" s="374"/>
      <c r="C266" s="375"/>
      <c r="D266" s="490"/>
      <c r="E266" s="717"/>
      <c r="F266" s="726"/>
      <c r="G266" s="522"/>
      <c r="H266" s="671"/>
      <c r="I266" s="672"/>
      <c r="J266" s="672">
        <f t="shared" si="19"/>
        <v>0</v>
      </c>
      <c r="K266" s="673"/>
      <c r="L266" s="673">
        <f t="shared" si="20"/>
        <v>0</v>
      </c>
      <c r="M266" s="674">
        <f t="shared" si="21"/>
        <v>0</v>
      </c>
      <c r="N266" s="675">
        <f t="shared" si="21"/>
        <v>0</v>
      </c>
      <c r="O266" s="506"/>
      <c r="P266" s="323"/>
    </row>
    <row r="267" spans="1:16" ht="18.75" customHeight="1">
      <c r="A267" s="302"/>
      <c r="B267" s="374"/>
      <c r="C267" s="375"/>
      <c r="D267" s="490"/>
      <c r="E267" s="717"/>
      <c r="F267" s="726"/>
      <c r="G267" s="522"/>
      <c r="H267" s="671"/>
      <c r="I267" s="672"/>
      <c r="J267" s="672">
        <f t="shared" si="19"/>
        <v>0</v>
      </c>
      <c r="K267" s="673"/>
      <c r="L267" s="673">
        <f t="shared" si="20"/>
        <v>0</v>
      </c>
      <c r="M267" s="674">
        <f t="shared" si="21"/>
        <v>0</v>
      </c>
      <c r="N267" s="675">
        <f t="shared" si="21"/>
        <v>0</v>
      </c>
      <c r="O267" s="506"/>
      <c r="P267" s="323"/>
    </row>
    <row r="268" spans="1:16" ht="18.75" customHeight="1">
      <c r="A268" s="302"/>
      <c r="B268" s="374"/>
      <c r="C268" s="375"/>
      <c r="D268" s="490"/>
      <c r="E268" s="717"/>
      <c r="F268" s="726"/>
      <c r="G268" s="522"/>
      <c r="H268" s="671"/>
      <c r="I268" s="672"/>
      <c r="J268" s="672">
        <f t="shared" si="19"/>
        <v>0</v>
      </c>
      <c r="K268" s="673"/>
      <c r="L268" s="673">
        <f t="shared" si="20"/>
        <v>0</v>
      </c>
      <c r="M268" s="674">
        <f t="shared" si="21"/>
        <v>0</v>
      </c>
      <c r="N268" s="675">
        <f t="shared" si="21"/>
        <v>0</v>
      </c>
      <c r="O268" s="506"/>
      <c r="P268" s="323"/>
    </row>
    <row r="269" spans="1:16" ht="18.75" customHeight="1">
      <c r="A269" s="302"/>
      <c r="B269" s="374"/>
      <c r="C269" s="375"/>
      <c r="D269" s="490"/>
      <c r="E269" s="717"/>
      <c r="F269" s="726"/>
      <c r="G269" s="522"/>
      <c r="H269" s="671"/>
      <c r="I269" s="672"/>
      <c r="J269" s="672">
        <f t="shared" si="19"/>
        <v>0</v>
      </c>
      <c r="K269" s="673"/>
      <c r="L269" s="673">
        <f t="shared" si="20"/>
        <v>0</v>
      </c>
      <c r="M269" s="674">
        <f t="shared" si="21"/>
        <v>0</v>
      </c>
      <c r="N269" s="675">
        <f t="shared" si="21"/>
        <v>0</v>
      </c>
      <c r="O269" s="506"/>
      <c r="P269" s="323"/>
    </row>
    <row r="270" spans="1:16" ht="18.75" customHeight="1">
      <c r="A270" s="302"/>
      <c r="B270" s="374"/>
      <c r="C270" s="375"/>
      <c r="D270" s="490"/>
      <c r="E270" s="717"/>
      <c r="F270" s="726"/>
      <c r="G270" s="522"/>
      <c r="H270" s="671"/>
      <c r="I270" s="672"/>
      <c r="J270" s="672">
        <f t="shared" si="19"/>
        <v>0</v>
      </c>
      <c r="K270" s="673"/>
      <c r="L270" s="673">
        <f t="shared" si="20"/>
        <v>0</v>
      </c>
      <c r="M270" s="674">
        <f t="shared" si="21"/>
        <v>0</v>
      </c>
      <c r="N270" s="675">
        <f t="shared" si="21"/>
        <v>0</v>
      </c>
      <c r="O270" s="506"/>
      <c r="P270" s="323"/>
    </row>
    <row r="271" spans="1:16" ht="18.75" customHeight="1">
      <c r="A271" s="302"/>
      <c r="B271" s="374"/>
      <c r="C271" s="375"/>
      <c r="D271" s="490"/>
      <c r="E271" s="717"/>
      <c r="F271" s="726"/>
      <c r="G271" s="522"/>
      <c r="H271" s="671"/>
      <c r="I271" s="672"/>
      <c r="J271" s="672">
        <f t="shared" si="19"/>
        <v>0</v>
      </c>
      <c r="K271" s="673"/>
      <c r="L271" s="673">
        <f t="shared" si="20"/>
        <v>0</v>
      </c>
      <c r="M271" s="674">
        <f t="shared" si="21"/>
        <v>0</v>
      </c>
      <c r="N271" s="675">
        <f t="shared" si="21"/>
        <v>0</v>
      </c>
      <c r="O271" s="506"/>
      <c r="P271" s="323"/>
    </row>
    <row r="272" spans="1:16" ht="18.75" customHeight="1">
      <c r="A272" s="302"/>
      <c r="B272" s="374"/>
      <c r="C272" s="375"/>
      <c r="D272" s="490"/>
      <c r="E272" s="717"/>
      <c r="F272" s="726"/>
      <c r="G272" s="522"/>
      <c r="H272" s="671"/>
      <c r="I272" s="672"/>
      <c r="J272" s="672">
        <f t="shared" si="19"/>
        <v>0</v>
      </c>
      <c r="K272" s="673"/>
      <c r="L272" s="673">
        <f t="shared" si="20"/>
        <v>0</v>
      </c>
      <c r="M272" s="674">
        <f t="shared" si="21"/>
        <v>0</v>
      </c>
      <c r="N272" s="675">
        <f t="shared" si="21"/>
        <v>0</v>
      </c>
      <c r="O272" s="506"/>
      <c r="P272" s="323"/>
    </row>
    <row r="273" spans="1:29" ht="18.75" customHeight="1">
      <c r="A273" s="302"/>
      <c r="B273" s="374"/>
      <c r="C273" s="375"/>
      <c r="D273" s="490"/>
      <c r="E273" s="717"/>
      <c r="F273" s="727"/>
      <c r="G273" s="522"/>
      <c r="H273" s="671"/>
      <c r="I273" s="672"/>
      <c r="J273" s="672">
        <f>H273*I273</f>
        <v>0</v>
      </c>
      <c r="K273" s="673"/>
      <c r="L273" s="673">
        <f>H273*K273</f>
        <v>0</v>
      </c>
      <c r="M273" s="674">
        <f t="shared" ref="M273:N282" si="22">I273-K273</f>
        <v>0</v>
      </c>
      <c r="N273" s="675">
        <f t="shared" si="22"/>
        <v>0</v>
      </c>
      <c r="O273" s="506"/>
      <c r="P273" s="323"/>
    </row>
    <row r="274" spans="1:29" ht="18.75" customHeight="1">
      <c r="A274" s="302"/>
      <c r="B274" s="374"/>
      <c r="C274" s="375"/>
      <c r="D274" s="490"/>
      <c r="E274" s="717"/>
      <c r="F274" s="727"/>
      <c r="G274" s="522"/>
      <c r="H274" s="671"/>
      <c r="I274" s="672"/>
      <c r="J274" s="672">
        <f t="shared" ref="J274:J282" si="23">H274*I274</f>
        <v>0</v>
      </c>
      <c r="K274" s="673"/>
      <c r="L274" s="673">
        <f t="shared" ref="L274:L282" si="24">H274*K274</f>
        <v>0</v>
      </c>
      <c r="M274" s="674">
        <f t="shared" si="22"/>
        <v>0</v>
      </c>
      <c r="N274" s="675">
        <f t="shared" si="22"/>
        <v>0</v>
      </c>
      <c r="O274" s="506"/>
      <c r="P274" s="323"/>
    </row>
    <row r="275" spans="1:29" ht="18.75" customHeight="1">
      <c r="A275" s="302"/>
      <c r="B275" s="374"/>
      <c r="C275" s="375"/>
      <c r="D275" s="490"/>
      <c r="E275" s="717"/>
      <c r="F275" s="727"/>
      <c r="G275" s="522"/>
      <c r="H275" s="671"/>
      <c r="I275" s="672"/>
      <c r="J275" s="672">
        <f t="shared" si="23"/>
        <v>0</v>
      </c>
      <c r="K275" s="673"/>
      <c r="L275" s="673">
        <f t="shared" si="24"/>
        <v>0</v>
      </c>
      <c r="M275" s="674">
        <f t="shared" si="22"/>
        <v>0</v>
      </c>
      <c r="N275" s="675">
        <f t="shared" si="22"/>
        <v>0</v>
      </c>
      <c r="O275" s="506"/>
      <c r="P275" s="323"/>
    </row>
    <row r="276" spans="1:29" ht="18.75" customHeight="1">
      <c r="A276" s="302"/>
      <c r="B276" s="374"/>
      <c r="C276" s="375"/>
      <c r="D276" s="490"/>
      <c r="E276" s="717"/>
      <c r="F276" s="727"/>
      <c r="G276" s="522"/>
      <c r="H276" s="671"/>
      <c r="I276" s="672"/>
      <c r="J276" s="672">
        <f t="shared" si="23"/>
        <v>0</v>
      </c>
      <c r="K276" s="673"/>
      <c r="L276" s="673">
        <f t="shared" si="24"/>
        <v>0</v>
      </c>
      <c r="M276" s="674">
        <f t="shared" si="22"/>
        <v>0</v>
      </c>
      <c r="N276" s="675">
        <f t="shared" si="22"/>
        <v>0</v>
      </c>
      <c r="O276" s="506"/>
      <c r="P276" s="323"/>
    </row>
    <row r="277" spans="1:29" ht="18.75" customHeight="1">
      <c r="A277" s="302"/>
      <c r="B277" s="374"/>
      <c r="C277" s="375"/>
      <c r="D277" s="490"/>
      <c r="E277" s="717"/>
      <c r="F277" s="727"/>
      <c r="G277" s="522"/>
      <c r="H277" s="671"/>
      <c r="I277" s="672"/>
      <c r="J277" s="672">
        <f t="shared" si="23"/>
        <v>0</v>
      </c>
      <c r="K277" s="673"/>
      <c r="L277" s="673">
        <f t="shared" si="24"/>
        <v>0</v>
      </c>
      <c r="M277" s="674">
        <f t="shared" si="22"/>
        <v>0</v>
      </c>
      <c r="N277" s="675">
        <f t="shared" si="22"/>
        <v>0</v>
      </c>
      <c r="O277" s="506"/>
      <c r="P277" s="323"/>
    </row>
    <row r="278" spans="1:29" ht="18.75" customHeight="1">
      <c r="A278" s="302"/>
      <c r="B278" s="374"/>
      <c r="C278" s="375"/>
      <c r="D278" s="490"/>
      <c r="E278" s="717"/>
      <c r="F278" s="727"/>
      <c r="G278" s="522"/>
      <c r="H278" s="671"/>
      <c r="I278" s="672"/>
      <c r="J278" s="672">
        <f t="shared" si="23"/>
        <v>0</v>
      </c>
      <c r="K278" s="673"/>
      <c r="L278" s="673">
        <f t="shared" si="24"/>
        <v>0</v>
      </c>
      <c r="M278" s="674">
        <f t="shared" si="22"/>
        <v>0</v>
      </c>
      <c r="N278" s="675">
        <f t="shared" si="22"/>
        <v>0</v>
      </c>
      <c r="O278" s="506"/>
      <c r="P278" s="323"/>
    </row>
    <row r="279" spans="1:29" ht="18.75" customHeight="1">
      <c r="A279" s="302"/>
      <c r="B279" s="374"/>
      <c r="C279" s="375"/>
      <c r="D279" s="490"/>
      <c r="E279" s="717"/>
      <c r="F279" s="727"/>
      <c r="G279" s="522"/>
      <c r="H279" s="671"/>
      <c r="I279" s="672"/>
      <c r="J279" s="672">
        <f t="shared" si="23"/>
        <v>0</v>
      </c>
      <c r="K279" s="673"/>
      <c r="L279" s="673">
        <f t="shared" si="24"/>
        <v>0</v>
      </c>
      <c r="M279" s="674">
        <f t="shared" si="22"/>
        <v>0</v>
      </c>
      <c r="N279" s="675">
        <f t="shared" si="22"/>
        <v>0</v>
      </c>
      <c r="O279" s="506"/>
      <c r="P279" s="323"/>
    </row>
    <row r="280" spans="1:29" ht="18.75" customHeight="1">
      <c r="A280" s="302"/>
      <c r="B280" s="374"/>
      <c r="C280" s="375"/>
      <c r="D280" s="490"/>
      <c r="E280" s="717"/>
      <c r="F280" s="727"/>
      <c r="G280" s="522"/>
      <c r="H280" s="671"/>
      <c r="I280" s="672"/>
      <c r="J280" s="672">
        <f t="shared" si="23"/>
        <v>0</v>
      </c>
      <c r="K280" s="673"/>
      <c r="L280" s="673">
        <f t="shared" si="24"/>
        <v>0</v>
      </c>
      <c r="M280" s="674">
        <f t="shared" si="22"/>
        <v>0</v>
      </c>
      <c r="N280" s="675">
        <f t="shared" si="22"/>
        <v>0</v>
      </c>
      <c r="O280" s="506"/>
      <c r="P280" s="323"/>
    </row>
    <row r="281" spans="1:29" ht="18.75" customHeight="1">
      <c r="A281" s="302"/>
      <c r="B281" s="374"/>
      <c r="C281" s="375"/>
      <c r="D281" s="490"/>
      <c r="E281" s="717"/>
      <c r="F281" s="727"/>
      <c r="G281" s="522"/>
      <c r="H281" s="671"/>
      <c r="I281" s="672"/>
      <c r="J281" s="672">
        <f t="shared" si="23"/>
        <v>0</v>
      </c>
      <c r="K281" s="673"/>
      <c r="L281" s="673">
        <f t="shared" si="24"/>
        <v>0</v>
      </c>
      <c r="M281" s="674">
        <f t="shared" si="22"/>
        <v>0</v>
      </c>
      <c r="N281" s="675">
        <f t="shared" si="22"/>
        <v>0</v>
      </c>
      <c r="O281" s="506"/>
      <c r="P281" s="323"/>
    </row>
    <row r="282" spans="1:29" ht="18.75" customHeight="1">
      <c r="A282" s="302"/>
      <c r="B282" s="374"/>
      <c r="C282" s="375"/>
      <c r="D282" s="490"/>
      <c r="E282" s="717"/>
      <c r="F282" s="727"/>
      <c r="G282" s="522"/>
      <c r="H282" s="671"/>
      <c r="I282" s="672"/>
      <c r="J282" s="672">
        <f t="shared" si="23"/>
        <v>0</v>
      </c>
      <c r="K282" s="673"/>
      <c r="L282" s="673">
        <f t="shared" si="24"/>
        <v>0</v>
      </c>
      <c r="M282" s="674">
        <f t="shared" si="22"/>
        <v>0</v>
      </c>
      <c r="N282" s="675">
        <f t="shared" si="22"/>
        <v>0</v>
      </c>
      <c r="O282" s="506"/>
      <c r="P282" s="323"/>
    </row>
    <row r="283" spans="1:29" s="288" customFormat="1" ht="18.75" customHeight="1">
      <c r="A283" s="302"/>
      <c r="B283" s="374"/>
      <c r="C283" s="375"/>
      <c r="D283" s="490"/>
      <c r="E283" s="544" t="s">
        <v>661</v>
      </c>
      <c r="F283" s="338" t="s">
        <v>198</v>
      </c>
      <c r="G283" s="522"/>
      <c r="H283" s="671"/>
      <c r="I283" s="672"/>
      <c r="J283" s="676">
        <f>SUMIFS(J253:J282,D253:D282,"設備（部材）")</f>
        <v>0</v>
      </c>
      <c r="K283" s="673"/>
      <c r="L283" s="677">
        <f>SUMIFS(L253:L282,D253:D282,"設備（部材）")</f>
        <v>0</v>
      </c>
      <c r="M283" s="674"/>
      <c r="N283" s="679">
        <f>J283-L283</f>
        <v>0</v>
      </c>
      <c r="O283" s="506"/>
      <c r="Q283" s="287"/>
      <c r="R283" s="287"/>
      <c r="S283" s="287"/>
      <c r="T283" s="287"/>
      <c r="U283" s="287"/>
      <c r="V283" s="287"/>
      <c r="W283" s="287"/>
      <c r="X283" s="287"/>
      <c r="Y283" s="287"/>
      <c r="Z283" s="287"/>
      <c r="AA283" s="287"/>
      <c r="AB283" s="287"/>
      <c r="AC283" s="287"/>
    </row>
    <row r="284" spans="1:29" s="288" customFormat="1" ht="18.75" customHeight="1">
      <c r="A284" s="302"/>
      <c r="B284" s="374"/>
      <c r="C284" s="375"/>
      <c r="D284" s="490"/>
      <c r="E284" s="544" t="s">
        <v>199</v>
      </c>
      <c r="F284" s="338" t="s">
        <v>198</v>
      </c>
      <c r="G284" s="522"/>
      <c r="H284" s="671"/>
      <c r="I284" s="672"/>
      <c r="J284" s="676">
        <f>SUMIFS(J253:J282,D253:D282,"工事")</f>
        <v>0</v>
      </c>
      <c r="K284" s="673"/>
      <c r="L284" s="677">
        <f>SUMIFS(L253:L282,D253:D282,"工事")</f>
        <v>0</v>
      </c>
      <c r="M284" s="674"/>
      <c r="N284" s="679">
        <f>J284-L284</f>
        <v>0</v>
      </c>
      <c r="O284" s="506"/>
      <c r="Q284" s="287"/>
      <c r="R284" s="287"/>
      <c r="S284" s="287"/>
      <c r="T284" s="287"/>
      <c r="U284" s="287"/>
      <c r="V284" s="287"/>
      <c r="W284" s="287"/>
      <c r="X284" s="287"/>
      <c r="Y284" s="287"/>
      <c r="Z284" s="287"/>
      <c r="AA284" s="287"/>
      <c r="AB284" s="287"/>
      <c r="AC284" s="287"/>
    </row>
    <row r="285" spans="1:29" s="288" customFormat="1" ht="18.75" customHeight="1" thickBot="1">
      <c r="A285" s="302"/>
      <c r="B285" s="376"/>
      <c r="C285" s="377"/>
      <c r="D285" s="491"/>
      <c r="E285" s="545" t="s">
        <v>195</v>
      </c>
      <c r="F285" s="546" t="s">
        <v>196</v>
      </c>
      <c r="G285" s="536"/>
      <c r="H285" s="721"/>
      <c r="I285" s="722"/>
      <c r="J285" s="728">
        <f>J283+J284</f>
        <v>0</v>
      </c>
      <c r="K285" s="723"/>
      <c r="L285" s="729">
        <f>L283+L284</f>
        <v>0</v>
      </c>
      <c r="M285" s="724"/>
      <c r="N285" s="730">
        <f>J285-L285</f>
        <v>0</v>
      </c>
      <c r="O285" s="516"/>
      <c r="Q285" s="287"/>
      <c r="R285" s="287"/>
      <c r="S285" s="287"/>
      <c r="T285" s="287"/>
      <c r="U285" s="287"/>
      <c r="V285" s="287"/>
      <c r="W285" s="287"/>
      <c r="X285" s="287"/>
      <c r="Y285" s="287"/>
      <c r="Z285" s="287"/>
      <c r="AA285" s="287"/>
      <c r="AB285" s="287"/>
      <c r="AC285" s="287"/>
    </row>
    <row r="286" spans="1:29" ht="18.75" customHeight="1">
      <c r="A286" s="302"/>
      <c r="B286" s="339"/>
      <c r="C286" s="340"/>
      <c r="D286" s="488"/>
      <c r="E286" s="717"/>
      <c r="F286" s="726" t="s">
        <v>197</v>
      </c>
      <c r="G286" s="522"/>
      <c r="H286" s="671"/>
      <c r="I286" s="672"/>
      <c r="J286" s="672"/>
      <c r="K286" s="673"/>
      <c r="L286" s="673"/>
      <c r="M286" s="674"/>
      <c r="N286" s="675"/>
      <c r="O286" s="506"/>
      <c r="P286" s="323"/>
    </row>
    <row r="287" spans="1:29" ht="18.75" customHeight="1">
      <c r="A287" s="302"/>
      <c r="B287" s="374"/>
      <c r="C287" s="375"/>
      <c r="D287" s="490"/>
      <c r="E287" s="717"/>
      <c r="F287" s="727"/>
      <c r="G287" s="522"/>
      <c r="H287" s="671"/>
      <c r="I287" s="672"/>
      <c r="J287" s="672">
        <f>H287*I287</f>
        <v>0</v>
      </c>
      <c r="K287" s="673"/>
      <c r="L287" s="673">
        <f>H287*K287</f>
        <v>0</v>
      </c>
      <c r="M287" s="674">
        <f>I287-K287</f>
        <v>0</v>
      </c>
      <c r="N287" s="675">
        <f>J287-L287</f>
        <v>0</v>
      </c>
      <c r="O287" s="506"/>
      <c r="P287" s="323"/>
    </row>
    <row r="288" spans="1:29" ht="18.75" customHeight="1">
      <c r="A288" s="302"/>
      <c r="B288" s="374"/>
      <c r="C288" s="375"/>
      <c r="D288" s="490"/>
      <c r="E288" s="717"/>
      <c r="F288" s="727"/>
      <c r="G288" s="522"/>
      <c r="H288" s="671"/>
      <c r="I288" s="672"/>
      <c r="J288" s="672">
        <f t="shared" ref="J288:J294" si="25">H288*I288</f>
        <v>0</v>
      </c>
      <c r="K288" s="673"/>
      <c r="L288" s="673">
        <f t="shared" ref="L288:L294" si="26">H288*K288</f>
        <v>0</v>
      </c>
      <c r="M288" s="674">
        <f t="shared" ref="M288:N294" si="27">I288-K288</f>
        <v>0</v>
      </c>
      <c r="N288" s="675">
        <f t="shared" si="27"/>
        <v>0</v>
      </c>
      <c r="O288" s="506"/>
      <c r="P288" s="323"/>
    </row>
    <row r="289" spans="1:16" ht="18.75" customHeight="1">
      <c r="A289" s="302"/>
      <c r="B289" s="374"/>
      <c r="C289" s="375"/>
      <c r="D289" s="490"/>
      <c r="E289" s="717"/>
      <c r="F289" s="726"/>
      <c r="G289" s="522"/>
      <c r="H289" s="671"/>
      <c r="I289" s="672"/>
      <c r="J289" s="672">
        <f t="shared" si="25"/>
        <v>0</v>
      </c>
      <c r="K289" s="673"/>
      <c r="L289" s="673">
        <f t="shared" si="26"/>
        <v>0</v>
      </c>
      <c r="M289" s="674">
        <f t="shared" si="27"/>
        <v>0</v>
      </c>
      <c r="N289" s="675">
        <f t="shared" si="27"/>
        <v>0</v>
      </c>
      <c r="O289" s="506"/>
      <c r="P289" s="323"/>
    </row>
    <row r="290" spans="1:16" ht="18.75" customHeight="1">
      <c r="A290" s="302"/>
      <c r="B290" s="374"/>
      <c r="C290" s="375"/>
      <c r="D290" s="490"/>
      <c r="E290" s="717"/>
      <c r="F290" s="726"/>
      <c r="G290" s="522"/>
      <c r="H290" s="671"/>
      <c r="I290" s="672"/>
      <c r="J290" s="672">
        <f t="shared" si="25"/>
        <v>0</v>
      </c>
      <c r="K290" s="673"/>
      <c r="L290" s="673">
        <f t="shared" si="26"/>
        <v>0</v>
      </c>
      <c r="M290" s="674">
        <f t="shared" si="27"/>
        <v>0</v>
      </c>
      <c r="N290" s="675">
        <f t="shared" si="27"/>
        <v>0</v>
      </c>
      <c r="O290" s="506"/>
      <c r="P290" s="323"/>
    </row>
    <row r="291" spans="1:16" ht="18.75" customHeight="1">
      <c r="A291" s="302"/>
      <c r="B291" s="374"/>
      <c r="C291" s="375"/>
      <c r="D291" s="490"/>
      <c r="E291" s="717"/>
      <c r="F291" s="726"/>
      <c r="G291" s="522"/>
      <c r="H291" s="671"/>
      <c r="I291" s="672"/>
      <c r="J291" s="672">
        <f t="shared" si="25"/>
        <v>0</v>
      </c>
      <c r="K291" s="673"/>
      <c r="L291" s="673">
        <f t="shared" si="26"/>
        <v>0</v>
      </c>
      <c r="M291" s="674">
        <f t="shared" si="27"/>
        <v>0</v>
      </c>
      <c r="N291" s="675">
        <f t="shared" si="27"/>
        <v>0</v>
      </c>
      <c r="O291" s="506"/>
      <c r="P291" s="323"/>
    </row>
    <row r="292" spans="1:16" ht="18.75" customHeight="1">
      <c r="A292" s="302"/>
      <c r="B292" s="374"/>
      <c r="C292" s="375"/>
      <c r="D292" s="490"/>
      <c r="E292" s="717"/>
      <c r="F292" s="726"/>
      <c r="G292" s="522"/>
      <c r="H292" s="671"/>
      <c r="I292" s="672"/>
      <c r="J292" s="672">
        <f t="shared" si="25"/>
        <v>0</v>
      </c>
      <c r="K292" s="673"/>
      <c r="L292" s="673">
        <f t="shared" si="26"/>
        <v>0</v>
      </c>
      <c r="M292" s="674">
        <f t="shared" si="27"/>
        <v>0</v>
      </c>
      <c r="N292" s="675">
        <f t="shared" si="27"/>
        <v>0</v>
      </c>
      <c r="O292" s="506"/>
      <c r="P292" s="323"/>
    </row>
    <row r="293" spans="1:16" ht="18.75" customHeight="1">
      <c r="A293" s="302"/>
      <c r="B293" s="374"/>
      <c r="C293" s="375"/>
      <c r="D293" s="490"/>
      <c r="E293" s="717"/>
      <c r="F293" s="726"/>
      <c r="G293" s="522"/>
      <c r="H293" s="671"/>
      <c r="I293" s="672"/>
      <c r="J293" s="672">
        <f t="shared" si="25"/>
        <v>0</v>
      </c>
      <c r="K293" s="673"/>
      <c r="L293" s="673">
        <f t="shared" si="26"/>
        <v>0</v>
      </c>
      <c r="M293" s="674">
        <f t="shared" si="27"/>
        <v>0</v>
      </c>
      <c r="N293" s="675">
        <f t="shared" si="27"/>
        <v>0</v>
      </c>
      <c r="O293" s="506"/>
      <c r="P293" s="323"/>
    </row>
    <row r="294" spans="1:16" ht="18.75" customHeight="1">
      <c r="A294" s="302"/>
      <c r="B294" s="374"/>
      <c r="C294" s="375"/>
      <c r="D294" s="490"/>
      <c r="E294" s="717"/>
      <c r="F294" s="726"/>
      <c r="G294" s="522"/>
      <c r="H294" s="671"/>
      <c r="I294" s="672"/>
      <c r="J294" s="672">
        <f t="shared" si="25"/>
        <v>0</v>
      </c>
      <c r="K294" s="673"/>
      <c r="L294" s="673">
        <f t="shared" si="26"/>
        <v>0</v>
      </c>
      <c r="M294" s="674">
        <f t="shared" si="27"/>
        <v>0</v>
      </c>
      <c r="N294" s="675">
        <f t="shared" si="27"/>
        <v>0</v>
      </c>
      <c r="O294" s="506"/>
      <c r="P294" s="323"/>
    </row>
    <row r="295" spans="1:16" ht="18.75" customHeight="1">
      <c r="A295" s="302"/>
      <c r="B295" s="374"/>
      <c r="C295" s="375"/>
      <c r="D295" s="490"/>
      <c r="E295" s="717"/>
      <c r="F295" s="727"/>
      <c r="G295" s="522"/>
      <c r="H295" s="671"/>
      <c r="I295" s="672"/>
      <c r="J295" s="672">
        <f>H295*I295</f>
        <v>0</v>
      </c>
      <c r="K295" s="673"/>
      <c r="L295" s="673">
        <f>H295*K295</f>
        <v>0</v>
      </c>
      <c r="M295" s="674">
        <f>I295-K295</f>
        <v>0</v>
      </c>
      <c r="N295" s="675">
        <f>J295-L295</f>
        <v>0</v>
      </c>
      <c r="O295" s="506"/>
      <c r="P295" s="323"/>
    </row>
    <row r="296" spans="1:16" ht="18.75" customHeight="1">
      <c r="A296" s="302"/>
      <c r="B296" s="374"/>
      <c r="C296" s="375"/>
      <c r="D296" s="490"/>
      <c r="E296" s="717"/>
      <c r="F296" s="727"/>
      <c r="G296" s="522"/>
      <c r="H296" s="671"/>
      <c r="I296" s="672"/>
      <c r="J296" s="672">
        <f t="shared" ref="J296:J316" si="28">H296*I296</f>
        <v>0</v>
      </c>
      <c r="K296" s="673"/>
      <c r="L296" s="673">
        <f t="shared" ref="L296:L316" si="29">H296*K296</f>
        <v>0</v>
      </c>
      <c r="M296" s="674">
        <f t="shared" ref="M296:N317" si="30">I296-K296</f>
        <v>0</v>
      </c>
      <c r="N296" s="675">
        <f t="shared" si="30"/>
        <v>0</v>
      </c>
      <c r="O296" s="506"/>
      <c r="P296" s="323"/>
    </row>
    <row r="297" spans="1:16" ht="18.75" customHeight="1">
      <c r="A297" s="302"/>
      <c r="B297" s="374"/>
      <c r="C297" s="375"/>
      <c r="D297" s="490"/>
      <c r="E297" s="717"/>
      <c r="F297" s="727"/>
      <c r="G297" s="522"/>
      <c r="H297" s="671"/>
      <c r="I297" s="672"/>
      <c r="J297" s="672">
        <f t="shared" si="28"/>
        <v>0</v>
      </c>
      <c r="K297" s="673"/>
      <c r="L297" s="673">
        <f t="shared" si="29"/>
        <v>0</v>
      </c>
      <c r="M297" s="674">
        <f t="shared" si="30"/>
        <v>0</v>
      </c>
      <c r="N297" s="675">
        <f t="shared" si="30"/>
        <v>0</v>
      </c>
      <c r="O297" s="506"/>
      <c r="P297" s="323"/>
    </row>
    <row r="298" spans="1:16" ht="18.75" customHeight="1">
      <c r="A298" s="302"/>
      <c r="B298" s="374"/>
      <c r="C298" s="375"/>
      <c r="D298" s="490"/>
      <c r="E298" s="717"/>
      <c r="F298" s="727"/>
      <c r="G298" s="522"/>
      <c r="H298" s="671"/>
      <c r="I298" s="672"/>
      <c r="J298" s="672">
        <f t="shared" si="28"/>
        <v>0</v>
      </c>
      <c r="K298" s="673"/>
      <c r="L298" s="673">
        <f t="shared" si="29"/>
        <v>0</v>
      </c>
      <c r="M298" s="674">
        <f t="shared" si="30"/>
        <v>0</v>
      </c>
      <c r="N298" s="675">
        <f t="shared" si="30"/>
        <v>0</v>
      </c>
      <c r="O298" s="506"/>
      <c r="P298" s="323"/>
    </row>
    <row r="299" spans="1:16" ht="18.75" customHeight="1">
      <c r="A299" s="302"/>
      <c r="B299" s="374"/>
      <c r="C299" s="375"/>
      <c r="D299" s="490"/>
      <c r="E299" s="717"/>
      <c r="F299" s="727"/>
      <c r="G299" s="522"/>
      <c r="H299" s="671"/>
      <c r="I299" s="672"/>
      <c r="J299" s="672">
        <f t="shared" si="28"/>
        <v>0</v>
      </c>
      <c r="K299" s="673"/>
      <c r="L299" s="673">
        <f t="shared" si="29"/>
        <v>0</v>
      </c>
      <c r="M299" s="674">
        <f t="shared" si="30"/>
        <v>0</v>
      </c>
      <c r="N299" s="675">
        <f t="shared" si="30"/>
        <v>0</v>
      </c>
      <c r="O299" s="506"/>
      <c r="P299" s="323"/>
    </row>
    <row r="300" spans="1:16" ht="18.75" customHeight="1">
      <c r="A300" s="302"/>
      <c r="B300" s="374"/>
      <c r="C300" s="375"/>
      <c r="D300" s="490"/>
      <c r="E300" s="717"/>
      <c r="F300" s="727"/>
      <c r="G300" s="522"/>
      <c r="H300" s="671"/>
      <c r="I300" s="672"/>
      <c r="J300" s="672">
        <f t="shared" si="28"/>
        <v>0</v>
      </c>
      <c r="K300" s="673"/>
      <c r="L300" s="673">
        <f t="shared" si="29"/>
        <v>0</v>
      </c>
      <c r="M300" s="674">
        <f t="shared" si="30"/>
        <v>0</v>
      </c>
      <c r="N300" s="675">
        <f t="shared" si="30"/>
        <v>0</v>
      </c>
      <c r="O300" s="506"/>
      <c r="P300" s="323"/>
    </row>
    <row r="301" spans="1:16" ht="18.75" customHeight="1">
      <c r="A301" s="302"/>
      <c r="B301" s="374"/>
      <c r="C301" s="375"/>
      <c r="D301" s="490"/>
      <c r="E301" s="717"/>
      <c r="F301" s="727"/>
      <c r="G301" s="522"/>
      <c r="H301" s="671"/>
      <c r="I301" s="672"/>
      <c r="J301" s="672">
        <f t="shared" si="28"/>
        <v>0</v>
      </c>
      <c r="K301" s="673"/>
      <c r="L301" s="673">
        <f t="shared" si="29"/>
        <v>0</v>
      </c>
      <c r="M301" s="674">
        <f t="shared" si="30"/>
        <v>0</v>
      </c>
      <c r="N301" s="675">
        <f t="shared" si="30"/>
        <v>0</v>
      </c>
      <c r="O301" s="506"/>
      <c r="P301" s="323"/>
    </row>
    <row r="302" spans="1:16" ht="18.75" customHeight="1">
      <c r="A302" s="302"/>
      <c r="B302" s="374"/>
      <c r="C302" s="375"/>
      <c r="D302" s="490"/>
      <c r="E302" s="717"/>
      <c r="F302" s="727"/>
      <c r="G302" s="522"/>
      <c r="H302" s="671"/>
      <c r="I302" s="672"/>
      <c r="J302" s="672">
        <f t="shared" si="28"/>
        <v>0</v>
      </c>
      <c r="K302" s="673"/>
      <c r="L302" s="673">
        <f t="shared" si="29"/>
        <v>0</v>
      </c>
      <c r="M302" s="674">
        <f t="shared" si="30"/>
        <v>0</v>
      </c>
      <c r="N302" s="675">
        <f t="shared" si="30"/>
        <v>0</v>
      </c>
      <c r="O302" s="506"/>
      <c r="P302" s="323"/>
    </row>
    <row r="303" spans="1:16" ht="18.75" customHeight="1">
      <c r="A303" s="302"/>
      <c r="B303" s="374"/>
      <c r="C303" s="375"/>
      <c r="D303" s="490"/>
      <c r="E303" s="717"/>
      <c r="F303" s="727"/>
      <c r="G303" s="522"/>
      <c r="H303" s="671"/>
      <c r="I303" s="672"/>
      <c r="J303" s="672">
        <f t="shared" si="28"/>
        <v>0</v>
      </c>
      <c r="K303" s="673"/>
      <c r="L303" s="673">
        <f t="shared" si="29"/>
        <v>0</v>
      </c>
      <c r="M303" s="674">
        <f t="shared" si="30"/>
        <v>0</v>
      </c>
      <c r="N303" s="675">
        <f t="shared" si="30"/>
        <v>0</v>
      </c>
      <c r="O303" s="506"/>
      <c r="P303" s="323"/>
    </row>
    <row r="304" spans="1:16" ht="18.75" customHeight="1">
      <c r="A304" s="302"/>
      <c r="B304" s="374"/>
      <c r="C304" s="375"/>
      <c r="D304" s="490"/>
      <c r="E304" s="717"/>
      <c r="F304" s="727"/>
      <c r="G304" s="522"/>
      <c r="H304" s="671"/>
      <c r="I304" s="672"/>
      <c r="J304" s="672">
        <f t="shared" si="28"/>
        <v>0</v>
      </c>
      <c r="K304" s="673"/>
      <c r="L304" s="673">
        <f t="shared" si="29"/>
        <v>0</v>
      </c>
      <c r="M304" s="674">
        <f t="shared" si="30"/>
        <v>0</v>
      </c>
      <c r="N304" s="675">
        <f t="shared" si="30"/>
        <v>0</v>
      </c>
      <c r="O304" s="506"/>
      <c r="P304" s="323"/>
    </row>
    <row r="305" spans="1:29" ht="18.75" customHeight="1">
      <c r="A305" s="302"/>
      <c r="B305" s="374"/>
      <c r="C305" s="375"/>
      <c r="D305" s="490"/>
      <c r="E305" s="717"/>
      <c r="F305" s="727"/>
      <c r="G305" s="522"/>
      <c r="H305" s="671"/>
      <c r="I305" s="672"/>
      <c r="J305" s="672">
        <f t="shared" si="28"/>
        <v>0</v>
      </c>
      <c r="K305" s="673"/>
      <c r="L305" s="673">
        <f t="shared" si="29"/>
        <v>0</v>
      </c>
      <c r="M305" s="674">
        <f t="shared" si="30"/>
        <v>0</v>
      </c>
      <c r="N305" s="675">
        <f t="shared" si="30"/>
        <v>0</v>
      </c>
      <c r="O305" s="506"/>
      <c r="P305" s="323"/>
    </row>
    <row r="306" spans="1:29" ht="18.75" customHeight="1">
      <c r="A306" s="302"/>
      <c r="B306" s="374"/>
      <c r="C306" s="375"/>
      <c r="D306" s="490"/>
      <c r="E306" s="717"/>
      <c r="F306" s="727"/>
      <c r="G306" s="522"/>
      <c r="H306" s="671"/>
      <c r="I306" s="672"/>
      <c r="J306" s="672">
        <f t="shared" si="28"/>
        <v>0</v>
      </c>
      <c r="K306" s="673"/>
      <c r="L306" s="673">
        <f t="shared" si="29"/>
        <v>0</v>
      </c>
      <c r="M306" s="674">
        <f t="shared" si="30"/>
        <v>0</v>
      </c>
      <c r="N306" s="675">
        <f t="shared" si="30"/>
        <v>0</v>
      </c>
      <c r="O306" s="506"/>
      <c r="P306" s="323"/>
    </row>
    <row r="307" spans="1:29" ht="18.75" customHeight="1">
      <c r="A307" s="302"/>
      <c r="B307" s="374"/>
      <c r="C307" s="375"/>
      <c r="D307" s="490"/>
      <c r="E307" s="717"/>
      <c r="F307" s="727"/>
      <c r="G307" s="522"/>
      <c r="H307" s="671"/>
      <c r="I307" s="672"/>
      <c r="J307" s="672">
        <f t="shared" si="28"/>
        <v>0</v>
      </c>
      <c r="K307" s="673"/>
      <c r="L307" s="673">
        <f t="shared" si="29"/>
        <v>0</v>
      </c>
      <c r="M307" s="674">
        <f t="shared" si="30"/>
        <v>0</v>
      </c>
      <c r="N307" s="675">
        <f t="shared" si="30"/>
        <v>0</v>
      </c>
      <c r="O307" s="506"/>
      <c r="P307" s="323"/>
    </row>
    <row r="308" spans="1:29" ht="18.75" customHeight="1">
      <c r="A308" s="302"/>
      <c r="B308" s="374"/>
      <c r="C308" s="375"/>
      <c r="D308" s="490"/>
      <c r="E308" s="717"/>
      <c r="F308" s="727"/>
      <c r="G308" s="522"/>
      <c r="H308" s="671"/>
      <c r="I308" s="672"/>
      <c r="J308" s="672">
        <f t="shared" si="28"/>
        <v>0</v>
      </c>
      <c r="K308" s="673"/>
      <c r="L308" s="673">
        <f t="shared" si="29"/>
        <v>0</v>
      </c>
      <c r="M308" s="674">
        <f t="shared" si="30"/>
        <v>0</v>
      </c>
      <c r="N308" s="675">
        <f t="shared" si="30"/>
        <v>0</v>
      </c>
      <c r="O308" s="506"/>
      <c r="P308" s="323"/>
    </row>
    <row r="309" spans="1:29" ht="18.75" customHeight="1">
      <c r="A309" s="302"/>
      <c r="B309" s="374"/>
      <c r="C309" s="375"/>
      <c r="D309" s="490"/>
      <c r="E309" s="717"/>
      <c r="F309" s="727"/>
      <c r="G309" s="522"/>
      <c r="H309" s="671"/>
      <c r="I309" s="672"/>
      <c r="J309" s="672">
        <f t="shared" si="28"/>
        <v>0</v>
      </c>
      <c r="K309" s="673"/>
      <c r="L309" s="673">
        <f t="shared" si="29"/>
        <v>0</v>
      </c>
      <c r="M309" s="674">
        <f t="shared" si="30"/>
        <v>0</v>
      </c>
      <c r="N309" s="675">
        <f t="shared" si="30"/>
        <v>0</v>
      </c>
      <c r="O309" s="506"/>
      <c r="P309" s="323"/>
    </row>
    <row r="310" spans="1:29" ht="18.75" customHeight="1">
      <c r="A310" s="302"/>
      <c r="B310" s="374"/>
      <c r="C310" s="375"/>
      <c r="D310" s="490"/>
      <c r="E310" s="717"/>
      <c r="F310" s="727"/>
      <c r="G310" s="522"/>
      <c r="H310" s="671"/>
      <c r="I310" s="672"/>
      <c r="J310" s="672">
        <f t="shared" si="28"/>
        <v>0</v>
      </c>
      <c r="K310" s="673"/>
      <c r="L310" s="673">
        <f t="shared" si="29"/>
        <v>0</v>
      </c>
      <c r="M310" s="674">
        <f t="shared" si="30"/>
        <v>0</v>
      </c>
      <c r="N310" s="675">
        <f t="shared" si="30"/>
        <v>0</v>
      </c>
      <c r="O310" s="506"/>
      <c r="P310" s="323"/>
    </row>
    <row r="311" spans="1:29" ht="18.75" customHeight="1">
      <c r="A311" s="302"/>
      <c r="B311" s="374"/>
      <c r="C311" s="375"/>
      <c r="D311" s="490"/>
      <c r="E311" s="717"/>
      <c r="F311" s="727"/>
      <c r="G311" s="522"/>
      <c r="H311" s="671"/>
      <c r="I311" s="672"/>
      <c r="J311" s="672">
        <f t="shared" si="28"/>
        <v>0</v>
      </c>
      <c r="K311" s="673"/>
      <c r="L311" s="673">
        <f t="shared" si="29"/>
        <v>0</v>
      </c>
      <c r="M311" s="674">
        <f>I311-K311</f>
        <v>0</v>
      </c>
      <c r="N311" s="675">
        <f t="shared" si="30"/>
        <v>0</v>
      </c>
      <c r="O311" s="506"/>
      <c r="P311" s="323"/>
    </row>
    <row r="312" spans="1:29" ht="18.75" customHeight="1">
      <c r="A312" s="302"/>
      <c r="B312" s="374"/>
      <c r="C312" s="375"/>
      <c r="D312" s="490"/>
      <c r="E312" s="717"/>
      <c r="F312" s="727"/>
      <c r="G312" s="522"/>
      <c r="H312" s="671"/>
      <c r="I312" s="672"/>
      <c r="J312" s="672">
        <f t="shared" si="28"/>
        <v>0</v>
      </c>
      <c r="K312" s="673"/>
      <c r="L312" s="673">
        <f t="shared" si="29"/>
        <v>0</v>
      </c>
      <c r="M312" s="674">
        <f t="shared" si="30"/>
        <v>0</v>
      </c>
      <c r="N312" s="675">
        <f t="shared" si="30"/>
        <v>0</v>
      </c>
      <c r="O312" s="506"/>
      <c r="P312" s="323"/>
    </row>
    <row r="313" spans="1:29" ht="18.75" customHeight="1">
      <c r="A313" s="302"/>
      <c r="B313" s="374"/>
      <c r="C313" s="375"/>
      <c r="D313" s="490"/>
      <c r="E313" s="717"/>
      <c r="F313" s="727"/>
      <c r="G313" s="522"/>
      <c r="H313" s="671"/>
      <c r="I313" s="672"/>
      <c r="J313" s="672">
        <f t="shared" si="28"/>
        <v>0</v>
      </c>
      <c r="K313" s="673"/>
      <c r="L313" s="673">
        <f t="shared" si="29"/>
        <v>0</v>
      </c>
      <c r="M313" s="674">
        <f t="shared" si="30"/>
        <v>0</v>
      </c>
      <c r="N313" s="675">
        <f>J313-L313</f>
        <v>0</v>
      </c>
      <c r="O313" s="506"/>
      <c r="P313" s="323"/>
    </row>
    <row r="314" spans="1:29" ht="18.75" customHeight="1">
      <c r="A314" s="302"/>
      <c r="B314" s="374"/>
      <c r="C314" s="375"/>
      <c r="D314" s="490"/>
      <c r="E314" s="717"/>
      <c r="F314" s="727"/>
      <c r="G314" s="522"/>
      <c r="H314" s="671"/>
      <c r="I314" s="672"/>
      <c r="J314" s="672">
        <f t="shared" si="28"/>
        <v>0</v>
      </c>
      <c r="K314" s="673"/>
      <c r="L314" s="673">
        <f t="shared" si="29"/>
        <v>0</v>
      </c>
      <c r="M314" s="674">
        <f t="shared" si="30"/>
        <v>0</v>
      </c>
      <c r="N314" s="675">
        <f t="shared" si="30"/>
        <v>0</v>
      </c>
      <c r="O314" s="506"/>
      <c r="P314" s="323"/>
    </row>
    <row r="315" spans="1:29" ht="18.75" customHeight="1">
      <c r="A315" s="302"/>
      <c r="B315" s="374"/>
      <c r="C315" s="375"/>
      <c r="D315" s="490"/>
      <c r="E315" s="717"/>
      <c r="F315" s="727"/>
      <c r="G315" s="522"/>
      <c r="H315" s="671"/>
      <c r="I315" s="672"/>
      <c r="J315" s="672">
        <f t="shared" si="28"/>
        <v>0</v>
      </c>
      <c r="K315" s="673"/>
      <c r="L315" s="673">
        <f t="shared" si="29"/>
        <v>0</v>
      </c>
      <c r="M315" s="674">
        <f t="shared" si="30"/>
        <v>0</v>
      </c>
      <c r="N315" s="675">
        <f t="shared" si="30"/>
        <v>0</v>
      </c>
      <c r="O315" s="506"/>
      <c r="P315" s="323"/>
    </row>
    <row r="316" spans="1:29" ht="18.75" customHeight="1">
      <c r="A316" s="302"/>
      <c r="B316" s="374"/>
      <c r="C316" s="375"/>
      <c r="D316" s="490"/>
      <c r="E316" s="717"/>
      <c r="F316" s="727"/>
      <c r="G316" s="522"/>
      <c r="H316" s="671"/>
      <c r="I316" s="672"/>
      <c r="J316" s="672">
        <f t="shared" si="28"/>
        <v>0</v>
      </c>
      <c r="K316" s="673"/>
      <c r="L316" s="673">
        <f t="shared" si="29"/>
        <v>0</v>
      </c>
      <c r="M316" s="674">
        <f>I316-K316</f>
        <v>0</v>
      </c>
      <c r="N316" s="675">
        <f t="shared" si="30"/>
        <v>0</v>
      </c>
      <c r="O316" s="506"/>
      <c r="P316" s="323"/>
    </row>
    <row r="317" spans="1:29" ht="18.75" customHeight="1">
      <c r="A317" s="302"/>
      <c r="B317" s="374"/>
      <c r="C317" s="375"/>
      <c r="D317" s="490"/>
      <c r="E317" s="717"/>
      <c r="F317" s="727"/>
      <c r="G317" s="522"/>
      <c r="H317" s="671"/>
      <c r="I317" s="672"/>
      <c r="J317" s="672">
        <f>H317*I317</f>
        <v>0</v>
      </c>
      <c r="K317" s="673"/>
      <c r="L317" s="673">
        <f>H317*K317</f>
        <v>0</v>
      </c>
      <c r="M317" s="674">
        <f t="shared" si="30"/>
        <v>0</v>
      </c>
      <c r="N317" s="675">
        <f t="shared" si="30"/>
        <v>0</v>
      </c>
      <c r="O317" s="506"/>
      <c r="P317" s="323"/>
    </row>
    <row r="318" spans="1:29" s="288" customFormat="1" ht="18.75" customHeight="1">
      <c r="A318" s="302"/>
      <c r="B318" s="374"/>
      <c r="C318" s="375"/>
      <c r="D318" s="490"/>
      <c r="E318" s="544" t="s">
        <v>661</v>
      </c>
      <c r="F318" s="338" t="s">
        <v>198</v>
      </c>
      <c r="G318" s="522"/>
      <c r="H318" s="671"/>
      <c r="I318" s="672"/>
      <c r="J318" s="676">
        <f>SUMIFS(J287:J317,D287:D317,"設備（部材）")</f>
        <v>0</v>
      </c>
      <c r="K318" s="673"/>
      <c r="L318" s="677">
        <f>SUMIFS(L287:L317,D287:D317,"設備（部材）")</f>
        <v>0</v>
      </c>
      <c r="M318" s="674"/>
      <c r="N318" s="679">
        <f>J318-L318</f>
        <v>0</v>
      </c>
      <c r="O318" s="506"/>
      <c r="Q318" s="287"/>
      <c r="R318" s="287"/>
      <c r="S318" s="287"/>
      <c r="T318" s="287"/>
      <c r="U318" s="287"/>
      <c r="V318" s="287"/>
      <c r="W318" s="287"/>
      <c r="X318" s="287"/>
      <c r="Y318" s="287"/>
      <c r="Z318" s="287"/>
      <c r="AA318" s="287"/>
      <c r="AB318" s="287"/>
      <c r="AC318" s="287"/>
    </row>
    <row r="319" spans="1:29" s="288" customFormat="1" ht="18.75" customHeight="1">
      <c r="A319" s="302"/>
      <c r="B319" s="374"/>
      <c r="C319" s="375"/>
      <c r="D319" s="490"/>
      <c r="E319" s="544" t="s">
        <v>199</v>
      </c>
      <c r="F319" s="338" t="s">
        <v>198</v>
      </c>
      <c r="G319" s="522"/>
      <c r="H319" s="671"/>
      <c r="I319" s="672"/>
      <c r="J319" s="676">
        <f>SUMIFS(J287:J317,D287:D317,"工事")</f>
        <v>0</v>
      </c>
      <c r="K319" s="673"/>
      <c r="L319" s="677">
        <f>SUMIFS(L287:L317,D287:D317,"工事")</f>
        <v>0</v>
      </c>
      <c r="M319" s="674"/>
      <c r="N319" s="679">
        <f>J319-L319</f>
        <v>0</v>
      </c>
      <c r="O319" s="506"/>
      <c r="Q319" s="287"/>
      <c r="R319" s="287"/>
      <c r="S319" s="287"/>
      <c r="T319" s="287"/>
      <c r="U319" s="287"/>
      <c r="V319" s="287"/>
      <c r="W319" s="287"/>
      <c r="X319" s="287"/>
      <c r="Y319" s="287"/>
      <c r="Z319" s="287"/>
      <c r="AA319" s="287"/>
      <c r="AB319" s="287"/>
      <c r="AC319" s="287"/>
    </row>
    <row r="320" spans="1:29" s="288" customFormat="1" ht="18.75" customHeight="1" thickBot="1">
      <c r="A320" s="302"/>
      <c r="B320" s="376"/>
      <c r="C320" s="377"/>
      <c r="D320" s="491"/>
      <c r="E320" s="545" t="s">
        <v>195</v>
      </c>
      <c r="F320" s="546" t="s">
        <v>196</v>
      </c>
      <c r="G320" s="536"/>
      <c r="H320" s="721"/>
      <c r="I320" s="722"/>
      <c r="J320" s="728">
        <f>J318+J319</f>
        <v>0</v>
      </c>
      <c r="K320" s="723"/>
      <c r="L320" s="729">
        <f>L318+L319</f>
        <v>0</v>
      </c>
      <c r="M320" s="724"/>
      <c r="N320" s="730">
        <f>J320-L320</f>
        <v>0</v>
      </c>
      <c r="O320" s="516"/>
      <c r="Q320" s="287"/>
      <c r="R320" s="287"/>
      <c r="S320" s="287"/>
      <c r="T320" s="287"/>
      <c r="U320" s="287"/>
      <c r="V320" s="287"/>
      <c r="W320" s="287"/>
      <c r="X320" s="287"/>
      <c r="Y320" s="287"/>
      <c r="Z320" s="287"/>
      <c r="AA320" s="287"/>
      <c r="AB320" s="287"/>
      <c r="AC320" s="287"/>
    </row>
    <row r="321" spans="1:16" ht="18.75" customHeight="1">
      <c r="A321" s="302"/>
      <c r="B321" s="339"/>
      <c r="C321" s="340"/>
      <c r="D321" s="488"/>
      <c r="E321" s="717"/>
      <c r="F321" s="726" t="s">
        <v>197</v>
      </c>
      <c r="G321" s="522"/>
      <c r="H321" s="671"/>
      <c r="I321" s="672"/>
      <c r="J321" s="672"/>
      <c r="K321" s="673"/>
      <c r="L321" s="673"/>
      <c r="M321" s="674"/>
      <c r="N321" s="675"/>
      <c r="O321" s="506"/>
      <c r="P321" s="323"/>
    </row>
    <row r="322" spans="1:16" ht="18.75" customHeight="1">
      <c r="A322" s="302"/>
      <c r="B322" s="374"/>
      <c r="C322" s="375"/>
      <c r="D322" s="490"/>
      <c r="E322" s="717"/>
      <c r="F322" s="727"/>
      <c r="G322" s="522"/>
      <c r="H322" s="671"/>
      <c r="I322" s="672"/>
      <c r="J322" s="672">
        <f>H322*I322</f>
        <v>0</v>
      </c>
      <c r="K322" s="673"/>
      <c r="L322" s="673">
        <f>H322*K322</f>
        <v>0</v>
      </c>
      <c r="M322" s="674">
        <f>I322-K322</f>
        <v>0</v>
      </c>
      <c r="N322" s="675">
        <f>J322-L322</f>
        <v>0</v>
      </c>
      <c r="O322" s="506"/>
      <c r="P322" s="323"/>
    </row>
    <row r="323" spans="1:16" ht="18.75" customHeight="1">
      <c r="A323" s="302"/>
      <c r="B323" s="374"/>
      <c r="C323" s="375"/>
      <c r="D323" s="490"/>
      <c r="E323" s="717"/>
      <c r="F323" s="727"/>
      <c r="G323" s="522"/>
      <c r="H323" s="671"/>
      <c r="I323" s="672"/>
      <c r="J323" s="672">
        <f t="shared" ref="J323:J352" si="31">H323*I323</f>
        <v>0</v>
      </c>
      <c r="K323" s="673"/>
      <c r="L323" s="673">
        <f t="shared" ref="L323:L352" si="32">H323*K323</f>
        <v>0</v>
      </c>
      <c r="M323" s="674">
        <f t="shared" ref="M323:N342" si="33">I323-K323</f>
        <v>0</v>
      </c>
      <c r="N323" s="675">
        <f t="shared" si="33"/>
        <v>0</v>
      </c>
      <c r="O323" s="506"/>
      <c r="P323" s="323"/>
    </row>
    <row r="324" spans="1:16" ht="18.75" customHeight="1">
      <c r="A324" s="302"/>
      <c r="B324" s="374"/>
      <c r="C324" s="375"/>
      <c r="D324" s="490"/>
      <c r="E324" s="717"/>
      <c r="F324" s="726"/>
      <c r="G324" s="522"/>
      <c r="H324" s="671"/>
      <c r="I324" s="672"/>
      <c r="J324" s="672">
        <f t="shared" si="31"/>
        <v>0</v>
      </c>
      <c r="K324" s="673"/>
      <c r="L324" s="673">
        <f t="shared" si="32"/>
        <v>0</v>
      </c>
      <c r="M324" s="674">
        <f t="shared" si="33"/>
        <v>0</v>
      </c>
      <c r="N324" s="675">
        <f t="shared" si="33"/>
        <v>0</v>
      </c>
      <c r="O324" s="506"/>
      <c r="P324" s="323"/>
    </row>
    <row r="325" spans="1:16" ht="18.75" customHeight="1">
      <c r="A325" s="302"/>
      <c r="B325" s="374"/>
      <c r="C325" s="375"/>
      <c r="D325" s="490"/>
      <c r="E325" s="717"/>
      <c r="F325" s="726"/>
      <c r="G325" s="522"/>
      <c r="H325" s="671"/>
      <c r="I325" s="672"/>
      <c r="J325" s="672">
        <f t="shared" si="31"/>
        <v>0</v>
      </c>
      <c r="K325" s="673"/>
      <c r="L325" s="673">
        <f t="shared" si="32"/>
        <v>0</v>
      </c>
      <c r="M325" s="674">
        <f t="shared" si="33"/>
        <v>0</v>
      </c>
      <c r="N325" s="675">
        <f t="shared" si="33"/>
        <v>0</v>
      </c>
      <c r="O325" s="506"/>
      <c r="P325" s="323"/>
    </row>
    <row r="326" spans="1:16" ht="18.75" customHeight="1">
      <c r="A326" s="302"/>
      <c r="B326" s="374"/>
      <c r="C326" s="375"/>
      <c r="D326" s="490"/>
      <c r="E326" s="717"/>
      <c r="F326" s="726"/>
      <c r="G326" s="522"/>
      <c r="H326" s="671"/>
      <c r="I326" s="672"/>
      <c r="J326" s="672">
        <f t="shared" si="31"/>
        <v>0</v>
      </c>
      <c r="K326" s="673"/>
      <c r="L326" s="673">
        <f t="shared" si="32"/>
        <v>0</v>
      </c>
      <c r="M326" s="674">
        <f t="shared" si="33"/>
        <v>0</v>
      </c>
      <c r="N326" s="675">
        <f t="shared" si="33"/>
        <v>0</v>
      </c>
      <c r="O326" s="506"/>
      <c r="P326" s="323"/>
    </row>
    <row r="327" spans="1:16" ht="18.75" customHeight="1">
      <c r="A327" s="302"/>
      <c r="B327" s="374"/>
      <c r="C327" s="375"/>
      <c r="D327" s="490"/>
      <c r="E327" s="717"/>
      <c r="F327" s="726"/>
      <c r="G327" s="522"/>
      <c r="H327" s="671"/>
      <c r="I327" s="672"/>
      <c r="J327" s="672">
        <f t="shared" si="31"/>
        <v>0</v>
      </c>
      <c r="K327" s="673"/>
      <c r="L327" s="673">
        <f t="shared" si="32"/>
        <v>0</v>
      </c>
      <c r="M327" s="674">
        <f t="shared" si="33"/>
        <v>0</v>
      </c>
      <c r="N327" s="675">
        <f t="shared" si="33"/>
        <v>0</v>
      </c>
      <c r="O327" s="506"/>
      <c r="P327" s="323"/>
    </row>
    <row r="328" spans="1:16" ht="18.75" customHeight="1">
      <c r="A328" s="302"/>
      <c r="B328" s="374"/>
      <c r="C328" s="375"/>
      <c r="D328" s="490"/>
      <c r="E328" s="717"/>
      <c r="F328" s="726"/>
      <c r="G328" s="522"/>
      <c r="H328" s="671"/>
      <c r="I328" s="672"/>
      <c r="J328" s="672">
        <f t="shared" si="31"/>
        <v>0</v>
      </c>
      <c r="K328" s="673"/>
      <c r="L328" s="673">
        <f t="shared" si="32"/>
        <v>0</v>
      </c>
      <c r="M328" s="674">
        <f t="shared" si="33"/>
        <v>0</v>
      </c>
      <c r="N328" s="675">
        <f t="shared" si="33"/>
        <v>0</v>
      </c>
      <c r="O328" s="506"/>
      <c r="P328" s="323"/>
    </row>
    <row r="329" spans="1:16" ht="18.75" customHeight="1">
      <c r="A329" s="302"/>
      <c r="B329" s="374"/>
      <c r="C329" s="375"/>
      <c r="D329" s="490"/>
      <c r="E329" s="717"/>
      <c r="F329" s="726"/>
      <c r="G329" s="522"/>
      <c r="H329" s="671"/>
      <c r="I329" s="672"/>
      <c r="J329" s="672">
        <f t="shared" si="31"/>
        <v>0</v>
      </c>
      <c r="K329" s="673"/>
      <c r="L329" s="673">
        <f t="shared" si="32"/>
        <v>0</v>
      </c>
      <c r="M329" s="674">
        <f t="shared" si="33"/>
        <v>0</v>
      </c>
      <c r="N329" s="675">
        <f t="shared" si="33"/>
        <v>0</v>
      </c>
      <c r="O329" s="506"/>
      <c r="P329" s="323"/>
    </row>
    <row r="330" spans="1:16" ht="18.75" customHeight="1">
      <c r="A330" s="302"/>
      <c r="B330" s="374"/>
      <c r="C330" s="375"/>
      <c r="D330" s="490"/>
      <c r="E330" s="717"/>
      <c r="F330" s="726"/>
      <c r="G330" s="522"/>
      <c r="H330" s="671"/>
      <c r="I330" s="672"/>
      <c r="J330" s="672">
        <f t="shared" si="31"/>
        <v>0</v>
      </c>
      <c r="K330" s="673"/>
      <c r="L330" s="673">
        <f t="shared" si="32"/>
        <v>0</v>
      </c>
      <c r="M330" s="674">
        <f t="shared" si="33"/>
        <v>0</v>
      </c>
      <c r="N330" s="675">
        <f t="shared" si="33"/>
        <v>0</v>
      </c>
      <c r="O330" s="506"/>
      <c r="P330" s="323"/>
    </row>
    <row r="331" spans="1:16" ht="18.75" customHeight="1">
      <c r="A331" s="302"/>
      <c r="B331" s="374"/>
      <c r="C331" s="375"/>
      <c r="D331" s="490"/>
      <c r="E331" s="717"/>
      <c r="F331" s="726"/>
      <c r="G331" s="522"/>
      <c r="H331" s="671"/>
      <c r="I331" s="672"/>
      <c r="J331" s="672">
        <f t="shared" si="31"/>
        <v>0</v>
      </c>
      <c r="K331" s="673"/>
      <c r="L331" s="673">
        <f t="shared" si="32"/>
        <v>0</v>
      </c>
      <c r="M331" s="674">
        <f t="shared" si="33"/>
        <v>0</v>
      </c>
      <c r="N331" s="675">
        <f t="shared" si="33"/>
        <v>0</v>
      </c>
      <c r="O331" s="506"/>
      <c r="P331" s="323"/>
    </row>
    <row r="332" spans="1:16" ht="18.75" customHeight="1">
      <c r="A332" s="302"/>
      <c r="B332" s="374"/>
      <c r="C332" s="375"/>
      <c r="D332" s="490"/>
      <c r="E332" s="717"/>
      <c r="F332" s="726"/>
      <c r="G332" s="522"/>
      <c r="H332" s="671"/>
      <c r="I332" s="672"/>
      <c r="J332" s="672">
        <f t="shared" si="31"/>
        <v>0</v>
      </c>
      <c r="K332" s="673"/>
      <c r="L332" s="673">
        <f t="shared" si="32"/>
        <v>0</v>
      </c>
      <c r="M332" s="674">
        <f t="shared" si="33"/>
        <v>0</v>
      </c>
      <c r="N332" s="675">
        <f t="shared" si="33"/>
        <v>0</v>
      </c>
      <c r="O332" s="506"/>
      <c r="P332" s="323"/>
    </row>
    <row r="333" spans="1:16" ht="18.75" customHeight="1">
      <c r="A333" s="302"/>
      <c r="B333" s="374"/>
      <c r="C333" s="375"/>
      <c r="D333" s="490"/>
      <c r="E333" s="717"/>
      <c r="F333" s="726"/>
      <c r="G333" s="522"/>
      <c r="H333" s="671"/>
      <c r="I333" s="672"/>
      <c r="J333" s="672">
        <f t="shared" si="31"/>
        <v>0</v>
      </c>
      <c r="K333" s="673"/>
      <c r="L333" s="673">
        <f t="shared" si="32"/>
        <v>0</v>
      </c>
      <c r="M333" s="674">
        <f t="shared" si="33"/>
        <v>0</v>
      </c>
      <c r="N333" s="675">
        <f t="shared" si="33"/>
        <v>0</v>
      </c>
      <c r="O333" s="506"/>
      <c r="P333" s="323"/>
    </row>
    <row r="334" spans="1:16" ht="18.75" customHeight="1">
      <c r="A334" s="302"/>
      <c r="B334" s="374"/>
      <c r="C334" s="375"/>
      <c r="D334" s="490"/>
      <c r="E334" s="717"/>
      <c r="F334" s="726"/>
      <c r="G334" s="522"/>
      <c r="H334" s="671"/>
      <c r="I334" s="672"/>
      <c r="J334" s="672">
        <f t="shared" si="31"/>
        <v>0</v>
      </c>
      <c r="K334" s="673"/>
      <c r="L334" s="673">
        <f t="shared" si="32"/>
        <v>0</v>
      </c>
      <c r="M334" s="674">
        <f t="shared" si="33"/>
        <v>0</v>
      </c>
      <c r="N334" s="675">
        <f t="shared" si="33"/>
        <v>0</v>
      </c>
      <c r="O334" s="506"/>
      <c r="P334" s="323"/>
    </row>
    <row r="335" spans="1:16" ht="18.75" customHeight="1">
      <c r="A335" s="302"/>
      <c r="B335" s="374"/>
      <c r="C335" s="375"/>
      <c r="D335" s="490"/>
      <c r="E335" s="717"/>
      <c r="F335" s="726"/>
      <c r="G335" s="522"/>
      <c r="H335" s="671"/>
      <c r="I335" s="672"/>
      <c r="J335" s="672">
        <f t="shared" si="31"/>
        <v>0</v>
      </c>
      <c r="K335" s="673"/>
      <c r="L335" s="673">
        <f t="shared" si="32"/>
        <v>0</v>
      </c>
      <c r="M335" s="674">
        <f t="shared" si="33"/>
        <v>0</v>
      </c>
      <c r="N335" s="675">
        <f t="shared" si="33"/>
        <v>0</v>
      </c>
      <c r="O335" s="506"/>
      <c r="P335" s="323"/>
    </row>
    <row r="336" spans="1:16" ht="18.75" customHeight="1">
      <c r="A336" s="302"/>
      <c r="B336" s="374"/>
      <c r="C336" s="375"/>
      <c r="D336" s="490"/>
      <c r="E336" s="717"/>
      <c r="F336" s="726"/>
      <c r="G336" s="522"/>
      <c r="H336" s="671"/>
      <c r="I336" s="672"/>
      <c r="J336" s="672">
        <f t="shared" si="31"/>
        <v>0</v>
      </c>
      <c r="K336" s="673"/>
      <c r="L336" s="673">
        <f t="shared" si="32"/>
        <v>0</v>
      </c>
      <c r="M336" s="674">
        <f t="shared" si="33"/>
        <v>0</v>
      </c>
      <c r="N336" s="675">
        <f t="shared" si="33"/>
        <v>0</v>
      </c>
      <c r="O336" s="506"/>
      <c r="P336" s="323"/>
    </row>
    <row r="337" spans="1:16" ht="18.75" customHeight="1">
      <c r="A337" s="302"/>
      <c r="B337" s="374"/>
      <c r="C337" s="375"/>
      <c r="D337" s="490"/>
      <c r="E337" s="717"/>
      <c r="F337" s="726"/>
      <c r="G337" s="522"/>
      <c r="H337" s="671"/>
      <c r="I337" s="672"/>
      <c r="J337" s="672">
        <f t="shared" si="31"/>
        <v>0</v>
      </c>
      <c r="K337" s="673"/>
      <c r="L337" s="673">
        <f t="shared" si="32"/>
        <v>0</v>
      </c>
      <c r="M337" s="674">
        <f t="shared" si="33"/>
        <v>0</v>
      </c>
      <c r="N337" s="675">
        <f t="shared" si="33"/>
        <v>0</v>
      </c>
      <c r="O337" s="506"/>
      <c r="P337" s="323"/>
    </row>
    <row r="338" spans="1:16" ht="18.75" customHeight="1">
      <c r="A338" s="302"/>
      <c r="B338" s="374"/>
      <c r="C338" s="375"/>
      <c r="D338" s="490"/>
      <c r="E338" s="717"/>
      <c r="F338" s="726"/>
      <c r="G338" s="522"/>
      <c r="H338" s="671"/>
      <c r="I338" s="672"/>
      <c r="J338" s="672">
        <f t="shared" si="31"/>
        <v>0</v>
      </c>
      <c r="K338" s="673"/>
      <c r="L338" s="673">
        <f t="shared" si="32"/>
        <v>0</v>
      </c>
      <c r="M338" s="674">
        <f t="shared" si="33"/>
        <v>0</v>
      </c>
      <c r="N338" s="675">
        <f t="shared" si="33"/>
        <v>0</v>
      </c>
      <c r="O338" s="506"/>
      <c r="P338" s="323"/>
    </row>
    <row r="339" spans="1:16" ht="18.75" customHeight="1">
      <c r="A339" s="302"/>
      <c r="B339" s="374"/>
      <c r="C339" s="375"/>
      <c r="D339" s="490"/>
      <c r="E339" s="717"/>
      <c r="F339" s="726"/>
      <c r="G339" s="522"/>
      <c r="H339" s="671"/>
      <c r="I339" s="672"/>
      <c r="J339" s="672">
        <f t="shared" si="31"/>
        <v>0</v>
      </c>
      <c r="K339" s="673"/>
      <c r="L339" s="673">
        <f t="shared" si="32"/>
        <v>0</v>
      </c>
      <c r="M339" s="674">
        <f t="shared" si="33"/>
        <v>0</v>
      </c>
      <c r="N339" s="675">
        <f t="shared" si="33"/>
        <v>0</v>
      </c>
      <c r="O339" s="506"/>
      <c r="P339" s="323"/>
    </row>
    <row r="340" spans="1:16" ht="18.75" customHeight="1">
      <c r="A340" s="302"/>
      <c r="B340" s="374"/>
      <c r="C340" s="375"/>
      <c r="D340" s="490"/>
      <c r="E340" s="717"/>
      <c r="F340" s="726"/>
      <c r="G340" s="522"/>
      <c r="H340" s="671"/>
      <c r="I340" s="672"/>
      <c r="J340" s="672">
        <f t="shared" si="31"/>
        <v>0</v>
      </c>
      <c r="K340" s="673"/>
      <c r="L340" s="673">
        <f t="shared" si="32"/>
        <v>0</v>
      </c>
      <c r="M340" s="674">
        <f t="shared" si="33"/>
        <v>0</v>
      </c>
      <c r="N340" s="675">
        <f t="shared" si="33"/>
        <v>0</v>
      </c>
      <c r="O340" s="506"/>
      <c r="P340" s="323"/>
    </row>
    <row r="341" spans="1:16" ht="18.75" customHeight="1">
      <c r="A341" s="302"/>
      <c r="B341" s="374"/>
      <c r="C341" s="375"/>
      <c r="D341" s="490"/>
      <c r="E341" s="717"/>
      <c r="F341" s="726"/>
      <c r="G341" s="522"/>
      <c r="H341" s="671"/>
      <c r="I341" s="672"/>
      <c r="J341" s="672">
        <f t="shared" si="31"/>
        <v>0</v>
      </c>
      <c r="K341" s="673"/>
      <c r="L341" s="673">
        <f t="shared" si="32"/>
        <v>0</v>
      </c>
      <c r="M341" s="674">
        <f t="shared" si="33"/>
        <v>0</v>
      </c>
      <c r="N341" s="675">
        <f t="shared" si="33"/>
        <v>0</v>
      </c>
      <c r="O341" s="506"/>
      <c r="P341" s="323"/>
    </row>
    <row r="342" spans="1:16" ht="18.75" customHeight="1">
      <c r="A342" s="302"/>
      <c r="B342" s="374"/>
      <c r="C342" s="375"/>
      <c r="D342" s="490"/>
      <c r="E342" s="717"/>
      <c r="F342" s="726"/>
      <c r="G342" s="522"/>
      <c r="H342" s="671"/>
      <c r="I342" s="672"/>
      <c r="J342" s="672">
        <f t="shared" si="31"/>
        <v>0</v>
      </c>
      <c r="K342" s="673"/>
      <c r="L342" s="673">
        <f t="shared" si="32"/>
        <v>0</v>
      </c>
      <c r="M342" s="674">
        <f t="shared" si="33"/>
        <v>0</v>
      </c>
      <c r="N342" s="675">
        <f t="shared" si="33"/>
        <v>0</v>
      </c>
      <c r="O342" s="506"/>
      <c r="P342" s="323"/>
    </row>
    <row r="343" spans="1:16" ht="18.75" customHeight="1">
      <c r="A343" s="302"/>
      <c r="B343" s="374"/>
      <c r="C343" s="375"/>
      <c r="D343" s="490"/>
      <c r="E343" s="717"/>
      <c r="F343" s="727"/>
      <c r="G343" s="522"/>
      <c r="H343" s="671"/>
      <c r="I343" s="672"/>
      <c r="J343" s="672">
        <f t="shared" si="31"/>
        <v>0</v>
      </c>
      <c r="K343" s="673"/>
      <c r="L343" s="673">
        <f t="shared" si="32"/>
        <v>0</v>
      </c>
      <c r="M343" s="674">
        <f t="shared" ref="M343:N352" si="34">I343-K343</f>
        <v>0</v>
      </c>
      <c r="N343" s="675">
        <f t="shared" si="34"/>
        <v>0</v>
      </c>
      <c r="O343" s="506"/>
      <c r="P343" s="323"/>
    </row>
    <row r="344" spans="1:16" ht="18.75" customHeight="1">
      <c r="A344" s="302"/>
      <c r="B344" s="374"/>
      <c r="C344" s="375"/>
      <c r="D344" s="490"/>
      <c r="E344" s="717"/>
      <c r="F344" s="727"/>
      <c r="G344" s="522"/>
      <c r="H344" s="671"/>
      <c r="I344" s="672"/>
      <c r="J344" s="672">
        <f t="shared" si="31"/>
        <v>0</v>
      </c>
      <c r="K344" s="673"/>
      <c r="L344" s="673">
        <f t="shared" si="32"/>
        <v>0</v>
      </c>
      <c r="M344" s="674">
        <f t="shared" si="34"/>
        <v>0</v>
      </c>
      <c r="N344" s="675">
        <f t="shared" si="34"/>
        <v>0</v>
      </c>
      <c r="O344" s="506"/>
      <c r="P344" s="323"/>
    </row>
    <row r="345" spans="1:16" ht="18.75" customHeight="1">
      <c r="A345" s="302"/>
      <c r="B345" s="374"/>
      <c r="C345" s="375"/>
      <c r="D345" s="490"/>
      <c r="E345" s="717"/>
      <c r="F345" s="727"/>
      <c r="G345" s="522"/>
      <c r="H345" s="671"/>
      <c r="I345" s="672"/>
      <c r="J345" s="672">
        <f t="shared" si="31"/>
        <v>0</v>
      </c>
      <c r="K345" s="673"/>
      <c r="L345" s="673">
        <f t="shared" si="32"/>
        <v>0</v>
      </c>
      <c r="M345" s="674">
        <f t="shared" si="34"/>
        <v>0</v>
      </c>
      <c r="N345" s="675">
        <f t="shared" si="34"/>
        <v>0</v>
      </c>
      <c r="O345" s="506"/>
      <c r="P345" s="323"/>
    </row>
    <row r="346" spans="1:16" ht="18.75" customHeight="1">
      <c r="A346" s="302"/>
      <c r="B346" s="374"/>
      <c r="C346" s="375"/>
      <c r="D346" s="490"/>
      <c r="E346" s="717"/>
      <c r="F346" s="727"/>
      <c r="G346" s="522"/>
      <c r="H346" s="671"/>
      <c r="I346" s="672"/>
      <c r="J346" s="672">
        <f t="shared" si="31"/>
        <v>0</v>
      </c>
      <c r="K346" s="673"/>
      <c r="L346" s="673">
        <f t="shared" si="32"/>
        <v>0</v>
      </c>
      <c r="M346" s="674">
        <f t="shared" si="34"/>
        <v>0</v>
      </c>
      <c r="N346" s="675">
        <f t="shared" si="34"/>
        <v>0</v>
      </c>
      <c r="O346" s="506"/>
      <c r="P346" s="323"/>
    </row>
    <row r="347" spans="1:16" ht="18.75" customHeight="1">
      <c r="A347" s="302"/>
      <c r="B347" s="374"/>
      <c r="C347" s="375"/>
      <c r="D347" s="490"/>
      <c r="E347" s="717"/>
      <c r="F347" s="727"/>
      <c r="G347" s="522"/>
      <c r="H347" s="671"/>
      <c r="I347" s="672"/>
      <c r="J347" s="672">
        <f t="shared" si="31"/>
        <v>0</v>
      </c>
      <c r="K347" s="673"/>
      <c r="L347" s="673">
        <f t="shared" si="32"/>
        <v>0</v>
      </c>
      <c r="M347" s="674">
        <f t="shared" si="34"/>
        <v>0</v>
      </c>
      <c r="N347" s="675">
        <f t="shared" si="34"/>
        <v>0</v>
      </c>
      <c r="O347" s="506"/>
      <c r="P347" s="323"/>
    </row>
    <row r="348" spans="1:16" ht="18.75" customHeight="1">
      <c r="A348" s="302"/>
      <c r="B348" s="374"/>
      <c r="C348" s="375"/>
      <c r="D348" s="490"/>
      <c r="E348" s="717"/>
      <c r="F348" s="727"/>
      <c r="G348" s="522"/>
      <c r="H348" s="671"/>
      <c r="I348" s="672"/>
      <c r="J348" s="672">
        <f t="shared" si="31"/>
        <v>0</v>
      </c>
      <c r="K348" s="673"/>
      <c r="L348" s="673">
        <f t="shared" si="32"/>
        <v>0</v>
      </c>
      <c r="M348" s="674">
        <f t="shared" si="34"/>
        <v>0</v>
      </c>
      <c r="N348" s="675">
        <f t="shared" si="34"/>
        <v>0</v>
      </c>
      <c r="O348" s="506"/>
      <c r="P348" s="323"/>
    </row>
    <row r="349" spans="1:16" ht="18.75" customHeight="1">
      <c r="A349" s="302"/>
      <c r="B349" s="374"/>
      <c r="C349" s="375"/>
      <c r="D349" s="490"/>
      <c r="E349" s="717"/>
      <c r="F349" s="727"/>
      <c r="G349" s="522"/>
      <c r="H349" s="671"/>
      <c r="I349" s="672"/>
      <c r="J349" s="672">
        <f t="shared" si="31"/>
        <v>0</v>
      </c>
      <c r="K349" s="673"/>
      <c r="L349" s="673">
        <f t="shared" si="32"/>
        <v>0</v>
      </c>
      <c r="M349" s="674">
        <f t="shared" si="34"/>
        <v>0</v>
      </c>
      <c r="N349" s="675">
        <f t="shared" si="34"/>
        <v>0</v>
      </c>
      <c r="O349" s="506"/>
      <c r="P349" s="323"/>
    </row>
    <row r="350" spans="1:16" ht="18.75" customHeight="1">
      <c r="A350" s="302"/>
      <c r="B350" s="374"/>
      <c r="C350" s="375"/>
      <c r="D350" s="490"/>
      <c r="E350" s="717"/>
      <c r="F350" s="727"/>
      <c r="G350" s="522"/>
      <c r="H350" s="671"/>
      <c r="I350" s="672"/>
      <c r="J350" s="672">
        <f t="shared" si="31"/>
        <v>0</v>
      </c>
      <c r="K350" s="673"/>
      <c r="L350" s="673">
        <f t="shared" si="32"/>
        <v>0</v>
      </c>
      <c r="M350" s="674">
        <f>I350-K350</f>
        <v>0</v>
      </c>
      <c r="N350" s="675">
        <f t="shared" si="34"/>
        <v>0</v>
      </c>
      <c r="O350" s="506"/>
      <c r="P350" s="323"/>
    </row>
    <row r="351" spans="1:16" ht="18.75" customHeight="1">
      <c r="A351" s="302"/>
      <c r="B351" s="374"/>
      <c r="C351" s="375"/>
      <c r="D351" s="490"/>
      <c r="E351" s="717"/>
      <c r="F351" s="727"/>
      <c r="G351" s="522"/>
      <c r="H351" s="671"/>
      <c r="I351" s="672"/>
      <c r="J351" s="672">
        <f>H351*I351</f>
        <v>0</v>
      </c>
      <c r="K351" s="673"/>
      <c r="L351" s="673">
        <f t="shared" si="32"/>
        <v>0</v>
      </c>
      <c r="M351" s="674">
        <f t="shared" si="34"/>
        <v>0</v>
      </c>
      <c r="N351" s="675">
        <f>J351-L351</f>
        <v>0</v>
      </c>
      <c r="O351" s="506"/>
      <c r="P351" s="323"/>
    </row>
    <row r="352" spans="1:16" ht="18.75" customHeight="1">
      <c r="A352" s="302"/>
      <c r="B352" s="374"/>
      <c r="C352" s="375"/>
      <c r="D352" s="490"/>
      <c r="E352" s="717"/>
      <c r="F352" s="727"/>
      <c r="G352" s="522"/>
      <c r="H352" s="671"/>
      <c r="I352" s="672"/>
      <c r="J352" s="672">
        <f t="shared" si="31"/>
        <v>0</v>
      </c>
      <c r="K352" s="673"/>
      <c r="L352" s="673">
        <f t="shared" si="32"/>
        <v>0</v>
      </c>
      <c r="M352" s="674">
        <f t="shared" si="34"/>
        <v>0</v>
      </c>
      <c r="N352" s="675">
        <f t="shared" si="34"/>
        <v>0</v>
      </c>
      <c r="O352" s="506"/>
      <c r="P352" s="323"/>
    </row>
    <row r="353" spans="1:29" s="288" customFormat="1" ht="18.75" customHeight="1">
      <c r="A353" s="302"/>
      <c r="B353" s="374"/>
      <c r="C353" s="375"/>
      <c r="D353" s="490"/>
      <c r="E353" s="544" t="s">
        <v>661</v>
      </c>
      <c r="F353" s="338" t="s">
        <v>198</v>
      </c>
      <c r="G353" s="522"/>
      <c r="H353" s="671"/>
      <c r="I353" s="672"/>
      <c r="J353" s="676">
        <f>SUMIFS(J322:J352,D322:D352,"設備（部材）")</f>
        <v>0</v>
      </c>
      <c r="K353" s="673"/>
      <c r="L353" s="677">
        <f>SUMIFS(L322:L352,D322:D352,"設備（部材）")</f>
        <v>0</v>
      </c>
      <c r="M353" s="674"/>
      <c r="N353" s="679">
        <f>J353-L353</f>
        <v>0</v>
      </c>
      <c r="O353" s="506"/>
      <c r="Q353" s="287"/>
      <c r="R353" s="287"/>
      <c r="S353" s="287"/>
      <c r="T353" s="287"/>
      <c r="U353" s="287"/>
      <c r="V353" s="287"/>
      <c r="W353" s="287"/>
      <c r="X353" s="287"/>
      <c r="Y353" s="287"/>
      <c r="Z353" s="287"/>
      <c r="AA353" s="287"/>
      <c r="AB353" s="287"/>
      <c r="AC353" s="287"/>
    </row>
    <row r="354" spans="1:29" s="288" customFormat="1" ht="18.75" customHeight="1">
      <c r="A354" s="302"/>
      <c r="B354" s="374"/>
      <c r="C354" s="375"/>
      <c r="D354" s="490"/>
      <c r="E354" s="544" t="s">
        <v>199</v>
      </c>
      <c r="F354" s="338" t="s">
        <v>198</v>
      </c>
      <c r="G354" s="522"/>
      <c r="H354" s="671"/>
      <c r="I354" s="672"/>
      <c r="J354" s="676">
        <f>SUMIFS(J322:J352,D322:D352,"工事")</f>
        <v>0</v>
      </c>
      <c r="K354" s="673"/>
      <c r="L354" s="677">
        <f>SUMIFS(L322:L352,D322:D352,"工事")</f>
        <v>0</v>
      </c>
      <c r="M354" s="674"/>
      <c r="N354" s="679">
        <f>J354-L354</f>
        <v>0</v>
      </c>
      <c r="O354" s="506"/>
      <c r="Q354" s="287"/>
      <c r="R354" s="287"/>
      <c r="S354" s="287"/>
      <c r="T354" s="287"/>
      <c r="U354" s="287"/>
      <c r="V354" s="287"/>
      <c r="W354" s="287"/>
      <c r="X354" s="287"/>
      <c r="Y354" s="287"/>
      <c r="Z354" s="287"/>
      <c r="AA354" s="287"/>
      <c r="AB354" s="287"/>
      <c r="AC354" s="287"/>
    </row>
    <row r="355" spans="1:29" s="288" customFormat="1" ht="18.75" customHeight="1" thickBot="1">
      <c r="A355" s="302"/>
      <c r="B355" s="376"/>
      <c r="C355" s="377"/>
      <c r="D355" s="491"/>
      <c r="E355" s="545" t="s">
        <v>195</v>
      </c>
      <c r="F355" s="546" t="s">
        <v>196</v>
      </c>
      <c r="G355" s="536"/>
      <c r="H355" s="721"/>
      <c r="I355" s="722"/>
      <c r="J355" s="728">
        <f>J353+J354</f>
        <v>0</v>
      </c>
      <c r="K355" s="723"/>
      <c r="L355" s="729">
        <f>L353+L354</f>
        <v>0</v>
      </c>
      <c r="M355" s="724"/>
      <c r="N355" s="730">
        <f>J355-L355</f>
        <v>0</v>
      </c>
      <c r="O355" s="516"/>
      <c r="Q355" s="287"/>
      <c r="R355" s="287"/>
      <c r="S355" s="287"/>
      <c r="T355" s="287"/>
      <c r="U355" s="287"/>
      <c r="V355" s="287"/>
      <c r="W355" s="287"/>
      <c r="X355" s="287"/>
      <c r="Y355" s="287"/>
      <c r="Z355" s="287"/>
      <c r="AA355" s="287"/>
      <c r="AB355" s="287"/>
      <c r="AC355" s="287"/>
    </row>
    <row r="356" spans="1:29" ht="18.75" customHeight="1">
      <c r="A356" s="302"/>
      <c r="B356" s="339"/>
      <c r="C356" s="340"/>
      <c r="D356" s="488"/>
      <c r="E356" s="717"/>
      <c r="F356" s="726" t="s">
        <v>197</v>
      </c>
      <c r="G356" s="522"/>
      <c r="H356" s="671"/>
      <c r="I356" s="672"/>
      <c r="J356" s="672"/>
      <c r="K356" s="673"/>
      <c r="L356" s="673"/>
      <c r="M356" s="674"/>
      <c r="N356" s="675"/>
      <c r="O356" s="506"/>
      <c r="P356" s="323"/>
    </row>
    <row r="357" spans="1:29" ht="18.75" customHeight="1">
      <c r="A357" s="302"/>
      <c r="B357" s="374"/>
      <c r="C357" s="375"/>
      <c r="D357" s="490"/>
      <c r="E357" s="717"/>
      <c r="F357" s="727"/>
      <c r="G357" s="522"/>
      <c r="H357" s="671"/>
      <c r="I357" s="672"/>
      <c r="J357" s="672">
        <f>H357*I357</f>
        <v>0</v>
      </c>
      <c r="K357" s="673"/>
      <c r="L357" s="673">
        <f>H357*K357</f>
        <v>0</v>
      </c>
      <c r="M357" s="674">
        <f>I357-K357</f>
        <v>0</v>
      </c>
      <c r="N357" s="675">
        <f>J357-L357</f>
        <v>0</v>
      </c>
      <c r="O357" s="506"/>
      <c r="P357" s="323"/>
    </row>
    <row r="358" spans="1:29" ht="18.75" customHeight="1">
      <c r="A358" s="302"/>
      <c r="B358" s="374"/>
      <c r="C358" s="375"/>
      <c r="D358" s="490"/>
      <c r="E358" s="717"/>
      <c r="F358" s="727"/>
      <c r="G358" s="522"/>
      <c r="H358" s="671"/>
      <c r="I358" s="672"/>
      <c r="J358" s="672">
        <f t="shared" ref="J358:J387" si="35">H358*I358</f>
        <v>0</v>
      </c>
      <c r="K358" s="673"/>
      <c r="L358" s="673">
        <f t="shared" ref="L358:L387" si="36">H358*K358</f>
        <v>0</v>
      </c>
      <c r="M358" s="674">
        <f t="shared" ref="M358:N376" si="37">I358-K358</f>
        <v>0</v>
      </c>
      <c r="N358" s="675">
        <f t="shared" si="37"/>
        <v>0</v>
      </c>
      <c r="O358" s="506"/>
      <c r="P358" s="323"/>
    </row>
    <row r="359" spans="1:29" ht="18.75" customHeight="1">
      <c r="A359" s="302"/>
      <c r="B359" s="374"/>
      <c r="C359" s="375"/>
      <c r="D359" s="490"/>
      <c r="E359" s="717"/>
      <c r="F359" s="726"/>
      <c r="G359" s="522"/>
      <c r="H359" s="671"/>
      <c r="I359" s="672"/>
      <c r="J359" s="672">
        <f t="shared" si="35"/>
        <v>0</v>
      </c>
      <c r="K359" s="673"/>
      <c r="L359" s="673">
        <f t="shared" si="36"/>
        <v>0</v>
      </c>
      <c r="M359" s="674">
        <f t="shared" si="37"/>
        <v>0</v>
      </c>
      <c r="N359" s="675">
        <f t="shared" si="37"/>
        <v>0</v>
      </c>
      <c r="O359" s="506"/>
      <c r="P359" s="323"/>
    </row>
    <row r="360" spans="1:29" ht="18.75" customHeight="1">
      <c r="A360" s="302"/>
      <c r="B360" s="374"/>
      <c r="C360" s="375"/>
      <c r="D360" s="490"/>
      <c r="E360" s="717"/>
      <c r="F360" s="726"/>
      <c r="G360" s="522"/>
      <c r="H360" s="671"/>
      <c r="I360" s="672"/>
      <c r="J360" s="672">
        <f t="shared" si="35"/>
        <v>0</v>
      </c>
      <c r="K360" s="673"/>
      <c r="L360" s="673">
        <f t="shared" si="36"/>
        <v>0</v>
      </c>
      <c r="M360" s="674">
        <f t="shared" si="37"/>
        <v>0</v>
      </c>
      <c r="N360" s="675">
        <f t="shared" si="37"/>
        <v>0</v>
      </c>
      <c r="O360" s="506"/>
      <c r="P360" s="323"/>
    </row>
    <row r="361" spans="1:29" ht="18.75" customHeight="1">
      <c r="A361" s="302"/>
      <c r="B361" s="374"/>
      <c r="C361" s="375"/>
      <c r="D361" s="490"/>
      <c r="E361" s="717"/>
      <c r="F361" s="726"/>
      <c r="G361" s="522"/>
      <c r="H361" s="671"/>
      <c r="I361" s="672"/>
      <c r="J361" s="672">
        <f t="shared" si="35"/>
        <v>0</v>
      </c>
      <c r="K361" s="673"/>
      <c r="L361" s="673">
        <f t="shared" si="36"/>
        <v>0</v>
      </c>
      <c r="M361" s="674">
        <f t="shared" si="37"/>
        <v>0</v>
      </c>
      <c r="N361" s="675">
        <f t="shared" si="37"/>
        <v>0</v>
      </c>
      <c r="O361" s="506"/>
      <c r="P361" s="323"/>
    </row>
    <row r="362" spans="1:29" ht="18.75" customHeight="1">
      <c r="A362" s="302"/>
      <c r="B362" s="374"/>
      <c r="C362" s="375"/>
      <c r="D362" s="490"/>
      <c r="E362" s="717"/>
      <c r="F362" s="726"/>
      <c r="G362" s="522"/>
      <c r="H362" s="671"/>
      <c r="I362" s="672"/>
      <c r="J362" s="672">
        <f t="shared" si="35"/>
        <v>0</v>
      </c>
      <c r="K362" s="673"/>
      <c r="L362" s="673">
        <f t="shared" si="36"/>
        <v>0</v>
      </c>
      <c r="M362" s="674">
        <f t="shared" si="37"/>
        <v>0</v>
      </c>
      <c r="N362" s="675">
        <f t="shared" si="37"/>
        <v>0</v>
      </c>
      <c r="O362" s="506"/>
      <c r="P362" s="323"/>
    </row>
    <row r="363" spans="1:29" ht="18.75" customHeight="1">
      <c r="A363" s="302"/>
      <c r="B363" s="374"/>
      <c r="C363" s="375"/>
      <c r="D363" s="490"/>
      <c r="E363" s="717"/>
      <c r="F363" s="726"/>
      <c r="G363" s="522"/>
      <c r="H363" s="671"/>
      <c r="I363" s="672"/>
      <c r="J363" s="672">
        <f t="shared" si="35"/>
        <v>0</v>
      </c>
      <c r="K363" s="673"/>
      <c r="L363" s="673">
        <f t="shared" si="36"/>
        <v>0</v>
      </c>
      <c r="M363" s="674">
        <f t="shared" si="37"/>
        <v>0</v>
      </c>
      <c r="N363" s="675">
        <f t="shared" si="37"/>
        <v>0</v>
      </c>
      <c r="O363" s="506"/>
      <c r="P363" s="323"/>
    </row>
    <row r="364" spans="1:29" ht="18.75" customHeight="1">
      <c r="A364" s="302"/>
      <c r="B364" s="374"/>
      <c r="C364" s="375"/>
      <c r="D364" s="490"/>
      <c r="E364" s="717"/>
      <c r="F364" s="726"/>
      <c r="G364" s="522"/>
      <c r="H364" s="671"/>
      <c r="I364" s="672"/>
      <c r="J364" s="672">
        <f t="shared" si="35"/>
        <v>0</v>
      </c>
      <c r="K364" s="673"/>
      <c r="L364" s="673">
        <f t="shared" si="36"/>
        <v>0</v>
      </c>
      <c r="M364" s="674">
        <f t="shared" si="37"/>
        <v>0</v>
      </c>
      <c r="N364" s="675">
        <f t="shared" si="37"/>
        <v>0</v>
      </c>
      <c r="O364" s="506"/>
      <c r="P364" s="323"/>
    </row>
    <row r="365" spans="1:29" ht="18.75" customHeight="1">
      <c r="A365" s="302"/>
      <c r="B365" s="374"/>
      <c r="C365" s="375"/>
      <c r="D365" s="490"/>
      <c r="E365" s="717"/>
      <c r="F365" s="726"/>
      <c r="G365" s="522"/>
      <c r="H365" s="671"/>
      <c r="I365" s="672"/>
      <c r="J365" s="672">
        <f t="shared" si="35"/>
        <v>0</v>
      </c>
      <c r="K365" s="673"/>
      <c r="L365" s="673">
        <f t="shared" si="36"/>
        <v>0</v>
      </c>
      <c r="M365" s="674">
        <f t="shared" si="37"/>
        <v>0</v>
      </c>
      <c r="N365" s="675">
        <f t="shared" si="37"/>
        <v>0</v>
      </c>
      <c r="O365" s="506"/>
      <c r="P365" s="323"/>
    </row>
    <row r="366" spans="1:29" ht="18.75" customHeight="1">
      <c r="A366" s="302"/>
      <c r="B366" s="374"/>
      <c r="C366" s="375"/>
      <c r="D366" s="490"/>
      <c r="E366" s="717"/>
      <c r="F366" s="726"/>
      <c r="G366" s="522"/>
      <c r="H366" s="671"/>
      <c r="I366" s="672"/>
      <c r="J366" s="672">
        <f t="shared" si="35"/>
        <v>0</v>
      </c>
      <c r="K366" s="673"/>
      <c r="L366" s="673">
        <f t="shared" si="36"/>
        <v>0</v>
      </c>
      <c r="M366" s="674">
        <f t="shared" si="37"/>
        <v>0</v>
      </c>
      <c r="N366" s="675">
        <f t="shared" si="37"/>
        <v>0</v>
      </c>
      <c r="O366" s="506"/>
      <c r="P366" s="323"/>
    </row>
    <row r="367" spans="1:29" ht="18.75" customHeight="1">
      <c r="A367" s="302"/>
      <c r="B367" s="374"/>
      <c r="C367" s="375"/>
      <c r="D367" s="490"/>
      <c r="E367" s="717"/>
      <c r="F367" s="726"/>
      <c r="G367" s="522"/>
      <c r="H367" s="671"/>
      <c r="I367" s="672"/>
      <c r="J367" s="672">
        <f t="shared" si="35"/>
        <v>0</v>
      </c>
      <c r="K367" s="673"/>
      <c r="L367" s="673">
        <f t="shared" si="36"/>
        <v>0</v>
      </c>
      <c r="M367" s="674">
        <f t="shared" si="37"/>
        <v>0</v>
      </c>
      <c r="N367" s="675">
        <f t="shared" si="37"/>
        <v>0</v>
      </c>
      <c r="O367" s="506"/>
      <c r="P367" s="323"/>
    </row>
    <row r="368" spans="1:29" ht="18.75" customHeight="1">
      <c r="A368" s="302"/>
      <c r="B368" s="374"/>
      <c r="C368" s="375"/>
      <c r="D368" s="490"/>
      <c r="E368" s="717"/>
      <c r="F368" s="726"/>
      <c r="G368" s="522"/>
      <c r="H368" s="671"/>
      <c r="I368" s="672"/>
      <c r="J368" s="672">
        <f t="shared" si="35"/>
        <v>0</v>
      </c>
      <c r="K368" s="673"/>
      <c r="L368" s="673">
        <f t="shared" si="36"/>
        <v>0</v>
      </c>
      <c r="M368" s="674">
        <f t="shared" si="37"/>
        <v>0</v>
      </c>
      <c r="N368" s="675">
        <f t="shared" si="37"/>
        <v>0</v>
      </c>
      <c r="O368" s="506"/>
      <c r="P368" s="323"/>
    </row>
    <row r="369" spans="1:16" ht="18.75" customHeight="1">
      <c r="A369" s="302"/>
      <c r="B369" s="374"/>
      <c r="C369" s="375"/>
      <c r="D369" s="490"/>
      <c r="E369" s="717"/>
      <c r="F369" s="726"/>
      <c r="G369" s="522"/>
      <c r="H369" s="671"/>
      <c r="I369" s="672"/>
      <c r="J369" s="672">
        <f t="shared" si="35"/>
        <v>0</v>
      </c>
      <c r="K369" s="673"/>
      <c r="L369" s="673">
        <f t="shared" si="36"/>
        <v>0</v>
      </c>
      <c r="M369" s="674">
        <f t="shared" si="37"/>
        <v>0</v>
      </c>
      <c r="N369" s="675">
        <f t="shared" si="37"/>
        <v>0</v>
      </c>
      <c r="O369" s="506"/>
      <c r="P369" s="323"/>
    </row>
    <row r="370" spans="1:16" ht="18.75" customHeight="1">
      <c r="A370" s="302"/>
      <c r="B370" s="374"/>
      <c r="C370" s="375"/>
      <c r="D370" s="490"/>
      <c r="E370" s="717"/>
      <c r="F370" s="726"/>
      <c r="G370" s="522"/>
      <c r="H370" s="671"/>
      <c r="I370" s="672"/>
      <c r="J370" s="672">
        <f t="shared" si="35"/>
        <v>0</v>
      </c>
      <c r="K370" s="673"/>
      <c r="L370" s="673">
        <f t="shared" si="36"/>
        <v>0</v>
      </c>
      <c r="M370" s="674">
        <f t="shared" si="37"/>
        <v>0</v>
      </c>
      <c r="N370" s="675">
        <f t="shared" si="37"/>
        <v>0</v>
      </c>
      <c r="O370" s="506"/>
      <c r="P370" s="323"/>
    </row>
    <row r="371" spans="1:16" ht="18.75" customHeight="1">
      <c r="A371" s="302"/>
      <c r="B371" s="374"/>
      <c r="C371" s="375"/>
      <c r="D371" s="490"/>
      <c r="E371" s="717"/>
      <c r="F371" s="726"/>
      <c r="G371" s="522"/>
      <c r="H371" s="671"/>
      <c r="I371" s="672"/>
      <c r="J371" s="672">
        <f t="shared" si="35"/>
        <v>0</v>
      </c>
      <c r="K371" s="673"/>
      <c r="L371" s="673">
        <f t="shared" si="36"/>
        <v>0</v>
      </c>
      <c r="M371" s="674">
        <f t="shared" si="37"/>
        <v>0</v>
      </c>
      <c r="N371" s="675">
        <f t="shared" si="37"/>
        <v>0</v>
      </c>
      <c r="O371" s="506"/>
      <c r="P371" s="323"/>
    </row>
    <row r="372" spans="1:16" ht="18.75" customHeight="1">
      <c r="A372" s="302"/>
      <c r="B372" s="374"/>
      <c r="C372" s="375"/>
      <c r="D372" s="490"/>
      <c r="E372" s="717"/>
      <c r="F372" s="726"/>
      <c r="G372" s="522"/>
      <c r="H372" s="671"/>
      <c r="I372" s="672"/>
      <c r="J372" s="672">
        <f t="shared" si="35"/>
        <v>0</v>
      </c>
      <c r="K372" s="673"/>
      <c r="L372" s="673">
        <f t="shared" si="36"/>
        <v>0</v>
      </c>
      <c r="M372" s="674">
        <f t="shared" si="37"/>
        <v>0</v>
      </c>
      <c r="N372" s="675">
        <f t="shared" si="37"/>
        <v>0</v>
      </c>
      <c r="O372" s="506"/>
      <c r="P372" s="323"/>
    </row>
    <row r="373" spans="1:16" ht="18.75" customHeight="1">
      <c r="A373" s="302"/>
      <c r="B373" s="374"/>
      <c r="C373" s="375"/>
      <c r="D373" s="490"/>
      <c r="E373" s="717"/>
      <c r="F373" s="726"/>
      <c r="G373" s="522"/>
      <c r="H373" s="671"/>
      <c r="I373" s="672"/>
      <c r="J373" s="672">
        <f t="shared" si="35"/>
        <v>0</v>
      </c>
      <c r="K373" s="673"/>
      <c r="L373" s="673">
        <f t="shared" si="36"/>
        <v>0</v>
      </c>
      <c r="M373" s="674">
        <f t="shared" si="37"/>
        <v>0</v>
      </c>
      <c r="N373" s="675">
        <f t="shared" si="37"/>
        <v>0</v>
      </c>
      <c r="O373" s="506"/>
      <c r="P373" s="323"/>
    </row>
    <row r="374" spans="1:16" ht="18.75" customHeight="1">
      <c r="A374" s="302"/>
      <c r="B374" s="374"/>
      <c r="C374" s="375"/>
      <c r="D374" s="490"/>
      <c r="E374" s="717"/>
      <c r="F374" s="726"/>
      <c r="G374" s="522"/>
      <c r="H374" s="671"/>
      <c r="I374" s="672"/>
      <c r="J374" s="672">
        <f t="shared" si="35"/>
        <v>0</v>
      </c>
      <c r="K374" s="673"/>
      <c r="L374" s="673">
        <f t="shared" si="36"/>
        <v>0</v>
      </c>
      <c r="M374" s="674">
        <f t="shared" si="37"/>
        <v>0</v>
      </c>
      <c r="N374" s="675">
        <f t="shared" si="37"/>
        <v>0</v>
      </c>
      <c r="O374" s="506"/>
      <c r="P374" s="323"/>
    </row>
    <row r="375" spans="1:16" ht="18.75" customHeight="1">
      <c r="A375" s="302"/>
      <c r="B375" s="374"/>
      <c r="C375" s="375"/>
      <c r="D375" s="490"/>
      <c r="E375" s="717"/>
      <c r="F375" s="726"/>
      <c r="G375" s="522"/>
      <c r="H375" s="671"/>
      <c r="I375" s="672"/>
      <c r="J375" s="672">
        <f t="shared" si="35"/>
        <v>0</v>
      </c>
      <c r="K375" s="673"/>
      <c r="L375" s="673">
        <f t="shared" si="36"/>
        <v>0</v>
      </c>
      <c r="M375" s="674">
        <f t="shared" si="37"/>
        <v>0</v>
      </c>
      <c r="N375" s="675">
        <f t="shared" si="37"/>
        <v>0</v>
      </c>
      <c r="O375" s="506"/>
      <c r="P375" s="323"/>
    </row>
    <row r="376" spans="1:16" ht="18.75" customHeight="1">
      <c r="A376" s="302"/>
      <c r="B376" s="374"/>
      <c r="C376" s="375"/>
      <c r="D376" s="490"/>
      <c r="E376" s="717"/>
      <c r="F376" s="726"/>
      <c r="G376" s="522"/>
      <c r="H376" s="671"/>
      <c r="I376" s="672"/>
      <c r="J376" s="672">
        <f t="shared" si="35"/>
        <v>0</v>
      </c>
      <c r="K376" s="673"/>
      <c r="L376" s="673">
        <f t="shared" si="36"/>
        <v>0</v>
      </c>
      <c r="M376" s="674">
        <f t="shared" si="37"/>
        <v>0</v>
      </c>
      <c r="N376" s="675">
        <f t="shared" si="37"/>
        <v>0</v>
      </c>
      <c r="O376" s="506"/>
      <c r="P376" s="323"/>
    </row>
    <row r="377" spans="1:16" ht="18.75" customHeight="1">
      <c r="A377" s="302"/>
      <c r="B377" s="374"/>
      <c r="C377" s="375"/>
      <c r="D377" s="490"/>
      <c r="E377" s="717"/>
      <c r="F377" s="727"/>
      <c r="G377" s="522"/>
      <c r="H377" s="671"/>
      <c r="I377" s="672"/>
      <c r="J377" s="672">
        <f t="shared" si="35"/>
        <v>0</v>
      </c>
      <c r="K377" s="673"/>
      <c r="L377" s="673">
        <f t="shared" si="36"/>
        <v>0</v>
      </c>
      <c r="M377" s="674">
        <f t="shared" ref="M377:N387" si="38">I377-K377</f>
        <v>0</v>
      </c>
      <c r="N377" s="675">
        <f t="shared" si="38"/>
        <v>0</v>
      </c>
      <c r="O377" s="506"/>
      <c r="P377" s="323"/>
    </row>
    <row r="378" spans="1:16" ht="18.75" customHeight="1">
      <c r="A378" s="302"/>
      <c r="B378" s="374"/>
      <c r="C378" s="375"/>
      <c r="D378" s="490"/>
      <c r="E378" s="717"/>
      <c r="F378" s="727"/>
      <c r="G378" s="522"/>
      <c r="H378" s="671"/>
      <c r="I378" s="672"/>
      <c r="J378" s="672">
        <f t="shared" si="35"/>
        <v>0</v>
      </c>
      <c r="K378" s="673"/>
      <c r="L378" s="673">
        <f t="shared" si="36"/>
        <v>0</v>
      </c>
      <c r="M378" s="674">
        <f t="shared" si="38"/>
        <v>0</v>
      </c>
      <c r="N378" s="675">
        <f t="shared" si="38"/>
        <v>0</v>
      </c>
      <c r="O378" s="506"/>
      <c r="P378" s="323"/>
    </row>
    <row r="379" spans="1:16" ht="18.75" customHeight="1">
      <c r="A379" s="302"/>
      <c r="B379" s="374"/>
      <c r="C379" s="375"/>
      <c r="D379" s="490"/>
      <c r="E379" s="717"/>
      <c r="F379" s="727"/>
      <c r="G379" s="522"/>
      <c r="H379" s="671"/>
      <c r="I379" s="672"/>
      <c r="J379" s="672">
        <f t="shared" si="35"/>
        <v>0</v>
      </c>
      <c r="K379" s="673"/>
      <c r="L379" s="673">
        <f t="shared" si="36"/>
        <v>0</v>
      </c>
      <c r="M379" s="674">
        <f t="shared" si="38"/>
        <v>0</v>
      </c>
      <c r="N379" s="675">
        <f t="shared" si="38"/>
        <v>0</v>
      </c>
      <c r="O379" s="506"/>
      <c r="P379" s="323"/>
    </row>
    <row r="380" spans="1:16" ht="18.75" customHeight="1">
      <c r="A380" s="302"/>
      <c r="B380" s="374"/>
      <c r="C380" s="375"/>
      <c r="D380" s="490"/>
      <c r="E380" s="717"/>
      <c r="F380" s="727"/>
      <c r="G380" s="522"/>
      <c r="H380" s="671"/>
      <c r="I380" s="672"/>
      <c r="J380" s="672">
        <f t="shared" si="35"/>
        <v>0</v>
      </c>
      <c r="K380" s="673"/>
      <c r="L380" s="673">
        <f t="shared" si="36"/>
        <v>0</v>
      </c>
      <c r="M380" s="674">
        <f t="shared" si="38"/>
        <v>0</v>
      </c>
      <c r="N380" s="675">
        <f t="shared" si="38"/>
        <v>0</v>
      </c>
      <c r="O380" s="506"/>
      <c r="P380" s="323"/>
    </row>
    <row r="381" spans="1:16" ht="18.75" customHeight="1">
      <c r="A381" s="302"/>
      <c r="B381" s="374"/>
      <c r="C381" s="375"/>
      <c r="D381" s="490"/>
      <c r="E381" s="717"/>
      <c r="F381" s="727"/>
      <c r="G381" s="522"/>
      <c r="H381" s="671"/>
      <c r="I381" s="672"/>
      <c r="J381" s="672">
        <f t="shared" si="35"/>
        <v>0</v>
      </c>
      <c r="K381" s="673"/>
      <c r="L381" s="673">
        <f t="shared" si="36"/>
        <v>0</v>
      </c>
      <c r="M381" s="674">
        <f t="shared" si="38"/>
        <v>0</v>
      </c>
      <c r="N381" s="675">
        <f t="shared" si="38"/>
        <v>0</v>
      </c>
      <c r="O381" s="506"/>
      <c r="P381" s="323"/>
    </row>
    <row r="382" spans="1:16" ht="18.75" customHeight="1">
      <c r="A382" s="302"/>
      <c r="B382" s="374"/>
      <c r="C382" s="375"/>
      <c r="D382" s="490"/>
      <c r="E382" s="717"/>
      <c r="F382" s="727"/>
      <c r="G382" s="522"/>
      <c r="H382" s="671"/>
      <c r="I382" s="672"/>
      <c r="J382" s="672">
        <f t="shared" si="35"/>
        <v>0</v>
      </c>
      <c r="K382" s="673"/>
      <c r="L382" s="673">
        <f t="shared" si="36"/>
        <v>0</v>
      </c>
      <c r="M382" s="674">
        <f t="shared" si="38"/>
        <v>0</v>
      </c>
      <c r="N382" s="675">
        <f t="shared" si="38"/>
        <v>0</v>
      </c>
      <c r="O382" s="506"/>
      <c r="P382" s="323"/>
    </row>
    <row r="383" spans="1:16" ht="18.75" customHeight="1">
      <c r="A383" s="302"/>
      <c r="B383" s="374"/>
      <c r="C383" s="375"/>
      <c r="D383" s="490"/>
      <c r="E383" s="717"/>
      <c r="F383" s="727"/>
      <c r="G383" s="522"/>
      <c r="H383" s="671"/>
      <c r="I383" s="672"/>
      <c r="J383" s="672">
        <f t="shared" si="35"/>
        <v>0</v>
      </c>
      <c r="K383" s="673"/>
      <c r="L383" s="673">
        <f t="shared" si="36"/>
        <v>0</v>
      </c>
      <c r="M383" s="674">
        <f t="shared" si="38"/>
        <v>0</v>
      </c>
      <c r="N383" s="675">
        <f t="shared" si="38"/>
        <v>0</v>
      </c>
      <c r="O383" s="506"/>
      <c r="P383" s="323"/>
    </row>
    <row r="384" spans="1:16" ht="18.75" customHeight="1">
      <c r="A384" s="302"/>
      <c r="B384" s="374"/>
      <c r="C384" s="375"/>
      <c r="D384" s="490"/>
      <c r="E384" s="717"/>
      <c r="F384" s="727"/>
      <c r="G384" s="522"/>
      <c r="H384" s="671"/>
      <c r="I384" s="672"/>
      <c r="J384" s="672">
        <f t="shared" si="35"/>
        <v>0</v>
      </c>
      <c r="K384" s="673"/>
      <c r="L384" s="673">
        <f t="shared" si="36"/>
        <v>0</v>
      </c>
      <c r="M384" s="674">
        <f t="shared" si="38"/>
        <v>0</v>
      </c>
      <c r="N384" s="675">
        <f t="shared" si="38"/>
        <v>0</v>
      </c>
      <c r="O384" s="506"/>
      <c r="P384" s="323"/>
    </row>
    <row r="385" spans="1:29" ht="18.75" customHeight="1">
      <c r="A385" s="302"/>
      <c r="B385" s="374"/>
      <c r="C385" s="375"/>
      <c r="D385" s="490"/>
      <c r="E385" s="717"/>
      <c r="F385" s="727"/>
      <c r="G385" s="522"/>
      <c r="H385" s="671"/>
      <c r="I385" s="672"/>
      <c r="J385" s="672">
        <f t="shared" si="35"/>
        <v>0</v>
      </c>
      <c r="K385" s="673"/>
      <c r="L385" s="673">
        <f t="shared" si="36"/>
        <v>0</v>
      </c>
      <c r="M385" s="674">
        <f t="shared" si="38"/>
        <v>0</v>
      </c>
      <c r="N385" s="675">
        <f t="shared" si="38"/>
        <v>0</v>
      </c>
      <c r="O385" s="506"/>
      <c r="P385" s="323"/>
    </row>
    <row r="386" spans="1:29" ht="18.75" customHeight="1">
      <c r="A386" s="302"/>
      <c r="B386" s="374"/>
      <c r="C386" s="375"/>
      <c r="D386" s="490"/>
      <c r="E386" s="717"/>
      <c r="F386" s="727"/>
      <c r="G386" s="522"/>
      <c r="H386" s="671"/>
      <c r="I386" s="672"/>
      <c r="J386" s="672">
        <f t="shared" si="35"/>
        <v>0</v>
      </c>
      <c r="K386" s="673"/>
      <c r="L386" s="673">
        <f t="shared" si="36"/>
        <v>0</v>
      </c>
      <c r="M386" s="674">
        <f t="shared" si="38"/>
        <v>0</v>
      </c>
      <c r="N386" s="675">
        <f t="shared" si="38"/>
        <v>0</v>
      </c>
      <c r="O386" s="506"/>
      <c r="P386" s="323"/>
    </row>
    <row r="387" spans="1:29" ht="18.75" customHeight="1">
      <c r="A387" s="302"/>
      <c r="B387" s="374"/>
      <c r="C387" s="375"/>
      <c r="D387" s="490"/>
      <c r="E387" s="717"/>
      <c r="F387" s="727"/>
      <c r="G387" s="522"/>
      <c r="H387" s="671"/>
      <c r="I387" s="672"/>
      <c r="J387" s="672">
        <f t="shared" si="35"/>
        <v>0</v>
      </c>
      <c r="K387" s="673"/>
      <c r="L387" s="673">
        <f t="shared" si="36"/>
        <v>0</v>
      </c>
      <c r="M387" s="674">
        <f t="shared" si="38"/>
        <v>0</v>
      </c>
      <c r="N387" s="675">
        <f t="shared" si="38"/>
        <v>0</v>
      </c>
      <c r="O387" s="506"/>
      <c r="P387" s="323"/>
    </row>
    <row r="388" spans="1:29" s="288" customFormat="1" ht="18.75" customHeight="1">
      <c r="A388" s="302"/>
      <c r="B388" s="374"/>
      <c r="C388" s="375"/>
      <c r="D388" s="490"/>
      <c r="E388" s="544" t="s">
        <v>661</v>
      </c>
      <c r="F388" s="338" t="s">
        <v>198</v>
      </c>
      <c r="G388" s="522"/>
      <c r="H388" s="671"/>
      <c r="I388" s="672"/>
      <c r="J388" s="676">
        <f>SUMIFS(J357:J387,D357:D387,"設備（部材）")</f>
        <v>0</v>
      </c>
      <c r="K388" s="673"/>
      <c r="L388" s="677">
        <f>SUMIFS(L357:L387,D357:D387,"設備（部材）")</f>
        <v>0</v>
      </c>
      <c r="M388" s="674"/>
      <c r="N388" s="679">
        <f>J388-L388</f>
        <v>0</v>
      </c>
      <c r="O388" s="506"/>
      <c r="Q388" s="287"/>
      <c r="R388" s="287"/>
      <c r="S388" s="287"/>
      <c r="T388" s="287"/>
      <c r="U388" s="287"/>
      <c r="V388" s="287"/>
      <c r="W388" s="287"/>
      <c r="X388" s="287"/>
      <c r="Y388" s="287"/>
      <c r="Z388" s="287"/>
      <c r="AA388" s="287"/>
      <c r="AB388" s="287"/>
      <c r="AC388" s="287"/>
    </row>
    <row r="389" spans="1:29" s="288" customFormat="1" ht="18.75" customHeight="1">
      <c r="A389" s="302"/>
      <c r="B389" s="374"/>
      <c r="C389" s="375"/>
      <c r="D389" s="490"/>
      <c r="E389" s="544" t="s">
        <v>199</v>
      </c>
      <c r="F389" s="338" t="s">
        <v>198</v>
      </c>
      <c r="G389" s="522"/>
      <c r="H389" s="671"/>
      <c r="I389" s="672"/>
      <c r="J389" s="676">
        <f>SUMIFS(J357:J387,D357:D387,"工事")</f>
        <v>0</v>
      </c>
      <c r="K389" s="673"/>
      <c r="L389" s="677">
        <f>SUMIFS(L357:L387,D357:D387,"工事")</f>
        <v>0</v>
      </c>
      <c r="M389" s="674"/>
      <c r="N389" s="679">
        <f>J389-L389</f>
        <v>0</v>
      </c>
      <c r="O389" s="506"/>
      <c r="Q389" s="287"/>
      <c r="R389" s="287"/>
      <c r="S389" s="287"/>
      <c r="T389" s="287"/>
      <c r="U389" s="287"/>
      <c r="V389" s="287"/>
      <c r="W389" s="287"/>
      <c r="X389" s="287"/>
      <c r="Y389" s="287"/>
      <c r="Z389" s="287"/>
      <c r="AA389" s="287"/>
      <c r="AB389" s="287"/>
      <c r="AC389" s="287"/>
    </row>
    <row r="390" spans="1:29" s="288" customFormat="1" ht="18.75" customHeight="1" thickBot="1">
      <c r="A390" s="302"/>
      <c r="B390" s="376"/>
      <c r="C390" s="377"/>
      <c r="D390" s="491"/>
      <c r="E390" s="545" t="s">
        <v>195</v>
      </c>
      <c r="F390" s="546" t="s">
        <v>196</v>
      </c>
      <c r="G390" s="536"/>
      <c r="H390" s="721"/>
      <c r="I390" s="722"/>
      <c r="J390" s="728">
        <f>J388+J389</f>
        <v>0</v>
      </c>
      <c r="K390" s="723"/>
      <c r="L390" s="729">
        <f>L388+L389</f>
        <v>0</v>
      </c>
      <c r="M390" s="724"/>
      <c r="N390" s="730">
        <f>J390-L390</f>
        <v>0</v>
      </c>
      <c r="O390" s="516"/>
      <c r="Q390" s="287"/>
      <c r="R390" s="287"/>
      <c r="S390" s="287"/>
      <c r="T390" s="287"/>
      <c r="U390" s="287"/>
      <c r="V390" s="287"/>
      <c r="W390" s="287"/>
      <c r="X390" s="287"/>
      <c r="Y390" s="287"/>
      <c r="Z390" s="287"/>
      <c r="AA390" s="287"/>
      <c r="AB390" s="287"/>
      <c r="AC390" s="287"/>
    </row>
    <row r="391" spans="1:29" ht="18.75" customHeight="1">
      <c r="A391" s="302"/>
      <c r="B391" s="339"/>
      <c r="C391" s="340"/>
      <c r="D391" s="488"/>
      <c r="E391" s="717"/>
      <c r="F391" s="726" t="s">
        <v>197</v>
      </c>
      <c r="G391" s="522"/>
      <c r="H391" s="671"/>
      <c r="I391" s="672"/>
      <c r="J391" s="672"/>
      <c r="K391" s="673"/>
      <c r="L391" s="673"/>
      <c r="M391" s="674"/>
      <c r="N391" s="675"/>
      <c r="O391" s="506"/>
      <c r="P391" s="323"/>
    </row>
    <row r="392" spans="1:29" ht="18.75" customHeight="1">
      <c r="A392" s="302"/>
      <c r="B392" s="374"/>
      <c r="C392" s="375"/>
      <c r="D392" s="490"/>
      <c r="E392" s="717"/>
      <c r="F392" s="727"/>
      <c r="G392" s="522"/>
      <c r="H392" s="671"/>
      <c r="I392" s="672"/>
      <c r="J392" s="672">
        <f>H392*I392</f>
        <v>0</v>
      </c>
      <c r="K392" s="673"/>
      <c r="L392" s="673">
        <f>H392*K392</f>
        <v>0</v>
      </c>
      <c r="M392" s="674">
        <f>I392-K392</f>
        <v>0</v>
      </c>
      <c r="N392" s="675">
        <f>J392-L392</f>
        <v>0</v>
      </c>
      <c r="O392" s="506"/>
      <c r="P392" s="323"/>
    </row>
    <row r="393" spans="1:29" ht="18.75" customHeight="1">
      <c r="A393" s="302"/>
      <c r="B393" s="374"/>
      <c r="C393" s="375"/>
      <c r="D393" s="490"/>
      <c r="E393" s="717"/>
      <c r="F393" s="727"/>
      <c r="G393" s="522"/>
      <c r="H393" s="671"/>
      <c r="I393" s="672"/>
      <c r="J393" s="672">
        <f t="shared" ref="J393:J422" si="39">H393*I393</f>
        <v>0</v>
      </c>
      <c r="K393" s="673"/>
      <c r="L393" s="673">
        <f t="shared" ref="L393:L422" si="40">H393*K393</f>
        <v>0</v>
      </c>
      <c r="M393" s="674">
        <f t="shared" ref="M393:N411" si="41">I393-K393</f>
        <v>0</v>
      </c>
      <c r="N393" s="675">
        <f t="shared" si="41"/>
        <v>0</v>
      </c>
      <c r="O393" s="506"/>
      <c r="P393" s="323"/>
    </row>
    <row r="394" spans="1:29" ht="18.75" customHeight="1">
      <c r="A394" s="302"/>
      <c r="B394" s="374"/>
      <c r="C394" s="375"/>
      <c r="D394" s="490"/>
      <c r="E394" s="717"/>
      <c r="F394" s="726"/>
      <c r="G394" s="522"/>
      <c r="H394" s="671"/>
      <c r="I394" s="672"/>
      <c r="J394" s="672">
        <f t="shared" si="39"/>
        <v>0</v>
      </c>
      <c r="K394" s="673"/>
      <c r="L394" s="673">
        <f t="shared" si="40"/>
        <v>0</v>
      </c>
      <c r="M394" s="674">
        <f t="shared" si="41"/>
        <v>0</v>
      </c>
      <c r="N394" s="675">
        <f t="shared" si="41"/>
        <v>0</v>
      </c>
      <c r="O394" s="506"/>
      <c r="P394" s="323"/>
    </row>
    <row r="395" spans="1:29" ht="18.75" customHeight="1">
      <c r="A395" s="302"/>
      <c r="B395" s="374"/>
      <c r="C395" s="375"/>
      <c r="D395" s="490"/>
      <c r="E395" s="717"/>
      <c r="F395" s="726"/>
      <c r="G395" s="522"/>
      <c r="H395" s="671"/>
      <c r="I395" s="672"/>
      <c r="J395" s="672">
        <f t="shared" si="39"/>
        <v>0</v>
      </c>
      <c r="K395" s="673"/>
      <c r="L395" s="673">
        <f t="shared" si="40"/>
        <v>0</v>
      </c>
      <c r="M395" s="674">
        <f t="shared" si="41"/>
        <v>0</v>
      </c>
      <c r="N395" s="675">
        <f t="shared" si="41"/>
        <v>0</v>
      </c>
      <c r="O395" s="506"/>
      <c r="P395" s="323"/>
    </row>
    <row r="396" spans="1:29" ht="18.75" customHeight="1">
      <c r="A396" s="302"/>
      <c r="B396" s="374"/>
      <c r="C396" s="375"/>
      <c r="D396" s="490"/>
      <c r="E396" s="717"/>
      <c r="F396" s="726"/>
      <c r="G396" s="522"/>
      <c r="H396" s="671"/>
      <c r="I396" s="672"/>
      <c r="J396" s="672">
        <f t="shared" si="39"/>
        <v>0</v>
      </c>
      <c r="K396" s="673"/>
      <c r="L396" s="673">
        <f t="shared" si="40"/>
        <v>0</v>
      </c>
      <c r="M396" s="674">
        <f t="shared" si="41"/>
        <v>0</v>
      </c>
      <c r="N396" s="675">
        <f t="shared" si="41"/>
        <v>0</v>
      </c>
      <c r="O396" s="506"/>
      <c r="P396" s="323"/>
    </row>
    <row r="397" spans="1:29" ht="18.75" customHeight="1">
      <c r="A397" s="302"/>
      <c r="B397" s="374"/>
      <c r="C397" s="375"/>
      <c r="D397" s="490"/>
      <c r="E397" s="717"/>
      <c r="F397" s="726"/>
      <c r="G397" s="522"/>
      <c r="H397" s="671"/>
      <c r="I397" s="672"/>
      <c r="J397" s="672">
        <f t="shared" si="39"/>
        <v>0</v>
      </c>
      <c r="K397" s="673"/>
      <c r="L397" s="673">
        <f t="shared" si="40"/>
        <v>0</v>
      </c>
      <c r="M397" s="674">
        <f t="shared" si="41"/>
        <v>0</v>
      </c>
      <c r="N397" s="675">
        <f t="shared" si="41"/>
        <v>0</v>
      </c>
      <c r="O397" s="506"/>
      <c r="P397" s="323"/>
    </row>
    <row r="398" spans="1:29" ht="18.75" customHeight="1">
      <c r="A398" s="302"/>
      <c r="B398" s="374"/>
      <c r="C398" s="375"/>
      <c r="D398" s="490"/>
      <c r="E398" s="717"/>
      <c r="F398" s="726"/>
      <c r="G398" s="522"/>
      <c r="H398" s="671"/>
      <c r="I398" s="672"/>
      <c r="J398" s="672">
        <f t="shared" si="39"/>
        <v>0</v>
      </c>
      <c r="K398" s="673"/>
      <c r="L398" s="673">
        <f t="shared" si="40"/>
        <v>0</v>
      </c>
      <c r="M398" s="674">
        <f t="shared" si="41"/>
        <v>0</v>
      </c>
      <c r="N398" s="675">
        <f t="shared" si="41"/>
        <v>0</v>
      </c>
      <c r="O398" s="506"/>
      <c r="P398" s="323"/>
    </row>
    <row r="399" spans="1:29" ht="18.75" customHeight="1">
      <c r="A399" s="302"/>
      <c r="B399" s="374"/>
      <c r="C399" s="375"/>
      <c r="D399" s="490"/>
      <c r="E399" s="717"/>
      <c r="F399" s="726"/>
      <c r="G399" s="522"/>
      <c r="H399" s="671"/>
      <c r="I399" s="672"/>
      <c r="J399" s="672">
        <f t="shared" si="39"/>
        <v>0</v>
      </c>
      <c r="K399" s="673"/>
      <c r="L399" s="673">
        <f t="shared" si="40"/>
        <v>0</v>
      </c>
      <c r="M399" s="674">
        <f t="shared" si="41"/>
        <v>0</v>
      </c>
      <c r="N399" s="675">
        <f t="shared" si="41"/>
        <v>0</v>
      </c>
      <c r="O399" s="506"/>
      <c r="P399" s="323"/>
    </row>
    <row r="400" spans="1:29" ht="18.75" customHeight="1">
      <c r="A400" s="302"/>
      <c r="B400" s="374"/>
      <c r="C400" s="375"/>
      <c r="D400" s="490"/>
      <c r="E400" s="717"/>
      <c r="F400" s="726"/>
      <c r="G400" s="522"/>
      <c r="H400" s="671"/>
      <c r="I400" s="672"/>
      <c r="J400" s="672">
        <f t="shared" si="39"/>
        <v>0</v>
      </c>
      <c r="K400" s="673"/>
      <c r="L400" s="673">
        <f t="shared" si="40"/>
        <v>0</v>
      </c>
      <c r="M400" s="674">
        <f t="shared" si="41"/>
        <v>0</v>
      </c>
      <c r="N400" s="675">
        <f t="shared" si="41"/>
        <v>0</v>
      </c>
      <c r="O400" s="506"/>
      <c r="P400" s="323"/>
    </row>
    <row r="401" spans="1:16" ht="18.75" customHeight="1">
      <c r="A401" s="302"/>
      <c r="B401" s="374"/>
      <c r="C401" s="375"/>
      <c r="D401" s="490"/>
      <c r="E401" s="717"/>
      <c r="F401" s="726"/>
      <c r="G401" s="522"/>
      <c r="H401" s="671"/>
      <c r="I401" s="672"/>
      <c r="J401" s="672">
        <f t="shared" si="39"/>
        <v>0</v>
      </c>
      <c r="K401" s="673"/>
      <c r="L401" s="673">
        <f t="shared" si="40"/>
        <v>0</v>
      </c>
      <c r="M401" s="674">
        <f t="shared" si="41"/>
        <v>0</v>
      </c>
      <c r="N401" s="675">
        <f t="shared" si="41"/>
        <v>0</v>
      </c>
      <c r="O401" s="506"/>
      <c r="P401" s="323"/>
    </row>
    <row r="402" spans="1:16" ht="18.75" customHeight="1">
      <c r="A402" s="302"/>
      <c r="B402" s="374"/>
      <c r="C402" s="375"/>
      <c r="D402" s="490"/>
      <c r="E402" s="717"/>
      <c r="F402" s="726"/>
      <c r="G402" s="522"/>
      <c r="H402" s="671"/>
      <c r="I402" s="672"/>
      <c r="J402" s="672">
        <f t="shared" si="39"/>
        <v>0</v>
      </c>
      <c r="K402" s="673"/>
      <c r="L402" s="673">
        <f t="shared" si="40"/>
        <v>0</v>
      </c>
      <c r="M402" s="674">
        <f t="shared" si="41"/>
        <v>0</v>
      </c>
      <c r="N402" s="675">
        <f t="shared" si="41"/>
        <v>0</v>
      </c>
      <c r="O402" s="506"/>
      <c r="P402" s="323"/>
    </row>
    <row r="403" spans="1:16" ht="18.75" customHeight="1">
      <c r="A403" s="302"/>
      <c r="B403" s="374"/>
      <c r="C403" s="375"/>
      <c r="D403" s="490"/>
      <c r="E403" s="717"/>
      <c r="F403" s="726"/>
      <c r="G403" s="522"/>
      <c r="H403" s="671"/>
      <c r="I403" s="672"/>
      <c r="J403" s="672">
        <f t="shared" si="39"/>
        <v>0</v>
      </c>
      <c r="K403" s="673"/>
      <c r="L403" s="673">
        <f t="shared" si="40"/>
        <v>0</v>
      </c>
      <c r="M403" s="674">
        <f t="shared" si="41"/>
        <v>0</v>
      </c>
      <c r="N403" s="675">
        <f t="shared" si="41"/>
        <v>0</v>
      </c>
      <c r="O403" s="506"/>
      <c r="P403" s="323"/>
    </row>
    <row r="404" spans="1:16" ht="18.75" customHeight="1">
      <c r="A404" s="302"/>
      <c r="B404" s="374"/>
      <c r="C404" s="375"/>
      <c r="D404" s="490"/>
      <c r="E404" s="717"/>
      <c r="F404" s="726"/>
      <c r="G404" s="522"/>
      <c r="H404" s="671"/>
      <c r="I404" s="672"/>
      <c r="J404" s="672">
        <f t="shared" si="39"/>
        <v>0</v>
      </c>
      <c r="K404" s="673"/>
      <c r="L404" s="673">
        <f t="shared" si="40"/>
        <v>0</v>
      </c>
      <c r="M404" s="674">
        <f t="shared" si="41"/>
        <v>0</v>
      </c>
      <c r="N404" s="675">
        <f t="shared" si="41"/>
        <v>0</v>
      </c>
      <c r="O404" s="506"/>
      <c r="P404" s="323"/>
    </row>
    <row r="405" spans="1:16" ht="18.75" customHeight="1">
      <c r="A405" s="302"/>
      <c r="B405" s="374"/>
      <c r="C405" s="375"/>
      <c r="D405" s="490"/>
      <c r="E405" s="717"/>
      <c r="F405" s="726"/>
      <c r="G405" s="522"/>
      <c r="H405" s="671"/>
      <c r="I405" s="672"/>
      <c r="J405" s="672">
        <f t="shared" si="39"/>
        <v>0</v>
      </c>
      <c r="K405" s="673"/>
      <c r="L405" s="673">
        <f t="shared" si="40"/>
        <v>0</v>
      </c>
      <c r="M405" s="674">
        <f t="shared" si="41"/>
        <v>0</v>
      </c>
      <c r="N405" s="675">
        <f t="shared" si="41"/>
        <v>0</v>
      </c>
      <c r="O405" s="506"/>
      <c r="P405" s="323"/>
    </row>
    <row r="406" spans="1:16" ht="18.75" customHeight="1">
      <c r="A406" s="302"/>
      <c r="B406" s="374"/>
      <c r="C406" s="375"/>
      <c r="D406" s="490"/>
      <c r="E406" s="717"/>
      <c r="F406" s="726"/>
      <c r="G406" s="522"/>
      <c r="H406" s="671"/>
      <c r="I406" s="672"/>
      <c r="J406" s="672">
        <f t="shared" si="39"/>
        <v>0</v>
      </c>
      <c r="K406" s="673"/>
      <c r="L406" s="673">
        <f t="shared" si="40"/>
        <v>0</v>
      </c>
      <c r="M406" s="674">
        <f t="shared" si="41"/>
        <v>0</v>
      </c>
      <c r="N406" s="675">
        <f t="shared" si="41"/>
        <v>0</v>
      </c>
      <c r="O406" s="506"/>
      <c r="P406" s="323"/>
    </row>
    <row r="407" spans="1:16" ht="18.75" customHeight="1">
      <c r="A407" s="302"/>
      <c r="B407" s="374"/>
      <c r="C407" s="375"/>
      <c r="D407" s="490"/>
      <c r="E407" s="717"/>
      <c r="F407" s="726"/>
      <c r="G407" s="522"/>
      <c r="H407" s="671"/>
      <c r="I407" s="672"/>
      <c r="J407" s="672">
        <f t="shared" si="39"/>
        <v>0</v>
      </c>
      <c r="K407" s="673"/>
      <c r="L407" s="673">
        <f t="shared" si="40"/>
        <v>0</v>
      </c>
      <c r="M407" s="674">
        <f t="shared" si="41"/>
        <v>0</v>
      </c>
      <c r="N407" s="675">
        <f t="shared" si="41"/>
        <v>0</v>
      </c>
      <c r="O407" s="506"/>
      <c r="P407" s="323"/>
    </row>
    <row r="408" spans="1:16" ht="18.75" customHeight="1">
      <c r="A408" s="302"/>
      <c r="B408" s="374"/>
      <c r="C408" s="375"/>
      <c r="D408" s="490"/>
      <c r="E408" s="717"/>
      <c r="F408" s="726"/>
      <c r="G408" s="522"/>
      <c r="H408" s="671"/>
      <c r="I408" s="672"/>
      <c r="J408" s="672">
        <f t="shared" si="39"/>
        <v>0</v>
      </c>
      <c r="K408" s="673"/>
      <c r="L408" s="673">
        <f t="shared" si="40"/>
        <v>0</v>
      </c>
      <c r="M408" s="674">
        <f t="shared" si="41"/>
        <v>0</v>
      </c>
      <c r="N408" s="675">
        <f t="shared" si="41"/>
        <v>0</v>
      </c>
      <c r="O408" s="506"/>
      <c r="P408" s="323"/>
    </row>
    <row r="409" spans="1:16" ht="18.75" customHeight="1">
      <c r="A409" s="302"/>
      <c r="B409" s="374"/>
      <c r="C409" s="375"/>
      <c r="D409" s="490"/>
      <c r="E409" s="717"/>
      <c r="F409" s="726"/>
      <c r="G409" s="522"/>
      <c r="H409" s="671"/>
      <c r="I409" s="672"/>
      <c r="J409" s="672">
        <f t="shared" si="39"/>
        <v>0</v>
      </c>
      <c r="K409" s="673"/>
      <c r="L409" s="673">
        <f t="shared" si="40"/>
        <v>0</v>
      </c>
      <c r="M409" s="674">
        <f t="shared" si="41"/>
        <v>0</v>
      </c>
      <c r="N409" s="675">
        <f t="shared" si="41"/>
        <v>0</v>
      </c>
      <c r="O409" s="506"/>
      <c r="P409" s="323"/>
    </row>
    <row r="410" spans="1:16" ht="18.75" customHeight="1">
      <c r="A410" s="302"/>
      <c r="B410" s="374"/>
      <c r="C410" s="375"/>
      <c r="D410" s="490"/>
      <c r="E410" s="717"/>
      <c r="F410" s="726"/>
      <c r="G410" s="522"/>
      <c r="H410" s="671"/>
      <c r="I410" s="672"/>
      <c r="J410" s="672">
        <f t="shared" si="39"/>
        <v>0</v>
      </c>
      <c r="K410" s="673"/>
      <c r="L410" s="673">
        <f t="shared" si="40"/>
        <v>0</v>
      </c>
      <c r="M410" s="674">
        <f t="shared" si="41"/>
        <v>0</v>
      </c>
      <c r="N410" s="675">
        <f t="shared" si="41"/>
        <v>0</v>
      </c>
      <c r="O410" s="506"/>
      <c r="P410" s="323"/>
    </row>
    <row r="411" spans="1:16" ht="18.75" customHeight="1">
      <c r="A411" s="302"/>
      <c r="B411" s="374"/>
      <c r="C411" s="375"/>
      <c r="D411" s="490"/>
      <c r="E411" s="717"/>
      <c r="F411" s="726"/>
      <c r="G411" s="522"/>
      <c r="H411" s="671"/>
      <c r="I411" s="672"/>
      <c r="J411" s="672">
        <f t="shared" si="39"/>
        <v>0</v>
      </c>
      <c r="K411" s="673"/>
      <c r="L411" s="673">
        <f t="shared" si="40"/>
        <v>0</v>
      </c>
      <c r="M411" s="674">
        <f t="shared" si="41"/>
        <v>0</v>
      </c>
      <c r="N411" s="675">
        <f t="shared" si="41"/>
        <v>0</v>
      </c>
      <c r="O411" s="506"/>
      <c r="P411" s="323"/>
    </row>
    <row r="412" spans="1:16" ht="18.75" customHeight="1">
      <c r="A412" s="302"/>
      <c r="B412" s="374"/>
      <c r="C412" s="375"/>
      <c r="D412" s="490"/>
      <c r="E412" s="717"/>
      <c r="F412" s="727"/>
      <c r="G412" s="522"/>
      <c r="H412" s="671"/>
      <c r="I412" s="672"/>
      <c r="J412" s="672">
        <f t="shared" si="39"/>
        <v>0</v>
      </c>
      <c r="K412" s="673"/>
      <c r="L412" s="673">
        <f t="shared" si="40"/>
        <v>0</v>
      </c>
      <c r="M412" s="674">
        <f t="shared" ref="M412:N422" si="42">I412-K412</f>
        <v>0</v>
      </c>
      <c r="N412" s="675">
        <f t="shared" si="42"/>
        <v>0</v>
      </c>
      <c r="O412" s="506"/>
      <c r="P412" s="323"/>
    </row>
    <row r="413" spans="1:16" ht="18.75" customHeight="1">
      <c r="A413" s="302"/>
      <c r="B413" s="374"/>
      <c r="C413" s="375"/>
      <c r="D413" s="490"/>
      <c r="E413" s="717"/>
      <c r="F413" s="727"/>
      <c r="G413" s="522"/>
      <c r="H413" s="671"/>
      <c r="I413" s="672"/>
      <c r="J413" s="672">
        <f t="shared" si="39"/>
        <v>0</v>
      </c>
      <c r="K413" s="673"/>
      <c r="L413" s="673">
        <f t="shared" si="40"/>
        <v>0</v>
      </c>
      <c r="M413" s="674">
        <f t="shared" si="42"/>
        <v>0</v>
      </c>
      <c r="N413" s="675">
        <f t="shared" si="42"/>
        <v>0</v>
      </c>
      <c r="O413" s="506"/>
      <c r="P413" s="323"/>
    </row>
    <row r="414" spans="1:16" ht="18.75" customHeight="1">
      <c r="A414" s="302"/>
      <c r="B414" s="374"/>
      <c r="C414" s="375"/>
      <c r="D414" s="490"/>
      <c r="E414" s="717"/>
      <c r="F414" s="727"/>
      <c r="G414" s="522"/>
      <c r="H414" s="671"/>
      <c r="I414" s="672"/>
      <c r="J414" s="672">
        <f t="shared" si="39"/>
        <v>0</v>
      </c>
      <c r="K414" s="673"/>
      <c r="L414" s="673">
        <f t="shared" si="40"/>
        <v>0</v>
      </c>
      <c r="M414" s="674">
        <f t="shared" si="42"/>
        <v>0</v>
      </c>
      <c r="N414" s="675">
        <f t="shared" si="42"/>
        <v>0</v>
      </c>
      <c r="O414" s="506"/>
      <c r="P414" s="323"/>
    </row>
    <row r="415" spans="1:16" ht="18.75" customHeight="1">
      <c r="A415" s="302"/>
      <c r="B415" s="374"/>
      <c r="C415" s="375"/>
      <c r="D415" s="490"/>
      <c r="E415" s="717"/>
      <c r="F415" s="727"/>
      <c r="G415" s="522"/>
      <c r="H415" s="671"/>
      <c r="I415" s="672"/>
      <c r="J415" s="672">
        <f t="shared" si="39"/>
        <v>0</v>
      </c>
      <c r="K415" s="673"/>
      <c r="L415" s="673">
        <f t="shared" si="40"/>
        <v>0</v>
      </c>
      <c r="M415" s="674">
        <f t="shared" si="42"/>
        <v>0</v>
      </c>
      <c r="N415" s="675">
        <f t="shared" si="42"/>
        <v>0</v>
      </c>
      <c r="O415" s="506"/>
      <c r="P415" s="323"/>
    </row>
    <row r="416" spans="1:16" ht="18.75" customHeight="1">
      <c r="A416" s="302"/>
      <c r="B416" s="374"/>
      <c r="C416" s="375"/>
      <c r="D416" s="490"/>
      <c r="E416" s="717"/>
      <c r="F416" s="727"/>
      <c r="G416" s="522"/>
      <c r="H416" s="671"/>
      <c r="I416" s="672"/>
      <c r="J416" s="672">
        <f t="shared" si="39"/>
        <v>0</v>
      </c>
      <c r="K416" s="673"/>
      <c r="L416" s="673">
        <f t="shared" si="40"/>
        <v>0</v>
      </c>
      <c r="M416" s="674">
        <f t="shared" si="42"/>
        <v>0</v>
      </c>
      <c r="N416" s="675">
        <f t="shared" si="42"/>
        <v>0</v>
      </c>
      <c r="O416" s="506"/>
      <c r="P416" s="323"/>
    </row>
    <row r="417" spans="1:29" ht="18.75" customHeight="1">
      <c r="A417" s="302"/>
      <c r="B417" s="374"/>
      <c r="C417" s="375"/>
      <c r="D417" s="490"/>
      <c r="E417" s="717"/>
      <c r="F417" s="727"/>
      <c r="G417" s="522"/>
      <c r="H417" s="671"/>
      <c r="I417" s="672"/>
      <c r="J417" s="672">
        <f t="shared" si="39"/>
        <v>0</v>
      </c>
      <c r="K417" s="673"/>
      <c r="L417" s="673">
        <f t="shared" si="40"/>
        <v>0</v>
      </c>
      <c r="M417" s="674">
        <f t="shared" si="42"/>
        <v>0</v>
      </c>
      <c r="N417" s="675">
        <f t="shared" si="42"/>
        <v>0</v>
      </c>
      <c r="O417" s="506"/>
      <c r="P417" s="323"/>
    </row>
    <row r="418" spans="1:29" ht="18.75" customHeight="1">
      <c r="A418" s="302"/>
      <c r="B418" s="374"/>
      <c r="C418" s="375"/>
      <c r="D418" s="490"/>
      <c r="E418" s="717"/>
      <c r="F418" s="727"/>
      <c r="G418" s="522"/>
      <c r="H418" s="671"/>
      <c r="I418" s="672"/>
      <c r="J418" s="672">
        <f t="shared" si="39"/>
        <v>0</v>
      </c>
      <c r="K418" s="673"/>
      <c r="L418" s="673">
        <f t="shared" si="40"/>
        <v>0</v>
      </c>
      <c r="M418" s="674">
        <f t="shared" si="42"/>
        <v>0</v>
      </c>
      <c r="N418" s="675">
        <f t="shared" si="42"/>
        <v>0</v>
      </c>
      <c r="O418" s="506"/>
      <c r="P418" s="323"/>
    </row>
    <row r="419" spans="1:29" ht="18.75" customHeight="1">
      <c r="A419" s="302"/>
      <c r="B419" s="374"/>
      <c r="C419" s="375"/>
      <c r="D419" s="490"/>
      <c r="E419" s="717"/>
      <c r="F419" s="727"/>
      <c r="G419" s="522"/>
      <c r="H419" s="671"/>
      <c r="I419" s="672"/>
      <c r="J419" s="672">
        <f t="shared" si="39"/>
        <v>0</v>
      </c>
      <c r="K419" s="673"/>
      <c r="L419" s="673">
        <f t="shared" si="40"/>
        <v>0</v>
      </c>
      <c r="M419" s="674">
        <f t="shared" si="42"/>
        <v>0</v>
      </c>
      <c r="N419" s="675">
        <f t="shared" si="42"/>
        <v>0</v>
      </c>
      <c r="O419" s="506"/>
      <c r="P419" s="323"/>
    </row>
    <row r="420" spans="1:29" ht="18.75" customHeight="1">
      <c r="A420" s="302"/>
      <c r="B420" s="374"/>
      <c r="C420" s="375"/>
      <c r="D420" s="490"/>
      <c r="E420" s="717"/>
      <c r="F420" s="727"/>
      <c r="G420" s="522"/>
      <c r="H420" s="671"/>
      <c r="I420" s="672"/>
      <c r="J420" s="672">
        <f t="shared" si="39"/>
        <v>0</v>
      </c>
      <c r="K420" s="673"/>
      <c r="L420" s="673">
        <f t="shared" si="40"/>
        <v>0</v>
      </c>
      <c r="M420" s="674">
        <f t="shared" si="42"/>
        <v>0</v>
      </c>
      <c r="N420" s="675">
        <f t="shared" si="42"/>
        <v>0</v>
      </c>
      <c r="O420" s="506"/>
      <c r="P420" s="323"/>
    </row>
    <row r="421" spans="1:29" ht="18.75" customHeight="1">
      <c r="A421" s="302"/>
      <c r="B421" s="374"/>
      <c r="C421" s="375"/>
      <c r="D421" s="490"/>
      <c r="E421" s="717"/>
      <c r="F421" s="727"/>
      <c r="G421" s="522"/>
      <c r="H421" s="671"/>
      <c r="I421" s="672"/>
      <c r="J421" s="672">
        <f t="shared" si="39"/>
        <v>0</v>
      </c>
      <c r="K421" s="673"/>
      <c r="L421" s="673">
        <f t="shared" si="40"/>
        <v>0</v>
      </c>
      <c r="M421" s="674">
        <f t="shared" si="42"/>
        <v>0</v>
      </c>
      <c r="N421" s="675">
        <f t="shared" si="42"/>
        <v>0</v>
      </c>
      <c r="O421" s="506"/>
      <c r="P421" s="323"/>
    </row>
    <row r="422" spans="1:29" ht="18.75" customHeight="1">
      <c r="A422" s="302"/>
      <c r="B422" s="374"/>
      <c r="C422" s="375"/>
      <c r="D422" s="490"/>
      <c r="E422" s="717"/>
      <c r="F422" s="727"/>
      <c r="G422" s="522"/>
      <c r="H422" s="671"/>
      <c r="I422" s="672"/>
      <c r="J422" s="672">
        <f t="shared" si="39"/>
        <v>0</v>
      </c>
      <c r="K422" s="673"/>
      <c r="L422" s="673">
        <f t="shared" si="40"/>
        <v>0</v>
      </c>
      <c r="M422" s="674">
        <f t="shared" si="42"/>
        <v>0</v>
      </c>
      <c r="N422" s="675">
        <f t="shared" si="42"/>
        <v>0</v>
      </c>
      <c r="O422" s="506"/>
      <c r="P422" s="323"/>
    </row>
    <row r="423" spans="1:29" s="288" customFormat="1" ht="18.75" customHeight="1">
      <c r="A423" s="302"/>
      <c r="B423" s="374"/>
      <c r="C423" s="375"/>
      <c r="D423" s="490"/>
      <c r="E423" s="544" t="s">
        <v>661</v>
      </c>
      <c r="F423" s="338" t="s">
        <v>198</v>
      </c>
      <c r="G423" s="522"/>
      <c r="H423" s="671"/>
      <c r="I423" s="672"/>
      <c r="J423" s="676">
        <f>SUMIFS(J392:J422,D392:D422,"設備（部材）")</f>
        <v>0</v>
      </c>
      <c r="K423" s="673"/>
      <c r="L423" s="677">
        <f>SUMIFS(L392:L422,D392:D422,"設備（部材）")</f>
        <v>0</v>
      </c>
      <c r="M423" s="674"/>
      <c r="N423" s="679">
        <f>J423-L423</f>
        <v>0</v>
      </c>
      <c r="O423" s="506"/>
      <c r="Q423" s="287"/>
      <c r="R423" s="287"/>
      <c r="S423" s="287"/>
      <c r="T423" s="287"/>
      <c r="U423" s="287"/>
      <c r="V423" s="287"/>
      <c r="W423" s="287"/>
      <c r="X423" s="287"/>
      <c r="Y423" s="287"/>
      <c r="Z423" s="287"/>
      <c r="AA423" s="287"/>
      <c r="AB423" s="287"/>
      <c r="AC423" s="287"/>
    </row>
    <row r="424" spans="1:29" s="288" customFormat="1" ht="18.75" customHeight="1">
      <c r="A424" s="302"/>
      <c r="B424" s="374"/>
      <c r="C424" s="375"/>
      <c r="D424" s="490"/>
      <c r="E424" s="544" t="s">
        <v>199</v>
      </c>
      <c r="F424" s="338" t="s">
        <v>198</v>
      </c>
      <c r="G424" s="522"/>
      <c r="H424" s="671"/>
      <c r="I424" s="672"/>
      <c r="J424" s="676">
        <f>SUMIFS(J392:J422,D392:D422,"工事")</f>
        <v>0</v>
      </c>
      <c r="K424" s="673"/>
      <c r="L424" s="677">
        <f>SUMIFS(L392:L422,D392:D422,"工事")</f>
        <v>0</v>
      </c>
      <c r="M424" s="674"/>
      <c r="N424" s="679">
        <f>J424-L424</f>
        <v>0</v>
      </c>
      <c r="O424" s="506"/>
      <c r="Q424" s="287"/>
      <c r="R424" s="287"/>
      <c r="S424" s="287"/>
      <c r="T424" s="287"/>
      <c r="U424" s="287"/>
      <c r="V424" s="287"/>
      <c r="W424" s="287"/>
      <c r="X424" s="287"/>
      <c r="Y424" s="287"/>
      <c r="Z424" s="287"/>
      <c r="AA424" s="287"/>
      <c r="AB424" s="287"/>
      <c r="AC424" s="287"/>
    </row>
    <row r="425" spans="1:29" s="288" customFormat="1" ht="18.75" customHeight="1" thickBot="1">
      <c r="A425" s="302"/>
      <c r="B425" s="376"/>
      <c r="C425" s="377"/>
      <c r="D425" s="491"/>
      <c r="E425" s="545" t="s">
        <v>195</v>
      </c>
      <c r="F425" s="546" t="s">
        <v>196</v>
      </c>
      <c r="G425" s="536"/>
      <c r="H425" s="721"/>
      <c r="I425" s="722"/>
      <c r="J425" s="728">
        <f>J423+J424</f>
        <v>0</v>
      </c>
      <c r="K425" s="723"/>
      <c r="L425" s="729">
        <f>L423+L424</f>
        <v>0</v>
      </c>
      <c r="M425" s="724"/>
      <c r="N425" s="730">
        <f>J425-L425</f>
        <v>0</v>
      </c>
      <c r="O425" s="516"/>
      <c r="Q425" s="287"/>
      <c r="R425" s="287"/>
      <c r="S425" s="287"/>
      <c r="T425" s="287"/>
      <c r="U425" s="287"/>
      <c r="V425" s="287"/>
      <c r="W425" s="287"/>
      <c r="X425" s="287"/>
      <c r="Y425" s="287"/>
      <c r="Z425" s="287"/>
      <c r="AA425" s="287"/>
      <c r="AB425" s="287"/>
      <c r="AC425" s="287"/>
    </row>
    <row r="426" spans="1:29" ht="18.75" customHeight="1">
      <c r="A426" s="302"/>
      <c r="B426" s="339"/>
      <c r="C426" s="340"/>
      <c r="D426" s="488"/>
      <c r="E426" s="717"/>
      <c r="F426" s="726" t="s">
        <v>197</v>
      </c>
      <c r="G426" s="522"/>
      <c r="H426" s="671"/>
      <c r="I426" s="672"/>
      <c r="J426" s="672"/>
      <c r="K426" s="673"/>
      <c r="L426" s="673"/>
      <c r="M426" s="674"/>
      <c r="N426" s="675"/>
      <c r="O426" s="506"/>
      <c r="P426" s="323"/>
    </row>
    <row r="427" spans="1:29" ht="18.75" customHeight="1">
      <c r="A427" s="302"/>
      <c r="B427" s="374"/>
      <c r="C427" s="375"/>
      <c r="D427" s="490"/>
      <c r="E427" s="717"/>
      <c r="F427" s="727"/>
      <c r="G427" s="522"/>
      <c r="H427" s="671"/>
      <c r="I427" s="672"/>
      <c r="J427" s="672">
        <f>H427*I427</f>
        <v>0</v>
      </c>
      <c r="K427" s="673"/>
      <c r="L427" s="673">
        <f>H427*K427</f>
        <v>0</v>
      </c>
      <c r="M427" s="674">
        <f>I427-K427</f>
        <v>0</v>
      </c>
      <c r="N427" s="675">
        <f>J427-L427</f>
        <v>0</v>
      </c>
      <c r="O427" s="506"/>
      <c r="P427" s="323"/>
    </row>
    <row r="428" spans="1:29" ht="18.75" customHeight="1">
      <c r="A428" s="302"/>
      <c r="B428" s="374"/>
      <c r="C428" s="375"/>
      <c r="D428" s="490"/>
      <c r="E428" s="717"/>
      <c r="F428" s="727"/>
      <c r="G428" s="522"/>
      <c r="H428" s="671"/>
      <c r="I428" s="672"/>
      <c r="J428" s="672">
        <f t="shared" ref="J428:J457" si="43">H428*I428</f>
        <v>0</v>
      </c>
      <c r="K428" s="673"/>
      <c r="L428" s="673">
        <f t="shared" ref="L428:L457" si="44">H428*K428</f>
        <v>0</v>
      </c>
      <c r="M428" s="674">
        <f t="shared" ref="M428:N446" si="45">I428-K428</f>
        <v>0</v>
      </c>
      <c r="N428" s="675">
        <f t="shared" si="45"/>
        <v>0</v>
      </c>
      <c r="O428" s="506"/>
      <c r="P428" s="323"/>
    </row>
    <row r="429" spans="1:29" ht="18.75" customHeight="1">
      <c r="A429" s="302"/>
      <c r="B429" s="374"/>
      <c r="C429" s="375"/>
      <c r="D429" s="490"/>
      <c r="E429" s="717"/>
      <c r="F429" s="726"/>
      <c r="G429" s="522"/>
      <c r="H429" s="671"/>
      <c r="I429" s="672"/>
      <c r="J429" s="672">
        <f t="shared" si="43"/>
        <v>0</v>
      </c>
      <c r="K429" s="673"/>
      <c r="L429" s="673">
        <f t="shared" si="44"/>
        <v>0</v>
      </c>
      <c r="M429" s="674">
        <f t="shared" si="45"/>
        <v>0</v>
      </c>
      <c r="N429" s="675">
        <f t="shared" si="45"/>
        <v>0</v>
      </c>
      <c r="O429" s="506"/>
      <c r="P429" s="323"/>
    </row>
    <row r="430" spans="1:29" ht="18.75" customHeight="1">
      <c r="A430" s="302"/>
      <c r="B430" s="374"/>
      <c r="C430" s="375"/>
      <c r="D430" s="490"/>
      <c r="E430" s="717"/>
      <c r="F430" s="726"/>
      <c r="G430" s="522"/>
      <c r="H430" s="671"/>
      <c r="I430" s="672"/>
      <c r="J430" s="672">
        <f t="shared" si="43"/>
        <v>0</v>
      </c>
      <c r="K430" s="673"/>
      <c r="L430" s="673">
        <f t="shared" si="44"/>
        <v>0</v>
      </c>
      <c r="M430" s="674">
        <f t="shared" si="45"/>
        <v>0</v>
      </c>
      <c r="N430" s="675">
        <f t="shared" si="45"/>
        <v>0</v>
      </c>
      <c r="O430" s="506"/>
      <c r="P430" s="323"/>
    </row>
    <row r="431" spans="1:29" ht="18.75" customHeight="1">
      <c r="A431" s="302"/>
      <c r="B431" s="374"/>
      <c r="C431" s="375"/>
      <c r="D431" s="490"/>
      <c r="E431" s="717"/>
      <c r="F431" s="726"/>
      <c r="G431" s="522"/>
      <c r="H431" s="671"/>
      <c r="I431" s="672"/>
      <c r="J431" s="672">
        <f t="shared" si="43"/>
        <v>0</v>
      </c>
      <c r="K431" s="673"/>
      <c r="L431" s="673">
        <f t="shared" si="44"/>
        <v>0</v>
      </c>
      <c r="M431" s="674">
        <f t="shared" si="45"/>
        <v>0</v>
      </c>
      <c r="N431" s="675">
        <f t="shared" si="45"/>
        <v>0</v>
      </c>
      <c r="O431" s="506"/>
      <c r="P431" s="323"/>
    </row>
    <row r="432" spans="1:29" ht="18.75" customHeight="1">
      <c r="A432" s="302"/>
      <c r="B432" s="374"/>
      <c r="C432" s="375"/>
      <c r="D432" s="490"/>
      <c r="E432" s="717"/>
      <c r="F432" s="726"/>
      <c r="G432" s="522"/>
      <c r="H432" s="671"/>
      <c r="I432" s="672"/>
      <c r="J432" s="672">
        <f t="shared" si="43"/>
        <v>0</v>
      </c>
      <c r="K432" s="673"/>
      <c r="L432" s="673">
        <f t="shared" si="44"/>
        <v>0</v>
      </c>
      <c r="M432" s="674">
        <f t="shared" si="45"/>
        <v>0</v>
      </c>
      <c r="N432" s="675">
        <f t="shared" si="45"/>
        <v>0</v>
      </c>
      <c r="O432" s="506"/>
      <c r="P432" s="323"/>
    </row>
    <row r="433" spans="1:16" ht="18.75" customHeight="1">
      <c r="A433" s="302"/>
      <c r="B433" s="374"/>
      <c r="C433" s="375"/>
      <c r="D433" s="490"/>
      <c r="E433" s="717"/>
      <c r="F433" s="726"/>
      <c r="G433" s="522"/>
      <c r="H433" s="671"/>
      <c r="I433" s="672"/>
      <c r="J433" s="672">
        <f t="shared" si="43"/>
        <v>0</v>
      </c>
      <c r="K433" s="673"/>
      <c r="L433" s="673">
        <f t="shared" si="44"/>
        <v>0</v>
      </c>
      <c r="M433" s="674">
        <f t="shared" si="45"/>
        <v>0</v>
      </c>
      <c r="N433" s="675">
        <f t="shared" si="45"/>
        <v>0</v>
      </c>
      <c r="O433" s="506"/>
      <c r="P433" s="323"/>
    </row>
    <row r="434" spans="1:16" ht="18.75" customHeight="1">
      <c r="A434" s="302"/>
      <c r="B434" s="374"/>
      <c r="C434" s="375"/>
      <c r="D434" s="490"/>
      <c r="E434" s="717"/>
      <c r="F434" s="726"/>
      <c r="G434" s="522"/>
      <c r="H434" s="671"/>
      <c r="I434" s="672"/>
      <c r="J434" s="672">
        <f t="shared" si="43"/>
        <v>0</v>
      </c>
      <c r="K434" s="673"/>
      <c r="L434" s="673">
        <f t="shared" si="44"/>
        <v>0</v>
      </c>
      <c r="M434" s="674">
        <f t="shared" si="45"/>
        <v>0</v>
      </c>
      <c r="N434" s="675">
        <f t="shared" si="45"/>
        <v>0</v>
      </c>
      <c r="O434" s="506"/>
      <c r="P434" s="323"/>
    </row>
    <row r="435" spans="1:16" ht="18.75" customHeight="1">
      <c r="A435" s="302"/>
      <c r="B435" s="374"/>
      <c r="C435" s="375"/>
      <c r="D435" s="490"/>
      <c r="E435" s="717"/>
      <c r="F435" s="726"/>
      <c r="G435" s="522"/>
      <c r="H435" s="671"/>
      <c r="I435" s="672"/>
      <c r="J435" s="672">
        <f t="shared" si="43"/>
        <v>0</v>
      </c>
      <c r="K435" s="673"/>
      <c r="L435" s="673">
        <f t="shared" si="44"/>
        <v>0</v>
      </c>
      <c r="M435" s="674">
        <f t="shared" si="45"/>
        <v>0</v>
      </c>
      <c r="N435" s="675">
        <f t="shared" si="45"/>
        <v>0</v>
      </c>
      <c r="O435" s="506"/>
      <c r="P435" s="323"/>
    </row>
    <row r="436" spans="1:16" ht="18.75" customHeight="1">
      <c r="A436" s="302"/>
      <c r="B436" s="374"/>
      <c r="C436" s="375"/>
      <c r="D436" s="490"/>
      <c r="E436" s="717"/>
      <c r="F436" s="726"/>
      <c r="G436" s="522"/>
      <c r="H436" s="671"/>
      <c r="I436" s="672"/>
      <c r="J436" s="672">
        <f t="shared" si="43"/>
        <v>0</v>
      </c>
      <c r="K436" s="673"/>
      <c r="L436" s="673">
        <f t="shared" si="44"/>
        <v>0</v>
      </c>
      <c r="M436" s="674">
        <f t="shared" si="45"/>
        <v>0</v>
      </c>
      <c r="N436" s="675">
        <f t="shared" si="45"/>
        <v>0</v>
      </c>
      <c r="O436" s="506"/>
      <c r="P436" s="323"/>
    </row>
    <row r="437" spans="1:16" ht="18.75" customHeight="1">
      <c r="A437" s="302"/>
      <c r="B437" s="374"/>
      <c r="C437" s="375"/>
      <c r="D437" s="490"/>
      <c r="E437" s="717"/>
      <c r="F437" s="726"/>
      <c r="G437" s="522"/>
      <c r="H437" s="671"/>
      <c r="I437" s="672"/>
      <c r="J437" s="672">
        <f t="shared" si="43"/>
        <v>0</v>
      </c>
      <c r="K437" s="673"/>
      <c r="L437" s="673">
        <f t="shared" si="44"/>
        <v>0</v>
      </c>
      <c r="M437" s="674">
        <f t="shared" si="45"/>
        <v>0</v>
      </c>
      <c r="N437" s="675">
        <f t="shared" si="45"/>
        <v>0</v>
      </c>
      <c r="O437" s="506"/>
      <c r="P437" s="323"/>
    </row>
    <row r="438" spans="1:16" ht="18.75" customHeight="1">
      <c r="A438" s="302"/>
      <c r="B438" s="374"/>
      <c r="C438" s="375"/>
      <c r="D438" s="490"/>
      <c r="E438" s="717"/>
      <c r="F438" s="726"/>
      <c r="G438" s="522"/>
      <c r="H438" s="671"/>
      <c r="I438" s="672"/>
      <c r="J438" s="672">
        <f t="shared" si="43"/>
        <v>0</v>
      </c>
      <c r="K438" s="673"/>
      <c r="L438" s="673">
        <f t="shared" si="44"/>
        <v>0</v>
      </c>
      <c r="M438" s="674">
        <f t="shared" si="45"/>
        <v>0</v>
      </c>
      <c r="N438" s="675">
        <f t="shared" si="45"/>
        <v>0</v>
      </c>
      <c r="O438" s="506"/>
      <c r="P438" s="323"/>
    </row>
    <row r="439" spans="1:16" ht="18.75" customHeight="1">
      <c r="A439" s="302"/>
      <c r="B439" s="374"/>
      <c r="C439" s="375"/>
      <c r="D439" s="490"/>
      <c r="E439" s="717"/>
      <c r="F439" s="726"/>
      <c r="G439" s="522"/>
      <c r="H439" s="671"/>
      <c r="I439" s="672"/>
      <c r="J439" s="672">
        <f t="shared" si="43"/>
        <v>0</v>
      </c>
      <c r="K439" s="673"/>
      <c r="L439" s="673">
        <f t="shared" si="44"/>
        <v>0</v>
      </c>
      <c r="M439" s="674">
        <f t="shared" si="45"/>
        <v>0</v>
      </c>
      <c r="N439" s="675">
        <f t="shared" si="45"/>
        <v>0</v>
      </c>
      <c r="O439" s="506"/>
      <c r="P439" s="323"/>
    </row>
    <row r="440" spans="1:16" ht="18.75" customHeight="1">
      <c r="A440" s="302"/>
      <c r="B440" s="374"/>
      <c r="C440" s="375"/>
      <c r="D440" s="490"/>
      <c r="E440" s="717"/>
      <c r="F440" s="726"/>
      <c r="G440" s="522"/>
      <c r="H440" s="671"/>
      <c r="I440" s="672"/>
      <c r="J440" s="672">
        <f t="shared" si="43"/>
        <v>0</v>
      </c>
      <c r="K440" s="673"/>
      <c r="L440" s="673">
        <f t="shared" si="44"/>
        <v>0</v>
      </c>
      <c r="M440" s="674">
        <f t="shared" si="45"/>
        <v>0</v>
      </c>
      <c r="N440" s="675">
        <f t="shared" si="45"/>
        <v>0</v>
      </c>
      <c r="O440" s="506"/>
      <c r="P440" s="323"/>
    </row>
    <row r="441" spans="1:16" ht="18.75" customHeight="1">
      <c r="A441" s="302"/>
      <c r="B441" s="374"/>
      <c r="C441" s="375"/>
      <c r="D441" s="490"/>
      <c r="E441" s="717"/>
      <c r="F441" s="726"/>
      <c r="G441" s="522"/>
      <c r="H441" s="671"/>
      <c r="I441" s="672"/>
      <c r="J441" s="672">
        <f t="shared" si="43"/>
        <v>0</v>
      </c>
      <c r="K441" s="673"/>
      <c r="L441" s="673">
        <f t="shared" si="44"/>
        <v>0</v>
      </c>
      <c r="M441" s="674">
        <f t="shared" si="45"/>
        <v>0</v>
      </c>
      <c r="N441" s="675">
        <f t="shared" si="45"/>
        <v>0</v>
      </c>
      <c r="O441" s="506"/>
      <c r="P441" s="323"/>
    </row>
    <row r="442" spans="1:16" ht="18.75" customHeight="1">
      <c r="A442" s="302"/>
      <c r="B442" s="374"/>
      <c r="C442" s="375"/>
      <c r="D442" s="490"/>
      <c r="E442" s="717"/>
      <c r="F442" s="726"/>
      <c r="G442" s="522"/>
      <c r="H442" s="671"/>
      <c r="I442" s="672"/>
      <c r="J442" s="672">
        <f t="shared" si="43"/>
        <v>0</v>
      </c>
      <c r="K442" s="673"/>
      <c r="L442" s="673">
        <f t="shared" si="44"/>
        <v>0</v>
      </c>
      <c r="M442" s="674">
        <f t="shared" si="45"/>
        <v>0</v>
      </c>
      <c r="N442" s="675">
        <f t="shared" si="45"/>
        <v>0</v>
      </c>
      <c r="O442" s="506"/>
      <c r="P442" s="323"/>
    </row>
    <row r="443" spans="1:16" ht="18.75" customHeight="1">
      <c r="A443" s="302"/>
      <c r="B443" s="374"/>
      <c r="C443" s="375"/>
      <c r="D443" s="490"/>
      <c r="E443" s="717"/>
      <c r="F443" s="726"/>
      <c r="G443" s="522"/>
      <c r="H443" s="671"/>
      <c r="I443" s="672"/>
      <c r="J443" s="672">
        <f t="shared" si="43"/>
        <v>0</v>
      </c>
      <c r="K443" s="673"/>
      <c r="L443" s="673">
        <f t="shared" si="44"/>
        <v>0</v>
      </c>
      <c r="M443" s="674">
        <f t="shared" si="45"/>
        <v>0</v>
      </c>
      <c r="N443" s="675">
        <f t="shared" si="45"/>
        <v>0</v>
      </c>
      <c r="O443" s="506"/>
      <c r="P443" s="323"/>
    </row>
    <row r="444" spans="1:16" ht="18.75" customHeight="1">
      <c r="A444" s="302"/>
      <c r="B444" s="374"/>
      <c r="C444" s="375"/>
      <c r="D444" s="490"/>
      <c r="E444" s="717"/>
      <c r="F444" s="726"/>
      <c r="G444" s="522"/>
      <c r="H444" s="671"/>
      <c r="I444" s="672"/>
      <c r="J444" s="672">
        <f t="shared" si="43"/>
        <v>0</v>
      </c>
      <c r="K444" s="673"/>
      <c r="L444" s="673">
        <f t="shared" si="44"/>
        <v>0</v>
      </c>
      <c r="M444" s="674">
        <f t="shared" si="45"/>
        <v>0</v>
      </c>
      <c r="N444" s="675">
        <f t="shared" si="45"/>
        <v>0</v>
      </c>
      <c r="O444" s="506"/>
      <c r="P444" s="323"/>
    </row>
    <row r="445" spans="1:16" ht="18.75" customHeight="1">
      <c r="A445" s="302"/>
      <c r="B445" s="374"/>
      <c r="C445" s="375"/>
      <c r="D445" s="490"/>
      <c r="E445" s="717"/>
      <c r="F445" s="726"/>
      <c r="G445" s="522"/>
      <c r="H445" s="671"/>
      <c r="I445" s="672"/>
      <c r="J445" s="672">
        <f t="shared" si="43"/>
        <v>0</v>
      </c>
      <c r="K445" s="673"/>
      <c r="L445" s="673">
        <f t="shared" si="44"/>
        <v>0</v>
      </c>
      <c r="M445" s="674">
        <f t="shared" si="45"/>
        <v>0</v>
      </c>
      <c r="N445" s="675">
        <f t="shared" si="45"/>
        <v>0</v>
      </c>
      <c r="O445" s="506"/>
      <c r="P445" s="323"/>
    </row>
    <row r="446" spans="1:16" ht="18.75" customHeight="1">
      <c r="A446" s="302"/>
      <c r="B446" s="374"/>
      <c r="C446" s="375"/>
      <c r="D446" s="490"/>
      <c r="E446" s="717"/>
      <c r="F446" s="726"/>
      <c r="G446" s="522"/>
      <c r="H446" s="671"/>
      <c r="I446" s="672"/>
      <c r="J446" s="672">
        <f t="shared" si="43"/>
        <v>0</v>
      </c>
      <c r="K446" s="673"/>
      <c r="L446" s="673">
        <f t="shared" si="44"/>
        <v>0</v>
      </c>
      <c r="M446" s="674">
        <f t="shared" si="45"/>
        <v>0</v>
      </c>
      <c r="N446" s="675">
        <f t="shared" si="45"/>
        <v>0</v>
      </c>
      <c r="O446" s="506"/>
      <c r="P446" s="323"/>
    </row>
    <row r="447" spans="1:16" ht="18.75" customHeight="1">
      <c r="A447" s="302"/>
      <c r="B447" s="374"/>
      <c r="C447" s="375"/>
      <c r="D447" s="490"/>
      <c r="E447" s="717"/>
      <c r="F447" s="727"/>
      <c r="G447" s="522"/>
      <c r="H447" s="671"/>
      <c r="I447" s="672"/>
      <c r="J447" s="672">
        <f t="shared" si="43"/>
        <v>0</v>
      </c>
      <c r="K447" s="673"/>
      <c r="L447" s="673">
        <f t="shared" si="44"/>
        <v>0</v>
      </c>
      <c r="M447" s="674">
        <f t="shared" ref="M447:N457" si="46">I447-K447</f>
        <v>0</v>
      </c>
      <c r="N447" s="675">
        <f t="shared" si="46"/>
        <v>0</v>
      </c>
      <c r="O447" s="506"/>
      <c r="P447" s="323"/>
    </row>
    <row r="448" spans="1:16" ht="18.75" customHeight="1">
      <c r="A448" s="302"/>
      <c r="B448" s="374"/>
      <c r="C448" s="375"/>
      <c r="D448" s="490"/>
      <c r="E448" s="717"/>
      <c r="F448" s="727"/>
      <c r="G448" s="522"/>
      <c r="H448" s="671"/>
      <c r="I448" s="672"/>
      <c r="J448" s="672">
        <f t="shared" si="43"/>
        <v>0</v>
      </c>
      <c r="K448" s="673"/>
      <c r="L448" s="673">
        <f t="shared" si="44"/>
        <v>0</v>
      </c>
      <c r="M448" s="674">
        <f t="shared" si="46"/>
        <v>0</v>
      </c>
      <c r="N448" s="675">
        <f t="shared" si="46"/>
        <v>0</v>
      </c>
      <c r="O448" s="506"/>
      <c r="P448" s="323"/>
    </row>
    <row r="449" spans="1:29" ht="18.75" customHeight="1">
      <c r="A449" s="302"/>
      <c r="B449" s="374"/>
      <c r="C449" s="375"/>
      <c r="D449" s="490"/>
      <c r="E449" s="717"/>
      <c r="F449" s="727"/>
      <c r="G449" s="522"/>
      <c r="H449" s="671"/>
      <c r="I449" s="672"/>
      <c r="J449" s="672">
        <f t="shared" si="43"/>
        <v>0</v>
      </c>
      <c r="K449" s="673"/>
      <c r="L449" s="673">
        <f t="shared" si="44"/>
        <v>0</v>
      </c>
      <c r="M449" s="674">
        <f t="shared" si="46"/>
        <v>0</v>
      </c>
      <c r="N449" s="675">
        <f t="shared" si="46"/>
        <v>0</v>
      </c>
      <c r="O449" s="506"/>
      <c r="P449" s="323"/>
    </row>
    <row r="450" spans="1:29" ht="18.75" customHeight="1">
      <c r="A450" s="302"/>
      <c r="B450" s="374"/>
      <c r="C450" s="375"/>
      <c r="D450" s="490"/>
      <c r="E450" s="717"/>
      <c r="F450" s="727"/>
      <c r="G450" s="522"/>
      <c r="H450" s="671"/>
      <c r="I450" s="672"/>
      <c r="J450" s="672">
        <f t="shared" si="43"/>
        <v>0</v>
      </c>
      <c r="K450" s="673"/>
      <c r="L450" s="673">
        <f t="shared" si="44"/>
        <v>0</v>
      </c>
      <c r="M450" s="674">
        <f t="shared" si="46"/>
        <v>0</v>
      </c>
      <c r="N450" s="675">
        <f t="shared" si="46"/>
        <v>0</v>
      </c>
      <c r="O450" s="506"/>
      <c r="P450" s="323"/>
    </row>
    <row r="451" spans="1:29" ht="18.75" customHeight="1">
      <c r="A451" s="302"/>
      <c r="B451" s="374"/>
      <c r="C451" s="375"/>
      <c r="D451" s="490"/>
      <c r="E451" s="717"/>
      <c r="F451" s="727"/>
      <c r="G451" s="522"/>
      <c r="H451" s="671"/>
      <c r="I451" s="672"/>
      <c r="J451" s="672">
        <f t="shared" si="43"/>
        <v>0</v>
      </c>
      <c r="K451" s="673"/>
      <c r="L451" s="673">
        <f t="shared" si="44"/>
        <v>0</v>
      </c>
      <c r="M451" s="674">
        <f t="shared" si="46"/>
        <v>0</v>
      </c>
      <c r="N451" s="675">
        <f t="shared" si="46"/>
        <v>0</v>
      </c>
      <c r="O451" s="506"/>
      <c r="P451" s="323"/>
    </row>
    <row r="452" spans="1:29" ht="18.75" customHeight="1">
      <c r="A452" s="302"/>
      <c r="B452" s="374"/>
      <c r="C452" s="375"/>
      <c r="D452" s="490"/>
      <c r="E452" s="717"/>
      <c r="F452" s="727"/>
      <c r="G452" s="522"/>
      <c r="H452" s="671"/>
      <c r="I452" s="672"/>
      <c r="J452" s="672">
        <f t="shared" si="43"/>
        <v>0</v>
      </c>
      <c r="K452" s="673"/>
      <c r="L452" s="673">
        <f t="shared" si="44"/>
        <v>0</v>
      </c>
      <c r="M452" s="674">
        <f t="shared" si="46"/>
        <v>0</v>
      </c>
      <c r="N452" s="675">
        <f t="shared" si="46"/>
        <v>0</v>
      </c>
      <c r="O452" s="506"/>
      <c r="P452" s="323"/>
    </row>
    <row r="453" spans="1:29" ht="18.75" customHeight="1">
      <c r="A453" s="302"/>
      <c r="B453" s="374"/>
      <c r="C453" s="375"/>
      <c r="D453" s="490"/>
      <c r="E453" s="717"/>
      <c r="F453" s="727"/>
      <c r="G453" s="522"/>
      <c r="H453" s="671"/>
      <c r="I453" s="672"/>
      <c r="J453" s="672">
        <f t="shared" si="43"/>
        <v>0</v>
      </c>
      <c r="K453" s="673"/>
      <c r="L453" s="673">
        <f t="shared" si="44"/>
        <v>0</v>
      </c>
      <c r="M453" s="674">
        <f t="shared" si="46"/>
        <v>0</v>
      </c>
      <c r="N453" s="675">
        <f t="shared" si="46"/>
        <v>0</v>
      </c>
      <c r="O453" s="506"/>
      <c r="P453" s="323"/>
    </row>
    <row r="454" spans="1:29" ht="18.75" customHeight="1">
      <c r="A454" s="302"/>
      <c r="B454" s="374"/>
      <c r="C454" s="375"/>
      <c r="D454" s="490"/>
      <c r="E454" s="717"/>
      <c r="F454" s="727"/>
      <c r="G454" s="522"/>
      <c r="H454" s="671"/>
      <c r="I454" s="672"/>
      <c r="J454" s="672">
        <f t="shared" si="43"/>
        <v>0</v>
      </c>
      <c r="K454" s="673"/>
      <c r="L454" s="673">
        <f t="shared" si="44"/>
        <v>0</v>
      </c>
      <c r="M454" s="674">
        <f t="shared" si="46"/>
        <v>0</v>
      </c>
      <c r="N454" s="675">
        <f t="shared" si="46"/>
        <v>0</v>
      </c>
      <c r="O454" s="506"/>
      <c r="P454" s="323"/>
    </row>
    <row r="455" spans="1:29" ht="18.75" customHeight="1">
      <c r="A455" s="302"/>
      <c r="B455" s="374"/>
      <c r="C455" s="375"/>
      <c r="D455" s="490"/>
      <c r="E455" s="717"/>
      <c r="F455" s="727"/>
      <c r="G455" s="522"/>
      <c r="H455" s="671"/>
      <c r="I455" s="672"/>
      <c r="J455" s="672">
        <f t="shared" si="43"/>
        <v>0</v>
      </c>
      <c r="K455" s="673"/>
      <c r="L455" s="673">
        <f t="shared" si="44"/>
        <v>0</v>
      </c>
      <c r="M455" s="674">
        <f t="shared" si="46"/>
        <v>0</v>
      </c>
      <c r="N455" s="675">
        <f t="shared" si="46"/>
        <v>0</v>
      </c>
      <c r="O455" s="506"/>
      <c r="P455" s="323"/>
    </row>
    <row r="456" spans="1:29" ht="18.75" customHeight="1">
      <c r="A456" s="302"/>
      <c r="B456" s="374"/>
      <c r="C456" s="375"/>
      <c r="D456" s="490"/>
      <c r="E456" s="717"/>
      <c r="F456" s="727"/>
      <c r="G456" s="522"/>
      <c r="H456" s="671"/>
      <c r="I456" s="672"/>
      <c r="J456" s="672">
        <f t="shared" si="43"/>
        <v>0</v>
      </c>
      <c r="K456" s="673"/>
      <c r="L456" s="673">
        <f t="shared" si="44"/>
        <v>0</v>
      </c>
      <c r="M456" s="674">
        <f t="shared" si="46"/>
        <v>0</v>
      </c>
      <c r="N456" s="675">
        <f t="shared" si="46"/>
        <v>0</v>
      </c>
      <c r="O456" s="506"/>
      <c r="P456" s="323"/>
    </row>
    <row r="457" spans="1:29" ht="18.75" customHeight="1">
      <c r="A457" s="302"/>
      <c r="B457" s="374"/>
      <c r="C457" s="375"/>
      <c r="D457" s="490"/>
      <c r="E457" s="717"/>
      <c r="F457" s="727"/>
      <c r="G457" s="522"/>
      <c r="H457" s="671"/>
      <c r="I457" s="672"/>
      <c r="J457" s="672">
        <f t="shared" si="43"/>
        <v>0</v>
      </c>
      <c r="K457" s="673"/>
      <c r="L457" s="673">
        <f t="shared" si="44"/>
        <v>0</v>
      </c>
      <c r="M457" s="674">
        <f t="shared" si="46"/>
        <v>0</v>
      </c>
      <c r="N457" s="675">
        <f t="shared" si="46"/>
        <v>0</v>
      </c>
      <c r="O457" s="506"/>
      <c r="P457" s="323"/>
    </row>
    <row r="458" spans="1:29" s="288" customFormat="1" ht="18.75" customHeight="1">
      <c r="A458" s="302"/>
      <c r="B458" s="374"/>
      <c r="C458" s="375"/>
      <c r="D458" s="490"/>
      <c r="E458" s="544" t="s">
        <v>661</v>
      </c>
      <c r="F458" s="338" t="s">
        <v>198</v>
      </c>
      <c r="G458" s="522"/>
      <c r="H458" s="671"/>
      <c r="I458" s="672"/>
      <c r="J458" s="676">
        <f>SUMIFS(J427:J457,D427:D457,"設備（部材）")</f>
        <v>0</v>
      </c>
      <c r="K458" s="673"/>
      <c r="L458" s="677">
        <f>SUMIFS(L427:L457,D427:D457,"設備（部材）")</f>
        <v>0</v>
      </c>
      <c r="M458" s="674"/>
      <c r="N458" s="679">
        <f>J458-L458</f>
        <v>0</v>
      </c>
      <c r="O458" s="506"/>
      <c r="Q458" s="287"/>
      <c r="R458" s="287"/>
      <c r="S458" s="287"/>
      <c r="T458" s="287"/>
      <c r="U458" s="287"/>
      <c r="V458" s="287"/>
      <c r="W458" s="287"/>
      <c r="X458" s="287"/>
      <c r="Y458" s="287"/>
      <c r="Z458" s="287"/>
      <c r="AA458" s="287"/>
      <c r="AB458" s="287"/>
      <c r="AC458" s="287"/>
    </row>
    <row r="459" spans="1:29" s="288" customFormat="1" ht="18.75" customHeight="1">
      <c r="A459" s="302"/>
      <c r="B459" s="374"/>
      <c r="C459" s="375"/>
      <c r="D459" s="490"/>
      <c r="E459" s="544" t="s">
        <v>199</v>
      </c>
      <c r="F459" s="338" t="s">
        <v>198</v>
      </c>
      <c r="G459" s="522"/>
      <c r="H459" s="671"/>
      <c r="I459" s="672"/>
      <c r="J459" s="676">
        <f>SUMIFS(J427:J457,D427:D457,"工事")</f>
        <v>0</v>
      </c>
      <c r="K459" s="673"/>
      <c r="L459" s="677">
        <f>SUMIFS(L427:L457,D427:D457,"工事")</f>
        <v>0</v>
      </c>
      <c r="M459" s="674"/>
      <c r="N459" s="679">
        <f>J459-L459</f>
        <v>0</v>
      </c>
      <c r="O459" s="506"/>
      <c r="Q459" s="287"/>
      <c r="R459" s="287"/>
      <c r="S459" s="287"/>
      <c r="T459" s="287"/>
      <c r="U459" s="287"/>
      <c r="V459" s="287"/>
      <c r="W459" s="287"/>
      <c r="X459" s="287"/>
      <c r="Y459" s="287"/>
      <c r="Z459" s="287"/>
      <c r="AA459" s="287"/>
      <c r="AB459" s="287"/>
      <c r="AC459" s="287"/>
    </row>
    <row r="460" spans="1:29" s="288" customFormat="1" ht="18.75" customHeight="1" thickBot="1">
      <c r="A460" s="302"/>
      <c r="B460" s="376"/>
      <c r="C460" s="377"/>
      <c r="D460" s="491"/>
      <c r="E460" s="545" t="s">
        <v>195</v>
      </c>
      <c r="F460" s="546" t="s">
        <v>196</v>
      </c>
      <c r="G460" s="536"/>
      <c r="H460" s="721"/>
      <c r="I460" s="722"/>
      <c r="J460" s="728">
        <f>J458+J459</f>
        <v>0</v>
      </c>
      <c r="K460" s="723"/>
      <c r="L460" s="729">
        <f>L458+L459</f>
        <v>0</v>
      </c>
      <c r="M460" s="724"/>
      <c r="N460" s="730">
        <f>J460-L460</f>
        <v>0</v>
      </c>
      <c r="O460" s="516"/>
      <c r="Q460" s="287"/>
      <c r="R460" s="287"/>
      <c r="S460" s="287"/>
      <c r="T460" s="287"/>
      <c r="U460" s="287"/>
      <c r="V460" s="287"/>
      <c r="W460" s="287"/>
      <c r="X460" s="287"/>
      <c r="Y460" s="287"/>
      <c r="Z460" s="287"/>
      <c r="AA460" s="287"/>
      <c r="AB460" s="287"/>
      <c r="AC460" s="287"/>
    </row>
    <row r="461" spans="1:29" ht="18.75" customHeight="1">
      <c r="A461" s="302"/>
      <c r="B461" s="339"/>
      <c r="C461" s="340"/>
      <c r="D461" s="488"/>
      <c r="E461" s="717"/>
      <c r="F461" s="726" t="s">
        <v>197</v>
      </c>
      <c r="G461" s="522"/>
      <c r="H461" s="671"/>
      <c r="I461" s="672"/>
      <c r="J461" s="672"/>
      <c r="K461" s="673"/>
      <c r="L461" s="673"/>
      <c r="M461" s="674"/>
      <c r="N461" s="675"/>
      <c r="O461" s="506"/>
      <c r="P461" s="323"/>
    </row>
    <row r="462" spans="1:29" ht="18.75" customHeight="1">
      <c r="A462" s="302"/>
      <c r="B462" s="374"/>
      <c r="C462" s="375"/>
      <c r="D462" s="490"/>
      <c r="E462" s="717"/>
      <c r="F462" s="727"/>
      <c r="G462" s="522"/>
      <c r="H462" s="671"/>
      <c r="I462" s="672"/>
      <c r="J462" s="672">
        <f>H462*I462</f>
        <v>0</v>
      </c>
      <c r="K462" s="673"/>
      <c r="L462" s="673">
        <f>H462*K462</f>
        <v>0</v>
      </c>
      <c r="M462" s="674">
        <f>I462-K462</f>
        <v>0</v>
      </c>
      <c r="N462" s="675">
        <f>J462-L462</f>
        <v>0</v>
      </c>
      <c r="O462" s="506"/>
      <c r="P462" s="323"/>
    </row>
    <row r="463" spans="1:29" ht="18.75" customHeight="1">
      <c r="A463" s="302"/>
      <c r="B463" s="374"/>
      <c r="C463" s="375"/>
      <c r="D463" s="490"/>
      <c r="E463" s="717"/>
      <c r="F463" s="727"/>
      <c r="G463" s="522"/>
      <c r="H463" s="671"/>
      <c r="I463" s="672"/>
      <c r="J463" s="672">
        <f t="shared" ref="J463:J492" si="47">H463*I463</f>
        <v>0</v>
      </c>
      <c r="K463" s="673"/>
      <c r="L463" s="673">
        <f t="shared" ref="L463:L492" si="48">H463*K463</f>
        <v>0</v>
      </c>
      <c r="M463" s="674">
        <f t="shared" ref="M463:N492" si="49">I463-K463</f>
        <v>0</v>
      </c>
      <c r="N463" s="675">
        <f t="shared" si="49"/>
        <v>0</v>
      </c>
      <c r="O463" s="506"/>
      <c r="P463" s="323"/>
    </row>
    <row r="464" spans="1:29" ht="18.75" customHeight="1">
      <c r="A464" s="302"/>
      <c r="B464" s="374"/>
      <c r="C464" s="375"/>
      <c r="D464" s="490"/>
      <c r="E464" s="717"/>
      <c r="F464" s="726"/>
      <c r="G464" s="522"/>
      <c r="H464" s="671"/>
      <c r="I464" s="672"/>
      <c r="J464" s="672">
        <f t="shared" si="47"/>
        <v>0</v>
      </c>
      <c r="K464" s="673"/>
      <c r="L464" s="673">
        <f t="shared" si="48"/>
        <v>0</v>
      </c>
      <c r="M464" s="674">
        <f t="shared" si="49"/>
        <v>0</v>
      </c>
      <c r="N464" s="675">
        <f t="shared" si="49"/>
        <v>0</v>
      </c>
      <c r="O464" s="506"/>
      <c r="P464" s="323"/>
    </row>
    <row r="465" spans="1:16" ht="18.75" customHeight="1">
      <c r="A465" s="302"/>
      <c r="B465" s="374"/>
      <c r="C465" s="375"/>
      <c r="D465" s="490"/>
      <c r="E465" s="717"/>
      <c r="F465" s="726"/>
      <c r="G465" s="522"/>
      <c r="H465" s="671"/>
      <c r="I465" s="672"/>
      <c r="J465" s="672">
        <f t="shared" si="47"/>
        <v>0</v>
      </c>
      <c r="K465" s="673"/>
      <c r="L465" s="673">
        <f t="shared" si="48"/>
        <v>0</v>
      </c>
      <c r="M465" s="674">
        <f t="shared" si="49"/>
        <v>0</v>
      </c>
      <c r="N465" s="675">
        <f t="shared" si="49"/>
        <v>0</v>
      </c>
      <c r="O465" s="506"/>
      <c r="P465" s="323"/>
    </row>
    <row r="466" spans="1:16" ht="18.75" customHeight="1">
      <c r="A466" s="302"/>
      <c r="B466" s="374"/>
      <c r="C466" s="375"/>
      <c r="D466" s="490"/>
      <c r="E466" s="717"/>
      <c r="F466" s="726"/>
      <c r="G466" s="522"/>
      <c r="H466" s="671"/>
      <c r="I466" s="672"/>
      <c r="J466" s="672">
        <f t="shared" si="47"/>
        <v>0</v>
      </c>
      <c r="K466" s="673"/>
      <c r="L466" s="673">
        <f t="shared" si="48"/>
        <v>0</v>
      </c>
      <c r="M466" s="674">
        <f t="shared" si="49"/>
        <v>0</v>
      </c>
      <c r="N466" s="675">
        <f t="shared" si="49"/>
        <v>0</v>
      </c>
      <c r="O466" s="506"/>
      <c r="P466" s="323"/>
    </row>
    <row r="467" spans="1:16" ht="18.75" customHeight="1">
      <c r="A467" s="302"/>
      <c r="B467" s="374"/>
      <c r="C467" s="375"/>
      <c r="D467" s="490"/>
      <c r="E467" s="717"/>
      <c r="F467" s="726"/>
      <c r="G467" s="522"/>
      <c r="H467" s="671"/>
      <c r="I467" s="672"/>
      <c r="J467" s="672">
        <f t="shared" si="47"/>
        <v>0</v>
      </c>
      <c r="K467" s="673"/>
      <c r="L467" s="673">
        <f t="shared" si="48"/>
        <v>0</v>
      </c>
      <c r="M467" s="674">
        <f t="shared" si="49"/>
        <v>0</v>
      </c>
      <c r="N467" s="675">
        <f t="shared" si="49"/>
        <v>0</v>
      </c>
      <c r="O467" s="506"/>
      <c r="P467" s="323"/>
    </row>
    <row r="468" spans="1:16" ht="18.75" customHeight="1">
      <c r="A468" s="302"/>
      <c r="B468" s="374"/>
      <c r="C468" s="375"/>
      <c r="D468" s="490"/>
      <c r="E468" s="717"/>
      <c r="F468" s="726"/>
      <c r="G468" s="522"/>
      <c r="H468" s="671"/>
      <c r="I468" s="672"/>
      <c r="J468" s="672">
        <f t="shared" si="47"/>
        <v>0</v>
      </c>
      <c r="K468" s="673"/>
      <c r="L468" s="673">
        <f t="shared" si="48"/>
        <v>0</v>
      </c>
      <c r="M468" s="674">
        <f t="shared" si="49"/>
        <v>0</v>
      </c>
      <c r="N468" s="675">
        <f t="shared" si="49"/>
        <v>0</v>
      </c>
      <c r="O468" s="506"/>
      <c r="P468" s="323"/>
    </row>
    <row r="469" spans="1:16" ht="18.75" customHeight="1">
      <c r="A469" s="302"/>
      <c r="B469" s="374"/>
      <c r="C469" s="375"/>
      <c r="D469" s="490"/>
      <c r="E469" s="717"/>
      <c r="F469" s="726"/>
      <c r="G469" s="522"/>
      <c r="H469" s="671"/>
      <c r="I469" s="672"/>
      <c r="J469" s="672">
        <f t="shared" si="47"/>
        <v>0</v>
      </c>
      <c r="K469" s="673"/>
      <c r="L469" s="673">
        <f t="shared" si="48"/>
        <v>0</v>
      </c>
      <c r="M469" s="674">
        <f t="shared" si="49"/>
        <v>0</v>
      </c>
      <c r="N469" s="675">
        <f t="shared" si="49"/>
        <v>0</v>
      </c>
      <c r="O469" s="506"/>
      <c r="P469" s="323"/>
    </row>
    <row r="470" spans="1:16" ht="18.75" customHeight="1">
      <c r="A470" s="302"/>
      <c r="B470" s="374"/>
      <c r="C470" s="375"/>
      <c r="D470" s="490"/>
      <c r="E470" s="717"/>
      <c r="F470" s="726"/>
      <c r="G470" s="522"/>
      <c r="H470" s="671"/>
      <c r="I470" s="672"/>
      <c r="J470" s="672">
        <f t="shared" si="47"/>
        <v>0</v>
      </c>
      <c r="K470" s="673"/>
      <c r="L470" s="673">
        <f t="shared" si="48"/>
        <v>0</v>
      </c>
      <c r="M470" s="674">
        <f t="shared" si="49"/>
        <v>0</v>
      </c>
      <c r="N470" s="675">
        <f t="shared" si="49"/>
        <v>0</v>
      </c>
      <c r="O470" s="506"/>
      <c r="P470" s="323"/>
    </row>
    <row r="471" spans="1:16" ht="18.75" customHeight="1">
      <c r="A471" s="302"/>
      <c r="B471" s="374"/>
      <c r="C471" s="375"/>
      <c r="D471" s="490"/>
      <c r="E471" s="717"/>
      <c r="F471" s="726"/>
      <c r="G471" s="522"/>
      <c r="H471" s="671"/>
      <c r="I471" s="672"/>
      <c r="J471" s="672">
        <f t="shared" si="47"/>
        <v>0</v>
      </c>
      <c r="K471" s="673"/>
      <c r="L471" s="673">
        <f t="shared" si="48"/>
        <v>0</v>
      </c>
      <c r="M471" s="674">
        <f t="shared" si="49"/>
        <v>0</v>
      </c>
      <c r="N471" s="675">
        <f t="shared" si="49"/>
        <v>0</v>
      </c>
      <c r="O471" s="506"/>
      <c r="P471" s="323"/>
    </row>
    <row r="472" spans="1:16" ht="18.75" customHeight="1">
      <c r="A472" s="302"/>
      <c r="B472" s="374"/>
      <c r="C472" s="375"/>
      <c r="D472" s="490"/>
      <c r="E472" s="717"/>
      <c r="F472" s="726"/>
      <c r="G472" s="522"/>
      <c r="H472" s="671"/>
      <c r="I472" s="672"/>
      <c r="J472" s="672">
        <f t="shared" si="47"/>
        <v>0</v>
      </c>
      <c r="K472" s="673"/>
      <c r="L472" s="673">
        <f t="shared" si="48"/>
        <v>0</v>
      </c>
      <c r="M472" s="674">
        <f t="shared" si="49"/>
        <v>0</v>
      </c>
      <c r="N472" s="675">
        <f t="shared" si="49"/>
        <v>0</v>
      </c>
      <c r="O472" s="506"/>
      <c r="P472" s="323"/>
    </row>
    <row r="473" spans="1:16" ht="18.75" customHeight="1">
      <c r="A473" s="302"/>
      <c r="B473" s="374"/>
      <c r="C473" s="375"/>
      <c r="D473" s="490"/>
      <c r="E473" s="717"/>
      <c r="F473" s="726"/>
      <c r="G473" s="522"/>
      <c r="H473" s="671"/>
      <c r="I473" s="672"/>
      <c r="J473" s="672">
        <f t="shared" si="47"/>
        <v>0</v>
      </c>
      <c r="K473" s="673"/>
      <c r="L473" s="673">
        <f t="shared" si="48"/>
        <v>0</v>
      </c>
      <c r="M473" s="674">
        <f t="shared" si="49"/>
        <v>0</v>
      </c>
      <c r="N473" s="675">
        <f t="shared" si="49"/>
        <v>0</v>
      </c>
      <c r="O473" s="506"/>
      <c r="P473" s="323"/>
    </row>
    <row r="474" spans="1:16" ht="18.75" customHeight="1">
      <c r="A474" s="302"/>
      <c r="B474" s="374"/>
      <c r="C474" s="375"/>
      <c r="D474" s="490"/>
      <c r="E474" s="717"/>
      <c r="F474" s="726"/>
      <c r="G474" s="522"/>
      <c r="H474" s="671"/>
      <c r="I474" s="672"/>
      <c r="J474" s="672">
        <f t="shared" si="47"/>
        <v>0</v>
      </c>
      <c r="K474" s="673"/>
      <c r="L474" s="673">
        <f t="shared" si="48"/>
        <v>0</v>
      </c>
      <c r="M474" s="674">
        <f t="shared" si="49"/>
        <v>0</v>
      </c>
      <c r="N474" s="675">
        <f t="shared" si="49"/>
        <v>0</v>
      </c>
      <c r="O474" s="506"/>
      <c r="P474" s="323"/>
    </row>
    <row r="475" spans="1:16" ht="18.75" customHeight="1">
      <c r="A475" s="302"/>
      <c r="B475" s="374"/>
      <c r="C475" s="375"/>
      <c r="D475" s="490"/>
      <c r="E475" s="717"/>
      <c r="F475" s="726"/>
      <c r="G475" s="522"/>
      <c r="H475" s="671"/>
      <c r="I475" s="672"/>
      <c r="J475" s="672">
        <f t="shared" si="47"/>
        <v>0</v>
      </c>
      <c r="K475" s="673"/>
      <c r="L475" s="673">
        <f t="shared" si="48"/>
        <v>0</v>
      </c>
      <c r="M475" s="674">
        <f t="shared" si="49"/>
        <v>0</v>
      </c>
      <c r="N475" s="675">
        <f t="shared" si="49"/>
        <v>0</v>
      </c>
      <c r="O475" s="506"/>
      <c r="P475" s="323"/>
    </row>
    <row r="476" spans="1:16" ht="18.75" customHeight="1">
      <c r="A476" s="302"/>
      <c r="B476" s="374"/>
      <c r="C476" s="375"/>
      <c r="D476" s="490"/>
      <c r="E476" s="717"/>
      <c r="F476" s="726"/>
      <c r="G476" s="522"/>
      <c r="H476" s="671"/>
      <c r="I476" s="672"/>
      <c r="J476" s="672">
        <f t="shared" si="47"/>
        <v>0</v>
      </c>
      <c r="K476" s="673"/>
      <c r="L476" s="673">
        <f t="shared" si="48"/>
        <v>0</v>
      </c>
      <c r="M476" s="674">
        <f t="shared" si="49"/>
        <v>0</v>
      </c>
      <c r="N476" s="675">
        <f t="shared" si="49"/>
        <v>0</v>
      </c>
      <c r="O476" s="506"/>
      <c r="P476" s="323"/>
    </row>
    <row r="477" spans="1:16" ht="18.75" customHeight="1">
      <c r="A477" s="302"/>
      <c r="B477" s="374"/>
      <c r="C477" s="375"/>
      <c r="D477" s="490"/>
      <c r="E477" s="717"/>
      <c r="F477" s="726"/>
      <c r="G477" s="522"/>
      <c r="H477" s="671"/>
      <c r="I477" s="672"/>
      <c r="J477" s="672">
        <f t="shared" si="47"/>
        <v>0</v>
      </c>
      <c r="K477" s="673"/>
      <c r="L477" s="673">
        <f t="shared" si="48"/>
        <v>0</v>
      </c>
      <c r="M477" s="674">
        <f t="shared" si="49"/>
        <v>0</v>
      </c>
      <c r="N477" s="675">
        <f t="shared" si="49"/>
        <v>0</v>
      </c>
      <c r="O477" s="506"/>
      <c r="P477" s="323"/>
    </row>
    <row r="478" spans="1:16" ht="18.75" customHeight="1">
      <c r="A478" s="302"/>
      <c r="B478" s="374"/>
      <c r="C478" s="375"/>
      <c r="D478" s="490"/>
      <c r="E478" s="717"/>
      <c r="F478" s="726"/>
      <c r="G478" s="522"/>
      <c r="H478" s="671"/>
      <c r="I478" s="672"/>
      <c r="J478" s="672">
        <f t="shared" si="47"/>
        <v>0</v>
      </c>
      <c r="K478" s="673"/>
      <c r="L478" s="673">
        <f t="shared" si="48"/>
        <v>0</v>
      </c>
      <c r="M478" s="674">
        <f t="shared" si="49"/>
        <v>0</v>
      </c>
      <c r="N478" s="675">
        <f t="shared" si="49"/>
        <v>0</v>
      </c>
      <c r="O478" s="506"/>
      <c r="P478" s="323"/>
    </row>
    <row r="479" spans="1:16" ht="18.75" customHeight="1">
      <c r="A479" s="302"/>
      <c r="B479" s="374"/>
      <c r="C479" s="375"/>
      <c r="D479" s="490"/>
      <c r="E479" s="717"/>
      <c r="F479" s="726"/>
      <c r="G479" s="522"/>
      <c r="H479" s="671"/>
      <c r="I479" s="672"/>
      <c r="J479" s="672">
        <f t="shared" si="47"/>
        <v>0</v>
      </c>
      <c r="K479" s="673"/>
      <c r="L479" s="673">
        <f t="shared" si="48"/>
        <v>0</v>
      </c>
      <c r="M479" s="674">
        <f t="shared" si="49"/>
        <v>0</v>
      </c>
      <c r="N479" s="675">
        <f t="shared" si="49"/>
        <v>0</v>
      </c>
      <c r="O479" s="506"/>
      <c r="P479" s="323"/>
    </row>
    <row r="480" spans="1:16" ht="18.75" customHeight="1">
      <c r="A480" s="302"/>
      <c r="B480" s="374"/>
      <c r="C480" s="375"/>
      <c r="D480" s="490"/>
      <c r="E480" s="717"/>
      <c r="F480" s="726"/>
      <c r="G480" s="522"/>
      <c r="H480" s="671"/>
      <c r="I480" s="672"/>
      <c r="J480" s="672">
        <f t="shared" si="47"/>
        <v>0</v>
      </c>
      <c r="K480" s="673"/>
      <c r="L480" s="673">
        <f t="shared" si="48"/>
        <v>0</v>
      </c>
      <c r="M480" s="674">
        <f t="shared" si="49"/>
        <v>0</v>
      </c>
      <c r="N480" s="675">
        <f t="shared" si="49"/>
        <v>0</v>
      </c>
      <c r="O480" s="506"/>
      <c r="P480" s="323"/>
    </row>
    <row r="481" spans="1:29" ht="18.75" customHeight="1">
      <c r="A481" s="302"/>
      <c r="B481" s="374"/>
      <c r="C481" s="375"/>
      <c r="D481" s="490"/>
      <c r="E481" s="717"/>
      <c r="F481" s="726"/>
      <c r="G481" s="522"/>
      <c r="H481" s="671"/>
      <c r="I481" s="672"/>
      <c r="J481" s="672">
        <f t="shared" si="47"/>
        <v>0</v>
      </c>
      <c r="K481" s="673"/>
      <c r="L481" s="673">
        <f t="shared" si="48"/>
        <v>0</v>
      </c>
      <c r="M481" s="674">
        <f t="shared" si="49"/>
        <v>0</v>
      </c>
      <c r="N481" s="675">
        <f t="shared" si="49"/>
        <v>0</v>
      </c>
      <c r="O481" s="506"/>
      <c r="P481" s="323"/>
    </row>
    <row r="482" spans="1:29" ht="18.75" customHeight="1">
      <c r="A482" s="302"/>
      <c r="B482" s="374"/>
      <c r="C482" s="375"/>
      <c r="D482" s="490"/>
      <c r="E482" s="717"/>
      <c r="F482" s="727"/>
      <c r="G482" s="522"/>
      <c r="H482" s="671"/>
      <c r="I482" s="672"/>
      <c r="J482" s="672">
        <f t="shared" si="47"/>
        <v>0</v>
      </c>
      <c r="K482" s="673"/>
      <c r="L482" s="673">
        <f t="shared" si="48"/>
        <v>0</v>
      </c>
      <c r="M482" s="674">
        <f t="shared" si="49"/>
        <v>0</v>
      </c>
      <c r="N482" s="675">
        <f t="shared" si="49"/>
        <v>0</v>
      </c>
      <c r="O482" s="506"/>
      <c r="P482" s="323"/>
    </row>
    <row r="483" spans="1:29" ht="18.75" customHeight="1">
      <c r="A483" s="302"/>
      <c r="B483" s="374"/>
      <c r="C483" s="375"/>
      <c r="D483" s="490"/>
      <c r="E483" s="717"/>
      <c r="F483" s="727"/>
      <c r="G483" s="522"/>
      <c r="H483" s="671"/>
      <c r="I483" s="672"/>
      <c r="J483" s="672">
        <f t="shared" si="47"/>
        <v>0</v>
      </c>
      <c r="K483" s="673"/>
      <c r="L483" s="673">
        <f t="shared" si="48"/>
        <v>0</v>
      </c>
      <c r="M483" s="674">
        <f t="shared" si="49"/>
        <v>0</v>
      </c>
      <c r="N483" s="675">
        <f t="shared" si="49"/>
        <v>0</v>
      </c>
      <c r="O483" s="506"/>
      <c r="P483" s="323"/>
    </row>
    <row r="484" spans="1:29" ht="18.75" customHeight="1">
      <c r="A484" s="302"/>
      <c r="B484" s="374"/>
      <c r="C484" s="375"/>
      <c r="D484" s="490"/>
      <c r="E484" s="717"/>
      <c r="F484" s="727"/>
      <c r="G484" s="522"/>
      <c r="H484" s="671"/>
      <c r="I484" s="672"/>
      <c r="J484" s="672">
        <f t="shared" si="47"/>
        <v>0</v>
      </c>
      <c r="K484" s="673"/>
      <c r="L484" s="673">
        <f t="shared" si="48"/>
        <v>0</v>
      </c>
      <c r="M484" s="674">
        <f t="shared" si="49"/>
        <v>0</v>
      </c>
      <c r="N484" s="675">
        <f t="shared" si="49"/>
        <v>0</v>
      </c>
      <c r="O484" s="506"/>
      <c r="P484" s="323"/>
    </row>
    <row r="485" spans="1:29" ht="18.75" customHeight="1">
      <c r="A485" s="302"/>
      <c r="B485" s="374"/>
      <c r="C485" s="375"/>
      <c r="D485" s="490"/>
      <c r="E485" s="717"/>
      <c r="F485" s="727"/>
      <c r="G485" s="522"/>
      <c r="H485" s="671"/>
      <c r="I485" s="672"/>
      <c r="J485" s="672">
        <f t="shared" si="47"/>
        <v>0</v>
      </c>
      <c r="K485" s="673"/>
      <c r="L485" s="673">
        <f t="shared" si="48"/>
        <v>0</v>
      </c>
      <c r="M485" s="674">
        <f t="shared" si="49"/>
        <v>0</v>
      </c>
      <c r="N485" s="675">
        <f t="shared" si="49"/>
        <v>0</v>
      </c>
      <c r="O485" s="506"/>
      <c r="P485" s="323"/>
    </row>
    <row r="486" spans="1:29" ht="18.75" customHeight="1">
      <c r="A486" s="302"/>
      <c r="B486" s="374"/>
      <c r="C486" s="375"/>
      <c r="D486" s="490"/>
      <c r="E486" s="717"/>
      <c r="F486" s="727"/>
      <c r="G486" s="522"/>
      <c r="H486" s="671"/>
      <c r="I486" s="672"/>
      <c r="J486" s="672">
        <f t="shared" si="47"/>
        <v>0</v>
      </c>
      <c r="K486" s="673"/>
      <c r="L486" s="673">
        <f t="shared" si="48"/>
        <v>0</v>
      </c>
      <c r="M486" s="674">
        <f t="shared" si="49"/>
        <v>0</v>
      </c>
      <c r="N486" s="675">
        <f t="shared" si="49"/>
        <v>0</v>
      </c>
      <c r="O486" s="506"/>
      <c r="P486" s="323"/>
    </row>
    <row r="487" spans="1:29" ht="18.75" customHeight="1">
      <c r="A487" s="302"/>
      <c r="B487" s="374"/>
      <c r="C487" s="375"/>
      <c r="D487" s="490"/>
      <c r="E487" s="717"/>
      <c r="F487" s="727"/>
      <c r="G487" s="522"/>
      <c r="H487" s="671"/>
      <c r="I487" s="672"/>
      <c r="J487" s="672">
        <f t="shared" si="47"/>
        <v>0</v>
      </c>
      <c r="K487" s="673"/>
      <c r="L487" s="673">
        <f t="shared" si="48"/>
        <v>0</v>
      </c>
      <c r="M487" s="674">
        <f t="shared" si="49"/>
        <v>0</v>
      </c>
      <c r="N487" s="675">
        <f t="shared" si="49"/>
        <v>0</v>
      </c>
      <c r="O487" s="506"/>
      <c r="P487" s="323"/>
    </row>
    <row r="488" spans="1:29" ht="18.75" customHeight="1">
      <c r="A488" s="302"/>
      <c r="B488" s="374"/>
      <c r="C488" s="375"/>
      <c r="D488" s="490"/>
      <c r="E488" s="717"/>
      <c r="F488" s="727"/>
      <c r="G488" s="522"/>
      <c r="H488" s="671"/>
      <c r="I488" s="672"/>
      <c r="J488" s="672">
        <f t="shared" si="47"/>
        <v>0</v>
      </c>
      <c r="K488" s="673"/>
      <c r="L488" s="673">
        <f t="shared" si="48"/>
        <v>0</v>
      </c>
      <c r="M488" s="674">
        <f t="shared" si="49"/>
        <v>0</v>
      </c>
      <c r="N488" s="675">
        <f t="shared" si="49"/>
        <v>0</v>
      </c>
      <c r="O488" s="506"/>
      <c r="P488" s="323"/>
    </row>
    <row r="489" spans="1:29" ht="18.75" customHeight="1">
      <c r="A489" s="302"/>
      <c r="B489" s="374"/>
      <c r="C489" s="375"/>
      <c r="D489" s="490"/>
      <c r="E489" s="717"/>
      <c r="F489" s="727"/>
      <c r="G489" s="522"/>
      <c r="H489" s="671"/>
      <c r="I489" s="672"/>
      <c r="J489" s="672">
        <f t="shared" si="47"/>
        <v>0</v>
      </c>
      <c r="K489" s="673"/>
      <c r="L489" s="673">
        <f t="shared" si="48"/>
        <v>0</v>
      </c>
      <c r="M489" s="674">
        <f t="shared" si="49"/>
        <v>0</v>
      </c>
      <c r="N489" s="675">
        <f t="shared" si="49"/>
        <v>0</v>
      </c>
      <c r="O489" s="506"/>
      <c r="P489" s="323"/>
    </row>
    <row r="490" spans="1:29" ht="18.75" customHeight="1">
      <c r="A490" s="302"/>
      <c r="B490" s="374"/>
      <c r="C490" s="375"/>
      <c r="D490" s="490"/>
      <c r="E490" s="717"/>
      <c r="F490" s="727"/>
      <c r="G490" s="522"/>
      <c r="H490" s="671"/>
      <c r="I490" s="672"/>
      <c r="J490" s="672">
        <f t="shared" si="47"/>
        <v>0</v>
      </c>
      <c r="K490" s="673"/>
      <c r="L490" s="673">
        <f t="shared" si="48"/>
        <v>0</v>
      </c>
      <c r="M490" s="674">
        <f t="shared" si="49"/>
        <v>0</v>
      </c>
      <c r="N490" s="675">
        <f t="shared" si="49"/>
        <v>0</v>
      </c>
      <c r="O490" s="506"/>
      <c r="P490" s="323"/>
    </row>
    <row r="491" spans="1:29" ht="18.75" customHeight="1">
      <c r="A491" s="302"/>
      <c r="B491" s="374"/>
      <c r="C491" s="375"/>
      <c r="D491" s="490"/>
      <c r="E491" s="717"/>
      <c r="F491" s="727"/>
      <c r="G491" s="522"/>
      <c r="H491" s="671"/>
      <c r="I491" s="672"/>
      <c r="J491" s="672">
        <f t="shared" si="47"/>
        <v>0</v>
      </c>
      <c r="K491" s="673"/>
      <c r="L491" s="673">
        <f t="shared" si="48"/>
        <v>0</v>
      </c>
      <c r="M491" s="674">
        <f t="shared" si="49"/>
        <v>0</v>
      </c>
      <c r="N491" s="675">
        <f t="shared" si="49"/>
        <v>0</v>
      </c>
      <c r="O491" s="506"/>
      <c r="P491" s="323"/>
    </row>
    <row r="492" spans="1:29" ht="18.75" customHeight="1">
      <c r="A492" s="302"/>
      <c r="B492" s="374"/>
      <c r="C492" s="375"/>
      <c r="D492" s="490"/>
      <c r="E492" s="717"/>
      <c r="F492" s="727"/>
      <c r="G492" s="522"/>
      <c r="H492" s="671"/>
      <c r="I492" s="672"/>
      <c r="J492" s="672">
        <f t="shared" si="47"/>
        <v>0</v>
      </c>
      <c r="K492" s="673"/>
      <c r="L492" s="673">
        <f t="shared" si="48"/>
        <v>0</v>
      </c>
      <c r="M492" s="674">
        <f t="shared" si="49"/>
        <v>0</v>
      </c>
      <c r="N492" s="675">
        <f t="shared" si="49"/>
        <v>0</v>
      </c>
      <c r="O492" s="506"/>
      <c r="P492" s="323"/>
    </row>
    <row r="493" spans="1:29" s="288" customFormat="1" ht="18.75" customHeight="1">
      <c r="A493" s="302"/>
      <c r="B493" s="374"/>
      <c r="C493" s="375"/>
      <c r="D493" s="490"/>
      <c r="E493" s="544" t="s">
        <v>661</v>
      </c>
      <c r="F493" s="338" t="s">
        <v>198</v>
      </c>
      <c r="G493" s="522"/>
      <c r="H493" s="671"/>
      <c r="I493" s="672"/>
      <c r="J493" s="676">
        <f>SUMIFS(J462:J492,D462:D492,"設備（部材）")</f>
        <v>0</v>
      </c>
      <c r="K493" s="673"/>
      <c r="L493" s="677">
        <f>SUMIFS(L462:L492,D462:D492,"設備（部材）")</f>
        <v>0</v>
      </c>
      <c r="M493" s="674"/>
      <c r="N493" s="679">
        <f>J493-L493</f>
        <v>0</v>
      </c>
      <c r="O493" s="506"/>
      <c r="Q493" s="287"/>
      <c r="R493" s="287"/>
      <c r="S493" s="287"/>
      <c r="T493" s="287"/>
      <c r="U493" s="287"/>
      <c r="V493" s="287"/>
      <c r="W493" s="287"/>
      <c r="X493" s="287"/>
      <c r="Y493" s="287"/>
      <c r="Z493" s="287"/>
      <c r="AA493" s="287"/>
      <c r="AB493" s="287"/>
      <c r="AC493" s="287"/>
    </row>
    <row r="494" spans="1:29" s="288" customFormat="1" ht="18.75" customHeight="1">
      <c r="A494" s="302"/>
      <c r="B494" s="374"/>
      <c r="C494" s="375"/>
      <c r="D494" s="490"/>
      <c r="E494" s="544" t="s">
        <v>199</v>
      </c>
      <c r="F494" s="338" t="s">
        <v>198</v>
      </c>
      <c r="G494" s="522"/>
      <c r="H494" s="671"/>
      <c r="I494" s="672"/>
      <c r="J494" s="676">
        <f>SUMIFS(J462:J492,D462:D492,"工事")</f>
        <v>0</v>
      </c>
      <c r="K494" s="673"/>
      <c r="L494" s="677">
        <f>SUMIFS(L462:L492,D462:D492,"工事")</f>
        <v>0</v>
      </c>
      <c r="M494" s="674"/>
      <c r="N494" s="679">
        <f>J494-L494</f>
        <v>0</v>
      </c>
      <c r="O494" s="506"/>
      <c r="Q494" s="287"/>
      <c r="R494" s="287"/>
      <c r="S494" s="287"/>
      <c r="T494" s="287"/>
      <c r="U494" s="287"/>
      <c r="V494" s="287"/>
      <c r="W494" s="287"/>
      <c r="X494" s="287"/>
      <c r="Y494" s="287"/>
      <c r="Z494" s="287"/>
      <c r="AA494" s="287"/>
      <c r="AB494" s="287"/>
      <c r="AC494" s="287"/>
    </row>
    <row r="495" spans="1:29" s="288" customFormat="1" ht="18.75" customHeight="1" thickBot="1">
      <c r="A495" s="302"/>
      <c r="B495" s="376"/>
      <c r="C495" s="377"/>
      <c r="D495" s="491"/>
      <c r="E495" s="545" t="s">
        <v>195</v>
      </c>
      <c r="F495" s="546" t="s">
        <v>196</v>
      </c>
      <c r="G495" s="536"/>
      <c r="H495" s="721"/>
      <c r="I495" s="722"/>
      <c r="J495" s="728">
        <f>J493+J494</f>
        <v>0</v>
      </c>
      <c r="K495" s="723"/>
      <c r="L495" s="729">
        <f>L493+L494</f>
        <v>0</v>
      </c>
      <c r="M495" s="724"/>
      <c r="N495" s="730">
        <f>J495-L495</f>
        <v>0</v>
      </c>
      <c r="O495" s="516"/>
      <c r="Q495" s="287"/>
      <c r="R495" s="287"/>
      <c r="S495" s="287"/>
      <c r="T495" s="287"/>
      <c r="U495" s="287"/>
      <c r="V495" s="287"/>
      <c r="W495" s="287"/>
      <c r="X495" s="287"/>
      <c r="Y495" s="287"/>
      <c r="Z495" s="287"/>
      <c r="AA495" s="287"/>
      <c r="AB495" s="287"/>
      <c r="AC495" s="287"/>
    </row>
    <row r="496" spans="1:29" ht="18.75" customHeight="1">
      <c r="A496" s="302"/>
      <c r="B496" s="339"/>
      <c r="C496" s="340"/>
      <c r="D496" s="488"/>
      <c r="E496" s="717"/>
      <c r="F496" s="726" t="s">
        <v>197</v>
      </c>
      <c r="G496" s="522"/>
      <c r="H496" s="671"/>
      <c r="I496" s="672"/>
      <c r="J496" s="672"/>
      <c r="K496" s="673"/>
      <c r="L496" s="673"/>
      <c r="M496" s="674"/>
      <c r="N496" s="675"/>
      <c r="O496" s="506"/>
      <c r="P496" s="323"/>
    </row>
    <row r="497" spans="1:16" ht="18.75" customHeight="1">
      <c r="A497" s="302"/>
      <c r="B497" s="374"/>
      <c r="C497" s="375"/>
      <c r="D497" s="490"/>
      <c r="E497" s="717"/>
      <c r="F497" s="727"/>
      <c r="G497" s="522"/>
      <c r="H497" s="671"/>
      <c r="I497" s="672"/>
      <c r="J497" s="672">
        <f>H497*I497</f>
        <v>0</v>
      </c>
      <c r="K497" s="673"/>
      <c r="L497" s="673">
        <f>H497*K497</f>
        <v>0</v>
      </c>
      <c r="M497" s="674">
        <f>I497-K497</f>
        <v>0</v>
      </c>
      <c r="N497" s="675">
        <f>J497-L497</f>
        <v>0</v>
      </c>
      <c r="O497" s="506"/>
      <c r="P497" s="323"/>
    </row>
    <row r="498" spans="1:16" ht="18.75" customHeight="1">
      <c r="A498" s="302"/>
      <c r="B498" s="374"/>
      <c r="C498" s="375"/>
      <c r="D498" s="490"/>
      <c r="E498" s="717"/>
      <c r="F498" s="727"/>
      <c r="G498" s="522"/>
      <c r="H498" s="671"/>
      <c r="I498" s="672"/>
      <c r="J498" s="672">
        <f t="shared" ref="J498:J527" si="50">H498*I498</f>
        <v>0</v>
      </c>
      <c r="K498" s="673"/>
      <c r="L498" s="673">
        <f t="shared" ref="L498:L527" si="51">H498*K498</f>
        <v>0</v>
      </c>
      <c r="M498" s="674">
        <f t="shared" ref="M498:N527" si="52">I498-K498</f>
        <v>0</v>
      </c>
      <c r="N498" s="675">
        <f t="shared" si="52"/>
        <v>0</v>
      </c>
      <c r="O498" s="506"/>
      <c r="P498" s="323"/>
    </row>
    <row r="499" spans="1:16" ht="18.75" customHeight="1">
      <c r="A499" s="302"/>
      <c r="B499" s="374"/>
      <c r="C499" s="375"/>
      <c r="D499" s="490"/>
      <c r="E499" s="717"/>
      <c r="F499" s="726"/>
      <c r="G499" s="522"/>
      <c r="H499" s="671"/>
      <c r="I499" s="672"/>
      <c r="J499" s="672">
        <f t="shared" si="50"/>
        <v>0</v>
      </c>
      <c r="K499" s="673"/>
      <c r="L499" s="673">
        <f t="shared" si="51"/>
        <v>0</v>
      </c>
      <c r="M499" s="674">
        <f t="shared" si="52"/>
        <v>0</v>
      </c>
      <c r="N499" s="675">
        <f t="shared" si="52"/>
        <v>0</v>
      </c>
      <c r="O499" s="506"/>
      <c r="P499" s="323"/>
    </row>
    <row r="500" spans="1:16" ht="18.75" customHeight="1">
      <c r="A500" s="302"/>
      <c r="B500" s="374"/>
      <c r="C500" s="375"/>
      <c r="D500" s="490"/>
      <c r="E500" s="717"/>
      <c r="F500" s="726"/>
      <c r="G500" s="522"/>
      <c r="H500" s="671"/>
      <c r="I500" s="672"/>
      <c r="J500" s="672">
        <f t="shared" si="50"/>
        <v>0</v>
      </c>
      <c r="K500" s="673"/>
      <c r="L500" s="673">
        <f t="shared" si="51"/>
        <v>0</v>
      </c>
      <c r="M500" s="674">
        <f t="shared" si="52"/>
        <v>0</v>
      </c>
      <c r="N500" s="675">
        <f t="shared" si="52"/>
        <v>0</v>
      </c>
      <c r="O500" s="506"/>
      <c r="P500" s="323"/>
    </row>
    <row r="501" spans="1:16" ht="18.75" customHeight="1">
      <c r="A501" s="302"/>
      <c r="B501" s="374"/>
      <c r="C501" s="375"/>
      <c r="D501" s="490"/>
      <c r="E501" s="717"/>
      <c r="F501" s="726"/>
      <c r="G501" s="522"/>
      <c r="H501" s="671"/>
      <c r="I501" s="672"/>
      <c r="J501" s="672">
        <f t="shared" si="50"/>
        <v>0</v>
      </c>
      <c r="K501" s="673"/>
      <c r="L501" s="673">
        <f t="shared" si="51"/>
        <v>0</v>
      </c>
      <c r="M501" s="674">
        <f t="shared" si="52"/>
        <v>0</v>
      </c>
      <c r="N501" s="675">
        <f t="shared" si="52"/>
        <v>0</v>
      </c>
      <c r="O501" s="506"/>
      <c r="P501" s="323"/>
    </row>
    <row r="502" spans="1:16" ht="18.75" customHeight="1">
      <c r="A502" s="302"/>
      <c r="B502" s="374"/>
      <c r="C502" s="375"/>
      <c r="D502" s="490"/>
      <c r="E502" s="717"/>
      <c r="F502" s="726"/>
      <c r="G502" s="522"/>
      <c r="H502" s="671"/>
      <c r="I502" s="672"/>
      <c r="J502" s="672">
        <f t="shared" si="50"/>
        <v>0</v>
      </c>
      <c r="K502" s="673"/>
      <c r="L502" s="673">
        <f t="shared" si="51"/>
        <v>0</v>
      </c>
      <c r="M502" s="674">
        <f t="shared" si="52"/>
        <v>0</v>
      </c>
      <c r="N502" s="675">
        <f t="shared" si="52"/>
        <v>0</v>
      </c>
      <c r="O502" s="506"/>
      <c r="P502" s="323"/>
    </row>
    <row r="503" spans="1:16" ht="18.75" customHeight="1">
      <c r="A503" s="302"/>
      <c r="B503" s="374"/>
      <c r="C503" s="375"/>
      <c r="D503" s="490"/>
      <c r="E503" s="717"/>
      <c r="F503" s="726"/>
      <c r="G503" s="522"/>
      <c r="H503" s="671"/>
      <c r="I503" s="672"/>
      <c r="J503" s="672">
        <f t="shared" si="50"/>
        <v>0</v>
      </c>
      <c r="K503" s="673"/>
      <c r="L503" s="673">
        <f t="shared" si="51"/>
        <v>0</v>
      </c>
      <c r="M503" s="674">
        <f t="shared" si="52"/>
        <v>0</v>
      </c>
      <c r="N503" s="675">
        <f t="shared" si="52"/>
        <v>0</v>
      </c>
      <c r="O503" s="506"/>
      <c r="P503" s="323"/>
    </row>
    <row r="504" spans="1:16" ht="18.75" customHeight="1">
      <c r="A504" s="302"/>
      <c r="B504" s="374"/>
      <c r="C504" s="375"/>
      <c r="D504" s="490"/>
      <c r="E504" s="717"/>
      <c r="F504" s="726"/>
      <c r="G504" s="522"/>
      <c r="H504" s="671"/>
      <c r="I504" s="672"/>
      <c r="J504" s="672">
        <f t="shared" si="50"/>
        <v>0</v>
      </c>
      <c r="K504" s="673"/>
      <c r="L504" s="673">
        <f t="shared" si="51"/>
        <v>0</v>
      </c>
      <c r="M504" s="674">
        <f t="shared" si="52"/>
        <v>0</v>
      </c>
      <c r="N504" s="675">
        <f t="shared" si="52"/>
        <v>0</v>
      </c>
      <c r="O504" s="506"/>
      <c r="P504" s="323"/>
    </row>
    <row r="505" spans="1:16" ht="18.75" customHeight="1">
      <c r="A505" s="302"/>
      <c r="B505" s="374"/>
      <c r="C505" s="375"/>
      <c r="D505" s="490"/>
      <c r="E505" s="717"/>
      <c r="F505" s="726"/>
      <c r="G505" s="522"/>
      <c r="H505" s="671"/>
      <c r="I505" s="672"/>
      <c r="J505" s="672">
        <f t="shared" si="50"/>
        <v>0</v>
      </c>
      <c r="K505" s="673"/>
      <c r="L505" s="673">
        <f t="shared" si="51"/>
        <v>0</v>
      </c>
      <c r="M505" s="674">
        <f t="shared" si="52"/>
        <v>0</v>
      </c>
      <c r="N505" s="675">
        <f t="shared" si="52"/>
        <v>0</v>
      </c>
      <c r="O505" s="506"/>
      <c r="P505" s="323"/>
    </row>
    <row r="506" spans="1:16" ht="18.75" customHeight="1">
      <c r="A506" s="302"/>
      <c r="B506" s="374"/>
      <c r="C506" s="375"/>
      <c r="D506" s="490"/>
      <c r="E506" s="717"/>
      <c r="F506" s="726"/>
      <c r="G506" s="522"/>
      <c r="H506" s="671"/>
      <c r="I506" s="672"/>
      <c r="J506" s="672">
        <f t="shared" si="50"/>
        <v>0</v>
      </c>
      <c r="K506" s="673"/>
      <c r="L506" s="673">
        <f t="shared" si="51"/>
        <v>0</v>
      </c>
      <c r="M506" s="674">
        <f t="shared" si="52"/>
        <v>0</v>
      </c>
      <c r="N506" s="675">
        <f t="shared" si="52"/>
        <v>0</v>
      </c>
      <c r="O506" s="506"/>
      <c r="P506" s="323"/>
    </row>
    <row r="507" spans="1:16" ht="18.75" customHeight="1">
      <c r="A507" s="302"/>
      <c r="B507" s="374"/>
      <c r="C507" s="375"/>
      <c r="D507" s="490"/>
      <c r="E507" s="717"/>
      <c r="F507" s="726"/>
      <c r="G507" s="522"/>
      <c r="H507" s="671"/>
      <c r="I507" s="672"/>
      <c r="J507" s="672">
        <f t="shared" si="50"/>
        <v>0</v>
      </c>
      <c r="K507" s="673"/>
      <c r="L507" s="673">
        <f t="shared" si="51"/>
        <v>0</v>
      </c>
      <c r="M507" s="674">
        <f t="shared" si="52"/>
        <v>0</v>
      </c>
      <c r="N507" s="675">
        <f t="shared" si="52"/>
        <v>0</v>
      </c>
      <c r="O507" s="506"/>
      <c r="P507" s="323"/>
    </row>
    <row r="508" spans="1:16" ht="18.75" customHeight="1">
      <c r="A508" s="302"/>
      <c r="B508" s="374"/>
      <c r="C508" s="375"/>
      <c r="D508" s="490"/>
      <c r="E508" s="717"/>
      <c r="F508" s="726"/>
      <c r="G508" s="522"/>
      <c r="H508" s="671"/>
      <c r="I508" s="672"/>
      <c r="J508" s="672">
        <f t="shared" si="50"/>
        <v>0</v>
      </c>
      <c r="K508" s="673"/>
      <c r="L508" s="673">
        <f t="shared" si="51"/>
        <v>0</v>
      </c>
      <c r="M508" s="674">
        <f t="shared" si="52"/>
        <v>0</v>
      </c>
      <c r="N508" s="675">
        <f t="shared" si="52"/>
        <v>0</v>
      </c>
      <c r="O508" s="506"/>
      <c r="P508" s="323"/>
    </row>
    <row r="509" spans="1:16" ht="18.75" customHeight="1">
      <c r="A509" s="302"/>
      <c r="B509" s="374"/>
      <c r="C509" s="375"/>
      <c r="D509" s="490"/>
      <c r="E509" s="717"/>
      <c r="F509" s="726"/>
      <c r="G509" s="522"/>
      <c r="H509" s="671"/>
      <c r="I509" s="672"/>
      <c r="J509" s="672">
        <f t="shared" si="50"/>
        <v>0</v>
      </c>
      <c r="K509" s="673"/>
      <c r="L509" s="673">
        <f t="shared" si="51"/>
        <v>0</v>
      </c>
      <c r="M509" s="674">
        <f t="shared" si="52"/>
        <v>0</v>
      </c>
      <c r="N509" s="675">
        <f t="shared" si="52"/>
        <v>0</v>
      </c>
      <c r="O509" s="506"/>
      <c r="P509" s="323"/>
    </row>
    <row r="510" spans="1:16" ht="18.75" customHeight="1">
      <c r="A510" s="302"/>
      <c r="B510" s="374"/>
      <c r="C510" s="375"/>
      <c r="D510" s="490"/>
      <c r="E510" s="717"/>
      <c r="F510" s="726"/>
      <c r="G510" s="522"/>
      <c r="H510" s="671"/>
      <c r="I510" s="672"/>
      <c r="J510" s="672">
        <f t="shared" si="50"/>
        <v>0</v>
      </c>
      <c r="K510" s="673"/>
      <c r="L510" s="673">
        <f t="shared" si="51"/>
        <v>0</v>
      </c>
      <c r="M510" s="674">
        <f t="shared" si="52"/>
        <v>0</v>
      </c>
      <c r="N510" s="675">
        <f t="shared" si="52"/>
        <v>0</v>
      </c>
      <c r="O510" s="506"/>
      <c r="P510" s="323"/>
    </row>
    <row r="511" spans="1:16" ht="18.75" customHeight="1">
      <c r="A511" s="302"/>
      <c r="B511" s="374"/>
      <c r="C511" s="375"/>
      <c r="D511" s="490"/>
      <c r="E511" s="717"/>
      <c r="F511" s="726"/>
      <c r="G511" s="522"/>
      <c r="H511" s="671"/>
      <c r="I511" s="672"/>
      <c r="J511" s="672">
        <f t="shared" si="50"/>
        <v>0</v>
      </c>
      <c r="K511" s="673"/>
      <c r="L511" s="673">
        <f t="shared" si="51"/>
        <v>0</v>
      </c>
      <c r="M511" s="674">
        <f t="shared" si="52"/>
        <v>0</v>
      </c>
      <c r="N511" s="675">
        <f t="shared" si="52"/>
        <v>0</v>
      </c>
      <c r="O511" s="506"/>
      <c r="P511" s="323"/>
    </row>
    <row r="512" spans="1:16" ht="18.75" customHeight="1">
      <c r="A512" s="302"/>
      <c r="B512" s="374"/>
      <c r="C512" s="375"/>
      <c r="D512" s="490"/>
      <c r="E512" s="717"/>
      <c r="F512" s="726"/>
      <c r="G512" s="522"/>
      <c r="H512" s="671"/>
      <c r="I512" s="672"/>
      <c r="J512" s="672">
        <f t="shared" si="50"/>
        <v>0</v>
      </c>
      <c r="K512" s="673"/>
      <c r="L512" s="673">
        <f t="shared" si="51"/>
        <v>0</v>
      </c>
      <c r="M512" s="674">
        <f t="shared" si="52"/>
        <v>0</v>
      </c>
      <c r="N512" s="675">
        <f t="shared" si="52"/>
        <v>0</v>
      </c>
      <c r="O512" s="506"/>
      <c r="P512" s="323"/>
    </row>
    <row r="513" spans="1:29" ht="18.75" customHeight="1">
      <c r="A513" s="302"/>
      <c r="B513" s="374"/>
      <c r="C513" s="375"/>
      <c r="D513" s="490"/>
      <c r="E513" s="717"/>
      <c r="F513" s="726"/>
      <c r="G513" s="522"/>
      <c r="H513" s="671"/>
      <c r="I513" s="672"/>
      <c r="J513" s="672">
        <f t="shared" si="50"/>
        <v>0</v>
      </c>
      <c r="K513" s="673"/>
      <c r="L513" s="673">
        <f t="shared" si="51"/>
        <v>0</v>
      </c>
      <c r="M513" s="674">
        <f t="shared" si="52"/>
        <v>0</v>
      </c>
      <c r="N513" s="675">
        <f t="shared" si="52"/>
        <v>0</v>
      </c>
      <c r="O513" s="506"/>
      <c r="P513" s="323"/>
    </row>
    <row r="514" spans="1:29" ht="18.75" customHeight="1">
      <c r="A514" s="302"/>
      <c r="B514" s="374"/>
      <c r="C514" s="375"/>
      <c r="D514" s="490"/>
      <c r="E514" s="717"/>
      <c r="F514" s="726"/>
      <c r="G514" s="522"/>
      <c r="H514" s="671"/>
      <c r="I514" s="672"/>
      <c r="J514" s="672">
        <f t="shared" si="50"/>
        <v>0</v>
      </c>
      <c r="K514" s="673"/>
      <c r="L514" s="673">
        <f t="shared" si="51"/>
        <v>0</v>
      </c>
      <c r="M514" s="674">
        <f t="shared" si="52"/>
        <v>0</v>
      </c>
      <c r="N514" s="675">
        <f t="shared" si="52"/>
        <v>0</v>
      </c>
      <c r="O514" s="506"/>
      <c r="P514" s="323"/>
    </row>
    <row r="515" spans="1:29" ht="18.75" customHeight="1">
      <c r="A515" s="302"/>
      <c r="B515" s="374"/>
      <c r="C515" s="375"/>
      <c r="D515" s="490"/>
      <c r="E515" s="717"/>
      <c r="F515" s="726"/>
      <c r="G515" s="522"/>
      <c r="H515" s="671"/>
      <c r="I515" s="672"/>
      <c r="J515" s="672">
        <f t="shared" si="50"/>
        <v>0</v>
      </c>
      <c r="K515" s="673"/>
      <c r="L515" s="673">
        <f t="shared" si="51"/>
        <v>0</v>
      </c>
      <c r="M515" s="674">
        <f t="shared" si="52"/>
        <v>0</v>
      </c>
      <c r="N515" s="675">
        <f t="shared" si="52"/>
        <v>0</v>
      </c>
      <c r="O515" s="506"/>
      <c r="P515" s="323"/>
    </row>
    <row r="516" spans="1:29" ht="18.75" customHeight="1">
      <c r="A516" s="302"/>
      <c r="B516" s="374"/>
      <c r="C516" s="375"/>
      <c r="D516" s="490"/>
      <c r="E516" s="717"/>
      <c r="F516" s="726"/>
      <c r="G516" s="522"/>
      <c r="H516" s="671"/>
      <c r="I516" s="672"/>
      <c r="J516" s="672">
        <f t="shared" si="50"/>
        <v>0</v>
      </c>
      <c r="K516" s="673"/>
      <c r="L516" s="673">
        <f t="shared" si="51"/>
        <v>0</v>
      </c>
      <c r="M516" s="674">
        <f t="shared" si="52"/>
        <v>0</v>
      </c>
      <c r="N516" s="675">
        <f t="shared" si="52"/>
        <v>0</v>
      </c>
      <c r="O516" s="506"/>
      <c r="P516" s="323"/>
    </row>
    <row r="517" spans="1:29" ht="18.75" customHeight="1">
      <c r="A517" s="302"/>
      <c r="B517" s="374"/>
      <c r="C517" s="375"/>
      <c r="D517" s="490"/>
      <c r="E517" s="717"/>
      <c r="F517" s="727"/>
      <c r="G517" s="522"/>
      <c r="H517" s="671"/>
      <c r="I517" s="672"/>
      <c r="J517" s="672">
        <f t="shared" si="50"/>
        <v>0</v>
      </c>
      <c r="K517" s="673"/>
      <c r="L517" s="673">
        <f t="shared" si="51"/>
        <v>0</v>
      </c>
      <c r="M517" s="674">
        <f t="shared" si="52"/>
        <v>0</v>
      </c>
      <c r="N517" s="675">
        <f t="shared" si="52"/>
        <v>0</v>
      </c>
      <c r="O517" s="506"/>
      <c r="P517" s="323"/>
    </row>
    <row r="518" spans="1:29" ht="18.75" customHeight="1">
      <c r="A518" s="302"/>
      <c r="B518" s="374"/>
      <c r="C518" s="375"/>
      <c r="D518" s="490"/>
      <c r="E518" s="717"/>
      <c r="F518" s="727"/>
      <c r="G518" s="522"/>
      <c r="H518" s="671"/>
      <c r="I518" s="672"/>
      <c r="J518" s="672">
        <f t="shared" si="50"/>
        <v>0</v>
      </c>
      <c r="K518" s="673"/>
      <c r="L518" s="673">
        <f t="shared" si="51"/>
        <v>0</v>
      </c>
      <c r="M518" s="674">
        <f t="shared" si="52"/>
        <v>0</v>
      </c>
      <c r="N518" s="675">
        <f t="shared" si="52"/>
        <v>0</v>
      </c>
      <c r="O518" s="506"/>
      <c r="P518" s="323"/>
    </row>
    <row r="519" spans="1:29" ht="18.75" customHeight="1">
      <c r="A519" s="302"/>
      <c r="B519" s="374"/>
      <c r="C519" s="375"/>
      <c r="D519" s="490"/>
      <c r="E519" s="717"/>
      <c r="F519" s="727"/>
      <c r="G519" s="522"/>
      <c r="H519" s="671"/>
      <c r="I519" s="672"/>
      <c r="J519" s="672">
        <f t="shared" si="50"/>
        <v>0</v>
      </c>
      <c r="K519" s="673"/>
      <c r="L519" s="673">
        <f t="shared" si="51"/>
        <v>0</v>
      </c>
      <c r="M519" s="674">
        <f t="shared" si="52"/>
        <v>0</v>
      </c>
      <c r="N519" s="675">
        <f t="shared" si="52"/>
        <v>0</v>
      </c>
      <c r="O519" s="506"/>
      <c r="P519" s="323"/>
    </row>
    <row r="520" spans="1:29" ht="18.75" customHeight="1">
      <c r="A520" s="302"/>
      <c r="B520" s="374"/>
      <c r="C520" s="375"/>
      <c r="D520" s="490"/>
      <c r="E520" s="717"/>
      <c r="F520" s="727"/>
      <c r="G520" s="522"/>
      <c r="H520" s="671"/>
      <c r="I520" s="672"/>
      <c r="J520" s="672">
        <f t="shared" si="50"/>
        <v>0</v>
      </c>
      <c r="K520" s="673"/>
      <c r="L520" s="673">
        <f t="shared" si="51"/>
        <v>0</v>
      </c>
      <c r="M520" s="674">
        <f t="shared" si="52"/>
        <v>0</v>
      </c>
      <c r="N520" s="675">
        <f t="shared" si="52"/>
        <v>0</v>
      </c>
      <c r="O520" s="506"/>
      <c r="P520" s="323"/>
    </row>
    <row r="521" spans="1:29" ht="18.75" customHeight="1">
      <c r="A521" s="302"/>
      <c r="B521" s="374"/>
      <c r="C521" s="375"/>
      <c r="D521" s="490"/>
      <c r="E521" s="717"/>
      <c r="F521" s="727"/>
      <c r="G521" s="522"/>
      <c r="H521" s="671"/>
      <c r="I521" s="672"/>
      <c r="J521" s="672">
        <f t="shared" si="50"/>
        <v>0</v>
      </c>
      <c r="K521" s="673"/>
      <c r="L521" s="673">
        <f t="shared" si="51"/>
        <v>0</v>
      </c>
      <c r="M521" s="674">
        <f t="shared" si="52"/>
        <v>0</v>
      </c>
      <c r="N521" s="675">
        <f t="shared" si="52"/>
        <v>0</v>
      </c>
      <c r="O521" s="506"/>
      <c r="P521" s="323"/>
    </row>
    <row r="522" spans="1:29" ht="18.75" customHeight="1">
      <c r="A522" s="302"/>
      <c r="B522" s="374"/>
      <c r="C522" s="375"/>
      <c r="D522" s="490"/>
      <c r="E522" s="717"/>
      <c r="F522" s="727"/>
      <c r="G522" s="522"/>
      <c r="H522" s="671"/>
      <c r="I522" s="672"/>
      <c r="J522" s="672">
        <f t="shared" si="50"/>
        <v>0</v>
      </c>
      <c r="K522" s="673"/>
      <c r="L522" s="673">
        <f t="shared" si="51"/>
        <v>0</v>
      </c>
      <c r="M522" s="674">
        <f t="shared" si="52"/>
        <v>0</v>
      </c>
      <c r="N522" s="675">
        <f t="shared" si="52"/>
        <v>0</v>
      </c>
      <c r="O522" s="506"/>
      <c r="P522" s="323"/>
    </row>
    <row r="523" spans="1:29" ht="18.75" customHeight="1">
      <c r="A523" s="302"/>
      <c r="B523" s="374"/>
      <c r="C523" s="375"/>
      <c r="D523" s="490"/>
      <c r="E523" s="717"/>
      <c r="F523" s="727"/>
      <c r="G523" s="522"/>
      <c r="H523" s="671"/>
      <c r="I523" s="672"/>
      <c r="J523" s="672">
        <f t="shared" si="50"/>
        <v>0</v>
      </c>
      <c r="K523" s="673"/>
      <c r="L523" s="673">
        <f t="shared" si="51"/>
        <v>0</v>
      </c>
      <c r="M523" s="674">
        <f t="shared" si="52"/>
        <v>0</v>
      </c>
      <c r="N523" s="675">
        <f t="shared" si="52"/>
        <v>0</v>
      </c>
      <c r="O523" s="506"/>
      <c r="P523" s="323"/>
    </row>
    <row r="524" spans="1:29" ht="18.75" customHeight="1">
      <c r="A524" s="302"/>
      <c r="B524" s="374"/>
      <c r="C524" s="375"/>
      <c r="D524" s="490"/>
      <c r="E524" s="717"/>
      <c r="F524" s="727"/>
      <c r="G524" s="522"/>
      <c r="H524" s="671"/>
      <c r="I524" s="672"/>
      <c r="J524" s="672">
        <f t="shared" si="50"/>
        <v>0</v>
      </c>
      <c r="K524" s="673"/>
      <c r="L524" s="673">
        <f t="shared" si="51"/>
        <v>0</v>
      </c>
      <c r="M524" s="674">
        <f t="shared" si="52"/>
        <v>0</v>
      </c>
      <c r="N524" s="675">
        <f t="shared" si="52"/>
        <v>0</v>
      </c>
      <c r="O524" s="506"/>
      <c r="P524" s="323"/>
    </row>
    <row r="525" spans="1:29" ht="18.75" customHeight="1">
      <c r="A525" s="302"/>
      <c r="B525" s="374"/>
      <c r="C525" s="375"/>
      <c r="D525" s="490"/>
      <c r="E525" s="717"/>
      <c r="F525" s="727"/>
      <c r="G525" s="522"/>
      <c r="H525" s="671"/>
      <c r="I525" s="672"/>
      <c r="J525" s="672">
        <f t="shared" si="50"/>
        <v>0</v>
      </c>
      <c r="K525" s="673"/>
      <c r="L525" s="673">
        <f t="shared" si="51"/>
        <v>0</v>
      </c>
      <c r="M525" s="674">
        <f t="shared" si="52"/>
        <v>0</v>
      </c>
      <c r="N525" s="675">
        <f t="shared" si="52"/>
        <v>0</v>
      </c>
      <c r="O525" s="506"/>
      <c r="P525" s="323"/>
    </row>
    <row r="526" spans="1:29" ht="18.75" customHeight="1">
      <c r="A526" s="302"/>
      <c r="B526" s="374"/>
      <c r="C526" s="375"/>
      <c r="D526" s="490"/>
      <c r="E526" s="717"/>
      <c r="F526" s="727"/>
      <c r="G526" s="522"/>
      <c r="H526" s="671"/>
      <c r="I526" s="672"/>
      <c r="J526" s="672">
        <f t="shared" si="50"/>
        <v>0</v>
      </c>
      <c r="K526" s="673"/>
      <c r="L526" s="673">
        <f t="shared" si="51"/>
        <v>0</v>
      </c>
      <c r="M526" s="674">
        <f t="shared" si="52"/>
        <v>0</v>
      </c>
      <c r="N526" s="675">
        <f t="shared" si="52"/>
        <v>0</v>
      </c>
      <c r="O526" s="506"/>
      <c r="P526" s="323"/>
    </row>
    <row r="527" spans="1:29" ht="18.75" customHeight="1">
      <c r="A527" s="302"/>
      <c r="B527" s="374"/>
      <c r="C527" s="375"/>
      <c r="D527" s="490"/>
      <c r="E527" s="717"/>
      <c r="F527" s="727"/>
      <c r="G527" s="522"/>
      <c r="H527" s="671"/>
      <c r="I527" s="672"/>
      <c r="J527" s="672">
        <f t="shared" si="50"/>
        <v>0</v>
      </c>
      <c r="K527" s="673"/>
      <c r="L527" s="673">
        <f t="shared" si="51"/>
        <v>0</v>
      </c>
      <c r="M527" s="674">
        <f t="shared" si="52"/>
        <v>0</v>
      </c>
      <c r="N527" s="675">
        <f t="shared" si="52"/>
        <v>0</v>
      </c>
      <c r="O527" s="506"/>
      <c r="P527" s="323"/>
    </row>
    <row r="528" spans="1:29" s="288" customFormat="1" ht="18.75" customHeight="1">
      <c r="A528" s="302"/>
      <c r="B528" s="374"/>
      <c r="C528" s="375"/>
      <c r="D528" s="490"/>
      <c r="E528" s="544" t="s">
        <v>661</v>
      </c>
      <c r="F528" s="338" t="s">
        <v>198</v>
      </c>
      <c r="G528" s="522"/>
      <c r="H528" s="671"/>
      <c r="I528" s="672"/>
      <c r="J528" s="676">
        <f>SUMIFS(J497:J527,D497:D527,"設備（部材）")</f>
        <v>0</v>
      </c>
      <c r="K528" s="673"/>
      <c r="L528" s="677">
        <f>SUMIFS(L497:L527,D497:D527,"設備（部材）")</f>
        <v>0</v>
      </c>
      <c r="M528" s="674"/>
      <c r="N528" s="679">
        <f>J528-L528</f>
        <v>0</v>
      </c>
      <c r="O528" s="506"/>
      <c r="Q528" s="287"/>
      <c r="R528" s="287"/>
      <c r="S528" s="287"/>
      <c r="T528" s="287"/>
      <c r="U528" s="287"/>
      <c r="V528" s="287"/>
      <c r="W528" s="287"/>
      <c r="X528" s="287"/>
      <c r="Y528" s="287"/>
      <c r="Z528" s="287"/>
      <c r="AA528" s="287"/>
      <c r="AB528" s="287"/>
      <c r="AC528" s="287"/>
    </row>
    <row r="529" spans="1:29" s="288" customFormat="1" ht="18.75" customHeight="1">
      <c r="A529" s="302"/>
      <c r="B529" s="374"/>
      <c r="C529" s="375"/>
      <c r="D529" s="490"/>
      <c r="E529" s="544" t="s">
        <v>199</v>
      </c>
      <c r="F529" s="338" t="s">
        <v>198</v>
      </c>
      <c r="G529" s="522"/>
      <c r="H529" s="671"/>
      <c r="I529" s="672"/>
      <c r="J529" s="676">
        <f>SUMIFS(J497:J527,D497:D527,"工事")</f>
        <v>0</v>
      </c>
      <c r="K529" s="673"/>
      <c r="L529" s="677">
        <f>SUMIFS(L497:L527,D497:D527,"工事")</f>
        <v>0</v>
      </c>
      <c r="M529" s="674"/>
      <c r="N529" s="679">
        <f>J529-L529</f>
        <v>0</v>
      </c>
      <c r="O529" s="506"/>
      <c r="Q529" s="287"/>
      <c r="R529" s="287"/>
      <c r="S529" s="287"/>
      <c r="T529" s="287"/>
      <c r="U529" s="287"/>
      <c r="V529" s="287"/>
      <c r="W529" s="287"/>
      <c r="X529" s="287"/>
      <c r="Y529" s="287"/>
      <c r="Z529" s="287"/>
      <c r="AA529" s="287"/>
      <c r="AB529" s="287"/>
      <c r="AC529" s="287"/>
    </row>
    <row r="530" spans="1:29" s="288" customFormat="1" ht="18.75" customHeight="1" thickBot="1">
      <c r="A530" s="302"/>
      <c r="B530" s="376"/>
      <c r="C530" s="377"/>
      <c r="D530" s="491"/>
      <c r="E530" s="545" t="s">
        <v>195</v>
      </c>
      <c r="F530" s="546" t="s">
        <v>196</v>
      </c>
      <c r="G530" s="536"/>
      <c r="H530" s="721"/>
      <c r="I530" s="722"/>
      <c r="J530" s="728">
        <f>J528+J529</f>
        <v>0</v>
      </c>
      <c r="K530" s="723"/>
      <c r="L530" s="729">
        <f>L528+L529</f>
        <v>0</v>
      </c>
      <c r="M530" s="724"/>
      <c r="N530" s="730">
        <f>J530-L530</f>
        <v>0</v>
      </c>
      <c r="O530" s="516"/>
      <c r="Q530" s="287"/>
      <c r="R530" s="287"/>
      <c r="S530" s="287"/>
      <c r="T530" s="287"/>
      <c r="U530" s="287"/>
      <c r="V530" s="287"/>
      <c r="W530" s="287"/>
      <c r="X530" s="287"/>
      <c r="Y530" s="287"/>
      <c r="Z530" s="287"/>
      <c r="AA530" s="287"/>
      <c r="AB530" s="287"/>
      <c r="AC530" s="287"/>
    </row>
    <row r="531" spans="1:29" ht="18.75" customHeight="1">
      <c r="A531" s="302"/>
      <c r="B531" s="339"/>
      <c r="C531" s="340"/>
      <c r="D531" s="488"/>
      <c r="E531" s="717"/>
      <c r="F531" s="726" t="s">
        <v>197</v>
      </c>
      <c r="G531" s="522"/>
      <c r="H531" s="671"/>
      <c r="I531" s="672"/>
      <c r="J531" s="672"/>
      <c r="K531" s="673"/>
      <c r="L531" s="673"/>
      <c r="M531" s="674"/>
      <c r="N531" s="675"/>
      <c r="O531" s="506"/>
      <c r="P531" s="323"/>
    </row>
    <row r="532" spans="1:29" ht="18.75" customHeight="1">
      <c r="A532" s="302"/>
      <c r="B532" s="374"/>
      <c r="C532" s="375"/>
      <c r="D532" s="490"/>
      <c r="E532" s="717"/>
      <c r="F532" s="727"/>
      <c r="G532" s="522"/>
      <c r="H532" s="671"/>
      <c r="I532" s="672"/>
      <c r="J532" s="672">
        <f>H532*I532</f>
        <v>0</v>
      </c>
      <c r="K532" s="673"/>
      <c r="L532" s="673">
        <f>H532*K532</f>
        <v>0</v>
      </c>
      <c r="M532" s="674">
        <f>I532-K532</f>
        <v>0</v>
      </c>
      <c r="N532" s="675">
        <f>J532-L532</f>
        <v>0</v>
      </c>
      <c r="O532" s="506"/>
      <c r="P532" s="323"/>
    </row>
    <row r="533" spans="1:29" ht="18.75" customHeight="1">
      <c r="A533" s="302"/>
      <c r="B533" s="374"/>
      <c r="C533" s="375"/>
      <c r="D533" s="490"/>
      <c r="E533" s="717"/>
      <c r="F533" s="727"/>
      <c r="G533" s="522"/>
      <c r="H533" s="671"/>
      <c r="I533" s="672"/>
      <c r="J533" s="672">
        <f t="shared" ref="J533:J562" si="53">H533*I533</f>
        <v>0</v>
      </c>
      <c r="K533" s="673"/>
      <c r="L533" s="673">
        <f t="shared" ref="L533:L562" si="54">H533*K533</f>
        <v>0</v>
      </c>
      <c r="M533" s="674">
        <f t="shared" ref="M533:N562" si="55">I533-K533</f>
        <v>0</v>
      </c>
      <c r="N533" s="675">
        <f t="shared" si="55"/>
        <v>0</v>
      </c>
      <c r="O533" s="506"/>
      <c r="P533" s="323"/>
    </row>
    <row r="534" spans="1:29" ht="18.75" customHeight="1">
      <c r="A534" s="302"/>
      <c r="B534" s="374"/>
      <c r="C534" s="375"/>
      <c r="D534" s="490"/>
      <c r="E534" s="717"/>
      <c r="F534" s="726"/>
      <c r="G534" s="522"/>
      <c r="H534" s="671"/>
      <c r="I534" s="672"/>
      <c r="J534" s="672">
        <f t="shared" si="53"/>
        <v>0</v>
      </c>
      <c r="K534" s="673"/>
      <c r="L534" s="673">
        <f t="shared" si="54"/>
        <v>0</v>
      </c>
      <c r="M534" s="674">
        <f t="shared" si="55"/>
        <v>0</v>
      </c>
      <c r="N534" s="675">
        <f t="shared" si="55"/>
        <v>0</v>
      </c>
      <c r="O534" s="506"/>
      <c r="P534" s="323"/>
    </row>
    <row r="535" spans="1:29" ht="18.75" customHeight="1">
      <c r="A535" s="302"/>
      <c r="B535" s="374"/>
      <c r="C535" s="375"/>
      <c r="D535" s="490"/>
      <c r="E535" s="717"/>
      <c r="F535" s="726"/>
      <c r="G535" s="522"/>
      <c r="H535" s="671"/>
      <c r="I535" s="672"/>
      <c r="J535" s="672">
        <f t="shared" si="53"/>
        <v>0</v>
      </c>
      <c r="K535" s="673"/>
      <c r="L535" s="673">
        <f t="shared" si="54"/>
        <v>0</v>
      </c>
      <c r="M535" s="674">
        <f t="shared" si="55"/>
        <v>0</v>
      </c>
      <c r="N535" s="675">
        <f t="shared" si="55"/>
        <v>0</v>
      </c>
      <c r="O535" s="506"/>
      <c r="P535" s="323"/>
    </row>
    <row r="536" spans="1:29" ht="18.75" customHeight="1">
      <c r="A536" s="302"/>
      <c r="B536" s="374"/>
      <c r="C536" s="375"/>
      <c r="D536" s="490"/>
      <c r="E536" s="717"/>
      <c r="F536" s="726"/>
      <c r="G536" s="522"/>
      <c r="H536" s="671"/>
      <c r="I536" s="672"/>
      <c r="J536" s="672">
        <f t="shared" si="53"/>
        <v>0</v>
      </c>
      <c r="K536" s="673"/>
      <c r="L536" s="673">
        <f t="shared" si="54"/>
        <v>0</v>
      </c>
      <c r="M536" s="674">
        <f t="shared" si="55"/>
        <v>0</v>
      </c>
      <c r="N536" s="675">
        <f t="shared" si="55"/>
        <v>0</v>
      </c>
      <c r="O536" s="506"/>
      <c r="P536" s="323"/>
    </row>
    <row r="537" spans="1:29" ht="18.75" customHeight="1">
      <c r="A537" s="302"/>
      <c r="B537" s="374"/>
      <c r="C537" s="375"/>
      <c r="D537" s="490"/>
      <c r="E537" s="717"/>
      <c r="F537" s="726"/>
      <c r="G537" s="522"/>
      <c r="H537" s="671"/>
      <c r="I537" s="672"/>
      <c r="J537" s="672">
        <f t="shared" si="53"/>
        <v>0</v>
      </c>
      <c r="K537" s="673"/>
      <c r="L537" s="673">
        <f t="shared" si="54"/>
        <v>0</v>
      </c>
      <c r="M537" s="674">
        <f t="shared" si="55"/>
        <v>0</v>
      </c>
      <c r="N537" s="675">
        <f t="shared" si="55"/>
        <v>0</v>
      </c>
      <c r="O537" s="506"/>
      <c r="P537" s="323"/>
    </row>
    <row r="538" spans="1:29" ht="18.75" customHeight="1">
      <c r="A538" s="302"/>
      <c r="B538" s="374"/>
      <c r="C538" s="375"/>
      <c r="D538" s="490"/>
      <c r="E538" s="717"/>
      <c r="F538" s="726"/>
      <c r="G538" s="522"/>
      <c r="H538" s="671"/>
      <c r="I538" s="672"/>
      <c r="J538" s="672">
        <f t="shared" si="53"/>
        <v>0</v>
      </c>
      <c r="K538" s="673"/>
      <c r="L538" s="673">
        <f t="shared" si="54"/>
        <v>0</v>
      </c>
      <c r="M538" s="674">
        <f t="shared" si="55"/>
        <v>0</v>
      </c>
      <c r="N538" s="675">
        <f t="shared" si="55"/>
        <v>0</v>
      </c>
      <c r="O538" s="506"/>
      <c r="P538" s="323"/>
    </row>
    <row r="539" spans="1:29" ht="18.75" customHeight="1">
      <c r="A539" s="302"/>
      <c r="B539" s="374"/>
      <c r="C539" s="375"/>
      <c r="D539" s="490"/>
      <c r="E539" s="717"/>
      <c r="F539" s="726"/>
      <c r="G539" s="522"/>
      <c r="H539" s="671"/>
      <c r="I539" s="672"/>
      <c r="J539" s="672">
        <f t="shared" si="53"/>
        <v>0</v>
      </c>
      <c r="K539" s="673"/>
      <c r="L539" s="673">
        <f t="shared" si="54"/>
        <v>0</v>
      </c>
      <c r="M539" s="674">
        <f t="shared" si="55"/>
        <v>0</v>
      </c>
      <c r="N539" s="675">
        <f t="shared" si="55"/>
        <v>0</v>
      </c>
      <c r="O539" s="506"/>
      <c r="P539" s="323"/>
    </row>
    <row r="540" spans="1:29" ht="18.75" customHeight="1">
      <c r="A540" s="302"/>
      <c r="B540" s="374"/>
      <c r="C540" s="375"/>
      <c r="D540" s="490"/>
      <c r="E540" s="717"/>
      <c r="F540" s="726"/>
      <c r="G540" s="522"/>
      <c r="H540" s="671"/>
      <c r="I540" s="672"/>
      <c r="J540" s="672">
        <f t="shared" si="53"/>
        <v>0</v>
      </c>
      <c r="K540" s="673"/>
      <c r="L540" s="673">
        <f t="shared" si="54"/>
        <v>0</v>
      </c>
      <c r="M540" s="674">
        <f t="shared" si="55"/>
        <v>0</v>
      </c>
      <c r="N540" s="675">
        <f t="shared" si="55"/>
        <v>0</v>
      </c>
      <c r="O540" s="506"/>
      <c r="P540" s="323"/>
    </row>
    <row r="541" spans="1:29" ht="18.75" customHeight="1">
      <c r="A541" s="302"/>
      <c r="B541" s="374"/>
      <c r="C541" s="375"/>
      <c r="D541" s="490"/>
      <c r="E541" s="717"/>
      <c r="F541" s="726"/>
      <c r="G541" s="522"/>
      <c r="H541" s="671"/>
      <c r="I541" s="672"/>
      <c r="J541" s="672">
        <f t="shared" si="53"/>
        <v>0</v>
      </c>
      <c r="K541" s="673"/>
      <c r="L541" s="673">
        <f t="shared" si="54"/>
        <v>0</v>
      </c>
      <c r="M541" s="674">
        <f t="shared" si="55"/>
        <v>0</v>
      </c>
      <c r="N541" s="675">
        <f t="shared" si="55"/>
        <v>0</v>
      </c>
      <c r="O541" s="506"/>
      <c r="P541" s="323"/>
    </row>
    <row r="542" spans="1:29" ht="18.75" customHeight="1">
      <c r="A542" s="302"/>
      <c r="B542" s="374"/>
      <c r="C542" s="375"/>
      <c r="D542" s="490"/>
      <c r="E542" s="717"/>
      <c r="F542" s="726"/>
      <c r="G542" s="522"/>
      <c r="H542" s="671"/>
      <c r="I542" s="672"/>
      <c r="J542" s="672">
        <f t="shared" si="53"/>
        <v>0</v>
      </c>
      <c r="K542" s="673"/>
      <c r="L542" s="673">
        <f t="shared" si="54"/>
        <v>0</v>
      </c>
      <c r="M542" s="674">
        <f t="shared" si="55"/>
        <v>0</v>
      </c>
      <c r="N542" s="675">
        <f t="shared" si="55"/>
        <v>0</v>
      </c>
      <c r="O542" s="506"/>
      <c r="P542" s="323"/>
    </row>
    <row r="543" spans="1:29" ht="18.75" customHeight="1">
      <c r="A543" s="302"/>
      <c r="B543" s="374"/>
      <c r="C543" s="375"/>
      <c r="D543" s="490"/>
      <c r="E543" s="717"/>
      <c r="F543" s="726"/>
      <c r="G543" s="522"/>
      <c r="H543" s="671"/>
      <c r="I543" s="672"/>
      <c r="J543" s="672">
        <f t="shared" si="53"/>
        <v>0</v>
      </c>
      <c r="K543" s="673"/>
      <c r="L543" s="673">
        <f t="shared" si="54"/>
        <v>0</v>
      </c>
      <c r="M543" s="674">
        <f t="shared" si="55"/>
        <v>0</v>
      </c>
      <c r="N543" s="675">
        <f t="shared" si="55"/>
        <v>0</v>
      </c>
      <c r="O543" s="506"/>
      <c r="P543" s="323"/>
    </row>
    <row r="544" spans="1:29" ht="18.75" customHeight="1">
      <c r="A544" s="302"/>
      <c r="B544" s="374"/>
      <c r="C544" s="375"/>
      <c r="D544" s="490"/>
      <c r="E544" s="717"/>
      <c r="F544" s="726"/>
      <c r="G544" s="522"/>
      <c r="H544" s="671"/>
      <c r="I544" s="672"/>
      <c r="J544" s="672">
        <f t="shared" si="53"/>
        <v>0</v>
      </c>
      <c r="K544" s="673"/>
      <c r="L544" s="673">
        <f t="shared" si="54"/>
        <v>0</v>
      </c>
      <c r="M544" s="674">
        <f t="shared" si="55"/>
        <v>0</v>
      </c>
      <c r="N544" s="675">
        <f t="shared" si="55"/>
        <v>0</v>
      </c>
      <c r="O544" s="506"/>
      <c r="P544" s="323"/>
    </row>
    <row r="545" spans="1:16" ht="18.75" customHeight="1">
      <c r="A545" s="302"/>
      <c r="B545" s="374"/>
      <c r="C545" s="375"/>
      <c r="D545" s="490"/>
      <c r="E545" s="717"/>
      <c r="F545" s="726"/>
      <c r="G545" s="522"/>
      <c r="H545" s="671"/>
      <c r="I545" s="672"/>
      <c r="J545" s="672">
        <f t="shared" si="53"/>
        <v>0</v>
      </c>
      <c r="K545" s="673"/>
      <c r="L545" s="673">
        <f t="shared" si="54"/>
        <v>0</v>
      </c>
      <c r="M545" s="674">
        <f t="shared" si="55"/>
        <v>0</v>
      </c>
      <c r="N545" s="675">
        <f t="shared" si="55"/>
        <v>0</v>
      </c>
      <c r="O545" s="506"/>
      <c r="P545" s="323"/>
    </row>
    <row r="546" spans="1:16" ht="18.75" customHeight="1">
      <c r="A546" s="302"/>
      <c r="B546" s="374"/>
      <c r="C546" s="375"/>
      <c r="D546" s="490"/>
      <c r="E546" s="717"/>
      <c r="F546" s="726"/>
      <c r="G546" s="522"/>
      <c r="H546" s="671"/>
      <c r="I546" s="672"/>
      <c r="J546" s="672">
        <f t="shared" si="53"/>
        <v>0</v>
      </c>
      <c r="K546" s="673"/>
      <c r="L546" s="673">
        <f t="shared" si="54"/>
        <v>0</v>
      </c>
      <c r="M546" s="674">
        <f t="shared" si="55"/>
        <v>0</v>
      </c>
      <c r="N546" s="675">
        <f t="shared" si="55"/>
        <v>0</v>
      </c>
      <c r="O546" s="506"/>
      <c r="P546" s="323"/>
    </row>
    <row r="547" spans="1:16" ht="18.75" customHeight="1">
      <c r="A547" s="302"/>
      <c r="B547" s="374"/>
      <c r="C547" s="375"/>
      <c r="D547" s="490"/>
      <c r="E547" s="717"/>
      <c r="F547" s="726"/>
      <c r="G547" s="522"/>
      <c r="H547" s="671"/>
      <c r="I547" s="672"/>
      <c r="J547" s="672">
        <f t="shared" si="53"/>
        <v>0</v>
      </c>
      <c r="K547" s="673"/>
      <c r="L547" s="673">
        <f t="shared" si="54"/>
        <v>0</v>
      </c>
      <c r="M547" s="674">
        <f t="shared" si="55"/>
        <v>0</v>
      </c>
      <c r="N547" s="675">
        <f t="shared" si="55"/>
        <v>0</v>
      </c>
      <c r="O547" s="506"/>
      <c r="P547" s="323"/>
    </row>
    <row r="548" spans="1:16" ht="18.75" customHeight="1">
      <c r="A548" s="302"/>
      <c r="B548" s="374"/>
      <c r="C548" s="375"/>
      <c r="D548" s="490"/>
      <c r="E548" s="717"/>
      <c r="F548" s="726"/>
      <c r="G548" s="522"/>
      <c r="H548" s="671"/>
      <c r="I548" s="672"/>
      <c r="J548" s="672">
        <f t="shared" si="53"/>
        <v>0</v>
      </c>
      <c r="K548" s="673"/>
      <c r="L548" s="673">
        <f t="shared" si="54"/>
        <v>0</v>
      </c>
      <c r="M548" s="674">
        <f t="shared" si="55"/>
        <v>0</v>
      </c>
      <c r="N548" s="675">
        <f t="shared" si="55"/>
        <v>0</v>
      </c>
      <c r="O548" s="506"/>
      <c r="P548" s="323"/>
    </row>
    <row r="549" spans="1:16" ht="18.75" customHeight="1">
      <c r="A549" s="302"/>
      <c r="B549" s="374"/>
      <c r="C549" s="375"/>
      <c r="D549" s="490"/>
      <c r="E549" s="717"/>
      <c r="F549" s="726"/>
      <c r="G549" s="522"/>
      <c r="H549" s="671"/>
      <c r="I549" s="672"/>
      <c r="J549" s="672">
        <f t="shared" si="53"/>
        <v>0</v>
      </c>
      <c r="K549" s="673"/>
      <c r="L549" s="673">
        <f t="shared" si="54"/>
        <v>0</v>
      </c>
      <c r="M549" s="674">
        <f t="shared" si="55"/>
        <v>0</v>
      </c>
      <c r="N549" s="675">
        <f t="shared" si="55"/>
        <v>0</v>
      </c>
      <c r="O549" s="506"/>
      <c r="P549" s="323"/>
    </row>
    <row r="550" spans="1:16" ht="18.75" customHeight="1">
      <c r="A550" s="302"/>
      <c r="B550" s="374"/>
      <c r="C550" s="375"/>
      <c r="D550" s="490"/>
      <c r="E550" s="717"/>
      <c r="F550" s="726"/>
      <c r="G550" s="522"/>
      <c r="H550" s="671"/>
      <c r="I550" s="672"/>
      <c r="J550" s="672">
        <f t="shared" si="53"/>
        <v>0</v>
      </c>
      <c r="K550" s="673"/>
      <c r="L550" s="673">
        <f t="shared" si="54"/>
        <v>0</v>
      </c>
      <c r="M550" s="674">
        <f t="shared" si="55"/>
        <v>0</v>
      </c>
      <c r="N550" s="675">
        <f t="shared" si="55"/>
        <v>0</v>
      </c>
      <c r="O550" s="506"/>
      <c r="P550" s="323"/>
    </row>
    <row r="551" spans="1:16" ht="18.75" customHeight="1">
      <c r="A551" s="302"/>
      <c r="B551" s="374"/>
      <c r="C551" s="375"/>
      <c r="D551" s="490"/>
      <c r="E551" s="717"/>
      <c r="F551" s="726"/>
      <c r="G551" s="522"/>
      <c r="H551" s="671"/>
      <c r="I551" s="672"/>
      <c r="J551" s="672">
        <f t="shared" si="53"/>
        <v>0</v>
      </c>
      <c r="K551" s="673"/>
      <c r="L551" s="673">
        <f t="shared" si="54"/>
        <v>0</v>
      </c>
      <c r="M551" s="674">
        <f t="shared" si="55"/>
        <v>0</v>
      </c>
      <c r="N551" s="675">
        <f t="shared" si="55"/>
        <v>0</v>
      </c>
      <c r="O551" s="506"/>
      <c r="P551" s="323"/>
    </row>
    <row r="552" spans="1:16" ht="18.75" customHeight="1">
      <c r="A552" s="302"/>
      <c r="B552" s="374"/>
      <c r="C552" s="375"/>
      <c r="D552" s="490"/>
      <c r="E552" s="717"/>
      <c r="F552" s="727"/>
      <c r="G552" s="522"/>
      <c r="H552" s="671"/>
      <c r="I552" s="672"/>
      <c r="J552" s="672">
        <f t="shared" si="53"/>
        <v>0</v>
      </c>
      <c r="K552" s="673"/>
      <c r="L552" s="673">
        <f t="shared" si="54"/>
        <v>0</v>
      </c>
      <c r="M552" s="674">
        <f t="shared" si="55"/>
        <v>0</v>
      </c>
      <c r="N552" s="675">
        <f t="shared" si="55"/>
        <v>0</v>
      </c>
      <c r="O552" s="506"/>
      <c r="P552" s="323"/>
    </row>
    <row r="553" spans="1:16" ht="18.75" customHeight="1">
      <c r="A553" s="302"/>
      <c r="B553" s="374"/>
      <c r="C553" s="375"/>
      <c r="D553" s="490"/>
      <c r="E553" s="717"/>
      <c r="F553" s="727"/>
      <c r="G553" s="522"/>
      <c r="H553" s="671"/>
      <c r="I553" s="672"/>
      <c r="J553" s="672">
        <f t="shared" si="53"/>
        <v>0</v>
      </c>
      <c r="K553" s="673"/>
      <c r="L553" s="673">
        <f t="shared" si="54"/>
        <v>0</v>
      </c>
      <c r="M553" s="674">
        <f t="shared" si="55"/>
        <v>0</v>
      </c>
      <c r="N553" s="675">
        <f t="shared" si="55"/>
        <v>0</v>
      </c>
      <c r="O553" s="506"/>
      <c r="P553" s="323"/>
    </row>
    <row r="554" spans="1:16" ht="18.75" customHeight="1">
      <c r="A554" s="302"/>
      <c r="B554" s="374"/>
      <c r="C554" s="375"/>
      <c r="D554" s="490"/>
      <c r="E554" s="717"/>
      <c r="F554" s="727"/>
      <c r="G554" s="522"/>
      <c r="H554" s="671"/>
      <c r="I554" s="672"/>
      <c r="J554" s="672">
        <f t="shared" si="53"/>
        <v>0</v>
      </c>
      <c r="K554" s="673"/>
      <c r="L554" s="673">
        <f t="shared" si="54"/>
        <v>0</v>
      </c>
      <c r="M554" s="674">
        <f t="shared" si="55"/>
        <v>0</v>
      </c>
      <c r="N554" s="675">
        <f t="shared" si="55"/>
        <v>0</v>
      </c>
      <c r="O554" s="506"/>
      <c r="P554" s="323"/>
    </row>
    <row r="555" spans="1:16" ht="18.75" customHeight="1">
      <c r="A555" s="302"/>
      <c r="B555" s="374"/>
      <c r="C555" s="375"/>
      <c r="D555" s="490"/>
      <c r="E555" s="717"/>
      <c r="F555" s="727"/>
      <c r="G555" s="522"/>
      <c r="H555" s="671"/>
      <c r="I555" s="672"/>
      <c r="J555" s="672">
        <f t="shared" si="53"/>
        <v>0</v>
      </c>
      <c r="K555" s="673"/>
      <c r="L555" s="673">
        <f t="shared" si="54"/>
        <v>0</v>
      </c>
      <c r="M555" s="674">
        <f t="shared" si="55"/>
        <v>0</v>
      </c>
      <c r="N555" s="675">
        <f t="shared" si="55"/>
        <v>0</v>
      </c>
      <c r="O555" s="506"/>
      <c r="P555" s="323"/>
    </row>
    <row r="556" spans="1:16" ht="18.75" customHeight="1">
      <c r="A556" s="302"/>
      <c r="B556" s="374"/>
      <c r="C556" s="375"/>
      <c r="D556" s="490"/>
      <c r="E556" s="717"/>
      <c r="F556" s="727"/>
      <c r="G556" s="522"/>
      <c r="H556" s="671"/>
      <c r="I556" s="672"/>
      <c r="J556" s="672">
        <f t="shared" si="53"/>
        <v>0</v>
      </c>
      <c r="K556" s="673"/>
      <c r="L556" s="673">
        <f t="shared" si="54"/>
        <v>0</v>
      </c>
      <c r="M556" s="674">
        <f t="shared" si="55"/>
        <v>0</v>
      </c>
      <c r="N556" s="675">
        <f t="shared" si="55"/>
        <v>0</v>
      </c>
      <c r="O556" s="506"/>
      <c r="P556" s="323"/>
    </row>
    <row r="557" spans="1:16" ht="18.75" customHeight="1">
      <c r="A557" s="302"/>
      <c r="B557" s="374"/>
      <c r="C557" s="375"/>
      <c r="D557" s="490"/>
      <c r="E557" s="717"/>
      <c r="F557" s="727"/>
      <c r="G557" s="522"/>
      <c r="H557" s="671"/>
      <c r="I557" s="672"/>
      <c r="J557" s="672">
        <f t="shared" si="53"/>
        <v>0</v>
      </c>
      <c r="K557" s="673"/>
      <c r="L557" s="673">
        <f t="shared" si="54"/>
        <v>0</v>
      </c>
      <c r="M557" s="674">
        <f t="shared" si="55"/>
        <v>0</v>
      </c>
      <c r="N557" s="675">
        <f t="shared" si="55"/>
        <v>0</v>
      </c>
      <c r="O557" s="506"/>
      <c r="P557" s="323"/>
    </row>
    <row r="558" spans="1:16" ht="18.75" customHeight="1">
      <c r="A558" s="302"/>
      <c r="B558" s="374"/>
      <c r="C558" s="375"/>
      <c r="D558" s="490"/>
      <c r="E558" s="717"/>
      <c r="F558" s="727"/>
      <c r="G558" s="522"/>
      <c r="H558" s="671"/>
      <c r="I558" s="672"/>
      <c r="J558" s="672">
        <f t="shared" si="53"/>
        <v>0</v>
      </c>
      <c r="K558" s="673"/>
      <c r="L558" s="673">
        <f t="shared" si="54"/>
        <v>0</v>
      </c>
      <c r="M558" s="674">
        <f t="shared" si="55"/>
        <v>0</v>
      </c>
      <c r="N558" s="675">
        <f t="shared" si="55"/>
        <v>0</v>
      </c>
      <c r="O558" s="506"/>
      <c r="P558" s="323"/>
    </row>
    <row r="559" spans="1:16" ht="18.75" customHeight="1">
      <c r="A559" s="302"/>
      <c r="B559" s="374"/>
      <c r="C559" s="375"/>
      <c r="D559" s="490"/>
      <c r="E559" s="717"/>
      <c r="F559" s="727"/>
      <c r="G559" s="522"/>
      <c r="H559" s="671"/>
      <c r="I559" s="672"/>
      <c r="J559" s="672">
        <f t="shared" si="53"/>
        <v>0</v>
      </c>
      <c r="K559" s="673"/>
      <c r="L559" s="673">
        <f t="shared" si="54"/>
        <v>0</v>
      </c>
      <c r="M559" s="674">
        <f t="shared" si="55"/>
        <v>0</v>
      </c>
      <c r="N559" s="675">
        <f t="shared" si="55"/>
        <v>0</v>
      </c>
      <c r="O559" s="506"/>
      <c r="P559" s="323"/>
    </row>
    <row r="560" spans="1:16" ht="18.75" customHeight="1">
      <c r="A560" s="302"/>
      <c r="B560" s="374"/>
      <c r="C560" s="375"/>
      <c r="D560" s="490"/>
      <c r="E560" s="717"/>
      <c r="F560" s="727"/>
      <c r="G560" s="522"/>
      <c r="H560" s="671"/>
      <c r="I560" s="672"/>
      <c r="J560" s="672">
        <f t="shared" si="53"/>
        <v>0</v>
      </c>
      <c r="K560" s="673"/>
      <c r="L560" s="673">
        <f t="shared" si="54"/>
        <v>0</v>
      </c>
      <c r="M560" s="674">
        <f t="shared" si="55"/>
        <v>0</v>
      </c>
      <c r="N560" s="675">
        <f t="shared" si="55"/>
        <v>0</v>
      </c>
      <c r="O560" s="506"/>
      <c r="P560" s="323"/>
    </row>
    <row r="561" spans="1:29" ht="18.75" customHeight="1">
      <c r="A561" s="302"/>
      <c r="B561" s="374"/>
      <c r="C561" s="375"/>
      <c r="D561" s="490"/>
      <c r="E561" s="717"/>
      <c r="F561" s="727"/>
      <c r="G561" s="522"/>
      <c r="H561" s="671"/>
      <c r="I561" s="672"/>
      <c r="J561" s="672">
        <f t="shared" si="53"/>
        <v>0</v>
      </c>
      <c r="K561" s="673"/>
      <c r="L561" s="673">
        <f t="shared" si="54"/>
        <v>0</v>
      </c>
      <c r="M561" s="674">
        <f t="shared" si="55"/>
        <v>0</v>
      </c>
      <c r="N561" s="675">
        <f t="shared" si="55"/>
        <v>0</v>
      </c>
      <c r="O561" s="506"/>
      <c r="P561" s="323"/>
    </row>
    <row r="562" spans="1:29" ht="18.75" customHeight="1">
      <c r="A562" s="302"/>
      <c r="B562" s="374"/>
      <c r="C562" s="375"/>
      <c r="D562" s="490"/>
      <c r="E562" s="717"/>
      <c r="F562" s="727"/>
      <c r="G562" s="522"/>
      <c r="H562" s="671"/>
      <c r="I562" s="672"/>
      <c r="J562" s="672">
        <f t="shared" si="53"/>
        <v>0</v>
      </c>
      <c r="K562" s="673"/>
      <c r="L562" s="673">
        <f t="shared" si="54"/>
        <v>0</v>
      </c>
      <c r="M562" s="674">
        <f t="shared" si="55"/>
        <v>0</v>
      </c>
      <c r="N562" s="675">
        <f t="shared" si="55"/>
        <v>0</v>
      </c>
      <c r="O562" s="506"/>
      <c r="P562" s="323"/>
    </row>
    <row r="563" spans="1:29" s="288" customFormat="1" ht="18.75" customHeight="1">
      <c r="A563" s="302"/>
      <c r="B563" s="374"/>
      <c r="C563" s="375"/>
      <c r="D563" s="490"/>
      <c r="E563" s="544" t="s">
        <v>661</v>
      </c>
      <c r="F563" s="338" t="s">
        <v>198</v>
      </c>
      <c r="G563" s="522"/>
      <c r="H563" s="671"/>
      <c r="I563" s="672"/>
      <c r="J563" s="676">
        <f>SUMIFS(J532:J562,D532:D562,"設備（部材）")</f>
        <v>0</v>
      </c>
      <c r="K563" s="673"/>
      <c r="L563" s="677">
        <f>SUMIFS(L532:L562,D532:D562,"設備（部材）")</f>
        <v>0</v>
      </c>
      <c r="M563" s="674"/>
      <c r="N563" s="679">
        <f>J563-L563</f>
        <v>0</v>
      </c>
      <c r="O563" s="506"/>
      <c r="Q563" s="287"/>
      <c r="R563" s="287"/>
      <c r="S563" s="287"/>
      <c r="T563" s="287"/>
      <c r="U563" s="287"/>
      <c r="V563" s="287"/>
      <c r="W563" s="287"/>
      <c r="X563" s="287"/>
      <c r="Y563" s="287"/>
      <c r="Z563" s="287"/>
      <c r="AA563" s="287"/>
      <c r="AB563" s="287"/>
      <c r="AC563" s="287"/>
    </row>
    <row r="564" spans="1:29" s="288" customFormat="1" ht="18.75" customHeight="1">
      <c r="A564" s="302"/>
      <c r="B564" s="374"/>
      <c r="C564" s="375"/>
      <c r="D564" s="490"/>
      <c r="E564" s="544" t="s">
        <v>199</v>
      </c>
      <c r="F564" s="338" t="s">
        <v>198</v>
      </c>
      <c r="G564" s="522"/>
      <c r="H564" s="671"/>
      <c r="I564" s="672"/>
      <c r="J564" s="676">
        <f>SUMIFS(J532:J562,D532:D562,"工事")</f>
        <v>0</v>
      </c>
      <c r="K564" s="673"/>
      <c r="L564" s="677">
        <f>SUMIFS(L532:L562,D532:D562,"工事")</f>
        <v>0</v>
      </c>
      <c r="M564" s="674"/>
      <c r="N564" s="679">
        <f>J564-L564</f>
        <v>0</v>
      </c>
      <c r="O564" s="506"/>
      <c r="Q564" s="287"/>
      <c r="R564" s="287"/>
      <c r="S564" s="287"/>
      <c r="T564" s="287"/>
      <c r="U564" s="287"/>
      <c r="V564" s="287"/>
      <c r="W564" s="287"/>
      <c r="X564" s="287"/>
      <c r="Y564" s="287"/>
      <c r="Z564" s="287"/>
      <c r="AA564" s="287"/>
      <c r="AB564" s="287"/>
      <c r="AC564" s="287"/>
    </row>
    <row r="565" spans="1:29" s="288" customFormat="1" ht="18.75" customHeight="1" thickBot="1">
      <c r="A565" s="302"/>
      <c r="B565" s="376"/>
      <c r="C565" s="377"/>
      <c r="D565" s="491"/>
      <c r="E565" s="545" t="s">
        <v>195</v>
      </c>
      <c r="F565" s="546" t="s">
        <v>196</v>
      </c>
      <c r="G565" s="536"/>
      <c r="H565" s="721"/>
      <c r="I565" s="722"/>
      <c r="J565" s="728">
        <f>J563+J564</f>
        <v>0</v>
      </c>
      <c r="K565" s="723"/>
      <c r="L565" s="729">
        <f>L563+L564</f>
        <v>0</v>
      </c>
      <c r="M565" s="724"/>
      <c r="N565" s="730">
        <f>J565-L565</f>
        <v>0</v>
      </c>
      <c r="O565" s="516"/>
      <c r="Q565" s="287"/>
      <c r="R565" s="287"/>
      <c r="S565" s="287"/>
      <c r="T565" s="287"/>
      <c r="U565" s="287"/>
      <c r="V565" s="287"/>
      <c r="W565" s="287"/>
      <c r="X565" s="287"/>
      <c r="Y565" s="287"/>
      <c r="Z565" s="287"/>
      <c r="AA565" s="287"/>
      <c r="AB565" s="287"/>
      <c r="AC565" s="287"/>
    </row>
    <row r="566" spans="1:29" ht="18.75" customHeight="1">
      <c r="A566" s="302"/>
      <c r="B566" s="339"/>
      <c r="C566" s="340"/>
      <c r="D566" s="488"/>
      <c r="E566" s="717"/>
      <c r="F566" s="726" t="s">
        <v>197</v>
      </c>
      <c r="G566" s="522"/>
      <c r="H566" s="671"/>
      <c r="I566" s="672"/>
      <c r="J566" s="672"/>
      <c r="K566" s="673"/>
      <c r="L566" s="673"/>
      <c r="M566" s="674"/>
      <c r="N566" s="675"/>
      <c r="O566" s="506"/>
      <c r="P566" s="323"/>
    </row>
    <row r="567" spans="1:29" ht="18.75" customHeight="1">
      <c r="A567" s="302"/>
      <c r="B567" s="374"/>
      <c r="C567" s="375"/>
      <c r="D567" s="490"/>
      <c r="E567" s="717"/>
      <c r="F567" s="727"/>
      <c r="G567" s="522"/>
      <c r="H567" s="671"/>
      <c r="I567" s="672"/>
      <c r="J567" s="672">
        <f>H567*I567</f>
        <v>0</v>
      </c>
      <c r="K567" s="673"/>
      <c r="L567" s="673">
        <f>H567*K567</f>
        <v>0</v>
      </c>
      <c r="M567" s="674">
        <f>I567-K567</f>
        <v>0</v>
      </c>
      <c r="N567" s="675">
        <f>J567-L567</f>
        <v>0</v>
      </c>
      <c r="O567" s="506"/>
      <c r="P567" s="323"/>
    </row>
    <row r="568" spans="1:29" ht="18.75" customHeight="1">
      <c r="A568" s="302"/>
      <c r="B568" s="374"/>
      <c r="C568" s="375"/>
      <c r="D568" s="490"/>
      <c r="E568" s="717"/>
      <c r="F568" s="727"/>
      <c r="G568" s="522"/>
      <c r="H568" s="671"/>
      <c r="I568" s="672"/>
      <c r="J568" s="672">
        <f t="shared" ref="J568:J597" si="56">H568*I568</f>
        <v>0</v>
      </c>
      <c r="K568" s="673"/>
      <c r="L568" s="673">
        <f t="shared" ref="L568:L597" si="57">H568*K568</f>
        <v>0</v>
      </c>
      <c r="M568" s="674">
        <f t="shared" ref="M568:N597" si="58">I568-K568</f>
        <v>0</v>
      </c>
      <c r="N568" s="675">
        <f t="shared" si="58"/>
        <v>0</v>
      </c>
      <c r="O568" s="506"/>
      <c r="P568" s="323"/>
    </row>
    <row r="569" spans="1:29" ht="18.75" customHeight="1">
      <c r="A569" s="302"/>
      <c r="B569" s="374"/>
      <c r="C569" s="375"/>
      <c r="D569" s="490"/>
      <c r="E569" s="717"/>
      <c r="F569" s="726"/>
      <c r="G569" s="522"/>
      <c r="H569" s="671"/>
      <c r="I569" s="672"/>
      <c r="J569" s="672">
        <f t="shared" si="56"/>
        <v>0</v>
      </c>
      <c r="K569" s="673"/>
      <c r="L569" s="673">
        <f t="shared" si="57"/>
        <v>0</v>
      </c>
      <c r="M569" s="674">
        <f t="shared" si="58"/>
        <v>0</v>
      </c>
      <c r="N569" s="675">
        <f t="shared" si="58"/>
        <v>0</v>
      </c>
      <c r="O569" s="506"/>
      <c r="P569" s="323"/>
    </row>
    <row r="570" spans="1:29" ht="18.75" customHeight="1">
      <c r="A570" s="302"/>
      <c r="B570" s="374"/>
      <c r="C570" s="375"/>
      <c r="D570" s="490"/>
      <c r="E570" s="717"/>
      <c r="F570" s="726"/>
      <c r="G570" s="522"/>
      <c r="H570" s="671"/>
      <c r="I570" s="672"/>
      <c r="J570" s="672">
        <f t="shared" si="56"/>
        <v>0</v>
      </c>
      <c r="K570" s="673"/>
      <c r="L570" s="673">
        <f t="shared" si="57"/>
        <v>0</v>
      </c>
      <c r="M570" s="674">
        <f t="shared" si="58"/>
        <v>0</v>
      </c>
      <c r="N570" s="675">
        <f t="shared" si="58"/>
        <v>0</v>
      </c>
      <c r="O570" s="506"/>
      <c r="P570" s="323"/>
    </row>
    <row r="571" spans="1:29" ht="18.75" customHeight="1">
      <c r="A571" s="302"/>
      <c r="B571" s="374"/>
      <c r="C571" s="375"/>
      <c r="D571" s="490"/>
      <c r="E571" s="717"/>
      <c r="F571" s="726"/>
      <c r="G571" s="522"/>
      <c r="H571" s="671"/>
      <c r="I571" s="672"/>
      <c r="J571" s="672">
        <f t="shared" si="56"/>
        <v>0</v>
      </c>
      <c r="K571" s="673"/>
      <c r="L571" s="673">
        <f t="shared" si="57"/>
        <v>0</v>
      </c>
      <c r="M571" s="674">
        <f t="shared" si="58"/>
        <v>0</v>
      </c>
      <c r="N571" s="675">
        <f t="shared" si="58"/>
        <v>0</v>
      </c>
      <c r="O571" s="506"/>
      <c r="P571" s="323"/>
    </row>
    <row r="572" spans="1:29" ht="18.75" customHeight="1">
      <c r="A572" s="302"/>
      <c r="B572" s="374"/>
      <c r="C572" s="375"/>
      <c r="D572" s="490"/>
      <c r="E572" s="717"/>
      <c r="F572" s="726"/>
      <c r="G572" s="522"/>
      <c r="H572" s="671"/>
      <c r="I572" s="672"/>
      <c r="J572" s="672">
        <f t="shared" si="56"/>
        <v>0</v>
      </c>
      <c r="K572" s="673"/>
      <c r="L572" s="673">
        <f t="shared" si="57"/>
        <v>0</v>
      </c>
      <c r="M572" s="674">
        <f t="shared" si="58"/>
        <v>0</v>
      </c>
      <c r="N572" s="675">
        <f t="shared" si="58"/>
        <v>0</v>
      </c>
      <c r="O572" s="506"/>
      <c r="P572" s="323"/>
    </row>
    <row r="573" spans="1:29" ht="18.75" customHeight="1">
      <c r="A573" s="302"/>
      <c r="B573" s="374"/>
      <c r="C573" s="375"/>
      <c r="D573" s="490"/>
      <c r="E573" s="717"/>
      <c r="F573" s="726"/>
      <c r="G573" s="522"/>
      <c r="H573" s="671"/>
      <c r="I573" s="672"/>
      <c r="J573" s="672">
        <f t="shared" si="56"/>
        <v>0</v>
      </c>
      <c r="K573" s="673"/>
      <c r="L573" s="673">
        <f t="shared" si="57"/>
        <v>0</v>
      </c>
      <c r="M573" s="674">
        <f t="shared" si="58"/>
        <v>0</v>
      </c>
      <c r="N573" s="675">
        <f t="shared" si="58"/>
        <v>0</v>
      </c>
      <c r="O573" s="506"/>
      <c r="P573" s="323"/>
    </row>
    <row r="574" spans="1:29" ht="18.75" customHeight="1">
      <c r="A574" s="302"/>
      <c r="B574" s="374"/>
      <c r="C574" s="375"/>
      <c r="D574" s="490"/>
      <c r="E574" s="717"/>
      <c r="F574" s="726"/>
      <c r="G574" s="522"/>
      <c r="H574" s="671"/>
      <c r="I574" s="672"/>
      <c r="J574" s="672">
        <f t="shared" si="56"/>
        <v>0</v>
      </c>
      <c r="K574" s="673"/>
      <c r="L574" s="673">
        <f t="shared" si="57"/>
        <v>0</v>
      </c>
      <c r="M574" s="674">
        <f t="shared" si="58"/>
        <v>0</v>
      </c>
      <c r="N574" s="675">
        <f t="shared" si="58"/>
        <v>0</v>
      </c>
      <c r="O574" s="506"/>
      <c r="P574" s="323"/>
    </row>
    <row r="575" spans="1:29" ht="18.75" customHeight="1">
      <c r="A575" s="302"/>
      <c r="B575" s="374"/>
      <c r="C575" s="375"/>
      <c r="D575" s="490"/>
      <c r="E575" s="717"/>
      <c r="F575" s="726"/>
      <c r="G575" s="522"/>
      <c r="H575" s="671"/>
      <c r="I575" s="672"/>
      <c r="J575" s="672">
        <f t="shared" si="56"/>
        <v>0</v>
      </c>
      <c r="K575" s="673"/>
      <c r="L575" s="673">
        <f t="shared" si="57"/>
        <v>0</v>
      </c>
      <c r="M575" s="674">
        <f t="shared" si="58"/>
        <v>0</v>
      </c>
      <c r="N575" s="675">
        <f t="shared" si="58"/>
        <v>0</v>
      </c>
      <c r="O575" s="506"/>
      <c r="P575" s="323"/>
    </row>
    <row r="576" spans="1:29" ht="18.75" customHeight="1">
      <c r="A576" s="302"/>
      <c r="B576" s="374"/>
      <c r="C576" s="375"/>
      <c r="D576" s="490"/>
      <c r="E576" s="717"/>
      <c r="F576" s="726"/>
      <c r="G576" s="522"/>
      <c r="H576" s="671"/>
      <c r="I576" s="672"/>
      <c r="J576" s="672">
        <f t="shared" si="56"/>
        <v>0</v>
      </c>
      <c r="K576" s="673"/>
      <c r="L576" s="673">
        <f t="shared" si="57"/>
        <v>0</v>
      </c>
      <c r="M576" s="674">
        <f t="shared" si="58"/>
        <v>0</v>
      </c>
      <c r="N576" s="675">
        <f t="shared" si="58"/>
        <v>0</v>
      </c>
      <c r="O576" s="506"/>
      <c r="P576" s="323"/>
    </row>
    <row r="577" spans="1:16" ht="18.75" customHeight="1">
      <c r="A577" s="302"/>
      <c r="B577" s="374"/>
      <c r="C577" s="375"/>
      <c r="D577" s="490"/>
      <c r="E577" s="717"/>
      <c r="F577" s="726"/>
      <c r="G577" s="522"/>
      <c r="H577" s="671"/>
      <c r="I577" s="672"/>
      <c r="J577" s="672">
        <f t="shared" si="56"/>
        <v>0</v>
      </c>
      <c r="K577" s="673"/>
      <c r="L577" s="673">
        <f t="shared" si="57"/>
        <v>0</v>
      </c>
      <c r="M577" s="674">
        <f t="shared" si="58"/>
        <v>0</v>
      </c>
      <c r="N577" s="675">
        <f t="shared" si="58"/>
        <v>0</v>
      </c>
      <c r="O577" s="506"/>
      <c r="P577" s="323"/>
    </row>
    <row r="578" spans="1:16" ht="18.75" customHeight="1">
      <c r="A578" s="302"/>
      <c r="B578" s="374"/>
      <c r="C578" s="375"/>
      <c r="D578" s="490"/>
      <c r="E578" s="717"/>
      <c r="F578" s="726"/>
      <c r="G578" s="522"/>
      <c r="H578" s="671"/>
      <c r="I578" s="672"/>
      <c r="J578" s="672">
        <f t="shared" si="56"/>
        <v>0</v>
      </c>
      <c r="K578" s="673"/>
      <c r="L578" s="673">
        <f t="shared" si="57"/>
        <v>0</v>
      </c>
      <c r="M578" s="674">
        <f t="shared" si="58"/>
        <v>0</v>
      </c>
      <c r="N578" s="675">
        <f t="shared" si="58"/>
        <v>0</v>
      </c>
      <c r="O578" s="506"/>
      <c r="P578" s="323"/>
    </row>
    <row r="579" spans="1:16" ht="18.75" customHeight="1">
      <c r="A579" s="302"/>
      <c r="B579" s="374"/>
      <c r="C579" s="375"/>
      <c r="D579" s="490"/>
      <c r="E579" s="717"/>
      <c r="F579" s="726"/>
      <c r="G579" s="522"/>
      <c r="H579" s="671"/>
      <c r="I579" s="672"/>
      <c r="J579" s="672">
        <f t="shared" si="56"/>
        <v>0</v>
      </c>
      <c r="K579" s="673"/>
      <c r="L579" s="673">
        <f t="shared" si="57"/>
        <v>0</v>
      </c>
      <c r="M579" s="674">
        <f t="shared" si="58"/>
        <v>0</v>
      </c>
      <c r="N579" s="675">
        <f t="shared" si="58"/>
        <v>0</v>
      </c>
      <c r="O579" s="506"/>
      <c r="P579" s="323"/>
    </row>
    <row r="580" spans="1:16" ht="18.75" customHeight="1">
      <c r="A580" s="302"/>
      <c r="B580" s="374"/>
      <c r="C580" s="375"/>
      <c r="D580" s="490"/>
      <c r="E580" s="717"/>
      <c r="F580" s="726"/>
      <c r="G580" s="522"/>
      <c r="H580" s="671"/>
      <c r="I580" s="672"/>
      <c r="J580" s="672">
        <f t="shared" si="56"/>
        <v>0</v>
      </c>
      <c r="K580" s="673"/>
      <c r="L580" s="673">
        <f t="shared" si="57"/>
        <v>0</v>
      </c>
      <c r="M580" s="674">
        <f t="shared" si="58"/>
        <v>0</v>
      </c>
      <c r="N580" s="675">
        <f t="shared" si="58"/>
        <v>0</v>
      </c>
      <c r="O580" s="506"/>
      <c r="P580" s="323"/>
    </row>
    <row r="581" spans="1:16" ht="18.75" customHeight="1">
      <c r="A581" s="302"/>
      <c r="B581" s="374"/>
      <c r="C581" s="375"/>
      <c r="D581" s="490"/>
      <c r="E581" s="717"/>
      <c r="F581" s="726"/>
      <c r="G581" s="522"/>
      <c r="H581" s="671"/>
      <c r="I581" s="672"/>
      <c r="J581" s="672">
        <f t="shared" si="56"/>
        <v>0</v>
      </c>
      <c r="K581" s="673"/>
      <c r="L581" s="673">
        <f t="shared" si="57"/>
        <v>0</v>
      </c>
      <c r="M581" s="674">
        <f t="shared" si="58"/>
        <v>0</v>
      </c>
      <c r="N581" s="675">
        <f t="shared" si="58"/>
        <v>0</v>
      </c>
      <c r="O581" s="506"/>
      <c r="P581" s="323"/>
    </row>
    <row r="582" spans="1:16" ht="18.75" customHeight="1">
      <c r="A582" s="302"/>
      <c r="B582" s="374"/>
      <c r="C582" s="375"/>
      <c r="D582" s="490"/>
      <c r="E582" s="717"/>
      <c r="F582" s="726"/>
      <c r="G582" s="522"/>
      <c r="H582" s="671"/>
      <c r="I582" s="672"/>
      <c r="J582" s="672">
        <f t="shared" si="56"/>
        <v>0</v>
      </c>
      <c r="K582" s="673"/>
      <c r="L582" s="673">
        <f t="shared" si="57"/>
        <v>0</v>
      </c>
      <c r="M582" s="674">
        <f t="shared" si="58"/>
        <v>0</v>
      </c>
      <c r="N582" s="675">
        <f t="shared" si="58"/>
        <v>0</v>
      </c>
      <c r="O582" s="506"/>
      <c r="P582" s="323"/>
    </row>
    <row r="583" spans="1:16" ht="18.75" customHeight="1">
      <c r="A583" s="302"/>
      <c r="B583" s="374"/>
      <c r="C583" s="375"/>
      <c r="D583" s="490"/>
      <c r="E583" s="717"/>
      <c r="F583" s="726"/>
      <c r="G583" s="522"/>
      <c r="H583" s="671"/>
      <c r="I583" s="672"/>
      <c r="J583" s="672">
        <f t="shared" si="56"/>
        <v>0</v>
      </c>
      <c r="K583" s="673"/>
      <c r="L583" s="673">
        <f t="shared" si="57"/>
        <v>0</v>
      </c>
      <c r="M583" s="674">
        <f t="shared" si="58"/>
        <v>0</v>
      </c>
      <c r="N583" s="675">
        <f t="shared" si="58"/>
        <v>0</v>
      </c>
      <c r="O583" s="506"/>
      <c r="P583" s="323"/>
    </row>
    <row r="584" spans="1:16" ht="18.75" customHeight="1">
      <c r="A584" s="302"/>
      <c r="B584" s="374"/>
      <c r="C584" s="375"/>
      <c r="D584" s="490"/>
      <c r="E584" s="717"/>
      <c r="F584" s="726"/>
      <c r="G584" s="522"/>
      <c r="H584" s="671"/>
      <c r="I584" s="672"/>
      <c r="J584" s="672">
        <f t="shared" si="56"/>
        <v>0</v>
      </c>
      <c r="K584" s="673"/>
      <c r="L584" s="673">
        <f t="shared" si="57"/>
        <v>0</v>
      </c>
      <c r="M584" s="674">
        <f t="shared" si="58"/>
        <v>0</v>
      </c>
      <c r="N584" s="675">
        <f t="shared" si="58"/>
        <v>0</v>
      </c>
      <c r="O584" s="506"/>
      <c r="P584" s="323"/>
    </row>
    <row r="585" spans="1:16" ht="18.75" customHeight="1">
      <c r="A585" s="302"/>
      <c r="B585" s="374"/>
      <c r="C585" s="375"/>
      <c r="D585" s="490"/>
      <c r="E585" s="717"/>
      <c r="F585" s="726"/>
      <c r="G585" s="522"/>
      <c r="H585" s="671"/>
      <c r="I585" s="672"/>
      <c r="J585" s="672">
        <f t="shared" si="56"/>
        <v>0</v>
      </c>
      <c r="K585" s="673"/>
      <c r="L585" s="673">
        <f t="shared" si="57"/>
        <v>0</v>
      </c>
      <c r="M585" s="674">
        <f t="shared" si="58"/>
        <v>0</v>
      </c>
      <c r="N585" s="675">
        <f t="shared" si="58"/>
        <v>0</v>
      </c>
      <c r="O585" s="506"/>
      <c r="P585" s="323"/>
    </row>
    <row r="586" spans="1:16" ht="18.75" customHeight="1">
      <c r="A586" s="302"/>
      <c r="B586" s="374"/>
      <c r="C586" s="375"/>
      <c r="D586" s="490"/>
      <c r="E586" s="717"/>
      <c r="F586" s="726"/>
      <c r="G586" s="522"/>
      <c r="H586" s="671"/>
      <c r="I586" s="672"/>
      <c r="J586" s="672">
        <f t="shared" si="56"/>
        <v>0</v>
      </c>
      <c r="K586" s="673"/>
      <c r="L586" s="673">
        <f t="shared" si="57"/>
        <v>0</v>
      </c>
      <c r="M586" s="674">
        <f t="shared" si="58"/>
        <v>0</v>
      </c>
      <c r="N586" s="675">
        <f t="shared" si="58"/>
        <v>0</v>
      </c>
      <c r="O586" s="506"/>
      <c r="P586" s="323"/>
    </row>
    <row r="587" spans="1:16" ht="18.75" customHeight="1">
      <c r="A587" s="302"/>
      <c r="B587" s="374"/>
      <c r="C587" s="375"/>
      <c r="D587" s="490"/>
      <c r="E587" s="717"/>
      <c r="F587" s="727"/>
      <c r="G587" s="522"/>
      <c r="H587" s="671"/>
      <c r="I587" s="672"/>
      <c r="J587" s="672">
        <f t="shared" si="56"/>
        <v>0</v>
      </c>
      <c r="K587" s="673"/>
      <c r="L587" s="673">
        <f t="shared" si="57"/>
        <v>0</v>
      </c>
      <c r="M587" s="674">
        <f t="shared" si="58"/>
        <v>0</v>
      </c>
      <c r="N587" s="675">
        <f t="shared" si="58"/>
        <v>0</v>
      </c>
      <c r="O587" s="506"/>
      <c r="P587" s="323"/>
    </row>
    <row r="588" spans="1:16" ht="18.75" customHeight="1">
      <c r="A588" s="302"/>
      <c r="B588" s="374"/>
      <c r="C588" s="375"/>
      <c r="D588" s="490"/>
      <c r="E588" s="717"/>
      <c r="F588" s="727"/>
      <c r="G588" s="522"/>
      <c r="H588" s="671"/>
      <c r="I588" s="672"/>
      <c r="J588" s="672">
        <f t="shared" si="56"/>
        <v>0</v>
      </c>
      <c r="K588" s="673"/>
      <c r="L588" s="673">
        <f t="shared" si="57"/>
        <v>0</v>
      </c>
      <c r="M588" s="674">
        <f t="shared" si="58"/>
        <v>0</v>
      </c>
      <c r="N588" s="675">
        <f t="shared" si="58"/>
        <v>0</v>
      </c>
      <c r="O588" s="506"/>
      <c r="P588" s="323"/>
    </row>
    <row r="589" spans="1:16" ht="18.75" customHeight="1">
      <c r="A589" s="302"/>
      <c r="B589" s="374"/>
      <c r="C589" s="375"/>
      <c r="D589" s="490"/>
      <c r="E589" s="717"/>
      <c r="F589" s="727"/>
      <c r="G589" s="522"/>
      <c r="H589" s="671"/>
      <c r="I589" s="672"/>
      <c r="J589" s="672">
        <f t="shared" si="56"/>
        <v>0</v>
      </c>
      <c r="K589" s="673"/>
      <c r="L589" s="673">
        <f t="shared" si="57"/>
        <v>0</v>
      </c>
      <c r="M589" s="674">
        <f t="shared" si="58"/>
        <v>0</v>
      </c>
      <c r="N589" s="675">
        <f t="shared" si="58"/>
        <v>0</v>
      </c>
      <c r="O589" s="506"/>
      <c r="P589" s="323"/>
    </row>
    <row r="590" spans="1:16" ht="18.75" customHeight="1">
      <c r="A590" s="302"/>
      <c r="B590" s="374"/>
      <c r="C590" s="375"/>
      <c r="D590" s="490"/>
      <c r="E590" s="717"/>
      <c r="F590" s="727"/>
      <c r="G590" s="522"/>
      <c r="H590" s="671"/>
      <c r="I590" s="672"/>
      <c r="J590" s="672">
        <f t="shared" si="56"/>
        <v>0</v>
      </c>
      <c r="K590" s="673"/>
      <c r="L590" s="673">
        <f t="shared" si="57"/>
        <v>0</v>
      </c>
      <c r="M590" s="674">
        <f t="shared" si="58"/>
        <v>0</v>
      </c>
      <c r="N590" s="675">
        <f t="shared" si="58"/>
        <v>0</v>
      </c>
      <c r="O590" s="506"/>
      <c r="P590" s="323"/>
    </row>
    <row r="591" spans="1:16" ht="18.75" customHeight="1">
      <c r="A591" s="302"/>
      <c r="B591" s="374"/>
      <c r="C591" s="375"/>
      <c r="D591" s="490"/>
      <c r="E591" s="717"/>
      <c r="F591" s="727"/>
      <c r="G591" s="522"/>
      <c r="H591" s="671"/>
      <c r="I591" s="672"/>
      <c r="J591" s="672">
        <f t="shared" si="56"/>
        <v>0</v>
      </c>
      <c r="K591" s="673"/>
      <c r="L591" s="673">
        <f t="shared" si="57"/>
        <v>0</v>
      </c>
      <c r="M591" s="674">
        <f t="shared" si="58"/>
        <v>0</v>
      </c>
      <c r="N591" s="675">
        <f t="shared" si="58"/>
        <v>0</v>
      </c>
      <c r="O591" s="506"/>
      <c r="P591" s="323"/>
    </row>
    <row r="592" spans="1:16" ht="18.75" customHeight="1">
      <c r="A592" s="302"/>
      <c r="B592" s="374"/>
      <c r="C592" s="375"/>
      <c r="D592" s="490"/>
      <c r="E592" s="717"/>
      <c r="F592" s="727"/>
      <c r="G592" s="522"/>
      <c r="H592" s="671"/>
      <c r="I592" s="672"/>
      <c r="J592" s="672">
        <f t="shared" si="56"/>
        <v>0</v>
      </c>
      <c r="K592" s="673"/>
      <c r="L592" s="673">
        <f t="shared" si="57"/>
        <v>0</v>
      </c>
      <c r="M592" s="674">
        <f t="shared" si="58"/>
        <v>0</v>
      </c>
      <c r="N592" s="675">
        <f t="shared" si="58"/>
        <v>0</v>
      </c>
      <c r="O592" s="506"/>
      <c r="P592" s="323"/>
    </row>
    <row r="593" spans="1:29" ht="18.75" customHeight="1">
      <c r="A593" s="302"/>
      <c r="B593" s="374"/>
      <c r="C593" s="375"/>
      <c r="D593" s="490"/>
      <c r="E593" s="717"/>
      <c r="F593" s="727"/>
      <c r="G593" s="522"/>
      <c r="H593" s="671"/>
      <c r="I593" s="672"/>
      <c r="J593" s="672">
        <f t="shared" si="56"/>
        <v>0</v>
      </c>
      <c r="K593" s="673"/>
      <c r="L593" s="673">
        <f t="shared" si="57"/>
        <v>0</v>
      </c>
      <c r="M593" s="674">
        <f t="shared" si="58"/>
        <v>0</v>
      </c>
      <c r="N593" s="675">
        <f t="shared" si="58"/>
        <v>0</v>
      </c>
      <c r="O593" s="506"/>
      <c r="P593" s="323"/>
    </row>
    <row r="594" spans="1:29" ht="18.75" customHeight="1">
      <c r="A594" s="302"/>
      <c r="B594" s="374"/>
      <c r="C594" s="375"/>
      <c r="D594" s="490"/>
      <c r="E594" s="717"/>
      <c r="F594" s="727"/>
      <c r="G594" s="522"/>
      <c r="H594" s="671"/>
      <c r="I594" s="672"/>
      <c r="J594" s="672">
        <f t="shared" si="56"/>
        <v>0</v>
      </c>
      <c r="K594" s="673"/>
      <c r="L594" s="673">
        <f t="shared" si="57"/>
        <v>0</v>
      </c>
      <c r="M594" s="674">
        <f t="shared" si="58"/>
        <v>0</v>
      </c>
      <c r="N594" s="675">
        <f t="shared" si="58"/>
        <v>0</v>
      </c>
      <c r="O594" s="506"/>
      <c r="P594" s="323"/>
    </row>
    <row r="595" spans="1:29" ht="18.75" customHeight="1">
      <c r="A595" s="302"/>
      <c r="B595" s="374"/>
      <c r="C595" s="375"/>
      <c r="D595" s="490"/>
      <c r="E595" s="717"/>
      <c r="F595" s="727"/>
      <c r="G595" s="522"/>
      <c r="H595" s="671"/>
      <c r="I595" s="672"/>
      <c r="J595" s="672">
        <f t="shared" si="56"/>
        <v>0</v>
      </c>
      <c r="K595" s="673"/>
      <c r="L595" s="673">
        <f t="shared" si="57"/>
        <v>0</v>
      </c>
      <c r="M595" s="674">
        <f t="shared" si="58"/>
        <v>0</v>
      </c>
      <c r="N595" s="675">
        <f t="shared" si="58"/>
        <v>0</v>
      </c>
      <c r="O595" s="506"/>
      <c r="P595" s="323"/>
    </row>
    <row r="596" spans="1:29" ht="18.75" customHeight="1">
      <c r="A596" s="302"/>
      <c r="B596" s="374"/>
      <c r="C596" s="375"/>
      <c r="D596" s="490"/>
      <c r="E596" s="717"/>
      <c r="F596" s="727"/>
      <c r="G596" s="522"/>
      <c r="H596" s="671"/>
      <c r="I596" s="672"/>
      <c r="J596" s="672">
        <f t="shared" si="56"/>
        <v>0</v>
      </c>
      <c r="K596" s="673"/>
      <c r="L596" s="673">
        <f t="shared" si="57"/>
        <v>0</v>
      </c>
      <c r="M596" s="674">
        <f t="shared" si="58"/>
        <v>0</v>
      </c>
      <c r="N596" s="675">
        <f t="shared" si="58"/>
        <v>0</v>
      </c>
      <c r="O596" s="506"/>
      <c r="P596" s="323"/>
    </row>
    <row r="597" spans="1:29" ht="18.75" customHeight="1">
      <c r="A597" s="302"/>
      <c r="B597" s="374"/>
      <c r="C597" s="375"/>
      <c r="D597" s="490"/>
      <c r="E597" s="717"/>
      <c r="F597" s="727"/>
      <c r="G597" s="522"/>
      <c r="H597" s="671"/>
      <c r="I597" s="672"/>
      <c r="J597" s="672">
        <f t="shared" si="56"/>
        <v>0</v>
      </c>
      <c r="K597" s="673"/>
      <c r="L597" s="673">
        <f t="shared" si="57"/>
        <v>0</v>
      </c>
      <c r="M597" s="674">
        <f t="shared" si="58"/>
        <v>0</v>
      </c>
      <c r="N597" s="675">
        <f t="shared" si="58"/>
        <v>0</v>
      </c>
      <c r="O597" s="506"/>
      <c r="P597" s="323"/>
    </row>
    <row r="598" spans="1:29" s="288" customFormat="1" ht="18.75" customHeight="1">
      <c r="A598" s="302"/>
      <c r="B598" s="374"/>
      <c r="C598" s="375"/>
      <c r="D598" s="490"/>
      <c r="E598" s="544" t="s">
        <v>661</v>
      </c>
      <c r="F598" s="338" t="s">
        <v>198</v>
      </c>
      <c r="G598" s="522"/>
      <c r="H598" s="671"/>
      <c r="I598" s="672"/>
      <c r="J598" s="676">
        <f>SUMIFS(J567:J597,D567:D597,"設備（部材）")</f>
        <v>0</v>
      </c>
      <c r="K598" s="673"/>
      <c r="L598" s="677">
        <f>SUMIFS(L567:L597,D567:D597,"設備（部材）")</f>
        <v>0</v>
      </c>
      <c r="M598" s="674"/>
      <c r="N598" s="679">
        <f>J598-L598</f>
        <v>0</v>
      </c>
      <c r="O598" s="506"/>
      <c r="Q598" s="287"/>
      <c r="R598" s="287"/>
      <c r="S598" s="287"/>
      <c r="T598" s="287"/>
      <c r="U598" s="287"/>
      <c r="V598" s="287"/>
      <c r="W598" s="287"/>
      <c r="X598" s="287"/>
      <c r="Y598" s="287"/>
      <c r="Z598" s="287"/>
      <c r="AA598" s="287"/>
      <c r="AB598" s="287"/>
      <c r="AC598" s="287"/>
    </row>
    <row r="599" spans="1:29" s="288" customFormat="1" ht="18.75" customHeight="1">
      <c r="A599" s="302"/>
      <c r="B599" s="374"/>
      <c r="C599" s="375"/>
      <c r="D599" s="490"/>
      <c r="E599" s="544" t="s">
        <v>199</v>
      </c>
      <c r="F599" s="338" t="s">
        <v>198</v>
      </c>
      <c r="G599" s="522"/>
      <c r="H599" s="671"/>
      <c r="I599" s="672"/>
      <c r="J599" s="676">
        <f>SUMIFS(J567:J597,D567:D597,"工事")</f>
        <v>0</v>
      </c>
      <c r="K599" s="673"/>
      <c r="L599" s="677">
        <f>SUMIFS(L567:L597,D567:D597,"工事")</f>
        <v>0</v>
      </c>
      <c r="M599" s="674"/>
      <c r="N599" s="679">
        <f>J599-L599</f>
        <v>0</v>
      </c>
      <c r="O599" s="506"/>
      <c r="Q599" s="287"/>
      <c r="R599" s="287"/>
      <c r="S599" s="287"/>
      <c r="T599" s="287"/>
      <c r="U599" s="287"/>
      <c r="V599" s="287"/>
      <c r="W599" s="287"/>
      <c r="X599" s="287"/>
      <c r="Y599" s="287"/>
      <c r="Z599" s="287"/>
      <c r="AA599" s="287"/>
      <c r="AB599" s="287"/>
      <c r="AC599" s="287"/>
    </row>
    <row r="600" spans="1:29" s="288" customFormat="1" ht="18.75" customHeight="1" thickBot="1">
      <c r="A600" s="302"/>
      <c r="B600" s="376"/>
      <c r="C600" s="377"/>
      <c r="D600" s="491"/>
      <c r="E600" s="545" t="s">
        <v>195</v>
      </c>
      <c r="F600" s="546" t="s">
        <v>196</v>
      </c>
      <c r="G600" s="536"/>
      <c r="H600" s="721"/>
      <c r="I600" s="722"/>
      <c r="J600" s="728">
        <f>J598+J599</f>
        <v>0</v>
      </c>
      <c r="K600" s="723"/>
      <c r="L600" s="729">
        <f>L598+L599</f>
        <v>0</v>
      </c>
      <c r="M600" s="724"/>
      <c r="N600" s="730">
        <f>J600-L600</f>
        <v>0</v>
      </c>
      <c r="O600" s="516"/>
      <c r="Q600" s="287"/>
      <c r="R600" s="287"/>
      <c r="S600" s="287"/>
      <c r="T600" s="287"/>
      <c r="U600" s="287"/>
      <c r="V600" s="287"/>
      <c r="W600" s="287"/>
      <c r="X600" s="287"/>
      <c r="Y600" s="287"/>
      <c r="Z600" s="287"/>
      <c r="AA600" s="287"/>
      <c r="AB600" s="287"/>
      <c r="AC600" s="287"/>
    </row>
    <row r="601" spans="1:29" ht="18.75" customHeight="1">
      <c r="A601" s="302"/>
      <c r="B601" s="339"/>
      <c r="C601" s="340"/>
      <c r="D601" s="488"/>
      <c r="E601" s="717"/>
      <c r="F601" s="726" t="s">
        <v>197</v>
      </c>
      <c r="G601" s="522"/>
      <c r="H601" s="671"/>
      <c r="I601" s="672"/>
      <c r="J601" s="672"/>
      <c r="K601" s="673"/>
      <c r="L601" s="673"/>
      <c r="M601" s="674"/>
      <c r="N601" s="675"/>
      <c r="O601" s="506"/>
      <c r="P601" s="323"/>
    </row>
    <row r="602" spans="1:29" ht="18.75" customHeight="1">
      <c r="A602" s="302"/>
      <c r="B602" s="374"/>
      <c r="C602" s="375"/>
      <c r="D602" s="490"/>
      <c r="E602" s="717"/>
      <c r="F602" s="727"/>
      <c r="G602" s="522"/>
      <c r="H602" s="671"/>
      <c r="I602" s="672"/>
      <c r="J602" s="672">
        <f>H602*I602</f>
        <v>0</v>
      </c>
      <c r="K602" s="673"/>
      <c r="L602" s="673">
        <f>H602*K602</f>
        <v>0</v>
      </c>
      <c r="M602" s="674">
        <f>I602-K602</f>
        <v>0</v>
      </c>
      <c r="N602" s="675">
        <f>J602-L602</f>
        <v>0</v>
      </c>
      <c r="O602" s="506"/>
      <c r="P602" s="323"/>
    </row>
    <row r="603" spans="1:29" ht="18.75" customHeight="1">
      <c r="A603" s="302"/>
      <c r="B603" s="374"/>
      <c r="C603" s="375"/>
      <c r="D603" s="490"/>
      <c r="E603" s="717"/>
      <c r="F603" s="727"/>
      <c r="G603" s="522"/>
      <c r="H603" s="671"/>
      <c r="I603" s="672"/>
      <c r="J603" s="672">
        <f t="shared" ref="J603:J632" si="59">H603*I603</f>
        <v>0</v>
      </c>
      <c r="K603" s="673"/>
      <c r="L603" s="673">
        <f t="shared" ref="L603:L632" si="60">H603*K603</f>
        <v>0</v>
      </c>
      <c r="M603" s="674">
        <f t="shared" ref="M603:N632" si="61">I603-K603</f>
        <v>0</v>
      </c>
      <c r="N603" s="675">
        <f t="shared" si="61"/>
        <v>0</v>
      </c>
      <c r="O603" s="506"/>
      <c r="P603" s="323"/>
    </row>
    <row r="604" spans="1:29" ht="18.75" customHeight="1">
      <c r="A604" s="302"/>
      <c r="B604" s="374"/>
      <c r="C604" s="375"/>
      <c r="D604" s="490"/>
      <c r="E604" s="717"/>
      <c r="F604" s="726"/>
      <c r="G604" s="522"/>
      <c r="H604" s="671"/>
      <c r="I604" s="672"/>
      <c r="J604" s="672">
        <f t="shared" si="59"/>
        <v>0</v>
      </c>
      <c r="K604" s="673"/>
      <c r="L604" s="673">
        <f t="shared" si="60"/>
        <v>0</v>
      </c>
      <c r="M604" s="674">
        <f t="shared" si="61"/>
        <v>0</v>
      </c>
      <c r="N604" s="675">
        <f t="shared" si="61"/>
        <v>0</v>
      </c>
      <c r="O604" s="506"/>
      <c r="P604" s="323"/>
    </row>
    <row r="605" spans="1:29" ht="18.75" customHeight="1">
      <c r="A605" s="302"/>
      <c r="B605" s="374"/>
      <c r="C605" s="375"/>
      <c r="D605" s="490"/>
      <c r="E605" s="717"/>
      <c r="F605" s="726"/>
      <c r="G605" s="522"/>
      <c r="H605" s="671"/>
      <c r="I605" s="672"/>
      <c r="J605" s="672">
        <f t="shared" si="59"/>
        <v>0</v>
      </c>
      <c r="K605" s="673"/>
      <c r="L605" s="673">
        <f t="shared" si="60"/>
        <v>0</v>
      </c>
      <c r="M605" s="674">
        <f t="shared" si="61"/>
        <v>0</v>
      </c>
      <c r="N605" s="675">
        <f t="shared" si="61"/>
        <v>0</v>
      </c>
      <c r="O605" s="506"/>
      <c r="P605" s="323"/>
    </row>
    <row r="606" spans="1:29" ht="18.75" customHeight="1">
      <c r="A606" s="302"/>
      <c r="B606" s="374"/>
      <c r="C606" s="375"/>
      <c r="D606" s="490"/>
      <c r="E606" s="717"/>
      <c r="F606" s="726"/>
      <c r="G606" s="522"/>
      <c r="H606" s="671"/>
      <c r="I606" s="672"/>
      <c r="J606" s="672">
        <f t="shared" si="59"/>
        <v>0</v>
      </c>
      <c r="K606" s="673"/>
      <c r="L606" s="673">
        <f t="shared" si="60"/>
        <v>0</v>
      </c>
      <c r="M606" s="674">
        <f t="shared" si="61"/>
        <v>0</v>
      </c>
      <c r="N606" s="675">
        <f t="shared" si="61"/>
        <v>0</v>
      </c>
      <c r="O606" s="506"/>
      <c r="P606" s="323"/>
    </row>
    <row r="607" spans="1:29" ht="18.75" customHeight="1">
      <c r="A607" s="302"/>
      <c r="B607" s="374"/>
      <c r="C607" s="375"/>
      <c r="D607" s="490"/>
      <c r="E607" s="717"/>
      <c r="F607" s="726"/>
      <c r="G607" s="522"/>
      <c r="H607" s="671"/>
      <c r="I607" s="672"/>
      <c r="J607" s="672">
        <f t="shared" si="59"/>
        <v>0</v>
      </c>
      <c r="K607" s="673"/>
      <c r="L607" s="673">
        <f t="shared" si="60"/>
        <v>0</v>
      </c>
      <c r="M607" s="674">
        <f t="shared" si="61"/>
        <v>0</v>
      </c>
      <c r="N607" s="675">
        <f t="shared" si="61"/>
        <v>0</v>
      </c>
      <c r="O607" s="506"/>
      <c r="P607" s="323"/>
    </row>
    <row r="608" spans="1:29" ht="18.75" customHeight="1">
      <c r="A608" s="302"/>
      <c r="B608" s="374"/>
      <c r="C608" s="375"/>
      <c r="D608" s="490"/>
      <c r="E608" s="717"/>
      <c r="F608" s="726"/>
      <c r="G608" s="522"/>
      <c r="H608" s="671"/>
      <c r="I608" s="672"/>
      <c r="J608" s="672">
        <f t="shared" si="59"/>
        <v>0</v>
      </c>
      <c r="K608" s="673"/>
      <c r="L608" s="673">
        <f t="shared" si="60"/>
        <v>0</v>
      </c>
      <c r="M608" s="674">
        <f t="shared" si="61"/>
        <v>0</v>
      </c>
      <c r="N608" s="675">
        <f t="shared" si="61"/>
        <v>0</v>
      </c>
      <c r="O608" s="506"/>
      <c r="P608" s="323"/>
    </row>
    <row r="609" spans="1:16" ht="18.75" customHeight="1">
      <c r="A609" s="302"/>
      <c r="B609" s="374"/>
      <c r="C609" s="375"/>
      <c r="D609" s="490"/>
      <c r="E609" s="717"/>
      <c r="F609" s="726"/>
      <c r="G609" s="522"/>
      <c r="H609" s="671"/>
      <c r="I609" s="672"/>
      <c r="J609" s="672">
        <f t="shared" si="59"/>
        <v>0</v>
      </c>
      <c r="K609" s="673"/>
      <c r="L609" s="673">
        <f t="shared" si="60"/>
        <v>0</v>
      </c>
      <c r="M609" s="674">
        <f t="shared" si="61"/>
        <v>0</v>
      </c>
      <c r="N609" s="675">
        <f t="shared" si="61"/>
        <v>0</v>
      </c>
      <c r="O609" s="506"/>
      <c r="P609" s="323"/>
    </row>
    <row r="610" spans="1:16" ht="18.75" customHeight="1">
      <c r="A610" s="302"/>
      <c r="B610" s="374"/>
      <c r="C610" s="375"/>
      <c r="D610" s="490"/>
      <c r="E610" s="717"/>
      <c r="F610" s="726"/>
      <c r="G610" s="522"/>
      <c r="H610" s="671"/>
      <c r="I610" s="672"/>
      <c r="J610" s="672">
        <f t="shared" si="59"/>
        <v>0</v>
      </c>
      <c r="K610" s="673"/>
      <c r="L610" s="673">
        <f t="shared" si="60"/>
        <v>0</v>
      </c>
      <c r="M610" s="674">
        <f t="shared" si="61"/>
        <v>0</v>
      </c>
      <c r="N610" s="675">
        <f t="shared" si="61"/>
        <v>0</v>
      </c>
      <c r="O610" s="506"/>
      <c r="P610" s="323"/>
    </row>
    <row r="611" spans="1:16" ht="18.75" customHeight="1">
      <c r="A611" s="302"/>
      <c r="B611" s="374"/>
      <c r="C611" s="375"/>
      <c r="D611" s="490"/>
      <c r="E611" s="717"/>
      <c r="F611" s="726"/>
      <c r="G611" s="522"/>
      <c r="H611" s="671"/>
      <c r="I611" s="672"/>
      <c r="J611" s="672">
        <f t="shared" si="59"/>
        <v>0</v>
      </c>
      <c r="K611" s="673"/>
      <c r="L611" s="673">
        <f t="shared" si="60"/>
        <v>0</v>
      </c>
      <c r="M611" s="674">
        <f t="shared" si="61"/>
        <v>0</v>
      </c>
      <c r="N611" s="675">
        <f t="shared" si="61"/>
        <v>0</v>
      </c>
      <c r="O611" s="506"/>
      <c r="P611" s="323"/>
    </row>
    <row r="612" spans="1:16" ht="18.75" customHeight="1">
      <c r="A612" s="302"/>
      <c r="B612" s="374"/>
      <c r="C612" s="375"/>
      <c r="D612" s="490"/>
      <c r="E612" s="717"/>
      <c r="F612" s="726"/>
      <c r="G612" s="522"/>
      <c r="H612" s="671"/>
      <c r="I612" s="672"/>
      <c r="J612" s="672">
        <f t="shared" si="59"/>
        <v>0</v>
      </c>
      <c r="K612" s="673"/>
      <c r="L612" s="673">
        <f t="shared" si="60"/>
        <v>0</v>
      </c>
      <c r="M612" s="674">
        <f t="shared" si="61"/>
        <v>0</v>
      </c>
      <c r="N612" s="675">
        <f t="shared" si="61"/>
        <v>0</v>
      </c>
      <c r="O612" s="506"/>
      <c r="P612" s="323"/>
    </row>
    <row r="613" spans="1:16" ht="18.75" customHeight="1">
      <c r="A613" s="302"/>
      <c r="B613" s="374"/>
      <c r="C613" s="375"/>
      <c r="D613" s="490"/>
      <c r="E613" s="717"/>
      <c r="F613" s="726"/>
      <c r="G613" s="522"/>
      <c r="H613" s="671"/>
      <c r="I613" s="672"/>
      <c r="J613" s="672">
        <f t="shared" si="59"/>
        <v>0</v>
      </c>
      <c r="K613" s="673"/>
      <c r="L613" s="673">
        <f t="shared" si="60"/>
        <v>0</v>
      </c>
      <c r="M613" s="674">
        <f t="shared" si="61"/>
        <v>0</v>
      </c>
      <c r="N613" s="675">
        <f t="shared" si="61"/>
        <v>0</v>
      </c>
      <c r="O613" s="506"/>
      <c r="P613" s="323"/>
    </row>
    <row r="614" spans="1:16" ht="18.75" customHeight="1">
      <c r="A614" s="302"/>
      <c r="B614" s="374"/>
      <c r="C614" s="375"/>
      <c r="D614" s="490"/>
      <c r="E614" s="717"/>
      <c r="F614" s="726"/>
      <c r="G614" s="522"/>
      <c r="H614" s="671"/>
      <c r="I614" s="672"/>
      <c r="J614" s="672">
        <f t="shared" si="59"/>
        <v>0</v>
      </c>
      <c r="K614" s="673"/>
      <c r="L614" s="673">
        <f t="shared" si="60"/>
        <v>0</v>
      </c>
      <c r="M614" s="674">
        <f t="shared" si="61"/>
        <v>0</v>
      </c>
      <c r="N614" s="675">
        <f t="shared" si="61"/>
        <v>0</v>
      </c>
      <c r="O614" s="506"/>
      <c r="P614" s="323"/>
    </row>
    <row r="615" spans="1:16" ht="18.75" customHeight="1">
      <c r="A615" s="302"/>
      <c r="B615" s="374"/>
      <c r="C615" s="375"/>
      <c r="D615" s="490"/>
      <c r="E615" s="717"/>
      <c r="F615" s="726"/>
      <c r="G615" s="522"/>
      <c r="H615" s="671"/>
      <c r="I615" s="672"/>
      <c r="J615" s="672">
        <f t="shared" si="59"/>
        <v>0</v>
      </c>
      <c r="K615" s="673"/>
      <c r="L615" s="673">
        <f t="shared" si="60"/>
        <v>0</v>
      </c>
      <c r="M615" s="674">
        <f t="shared" si="61"/>
        <v>0</v>
      </c>
      <c r="N615" s="675">
        <f t="shared" si="61"/>
        <v>0</v>
      </c>
      <c r="O615" s="506"/>
      <c r="P615" s="323"/>
    </row>
    <row r="616" spans="1:16" ht="18.75" customHeight="1">
      <c r="A616" s="302"/>
      <c r="B616" s="374"/>
      <c r="C616" s="375"/>
      <c r="D616" s="490"/>
      <c r="E616" s="717"/>
      <c r="F616" s="726"/>
      <c r="G616" s="522"/>
      <c r="H616" s="671"/>
      <c r="I616" s="672"/>
      <c r="J616" s="672">
        <f t="shared" si="59"/>
        <v>0</v>
      </c>
      <c r="K616" s="673"/>
      <c r="L616" s="673">
        <f t="shared" si="60"/>
        <v>0</v>
      </c>
      <c r="M616" s="674">
        <f t="shared" si="61"/>
        <v>0</v>
      </c>
      <c r="N616" s="675">
        <f t="shared" si="61"/>
        <v>0</v>
      </c>
      <c r="O616" s="506"/>
      <c r="P616" s="323"/>
    </row>
    <row r="617" spans="1:16" ht="18.75" customHeight="1">
      <c r="A617" s="302"/>
      <c r="B617" s="374"/>
      <c r="C617" s="375"/>
      <c r="D617" s="490"/>
      <c r="E617" s="717"/>
      <c r="F617" s="726"/>
      <c r="G617" s="522"/>
      <c r="H617" s="671"/>
      <c r="I617" s="672"/>
      <c r="J617" s="672">
        <f t="shared" si="59"/>
        <v>0</v>
      </c>
      <c r="K617" s="673"/>
      <c r="L617" s="673">
        <f t="shared" si="60"/>
        <v>0</v>
      </c>
      <c r="M617" s="674">
        <f t="shared" si="61"/>
        <v>0</v>
      </c>
      <c r="N617" s="675">
        <f t="shared" si="61"/>
        <v>0</v>
      </c>
      <c r="O617" s="506"/>
      <c r="P617" s="323"/>
    </row>
    <row r="618" spans="1:16" ht="18.75" customHeight="1">
      <c r="A618" s="302"/>
      <c r="B618" s="374"/>
      <c r="C618" s="375"/>
      <c r="D618" s="490"/>
      <c r="E618" s="717"/>
      <c r="F618" s="726"/>
      <c r="G618" s="522"/>
      <c r="H618" s="671"/>
      <c r="I618" s="672"/>
      <c r="J618" s="672">
        <f t="shared" si="59"/>
        <v>0</v>
      </c>
      <c r="K618" s="673"/>
      <c r="L618" s="673">
        <f t="shared" si="60"/>
        <v>0</v>
      </c>
      <c r="M618" s="674">
        <f t="shared" si="61"/>
        <v>0</v>
      </c>
      <c r="N618" s="675">
        <f t="shared" si="61"/>
        <v>0</v>
      </c>
      <c r="O618" s="506"/>
      <c r="P618" s="323"/>
    </row>
    <row r="619" spans="1:16" ht="18.75" customHeight="1">
      <c r="A619" s="302"/>
      <c r="B619" s="374"/>
      <c r="C619" s="375"/>
      <c r="D619" s="490"/>
      <c r="E619" s="717"/>
      <c r="F619" s="726"/>
      <c r="G619" s="522"/>
      <c r="H619" s="671"/>
      <c r="I619" s="672"/>
      <c r="J619" s="672">
        <f t="shared" si="59"/>
        <v>0</v>
      </c>
      <c r="K619" s="673"/>
      <c r="L619" s="673">
        <f t="shared" si="60"/>
        <v>0</v>
      </c>
      <c r="M619" s="674">
        <f t="shared" si="61"/>
        <v>0</v>
      </c>
      <c r="N619" s="675">
        <f t="shared" si="61"/>
        <v>0</v>
      </c>
      <c r="O619" s="506"/>
      <c r="P619" s="323"/>
    </row>
    <row r="620" spans="1:16" ht="18.75" customHeight="1">
      <c r="A620" s="302"/>
      <c r="B620" s="374"/>
      <c r="C620" s="375"/>
      <c r="D620" s="490"/>
      <c r="E620" s="717"/>
      <c r="F620" s="726"/>
      <c r="G620" s="522"/>
      <c r="H620" s="671"/>
      <c r="I620" s="672"/>
      <c r="J620" s="672">
        <f t="shared" si="59"/>
        <v>0</v>
      </c>
      <c r="K620" s="673"/>
      <c r="L620" s="673">
        <f t="shared" si="60"/>
        <v>0</v>
      </c>
      <c r="M620" s="674">
        <f t="shared" si="61"/>
        <v>0</v>
      </c>
      <c r="N620" s="675">
        <f t="shared" si="61"/>
        <v>0</v>
      </c>
      <c r="O620" s="506"/>
      <c r="P620" s="323"/>
    </row>
    <row r="621" spans="1:16" ht="18.75" customHeight="1">
      <c r="A621" s="302"/>
      <c r="B621" s="374"/>
      <c r="C621" s="375"/>
      <c r="D621" s="490"/>
      <c r="E621" s="717"/>
      <c r="F621" s="726"/>
      <c r="G621" s="522"/>
      <c r="H621" s="671"/>
      <c r="I621" s="672"/>
      <c r="J621" s="672">
        <f t="shared" si="59"/>
        <v>0</v>
      </c>
      <c r="K621" s="673"/>
      <c r="L621" s="673">
        <f t="shared" si="60"/>
        <v>0</v>
      </c>
      <c r="M621" s="674">
        <f t="shared" si="61"/>
        <v>0</v>
      </c>
      <c r="N621" s="675">
        <f t="shared" si="61"/>
        <v>0</v>
      </c>
      <c r="O621" s="506"/>
      <c r="P621" s="323"/>
    </row>
    <row r="622" spans="1:16" ht="18.75" customHeight="1">
      <c r="A622" s="302"/>
      <c r="B622" s="374"/>
      <c r="C622" s="375"/>
      <c r="D622" s="490"/>
      <c r="E622" s="717"/>
      <c r="F622" s="727"/>
      <c r="G622" s="522"/>
      <c r="H622" s="671"/>
      <c r="I622" s="672"/>
      <c r="J622" s="672">
        <f t="shared" si="59"/>
        <v>0</v>
      </c>
      <c r="K622" s="673"/>
      <c r="L622" s="673">
        <f t="shared" si="60"/>
        <v>0</v>
      </c>
      <c r="M622" s="674">
        <f t="shared" si="61"/>
        <v>0</v>
      </c>
      <c r="N622" s="675">
        <f t="shared" si="61"/>
        <v>0</v>
      </c>
      <c r="O622" s="506"/>
      <c r="P622" s="323"/>
    </row>
    <row r="623" spans="1:16" ht="18.75" customHeight="1">
      <c r="A623" s="302"/>
      <c r="B623" s="374"/>
      <c r="C623" s="375"/>
      <c r="D623" s="490"/>
      <c r="E623" s="717"/>
      <c r="F623" s="727"/>
      <c r="G623" s="522"/>
      <c r="H623" s="671"/>
      <c r="I623" s="672"/>
      <c r="J623" s="672">
        <f t="shared" si="59"/>
        <v>0</v>
      </c>
      <c r="K623" s="673"/>
      <c r="L623" s="673">
        <f t="shared" si="60"/>
        <v>0</v>
      </c>
      <c r="M623" s="674">
        <f t="shared" si="61"/>
        <v>0</v>
      </c>
      <c r="N623" s="675">
        <f t="shared" si="61"/>
        <v>0</v>
      </c>
      <c r="O623" s="506"/>
      <c r="P623" s="323"/>
    </row>
    <row r="624" spans="1:16" ht="18.75" customHeight="1">
      <c r="A624" s="302"/>
      <c r="B624" s="374"/>
      <c r="C624" s="375"/>
      <c r="D624" s="490"/>
      <c r="E624" s="717"/>
      <c r="F624" s="727"/>
      <c r="G624" s="522"/>
      <c r="H624" s="671"/>
      <c r="I624" s="672"/>
      <c r="J624" s="672">
        <f t="shared" si="59"/>
        <v>0</v>
      </c>
      <c r="K624" s="673"/>
      <c r="L624" s="673">
        <f t="shared" si="60"/>
        <v>0</v>
      </c>
      <c r="M624" s="674">
        <f t="shared" si="61"/>
        <v>0</v>
      </c>
      <c r="N624" s="675">
        <f t="shared" si="61"/>
        <v>0</v>
      </c>
      <c r="O624" s="506"/>
      <c r="P624" s="323"/>
    </row>
    <row r="625" spans="1:29" ht="18.75" customHeight="1">
      <c r="A625" s="302"/>
      <c r="B625" s="374"/>
      <c r="C625" s="375"/>
      <c r="D625" s="490"/>
      <c r="E625" s="717"/>
      <c r="F625" s="727"/>
      <c r="G625" s="522"/>
      <c r="H625" s="671"/>
      <c r="I625" s="672"/>
      <c r="J625" s="672">
        <f t="shared" si="59"/>
        <v>0</v>
      </c>
      <c r="K625" s="673"/>
      <c r="L625" s="673">
        <f t="shared" si="60"/>
        <v>0</v>
      </c>
      <c r="M625" s="674">
        <f t="shared" si="61"/>
        <v>0</v>
      </c>
      <c r="N625" s="675">
        <f t="shared" si="61"/>
        <v>0</v>
      </c>
      <c r="O625" s="506"/>
      <c r="P625" s="323"/>
    </row>
    <row r="626" spans="1:29" ht="18.75" customHeight="1">
      <c r="A626" s="302"/>
      <c r="B626" s="374"/>
      <c r="C626" s="375"/>
      <c r="D626" s="490"/>
      <c r="E626" s="717"/>
      <c r="F626" s="727"/>
      <c r="G626" s="522"/>
      <c r="H626" s="671"/>
      <c r="I626" s="672"/>
      <c r="J626" s="672">
        <f t="shared" si="59"/>
        <v>0</v>
      </c>
      <c r="K626" s="673"/>
      <c r="L626" s="673">
        <f t="shared" si="60"/>
        <v>0</v>
      </c>
      <c r="M626" s="674">
        <f t="shared" si="61"/>
        <v>0</v>
      </c>
      <c r="N626" s="675">
        <f t="shared" si="61"/>
        <v>0</v>
      </c>
      <c r="O626" s="506"/>
      <c r="P626" s="323"/>
    </row>
    <row r="627" spans="1:29" ht="18.75" customHeight="1">
      <c r="A627" s="302"/>
      <c r="B627" s="374"/>
      <c r="C627" s="375"/>
      <c r="D627" s="490"/>
      <c r="E627" s="717"/>
      <c r="F627" s="727"/>
      <c r="G627" s="522"/>
      <c r="H627" s="671"/>
      <c r="I627" s="672"/>
      <c r="J627" s="672">
        <f t="shared" si="59"/>
        <v>0</v>
      </c>
      <c r="K627" s="673"/>
      <c r="L627" s="673">
        <f t="shared" si="60"/>
        <v>0</v>
      </c>
      <c r="M627" s="674">
        <f t="shared" si="61"/>
        <v>0</v>
      </c>
      <c r="N627" s="675">
        <f t="shared" si="61"/>
        <v>0</v>
      </c>
      <c r="O627" s="506"/>
      <c r="P627" s="323"/>
    </row>
    <row r="628" spans="1:29" ht="18.75" customHeight="1">
      <c r="A628" s="302"/>
      <c r="B628" s="374"/>
      <c r="C628" s="375"/>
      <c r="D628" s="490"/>
      <c r="E628" s="717"/>
      <c r="F628" s="727"/>
      <c r="G628" s="522"/>
      <c r="H628" s="671"/>
      <c r="I628" s="672"/>
      <c r="J628" s="672">
        <f t="shared" si="59"/>
        <v>0</v>
      </c>
      <c r="K628" s="673"/>
      <c r="L628" s="673">
        <f t="shared" si="60"/>
        <v>0</v>
      </c>
      <c r="M628" s="674">
        <f t="shared" si="61"/>
        <v>0</v>
      </c>
      <c r="N628" s="675">
        <f t="shared" si="61"/>
        <v>0</v>
      </c>
      <c r="O628" s="506"/>
      <c r="P628" s="323"/>
    </row>
    <row r="629" spans="1:29" ht="18.75" customHeight="1">
      <c r="A629" s="302"/>
      <c r="B629" s="374"/>
      <c r="C629" s="375"/>
      <c r="D629" s="490"/>
      <c r="E629" s="717"/>
      <c r="F629" s="727"/>
      <c r="G629" s="522"/>
      <c r="H629" s="671"/>
      <c r="I629" s="672"/>
      <c r="J629" s="672">
        <f t="shared" si="59"/>
        <v>0</v>
      </c>
      <c r="K629" s="673"/>
      <c r="L629" s="673">
        <f t="shared" si="60"/>
        <v>0</v>
      </c>
      <c r="M629" s="674">
        <f t="shared" si="61"/>
        <v>0</v>
      </c>
      <c r="N629" s="675">
        <f t="shared" si="61"/>
        <v>0</v>
      </c>
      <c r="O629" s="506"/>
      <c r="P629" s="323"/>
    </row>
    <row r="630" spans="1:29" ht="18.75" customHeight="1">
      <c r="A630" s="302"/>
      <c r="B630" s="374"/>
      <c r="C630" s="375"/>
      <c r="D630" s="490"/>
      <c r="E630" s="717"/>
      <c r="F630" s="727"/>
      <c r="G630" s="522"/>
      <c r="H630" s="671"/>
      <c r="I630" s="672"/>
      <c r="J630" s="672">
        <f t="shared" si="59"/>
        <v>0</v>
      </c>
      <c r="K630" s="673"/>
      <c r="L630" s="673">
        <f t="shared" si="60"/>
        <v>0</v>
      </c>
      <c r="M630" s="674">
        <f t="shared" si="61"/>
        <v>0</v>
      </c>
      <c r="N630" s="675">
        <f t="shared" si="61"/>
        <v>0</v>
      </c>
      <c r="O630" s="506"/>
      <c r="P630" s="323"/>
    </row>
    <row r="631" spans="1:29" ht="18.75" customHeight="1">
      <c r="A631" s="302"/>
      <c r="B631" s="374"/>
      <c r="C631" s="375"/>
      <c r="D631" s="490"/>
      <c r="E631" s="717"/>
      <c r="F631" s="727"/>
      <c r="G631" s="522"/>
      <c r="H631" s="671"/>
      <c r="I631" s="672"/>
      <c r="J631" s="672">
        <f t="shared" si="59"/>
        <v>0</v>
      </c>
      <c r="K631" s="673"/>
      <c r="L631" s="673">
        <f t="shared" si="60"/>
        <v>0</v>
      </c>
      <c r="M631" s="674">
        <f t="shared" si="61"/>
        <v>0</v>
      </c>
      <c r="N631" s="675">
        <f t="shared" si="61"/>
        <v>0</v>
      </c>
      <c r="O631" s="506"/>
      <c r="P631" s="323"/>
    </row>
    <row r="632" spans="1:29" ht="18.75" customHeight="1">
      <c r="A632" s="302"/>
      <c r="B632" s="374"/>
      <c r="C632" s="375"/>
      <c r="D632" s="490"/>
      <c r="E632" s="717"/>
      <c r="F632" s="727"/>
      <c r="G632" s="522"/>
      <c r="H632" s="671"/>
      <c r="I632" s="672"/>
      <c r="J632" s="672">
        <f t="shared" si="59"/>
        <v>0</v>
      </c>
      <c r="K632" s="673"/>
      <c r="L632" s="673">
        <f t="shared" si="60"/>
        <v>0</v>
      </c>
      <c r="M632" s="674">
        <f t="shared" si="61"/>
        <v>0</v>
      </c>
      <c r="N632" s="675">
        <f t="shared" si="61"/>
        <v>0</v>
      </c>
      <c r="O632" s="506"/>
      <c r="P632" s="323"/>
    </row>
    <row r="633" spans="1:29" s="288" customFormat="1" ht="18.75" customHeight="1">
      <c r="A633" s="302"/>
      <c r="B633" s="374"/>
      <c r="C633" s="375"/>
      <c r="D633" s="490"/>
      <c r="E633" s="544" t="s">
        <v>661</v>
      </c>
      <c r="F633" s="338" t="s">
        <v>198</v>
      </c>
      <c r="G633" s="522"/>
      <c r="H633" s="671"/>
      <c r="I633" s="672"/>
      <c r="J633" s="676">
        <f>SUMIFS(J602:J632,D602:D632,"設備（部材）")</f>
        <v>0</v>
      </c>
      <c r="K633" s="673"/>
      <c r="L633" s="677">
        <f>SUMIFS(L602:L632,D602:D632,"設備（部材）")</f>
        <v>0</v>
      </c>
      <c r="M633" s="674"/>
      <c r="N633" s="679">
        <f>J633-L633</f>
        <v>0</v>
      </c>
      <c r="O633" s="506"/>
      <c r="Q633" s="287"/>
      <c r="R633" s="287"/>
      <c r="S633" s="287"/>
      <c r="T633" s="287"/>
      <c r="U633" s="287"/>
      <c r="V633" s="287"/>
      <c r="W633" s="287"/>
      <c r="X633" s="287"/>
      <c r="Y633" s="287"/>
      <c r="Z633" s="287"/>
      <c r="AA633" s="287"/>
      <c r="AB633" s="287"/>
      <c r="AC633" s="287"/>
    </row>
    <row r="634" spans="1:29" s="288" customFormat="1" ht="18.75" customHeight="1">
      <c r="A634" s="302"/>
      <c r="B634" s="374"/>
      <c r="C634" s="375"/>
      <c r="D634" s="490"/>
      <c r="E634" s="544" t="s">
        <v>199</v>
      </c>
      <c r="F634" s="338" t="s">
        <v>198</v>
      </c>
      <c r="G634" s="522"/>
      <c r="H634" s="671"/>
      <c r="I634" s="672"/>
      <c r="J634" s="676">
        <f>SUMIFS(J602:J632,D602:D632,"工事")</f>
        <v>0</v>
      </c>
      <c r="K634" s="673"/>
      <c r="L634" s="677">
        <f>SUMIFS(L602:L632,D602:D632,"工事")</f>
        <v>0</v>
      </c>
      <c r="M634" s="674"/>
      <c r="N634" s="679">
        <f>J634-L634</f>
        <v>0</v>
      </c>
      <c r="O634" s="506"/>
      <c r="Q634" s="287"/>
      <c r="R634" s="287"/>
      <c r="S634" s="287"/>
      <c r="T634" s="287"/>
      <c r="U634" s="287"/>
      <c r="V634" s="287"/>
      <c r="W634" s="287"/>
      <c r="X634" s="287"/>
      <c r="Y634" s="287"/>
      <c r="Z634" s="287"/>
      <c r="AA634" s="287"/>
      <c r="AB634" s="287"/>
      <c r="AC634" s="287"/>
    </row>
    <row r="635" spans="1:29" s="288" customFormat="1" ht="18.75" customHeight="1" thickBot="1">
      <c r="A635" s="302"/>
      <c r="B635" s="376"/>
      <c r="C635" s="377"/>
      <c r="D635" s="491"/>
      <c r="E635" s="545" t="s">
        <v>195</v>
      </c>
      <c r="F635" s="546" t="s">
        <v>196</v>
      </c>
      <c r="G635" s="536"/>
      <c r="H635" s="721"/>
      <c r="I635" s="722"/>
      <c r="J635" s="728">
        <f>J633+J634</f>
        <v>0</v>
      </c>
      <c r="K635" s="723"/>
      <c r="L635" s="729">
        <f>L633+L634</f>
        <v>0</v>
      </c>
      <c r="M635" s="724"/>
      <c r="N635" s="730">
        <f>J635-L635</f>
        <v>0</v>
      </c>
      <c r="O635" s="516"/>
      <c r="Q635" s="287"/>
      <c r="R635" s="287"/>
      <c r="S635" s="287"/>
      <c r="T635" s="287"/>
      <c r="U635" s="287"/>
      <c r="V635" s="287"/>
      <c r="W635" s="287"/>
      <c r="X635" s="287"/>
      <c r="Y635" s="287"/>
      <c r="Z635" s="287"/>
      <c r="AA635" s="287"/>
      <c r="AB635" s="287"/>
      <c r="AC635" s="287"/>
    </row>
    <row r="636" spans="1:29" s="288" customFormat="1" ht="18.75" customHeight="1">
      <c r="A636" s="317"/>
      <c r="B636" s="341"/>
      <c r="C636" s="341"/>
      <c r="D636" s="341"/>
      <c r="E636" s="342"/>
      <c r="F636" s="321"/>
      <c r="G636" s="343"/>
      <c r="H636" s="331"/>
      <c r="I636" s="344"/>
      <c r="J636" s="345"/>
      <c r="K636" s="346"/>
      <c r="L636" s="347"/>
      <c r="M636" s="331"/>
      <c r="N636" s="348"/>
      <c r="O636" s="349"/>
      <c r="Q636" s="287"/>
      <c r="R636" s="287"/>
      <c r="S636" s="287"/>
      <c r="T636" s="287"/>
      <c r="U636" s="287"/>
      <c r="V636" s="287"/>
      <c r="W636" s="287"/>
      <c r="X636" s="287"/>
      <c r="Y636" s="287"/>
      <c r="Z636" s="287"/>
      <c r="AA636" s="287"/>
      <c r="AB636" s="287"/>
      <c r="AC636" s="287"/>
    </row>
  </sheetData>
  <sheetProtection insertRows="0" deleteRows="0" selectLockedCells="1"/>
  <mergeCells count="9">
    <mergeCell ref="B9:O9"/>
    <mergeCell ref="B10:E10"/>
    <mergeCell ref="B11:D13"/>
    <mergeCell ref="G11:G13"/>
    <mergeCell ref="H11:N11"/>
    <mergeCell ref="H12:H13"/>
    <mergeCell ref="I12:J12"/>
    <mergeCell ref="K12:L12"/>
    <mergeCell ref="M12:N12"/>
  </mergeCells>
  <phoneticPr fontId="7"/>
  <conditionalFormatting sqref="B15:B635 C18">
    <cfRule type="expression" dxfId="5" priority="1">
      <formula>B15="共用部"</formula>
    </cfRule>
    <cfRule type="expression" dxfId="4" priority="2">
      <formula>B15="専有部"</formula>
    </cfRule>
  </conditionalFormatting>
  <dataValidations count="5">
    <dataValidation imeMode="on" allowBlank="1" showInputMessage="1" showErrorMessage="1" sqref="O14:O635"/>
    <dataValidation imeMode="disabled" allowBlank="1" showInputMessage="1" showErrorMessage="1" sqref="H38:N53 H56:N635"/>
    <dataValidation type="list" allowBlank="1" showInputMessage="1" showErrorMessage="1" sqref="C96 C140 C184 C218 C252 C286 C321 C356 C391 C426 C461 C496 C531 C566 C601">
      <formula1>"断熱,空調,給湯,換気,照明,HEMS,MEMS,その他"</formula1>
    </dataValidation>
    <dataValidation type="list" allowBlank="1" showInputMessage="1" showErrorMessage="1" sqref="B96 B140 B184 B218 B252 B286 B321 B356 B391 B426 B461 B496 B531 B566 B601">
      <formula1>"専有部,共用部"</formula1>
    </dataValidation>
    <dataValidation type="list" allowBlank="1" showInputMessage="1" showErrorMessage="1" sqref="D97:D136 D141:D180 D185:D214 D219:D248 D253:D282 D287:D317 D322:D352 D357:D387 D392:D422 D427:D457 D462:D492 D497:D527 D532:D562 D567:D597 D602:D632">
      <formula1>"設備（部材）,工事"</formula1>
    </dataValidation>
  </dataValidations>
  <pageMargins left="0.62992125984251968" right="0" top="0.98425196850393704" bottom="0.98425196850393704" header="0.51181102362204722" footer="0.51181102362204722"/>
  <pageSetup paperSize="9" scale="49" fitToWidth="0" fitToHeight="0" orientation="portrait" cellComments="asDisplayed" r:id="rId1"/>
  <headerFooter alignWithMargins="0"/>
  <rowBreaks count="2" manualBreakCount="2">
    <brk id="86" min="1" max="14" man="1"/>
    <brk id="139" min="1" max="14" man="1"/>
  </row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D636"/>
  <sheetViews>
    <sheetView showGridLines="0" view="pageBreakPreview" zoomScale="70" zoomScaleNormal="85" zoomScaleSheetLayoutView="70" workbookViewId="0">
      <pane ySplit="13" topLeftCell="A14" activePane="bottomLeft" state="frozen"/>
      <selection activeCell="I13" sqref="I13:W18"/>
      <selection pane="bottomLeft"/>
    </sheetView>
  </sheetViews>
  <sheetFormatPr defaultRowHeight="18.75" customHeight="1"/>
  <cols>
    <col min="1" max="1" width="5.625" style="287" customWidth="1"/>
    <col min="2" max="3" width="8.125" style="294" customWidth="1"/>
    <col min="4" max="4" width="9.125" style="294" customWidth="1"/>
    <col min="5" max="5" width="28.625" style="287" customWidth="1"/>
    <col min="6" max="6" width="15" style="287" customWidth="1"/>
    <col min="7" max="7" width="4.375" style="288" customWidth="1"/>
    <col min="8" max="8" width="9.375" style="289" customWidth="1"/>
    <col min="9" max="9" width="5" style="289" customWidth="1"/>
    <col min="10" max="10" width="13" style="290" customWidth="1"/>
    <col min="11" max="11" width="5" style="289" customWidth="1"/>
    <col min="12" max="12" width="13" style="290" customWidth="1"/>
    <col min="13" max="13" width="5" style="291" customWidth="1"/>
    <col min="14" max="14" width="13" style="292" customWidth="1"/>
    <col min="15" max="15" width="14.625" style="293" customWidth="1"/>
    <col min="16" max="16" width="4.25" style="288" customWidth="1"/>
    <col min="17" max="27" width="9" style="287"/>
    <col min="28" max="29" width="9" style="287" customWidth="1"/>
    <col min="30" max="16384" width="9" style="287"/>
  </cols>
  <sheetData>
    <row r="1" spans="1:16" ht="22.5" customHeight="1">
      <c r="B1" s="83" t="s">
        <v>174</v>
      </c>
      <c r="C1" s="83"/>
      <c r="D1" s="83"/>
    </row>
    <row r="2" spans="1:16" ht="15" customHeight="1">
      <c r="B2" s="83" t="s">
        <v>175</v>
      </c>
      <c r="C2" s="83"/>
      <c r="D2" s="83"/>
    </row>
    <row r="3" spans="1:16" ht="15" customHeight="1">
      <c r="B3" s="83" t="s">
        <v>810</v>
      </c>
      <c r="C3" s="83"/>
      <c r="D3" s="83"/>
    </row>
    <row r="4" spans="1:16" ht="15" customHeight="1">
      <c r="B4" s="83" t="s">
        <v>811</v>
      </c>
      <c r="C4" s="83"/>
      <c r="D4" s="83"/>
    </row>
    <row r="5" spans="1:16" ht="7.5" customHeight="1">
      <c r="B5" s="83"/>
      <c r="C5" s="83"/>
      <c r="D5" s="83"/>
    </row>
    <row r="6" spans="1:16" ht="15" customHeight="1">
      <c r="B6" s="83" t="s">
        <v>513</v>
      </c>
      <c r="C6" s="83"/>
      <c r="D6" s="83"/>
    </row>
    <row r="7" spans="1:16" ht="15" customHeight="1">
      <c r="B7" s="83" t="s">
        <v>812</v>
      </c>
      <c r="C7" s="83"/>
      <c r="D7" s="83"/>
    </row>
    <row r="8" spans="1:16" ht="15" customHeight="1"/>
    <row r="9" spans="1:16" ht="15" customHeight="1">
      <c r="B9" s="1795" t="s">
        <v>450</v>
      </c>
      <c r="C9" s="1795"/>
      <c r="D9" s="1795"/>
      <c r="E9" s="1795"/>
      <c r="F9" s="1795"/>
      <c r="G9" s="1795"/>
      <c r="H9" s="1795"/>
      <c r="I9" s="1795"/>
      <c r="J9" s="1795"/>
      <c r="K9" s="1795"/>
      <c r="L9" s="1795"/>
      <c r="M9" s="1795"/>
      <c r="N9" s="1795"/>
      <c r="O9" s="1795"/>
    </row>
    <row r="10" spans="1:16" ht="22.5" customHeight="1" thickBot="1">
      <c r="B10" s="1796" t="s">
        <v>607</v>
      </c>
      <c r="C10" s="1796"/>
      <c r="D10" s="1796"/>
      <c r="E10" s="1796"/>
      <c r="F10" s="295"/>
      <c r="G10" s="296"/>
      <c r="H10" s="297"/>
      <c r="I10" s="297"/>
      <c r="J10" s="298"/>
      <c r="K10" s="297"/>
      <c r="L10" s="298"/>
      <c r="M10" s="299"/>
      <c r="N10" s="300"/>
      <c r="O10" s="301"/>
    </row>
    <row r="11" spans="1:16" ht="18.75" customHeight="1">
      <c r="A11" s="302"/>
      <c r="B11" s="1786" t="s">
        <v>555</v>
      </c>
      <c r="C11" s="1787"/>
      <c r="D11" s="1788"/>
      <c r="E11" s="303" t="s">
        <v>176</v>
      </c>
      <c r="F11" s="304"/>
      <c r="G11" s="1797" t="s">
        <v>177</v>
      </c>
      <c r="H11" s="1800" t="s">
        <v>178</v>
      </c>
      <c r="I11" s="1801"/>
      <c r="J11" s="1801"/>
      <c r="K11" s="1801"/>
      <c r="L11" s="1801"/>
      <c r="M11" s="1801"/>
      <c r="N11" s="1802"/>
      <c r="O11" s="305" t="s">
        <v>179</v>
      </c>
      <c r="P11" s="306"/>
    </row>
    <row r="12" spans="1:16" ht="18.75" customHeight="1">
      <c r="A12" s="302"/>
      <c r="B12" s="1789"/>
      <c r="C12" s="1790"/>
      <c r="D12" s="1791"/>
      <c r="E12" s="307" t="s">
        <v>180</v>
      </c>
      <c r="F12" s="308" t="s">
        <v>181</v>
      </c>
      <c r="G12" s="1798"/>
      <c r="H12" s="1803" t="s">
        <v>182</v>
      </c>
      <c r="I12" s="1805" t="s">
        <v>144</v>
      </c>
      <c r="J12" s="1805"/>
      <c r="K12" s="1806" t="s">
        <v>145</v>
      </c>
      <c r="L12" s="1806"/>
      <c r="M12" s="1807" t="s">
        <v>170</v>
      </c>
      <c r="N12" s="1808"/>
      <c r="O12" s="309"/>
      <c r="P12" s="306"/>
    </row>
    <row r="13" spans="1:16" ht="18.75" customHeight="1" thickBot="1">
      <c r="A13" s="302"/>
      <c r="B13" s="1792"/>
      <c r="C13" s="1793"/>
      <c r="D13" s="1794"/>
      <c r="E13" s="310"/>
      <c r="F13" s="311"/>
      <c r="G13" s="1799"/>
      <c r="H13" s="1804"/>
      <c r="I13" s="312" t="s">
        <v>183</v>
      </c>
      <c r="J13" s="312" t="s">
        <v>105</v>
      </c>
      <c r="K13" s="313" t="s">
        <v>183</v>
      </c>
      <c r="L13" s="313" t="s">
        <v>105</v>
      </c>
      <c r="M13" s="314" t="s">
        <v>183</v>
      </c>
      <c r="N13" s="315" t="s">
        <v>105</v>
      </c>
      <c r="O13" s="316"/>
      <c r="P13" s="317"/>
    </row>
    <row r="14" spans="1:16" ht="18.75" customHeight="1" thickBot="1">
      <c r="A14" s="302"/>
      <c r="B14" s="318" t="s">
        <v>184</v>
      </c>
      <c r="C14" s="319"/>
      <c r="D14" s="320"/>
      <c r="E14" s="552"/>
      <c r="F14" s="553"/>
      <c r="G14" s="517"/>
      <c r="H14" s="734"/>
      <c r="I14" s="735"/>
      <c r="J14" s="735"/>
      <c r="K14" s="736"/>
      <c r="L14" s="736"/>
      <c r="M14" s="737"/>
      <c r="N14" s="738"/>
      <c r="O14" s="503"/>
      <c r="P14" s="317"/>
    </row>
    <row r="15" spans="1:16" ht="30" customHeight="1" thickTop="1">
      <c r="A15" s="302"/>
      <c r="B15" s="381"/>
      <c r="C15" s="382"/>
      <c r="D15" s="322"/>
      <c r="E15" s="537" t="s">
        <v>185</v>
      </c>
      <c r="F15" s="538" t="s">
        <v>148</v>
      </c>
      <c r="G15" s="519" t="s">
        <v>186</v>
      </c>
      <c r="H15" s="666"/>
      <c r="I15" s="685"/>
      <c r="J15" s="685">
        <f>J93</f>
        <v>0</v>
      </c>
      <c r="K15" s="686"/>
      <c r="L15" s="686">
        <f>L93</f>
        <v>0</v>
      </c>
      <c r="M15" s="669"/>
      <c r="N15" s="687">
        <f>N93</f>
        <v>0</v>
      </c>
      <c r="O15" s="504"/>
      <c r="P15" s="317"/>
    </row>
    <row r="16" spans="1:16" ht="18.75" customHeight="1" thickBot="1">
      <c r="A16" s="302"/>
      <c r="B16" s="383"/>
      <c r="C16" s="566"/>
      <c r="D16" s="567"/>
      <c r="E16" s="596"/>
      <c r="F16" s="555"/>
      <c r="G16" s="520"/>
      <c r="H16" s="680"/>
      <c r="I16" s="681"/>
      <c r="J16" s="739"/>
      <c r="K16" s="682"/>
      <c r="L16" s="740"/>
      <c r="M16" s="588"/>
      <c r="N16" s="741"/>
      <c r="O16" s="505"/>
      <c r="P16" s="317"/>
    </row>
    <row r="17" spans="1:30" ht="18.75" customHeight="1" thickTop="1">
      <c r="A17" s="302"/>
      <c r="B17" s="568"/>
      <c r="C17" s="569"/>
      <c r="D17" s="570"/>
      <c r="E17" s="537" t="s">
        <v>664</v>
      </c>
      <c r="F17" s="538"/>
      <c r="G17" s="519"/>
      <c r="H17" s="666"/>
      <c r="I17" s="667"/>
      <c r="J17" s="667"/>
      <c r="K17" s="668"/>
      <c r="L17" s="668"/>
      <c r="M17" s="669"/>
      <c r="N17" s="670"/>
      <c r="O17" s="504"/>
      <c r="P17" s="317"/>
    </row>
    <row r="18" spans="1:30" ht="18.75" customHeight="1">
      <c r="A18" s="302"/>
      <c r="B18" s="593" t="str">
        <f>IF(B96="","",B96)</f>
        <v/>
      </c>
      <c r="C18" s="594" t="str">
        <f>IF(C96="","",C96)</f>
        <v/>
      </c>
      <c r="D18" s="573"/>
      <c r="E18" s="664" t="str">
        <f>IF(E96="","",E96)</f>
        <v/>
      </c>
      <c r="F18" s="665"/>
      <c r="G18" s="522" t="s">
        <v>186</v>
      </c>
      <c r="H18" s="671"/>
      <c r="I18" s="672"/>
      <c r="J18" s="672">
        <f>J137</f>
        <v>0</v>
      </c>
      <c r="K18" s="673"/>
      <c r="L18" s="673">
        <f>L137</f>
        <v>0</v>
      </c>
      <c r="M18" s="674"/>
      <c r="N18" s="675">
        <f>N137</f>
        <v>0</v>
      </c>
      <c r="O18" s="506"/>
      <c r="P18" s="323"/>
    </row>
    <row r="19" spans="1:30" ht="18.75" customHeight="1">
      <c r="A19" s="302"/>
      <c r="B19" s="571" t="str">
        <f>IF(B140="","",B140)</f>
        <v/>
      </c>
      <c r="C19" s="572" t="str">
        <f>IF(C140="","",C140)</f>
        <v/>
      </c>
      <c r="D19" s="573"/>
      <c r="E19" s="664" t="str">
        <f>IF(E140="","",E140)</f>
        <v/>
      </c>
      <c r="F19" s="665"/>
      <c r="G19" s="522" t="s">
        <v>186</v>
      </c>
      <c r="H19" s="671"/>
      <c r="I19" s="672"/>
      <c r="J19" s="672">
        <f>J181</f>
        <v>0</v>
      </c>
      <c r="K19" s="673"/>
      <c r="L19" s="673">
        <f>L181</f>
        <v>0</v>
      </c>
      <c r="M19" s="674"/>
      <c r="N19" s="675">
        <f>N181</f>
        <v>0</v>
      </c>
      <c r="O19" s="506"/>
      <c r="P19" s="324"/>
      <c r="Q19" s="325"/>
      <c r="R19" s="325"/>
      <c r="S19" s="325"/>
      <c r="T19" s="325"/>
      <c r="U19" s="325"/>
      <c r="V19" s="325"/>
      <c r="W19" s="325"/>
      <c r="X19" s="325"/>
      <c r="Y19" s="325"/>
      <c r="Z19" s="325"/>
      <c r="AA19" s="325"/>
      <c r="AB19" s="325"/>
      <c r="AC19" s="325"/>
      <c r="AD19" s="325"/>
    </row>
    <row r="20" spans="1:30" ht="18.75" customHeight="1">
      <c r="A20" s="302"/>
      <c r="B20" s="571" t="str">
        <f>IF(B184="","",B184)</f>
        <v/>
      </c>
      <c r="C20" s="572" t="str">
        <f>IF(C184="","",C184)</f>
        <v/>
      </c>
      <c r="D20" s="573"/>
      <c r="E20" s="664" t="str">
        <f>IF(E184="","",E184)</f>
        <v/>
      </c>
      <c r="F20" s="665"/>
      <c r="G20" s="522" t="s">
        <v>186</v>
      </c>
      <c r="H20" s="671"/>
      <c r="I20" s="672"/>
      <c r="J20" s="672">
        <f>J215</f>
        <v>0</v>
      </c>
      <c r="K20" s="673"/>
      <c r="L20" s="673">
        <f>L215</f>
        <v>0</v>
      </c>
      <c r="M20" s="674"/>
      <c r="N20" s="675">
        <f>N215</f>
        <v>0</v>
      </c>
      <c r="O20" s="506"/>
      <c r="P20" s="324"/>
      <c r="Q20" s="325"/>
      <c r="R20" s="325"/>
      <c r="S20" s="325"/>
      <c r="T20" s="325"/>
      <c r="U20" s="325"/>
      <c r="V20" s="325"/>
      <c r="W20" s="325"/>
      <c r="X20" s="325"/>
      <c r="Y20" s="325"/>
      <c r="Z20" s="325"/>
      <c r="AA20" s="325"/>
      <c r="AB20" s="325"/>
      <c r="AC20" s="325"/>
      <c r="AD20" s="325"/>
    </row>
    <row r="21" spans="1:30" ht="18.75" customHeight="1">
      <c r="A21" s="302"/>
      <c r="B21" s="571" t="str">
        <f>IF(B218="","",B218)</f>
        <v/>
      </c>
      <c r="C21" s="572" t="str">
        <f>IF(C218="","",C218)</f>
        <v/>
      </c>
      <c r="D21" s="573"/>
      <c r="E21" s="664" t="str">
        <f>IF(E218="","",E218)</f>
        <v/>
      </c>
      <c r="F21" s="665"/>
      <c r="G21" s="522" t="s">
        <v>186</v>
      </c>
      <c r="H21" s="671"/>
      <c r="I21" s="672"/>
      <c r="J21" s="672">
        <f>J249</f>
        <v>0</v>
      </c>
      <c r="K21" s="673"/>
      <c r="L21" s="673">
        <f>L249</f>
        <v>0</v>
      </c>
      <c r="M21" s="674"/>
      <c r="N21" s="675">
        <f>N249</f>
        <v>0</v>
      </c>
      <c r="O21" s="506"/>
      <c r="P21" s="323"/>
    </row>
    <row r="22" spans="1:30" ht="18.75" customHeight="1">
      <c r="A22" s="302"/>
      <c r="B22" s="571" t="str">
        <f>IF(B252="","",B252)</f>
        <v/>
      </c>
      <c r="C22" s="572" t="str">
        <f>IF(C252="","",C252)</f>
        <v/>
      </c>
      <c r="D22" s="573"/>
      <c r="E22" s="664" t="str">
        <f>IF(E252="","",E252)</f>
        <v/>
      </c>
      <c r="F22" s="665"/>
      <c r="G22" s="522" t="s">
        <v>186</v>
      </c>
      <c r="H22" s="671"/>
      <c r="I22" s="672"/>
      <c r="J22" s="672">
        <f>J283</f>
        <v>0</v>
      </c>
      <c r="K22" s="673"/>
      <c r="L22" s="673">
        <f>L283</f>
        <v>0</v>
      </c>
      <c r="M22" s="674"/>
      <c r="N22" s="675">
        <f>N283</f>
        <v>0</v>
      </c>
      <c r="O22" s="506"/>
      <c r="P22" s="323"/>
    </row>
    <row r="23" spans="1:30" ht="18.75" customHeight="1">
      <c r="A23" s="302"/>
      <c r="B23" s="571" t="str">
        <f>IF(B286="","",B286)</f>
        <v/>
      </c>
      <c r="C23" s="572" t="str">
        <f>IF(C286="","",C286)</f>
        <v/>
      </c>
      <c r="D23" s="573"/>
      <c r="E23" s="664" t="str">
        <f>IF(E286="","",E286)</f>
        <v/>
      </c>
      <c r="F23" s="665"/>
      <c r="G23" s="522" t="s">
        <v>186</v>
      </c>
      <c r="H23" s="671"/>
      <c r="I23" s="672"/>
      <c r="J23" s="672">
        <f>J318</f>
        <v>0</v>
      </c>
      <c r="K23" s="673"/>
      <c r="L23" s="673">
        <f>L318</f>
        <v>0</v>
      </c>
      <c r="M23" s="674"/>
      <c r="N23" s="675">
        <f>N318</f>
        <v>0</v>
      </c>
      <c r="O23" s="506"/>
      <c r="P23" s="323"/>
    </row>
    <row r="24" spans="1:30" ht="18.75" customHeight="1">
      <c r="A24" s="302"/>
      <c r="B24" s="571" t="str">
        <f>IF(B321="","",B321)</f>
        <v/>
      </c>
      <c r="C24" s="572" t="str">
        <f>IF(C321="","",C321)</f>
        <v/>
      </c>
      <c r="D24" s="573"/>
      <c r="E24" s="664" t="str">
        <f>IF(E321="","",E321)</f>
        <v/>
      </c>
      <c r="F24" s="665"/>
      <c r="G24" s="522" t="s">
        <v>186</v>
      </c>
      <c r="H24" s="671"/>
      <c r="I24" s="672"/>
      <c r="J24" s="672">
        <f>J353</f>
        <v>0</v>
      </c>
      <c r="K24" s="673"/>
      <c r="L24" s="673">
        <f>L353</f>
        <v>0</v>
      </c>
      <c r="M24" s="674"/>
      <c r="N24" s="675">
        <f>N353</f>
        <v>0</v>
      </c>
      <c r="O24" s="506"/>
      <c r="P24" s="323"/>
    </row>
    <row r="25" spans="1:30" ht="18.75" customHeight="1">
      <c r="A25" s="302"/>
      <c r="B25" s="571" t="str">
        <f>IF(B356="","",B356)</f>
        <v/>
      </c>
      <c r="C25" s="572" t="str">
        <f>IF(C356="","",C356)</f>
        <v/>
      </c>
      <c r="D25" s="573"/>
      <c r="E25" s="664" t="str">
        <f>IF(E356="","",E356)</f>
        <v/>
      </c>
      <c r="F25" s="665"/>
      <c r="G25" s="522" t="s">
        <v>186</v>
      </c>
      <c r="H25" s="671"/>
      <c r="I25" s="672"/>
      <c r="J25" s="672">
        <f>J388</f>
        <v>0</v>
      </c>
      <c r="K25" s="673"/>
      <c r="L25" s="673">
        <f>L388</f>
        <v>0</v>
      </c>
      <c r="M25" s="674"/>
      <c r="N25" s="675">
        <f>N388</f>
        <v>0</v>
      </c>
      <c r="O25" s="506"/>
      <c r="P25" s="323"/>
    </row>
    <row r="26" spans="1:30" ht="18.75" customHeight="1">
      <c r="A26" s="302"/>
      <c r="B26" s="571" t="str">
        <f>IF(B391="","",B391)</f>
        <v/>
      </c>
      <c r="C26" s="572" t="str">
        <f>IF(C391="","",C391)</f>
        <v/>
      </c>
      <c r="D26" s="573"/>
      <c r="E26" s="664" t="str">
        <f>IF(E391="","",E391)</f>
        <v/>
      </c>
      <c r="F26" s="665"/>
      <c r="G26" s="522" t="s">
        <v>186</v>
      </c>
      <c r="H26" s="671"/>
      <c r="I26" s="672"/>
      <c r="J26" s="672">
        <f>J423</f>
        <v>0</v>
      </c>
      <c r="K26" s="673"/>
      <c r="L26" s="673">
        <f>L423</f>
        <v>0</v>
      </c>
      <c r="M26" s="674"/>
      <c r="N26" s="675">
        <f>N423</f>
        <v>0</v>
      </c>
      <c r="O26" s="506"/>
      <c r="P26" s="323"/>
    </row>
    <row r="27" spans="1:30" ht="18.75" customHeight="1">
      <c r="A27" s="302"/>
      <c r="B27" s="571" t="str">
        <f>IF(B426="","",B426)</f>
        <v/>
      </c>
      <c r="C27" s="572" t="str">
        <f>IF(C426="","",C426)</f>
        <v/>
      </c>
      <c r="D27" s="573"/>
      <c r="E27" s="664" t="str">
        <f>IF(E426="","",E426)</f>
        <v/>
      </c>
      <c r="F27" s="665"/>
      <c r="G27" s="522" t="s">
        <v>186</v>
      </c>
      <c r="H27" s="671"/>
      <c r="I27" s="672"/>
      <c r="J27" s="672">
        <f>J458</f>
        <v>0</v>
      </c>
      <c r="K27" s="673"/>
      <c r="L27" s="673">
        <f>L458</f>
        <v>0</v>
      </c>
      <c r="M27" s="674"/>
      <c r="N27" s="675">
        <f>N458</f>
        <v>0</v>
      </c>
      <c r="O27" s="506"/>
      <c r="P27" s="323"/>
    </row>
    <row r="28" spans="1:30" ht="18.75" customHeight="1">
      <c r="A28" s="302"/>
      <c r="B28" s="571" t="str">
        <f>IF(B461="","",B461)</f>
        <v/>
      </c>
      <c r="C28" s="572" t="str">
        <f>IF(C461="","",C461)</f>
        <v/>
      </c>
      <c r="D28" s="573"/>
      <c r="E28" s="664" t="str">
        <f>IF(E461="","",E461)</f>
        <v/>
      </c>
      <c r="F28" s="665"/>
      <c r="G28" s="522" t="s">
        <v>186</v>
      </c>
      <c r="H28" s="671"/>
      <c r="I28" s="672"/>
      <c r="J28" s="672">
        <f>J493</f>
        <v>0</v>
      </c>
      <c r="K28" s="673"/>
      <c r="L28" s="673">
        <f>L493</f>
        <v>0</v>
      </c>
      <c r="M28" s="674"/>
      <c r="N28" s="675">
        <f>N493</f>
        <v>0</v>
      </c>
      <c r="O28" s="506"/>
      <c r="P28" s="323"/>
    </row>
    <row r="29" spans="1:30" ht="18.75" customHeight="1">
      <c r="A29" s="302"/>
      <c r="B29" s="571" t="str">
        <f>IF(B496="","",B496)</f>
        <v/>
      </c>
      <c r="C29" s="572" t="str">
        <f>IF(C496="","",C496)</f>
        <v/>
      </c>
      <c r="D29" s="573"/>
      <c r="E29" s="664" t="str">
        <f>IF(E496="","",E496)</f>
        <v/>
      </c>
      <c r="F29" s="665"/>
      <c r="G29" s="522" t="s">
        <v>186</v>
      </c>
      <c r="H29" s="671"/>
      <c r="I29" s="672"/>
      <c r="J29" s="672">
        <f>J528</f>
        <v>0</v>
      </c>
      <c r="K29" s="673"/>
      <c r="L29" s="673">
        <f>L528</f>
        <v>0</v>
      </c>
      <c r="M29" s="674"/>
      <c r="N29" s="675">
        <f>N528</f>
        <v>0</v>
      </c>
      <c r="O29" s="506"/>
      <c r="P29" s="323"/>
    </row>
    <row r="30" spans="1:30" ht="18.75" customHeight="1">
      <c r="A30" s="302"/>
      <c r="B30" s="571" t="str">
        <f>IF(B531="","",B531)</f>
        <v/>
      </c>
      <c r="C30" s="572" t="str">
        <f>IF(C531="","",C531)</f>
        <v/>
      </c>
      <c r="D30" s="573"/>
      <c r="E30" s="664" t="str">
        <f>IF(E531="","",E531)</f>
        <v/>
      </c>
      <c r="F30" s="665"/>
      <c r="G30" s="522" t="s">
        <v>186</v>
      </c>
      <c r="H30" s="671"/>
      <c r="I30" s="672"/>
      <c r="J30" s="672">
        <f>J563</f>
        <v>0</v>
      </c>
      <c r="K30" s="673"/>
      <c r="L30" s="673">
        <f>L563</f>
        <v>0</v>
      </c>
      <c r="M30" s="674"/>
      <c r="N30" s="675">
        <f>N563</f>
        <v>0</v>
      </c>
      <c r="O30" s="506"/>
      <c r="P30" s="323"/>
    </row>
    <row r="31" spans="1:30" ht="18.75" customHeight="1">
      <c r="A31" s="302"/>
      <c r="B31" s="571" t="str">
        <f>IF(B566="","",B566)</f>
        <v/>
      </c>
      <c r="C31" s="572" t="str">
        <f>IF(C566="","",C566)</f>
        <v/>
      </c>
      <c r="D31" s="573"/>
      <c r="E31" s="664" t="str">
        <f>IF(E566="","",E566)</f>
        <v/>
      </c>
      <c r="F31" s="665"/>
      <c r="G31" s="522" t="s">
        <v>186</v>
      </c>
      <c r="H31" s="671"/>
      <c r="I31" s="672"/>
      <c r="J31" s="672">
        <f>J598</f>
        <v>0</v>
      </c>
      <c r="K31" s="673"/>
      <c r="L31" s="673">
        <f>L598</f>
        <v>0</v>
      </c>
      <c r="M31" s="674"/>
      <c r="N31" s="675">
        <f>N598</f>
        <v>0</v>
      </c>
      <c r="O31" s="506"/>
      <c r="P31" s="323"/>
    </row>
    <row r="32" spans="1:30" ht="18.75" customHeight="1">
      <c r="A32" s="302"/>
      <c r="B32" s="571" t="str">
        <f>IF(B601="","",B601)</f>
        <v/>
      </c>
      <c r="C32" s="572" t="str">
        <f>IF(C601="","",C601)</f>
        <v/>
      </c>
      <c r="D32" s="573"/>
      <c r="E32" s="664" t="str">
        <f>IF(E601="","",E601)</f>
        <v/>
      </c>
      <c r="F32" s="665"/>
      <c r="G32" s="522" t="s">
        <v>186</v>
      </c>
      <c r="H32" s="671"/>
      <c r="I32" s="672"/>
      <c r="J32" s="672">
        <f>J633</f>
        <v>0</v>
      </c>
      <c r="K32" s="673"/>
      <c r="L32" s="673">
        <f>L633</f>
        <v>0</v>
      </c>
      <c r="M32" s="674"/>
      <c r="N32" s="675">
        <f>N633</f>
        <v>0</v>
      </c>
      <c r="O32" s="506"/>
      <c r="P32" s="323"/>
    </row>
    <row r="33" spans="1:16" ht="18.75" customHeight="1">
      <c r="A33" s="302"/>
      <c r="B33" s="571"/>
      <c r="C33" s="572"/>
      <c r="D33" s="573"/>
      <c r="E33" s="664"/>
      <c r="F33" s="665"/>
      <c r="G33" s="522"/>
      <c r="H33" s="671"/>
      <c r="I33" s="672"/>
      <c r="J33" s="672" t="s">
        <v>169</v>
      </c>
      <c r="K33" s="673"/>
      <c r="L33" s="673" t="s">
        <v>169</v>
      </c>
      <c r="M33" s="674"/>
      <c r="N33" s="675" t="s">
        <v>188</v>
      </c>
      <c r="O33" s="506"/>
      <c r="P33" s="323"/>
    </row>
    <row r="34" spans="1:16" ht="18.75" customHeight="1">
      <c r="A34" s="302"/>
      <c r="B34" s="571"/>
      <c r="C34" s="572"/>
      <c r="D34" s="573"/>
      <c r="E34" s="664"/>
      <c r="F34" s="665"/>
      <c r="G34" s="522"/>
      <c r="H34" s="671"/>
      <c r="I34" s="672"/>
      <c r="J34" s="672" t="s">
        <v>169</v>
      </c>
      <c r="K34" s="673"/>
      <c r="L34" s="673" t="s">
        <v>169</v>
      </c>
      <c r="M34" s="674"/>
      <c r="N34" s="675" t="s">
        <v>188</v>
      </c>
      <c r="O34" s="506"/>
      <c r="P34" s="323"/>
    </row>
    <row r="35" spans="1:16" ht="18.75" customHeight="1">
      <c r="A35" s="302"/>
      <c r="B35" s="571"/>
      <c r="C35" s="572"/>
      <c r="D35" s="573"/>
      <c r="E35" s="548" t="s">
        <v>657</v>
      </c>
      <c r="F35" s="549" t="s">
        <v>189</v>
      </c>
      <c r="G35" s="522"/>
      <c r="H35" s="671"/>
      <c r="I35" s="676"/>
      <c r="J35" s="676">
        <f>SUMIF(B18:B34,LEFT(E35,3),J18:J34)</f>
        <v>0</v>
      </c>
      <c r="K35" s="677"/>
      <c r="L35" s="677">
        <f>SUMIF(B18:B34,LEFT(E35,3),L18:L34)</f>
        <v>0</v>
      </c>
      <c r="M35" s="678"/>
      <c r="N35" s="679">
        <f>SUMIF(B18:B34,LEFT(E35,3),N18:N34)</f>
        <v>0</v>
      </c>
      <c r="O35" s="506"/>
      <c r="P35" s="323"/>
    </row>
    <row r="36" spans="1:16" ht="18.75" customHeight="1">
      <c r="A36" s="302"/>
      <c r="B36" s="571"/>
      <c r="C36" s="572"/>
      <c r="D36" s="573"/>
      <c r="E36" s="550" t="s">
        <v>658</v>
      </c>
      <c r="F36" s="551" t="s">
        <v>189</v>
      </c>
      <c r="G36" s="522"/>
      <c r="H36" s="671"/>
      <c r="I36" s="676"/>
      <c r="J36" s="676">
        <f>SUMIF(B18:B34,LEFT(E36,3),J18:J34)</f>
        <v>0</v>
      </c>
      <c r="K36" s="677"/>
      <c r="L36" s="677">
        <f>SUMIF(B18:B34,LEFT(E36,3),L18:L34)</f>
        <v>0</v>
      </c>
      <c r="M36" s="678"/>
      <c r="N36" s="679">
        <f>SUMIF(B18:B34,LEFT(E36,3),N18:N34)</f>
        <v>0</v>
      </c>
      <c r="O36" s="506"/>
      <c r="P36" s="326"/>
    </row>
    <row r="37" spans="1:16" ht="18.75" customHeight="1" thickBot="1">
      <c r="A37" s="302"/>
      <c r="B37" s="571"/>
      <c r="C37" s="574"/>
      <c r="D37" s="575"/>
      <c r="E37" s="595"/>
      <c r="F37" s="557"/>
      <c r="G37" s="520"/>
      <c r="H37" s="680"/>
      <c r="I37" s="681"/>
      <c r="J37" s="681"/>
      <c r="K37" s="682"/>
      <c r="L37" s="682"/>
      <c r="M37" s="683"/>
      <c r="N37" s="684"/>
      <c r="O37" s="505"/>
      <c r="P37" s="326"/>
    </row>
    <row r="38" spans="1:16" ht="30" customHeight="1" thickTop="1">
      <c r="A38" s="302"/>
      <c r="B38" s="381" t="s">
        <v>187</v>
      </c>
      <c r="C38" s="382"/>
      <c r="D38" s="322"/>
      <c r="E38" s="558" t="s">
        <v>662</v>
      </c>
      <c r="F38" s="538" t="s">
        <v>148</v>
      </c>
      <c r="G38" s="523"/>
      <c r="H38" s="688"/>
      <c r="I38" s="685"/>
      <c r="J38" s="685">
        <f>SUM(J35:J36)</f>
        <v>0</v>
      </c>
      <c r="K38" s="686"/>
      <c r="L38" s="686">
        <f>SUM(L35:L36)</f>
        <v>0</v>
      </c>
      <c r="M38" s="689"/>
      <c r="N38" s="687">
        <f>SUM(N35:N36)</f>
        <v>0</v>
      </c>
      <c r="O38" s="504"/>
      <c r="P38" s="326"/>
    </row>
    <row r="39" spans="1:16" ht="18.75" customHeight="1" thickBot="1">
      <c r="A39" s="302"/>
      <c r="B39" s="384" t="s">
        <v>187</v>
      </c>
      <c r="C39" s="385"/>
      <c r="D39" s="379"/>
      <c r="E39" s="596"/>
      <c r="F39" s="555"/>
      <c r="G39" s="525"/>
      <c r="H39" s="742"/>
      <c r="I39" s="739"/>
      <c r="J39" s="739"/>
      <c r="K39" s="740"/>
      <c r="L39" s="740"/>
      <c r="M39" s="743"/>
      <c r="N39" s="741"/>
      <c r="O39" s="505"/>
      <c r="P39" s="326"/>
    </row>
    <row r="40" spans="1:16" ht="18.75" customHeight="1" thickTop="1">
      <c r="A40" s="302"/>
      <c r="B40" s="381" t="s">
        <v>187</v>
      </c>
      <c r="C40" s="382"/>
      <c r="D40" s="322"/>
      <c r="E40" s="537" t="s">
        <v>190</v>
      </c>
      <c r="F40" s="538"/>
      <c r="G40" s="519"/>
      <c r="H40" s="688"/>
      <c r="I40" s="685"/>
      <c r="J40" s="685"/>
      <c r="K40" s="686"/>
      <c r="L40" s="686"/>
      <c r="M40" s="689"/>
      <c r="N40" s="687"/>
      <c r="O40" s="504"/>
      <c r="P40" s="326"/>
    </row>
    <row r="41" spans="1:16" ht="18.75" customHeight="1">
      <c r="A41" s="302"/>
      <c r="B41" s="571" t="str">
        <f>IF(B96="","",B96)</f>
        <v/>
      </c>
      <c r="C41" s="572" t="str">
        <f>IF(C96="","",C96)</f>
        <v/>
      </c>
      <c r="D41" s="573"/>
      <c r="E41" s="664" t="str">
        <f>IF(E96="","",E96)</f>
        <v/>
      </c>
      <c r="F41" s="665"/>
      <c r="G41" s="522" t="s">
        <v>186</v>
      </c>
      <c r="H41" s="690"/>
      <c r="I41" s="672"/>
      <c r="J41" s="672">
        <f>J138</f>
        <v>0</v>
      </c>
      <c r="K41" s="673"/>
      <c r="L41" s="673">
        <f>L138</f>
        <v>0</v>
      </c>
      <c r="M41" s="674"/>
      <c r="N41" s="675">
        <f>N138</f>
        <v>0</v>
      </c>
      <c r="O41" s="506"/>
      <c r="P41" s="326"/>
    </row>
    <row r="42" spans="1:16" ht="18.75" customHeight="1">
      <c r="A42" s="302"/>
      <c r="B42" s="571" t="str">
        <f>IF(B140="","",B140)</f>
        <v/>
      </c>
      <c r="C42" s="572" t="str">
        <f>IF(C140="","",C140)</f>
        <v/>
      </c>
      <c r="D42" s="573"/>
      <c r="E42" s="664" t="str">
        <f>IF(E140="","",E140)</f>
        <v/>
      </c>
      <c r="F42" s="665"/>
      <c r="G42" s="522" t="s">
        <v>186</v>
      </c>
      <c r="H42" s="690"/>
      <c r="I42" s="672"/>
      <c r="J42" s="672">
        <f>J182</f>
        <v>0</v>
      </c>
      <c r="K42" s="673"/>
      <c r="L42" s="673">
        <f>L182</f>
        <v>0</v>
      </c>
      <c r="M42" s="674"/>
      <c r="N42" s="675">
        <f>N182</f>
        <v>0</v>
      </c>
      <c r="O42" s="506"/>
      <c r="P42" s="326"/>
    </row>
    <row r="43" spans="1:16" ht="18.75" customHeight="1">
      <c r="A43" s="302"/>
      <c r="B43" s="571" t="str">
        <f>IF(B184="","",B184)</f>
        <v/>
      </c>
      <c r="C43" s="572" t="str">
        <f>IF(C184="","",C184)</f>
        <v/>
      </c>
      <c r="D43" s="573"/>
      <c r="E43" s="664" t="str">
        <f>IF(E184="","",E184)</f>
        <v/>
      </c>
      <c r="F43" s="665"/>
      <c r="G43" s="522" t="s">
        <v>186</v>
      </c>
      <c r="H43" s="690"/>
      <c r="I43" s="672"/>
      <c r="J43" s="672">
        <f>J216</f>
        <v>0</v>
      </c>
      <c r="K43" s="673"/>
      <c r="L43" s="673">
        <f>L216</f>
        <v>0</v>
      </c>
      <c r="M43" s="674"/>
      <c r="N43" s="675">
        <f>N216</f>
        <v>0</v>
      </c>
      <c r="O43" s="506"/>
      <c r="P43" s="326"/>
    </row>
    <row r="44" spans="1:16" ht="18.75" customHeight="1">
      <c r="A44" s="302"/>
      <c r="B44" s="571" t="str">
        <f>IF(B218="","",B218)</f>
        <v/>
      </c>
      <c r="C44" s="572" t="str">
        <f>IF(C218="","",C218)</f>
        <v/>
      </c>
      <c r="D44" s="573"/>
      <c r="E44" s="664" t="str">
        <f>IF(E218="","",E218)</f>
        <v/>
      </c>
      <c r="F44" s="665"/>
      <c r="G44" s="522" t="s">
        <v>186</v>
      </c>
      <c r="H44" s="690"/>
      <c r="I44" s="672"/>
      <c r="J44" s="672">
        <f>J250</f>
        <v>0</v>
      </c>
      <c r="K44" s="673"/>
      <c r="L44" s="673">
        <f>L250</f>
        <v>0</v>
      </c>
      <c r="M44" s="674"/>
      <c r="N44" s="675">
        <f>N250</f>
        <v>0</v>
      </c>
      <c r="O44" s="506"/>
      <c r="P44" s="326"/>
    </row>
    <row r="45" spans="1:16" ht="18.75" customHeight="1">
      <c r="A45" s="302"/>
      <c r="B45" s="571" t="str">
        <f>IF(B252="","",B252)</f>
        <v/>
      </c>
      <c r="C45" s="572" t="str">
        <f>IF(C252="","",C252)</f>
        <v/>
      </c>
      <c r="D45" s="573"/>
      <c r="E45" s="664" t="str">
        <f>IF(E252="","",E252)</f>
        <v/>
      </c>
      <c r="F45" s="665"/>
      <c r="G45" s="522" t="s">
        <v>186</v>
      </c>
      <c r="H45" s="690"/>
      <c r="I45" s="672"/>
      <c r="J45" s="672">
        <f>J284</f>
        <v>0</v>
      </c>
      <c r="K45" s="673"/>
      <c r="L45" s="673">
        <f>L284</f>
        <v>0</v>
      </c>
      <c r="M45" s="674"/>
      <c r="N45" s="675">
        <f>N284</f>
        <v>0</v>
      </c>
      <c r="O45" s="506"/>
      <c r="P45" s="326"/>
    </row>
    <row r="46" spans="1:16" ht="18.75" customHeight="1">
      <c r="A46" s="302"/>
      <c r="B46" s="571" t="str">
        <f>IF(B286="","",B286)</f>
        <v/>
      </c>
      <c r="C46" s="572" t="str">
        <f>IF(C286="","",C286)</f>
        <v/>
      </c>
      <c r="D46" s="573"/>
      <c r="E46" s="664" t="str">
        <f>IF(E286="","",E286)</f>
        <v/>
      </c>
      <c r="F46" s="665"/>
      <c r="G46" s="522" t="s">
        <v>186</v>
      </c>
      <c r="H46" s="690"/>
      <c r="I46" s="672"/>
      <c r="J46" s="672">
        <f>J319</f>
        <v>0</v>
      </c>
      <c r="K46" s="673"/>
      <c r="L46" s="673">
        <f>L319</f>
        <v>0</v>
      </c>
      <c r="M46" s="674"/>
      <c r="N46" s="675">
        <f>N319</f>
        <v>0</v>
      </c>
      <c r="O46" s="506"/>
      <c r="P46" s="326"/>
    </row>
    <row r="47" spans="1:16" ht="18.75" customHeight="1">
      <c r="A47" s="302"/>
      <c r="B47" s="571" t="str">
        <f>IF(B321="","",B321)</f>
        <v/>
      </c>
      <c r="C47" s="572" t="str">
        <f>IF(C321="","",C321)</f>
        <v/>
      </c>
      <c r="D47" s="573"/>
      <c r="E47" s="664" t="str">
        <f>IF(E321="","",E321)</f>
        <v/>
      </c>
      <c r="F47" s="665"/>
      <c r="G47" s="522" t="s">
        <v>186</v>
      </c>
      <c r="H47" s="690"/>
      <c r="I47" s="672"/>
      <c r="J47" s="672">
        <f>J354</f>
        <v>0</v>
      </c>
      <c r="K47" s="673"/>
      <c r="L47" s="673">
        <f>L354</f>
        <v>0</v>
      </c>
      <c r="M47" s="674"/>
      <c r="N47" s="675">
        <f>N354</f>
        <v>0</v>
      </c>
      <c r="O47" s="506"/>
      <c r="P47" s="326"/>
    </row>
    <row r="48" spans="1:16" ht="18.75" customHeight="1">
      <c r="A48" s="302"/>
      <c r="B48" s="571" t="str">
        <f>IF(B356="","",B356)</f>
        <v/>
      </c>
      <c r="C48" s="572" t="str">
        <f>IF(C356="","",C356)</f>
        <v/>
      </c>
      <c r="D48" s="573"/>
      <c r="E48" s="664" t="str">
        <f>IF(E356="","",E356)</f>
        <v/>
      </c>
      <c r="F48" s="665"/>
      <c r="G48" s="522" t="s">
        <v>186</v>
      </c>
      <c r="H48" s="690"/>
      <c r="I48" s="672"/>
      <c r="J48" s="672">
        <f>J389</f>
        <v>0</v>
      </c>
      <c r="K48" s="673"/>
      <c r="L48" s="673">
        <f>L389</f>
        <v>0</v>
      </c>
      <c r="M48" s="674"/>
      <c r="N48" s="675">
        <f>N389</f>
        <v>0</v>
      </c>
      <c r="O48" s="506"/>
      <c r="P48" s="326"/>
    </row>
    <row r="49" spans="1:16" ht="18.75" customHeight="1">
      <c r="A49" s="302"/>
      <c r="B49" s="571" t="str">
        <f>IF(B391="","",B391)</f>
        <v/>
      </c>
      <c r="C49" s="572" t="str">
        <f>IF(C391="","",C391)</f>
        <v/>
      </c>
      <c r="D49" s="573"/>
      <c r="E49" s="664" t="str">
        <f>IF(E391="","",E391)</f>
        <v/>
      </c>
      <c r="F49" s="665"/>
      <c r="G49" s="522" t="s">
        <v>186</v>
      </c>
      <c r="H49" s="690"/>
      <c r="I49" s="672"/>
      <c r="J49" s="672">
        <f>J424</f>
        <v>0</v>
      </c>
      <c r="K49" s="673"/>
      <c r="L49" s="673">
        <f>L424</f>
        <v>0</v>
      </c>
      <c r="M49" s="674"/>
      <c r="N49" s="675">
        <f>N424</f>
        <v>0</v>
      </c>
      <c r="O49" s="506"/>
      <c r="P49" s="326"/>
    </row>
    <row r="50" spans="1:16" ht="18.75" customHeight="1">
      <c r="A50" s="302"/>
      <c r="B50" s="571" t="str">
        <f>IF(B426="","",B426)</f>
        <v/>
      </c>
      <c r="C50" s="572" t="str">
        <f>IF(C426="","",C426)</f>
        <v/>
      </c>
      <c r="D50" s="573"/>
      <c r="E50" s="664" t="str">
        <f>IF(E426="","",E426)</f>
        <v/>
      </c>
      <c r="F50" s="665"/>
      <c r="G50" s="522" t="s">
        <v>186</v>
      </c>
      <c r="H50" s="690"/>
      <c r="I50" s="672"/>
      <c r="J50" s="672">
        <f>J459</f>
        <v>0</v>
      </c>
      <c r="K50" s="673"/>
      <c r="L50" s="673">
        <f>L459</f>
        <v>0</v>
      </c>
      <c r="M50" s="674"/>
      <c r="N50" s="675">
        <f>N459</f>
        <v>0</v>
      </c>
      <c r="O50" s="506"/>
      <c r="P50" s="326"/>
    </row>
    <row r="51" spans="1:16" ht="18.75" customHeight="1">
      <c r="A51" s="302"/>
      <c r="B51" s="571" t="str">
        <f>IF(B461="","",B461)</f>
        <v/>
      </c>
      <c r="C51" s="572" t="str">
        <f>IF(C461="","",C461)</f>
        <v/>
      </c>
      <c r="D51" s="573"/>
      <c r="E51" s="664" t="str">
        <f>IF(E461="","",E461)</f>
        <v/>
      </c>
      <c r="F51" s="665"/>
      <c r="G51" s="522" t="s">
        <v>186</v>
      </c>
      <c r="H51" s="690"/>
      <c r="I51" s="672"/>
      <c r="J51" s="672">
        <f>J494</f>
        <v>0</v>
      </c>
      <c r="K51" s="673"/>
      <c r="L51" s="673">
        <f>L494</f>
        <v>0</v>
      </c>
      <c r="M51" s="674"/>
      <c r="N51" s="675">
        <f>N494</f>
        <v>0</v>
      </c>
      <c r="O51" s="506"/>
      <c r="P51" s="326"/>
    </row>
    <row r="52" spans="1:16" ht="18.75" customHeight="1">
      <c r="A52" s="302"/>
      <c r="B52" s="571" t="str">
        <f>IF(B496="","",B496)</f>
        <v/>
      </c>
      <c r="C52" s="572" t="str">
        <f>IF(C496="","",C496)</f>
        <v/>
      </c>
      <c r="D52" s="573"/>
      <c r="E52" s="664" t="str">
        <f>IF(E496="","",E496)</f>
        <v/>
      </c>
      <c r="F52" s="665"/>
      <c r="G52" s="522" t="s">
        <v>186</v>
      </c>
      <c r="H52" s="690"/>
      <c r="I52" s="672"/>
      <c r="J52" s="672">
        <f>J529</f>
        <v>0</v>
      </c>
      <c r="K52" s="673"/>
      <c r="L52" s="673">
        <f>L529</f>
        <v>0</v>
      </c>
      <c r="M52" s="674"/>
      <c r="N52" s="675">
        <f>N529</f>
        <v>0</v>
      </c>
      <c r="O52" s="506"/>
      <c r="P52" s="326"/>
    </row>
    <row r="53" spans="1:16" ht="18.75" customHeight="1">
      <c r="A53" s="302"/>
      <c r="B53" s="571" t="str">
        <f>IF(B531="","",B531)</f>
        <v/>
      </c>
      <c r="C53" s="572" t="str">
        <f>IF(C531="","",C531)</f>
        <v/>
      </c>
      <c r="D53" s="573"/>
      <c r="E53" s="664" t="str">
        <f>IF(E531="","",E531)</f>
        <v/>
      </c>
      <c r="F53" s="665"/>
      <c r="G53" s="522" t="s">
        <v>649</v>
      </c>
      <c r="H53" s="690"/>
      <c r="I53" s="672"/>
      <c r="J53" s="672">
        <f>J564</f>
        <v>0</v>
      </c>
      <c r="K53" s="673"/>
      <c r="L53" s="673">
        <f>L564</f>
        <v>0</v>
      </c>
      <c r="M53" s="674"/>
      <c r="N53" s="675">
        <f>N564</f>
        <v>0</v>
      </c>
      <c r="O53" s="506"/>
      <c r="P53" s="326"/>
    </row>
    <row r="54" spans="1:16" ht="18.75" customHeight="1">
      <c r="A54" s="302"/>
      <c r="B54" s="571" t="str">
        <f>IF(B566="","",B566)</f>
        <v/>
      </c>
      <c r="C54" s="572" t="str">
        <f>IF(C566="","",C566)</f>
        <v/>
      </c>
      <c r="D54" s="573"/>
      <c r="E54" s="664" t="str">
        <f>IF(E566="","",E566)</f>
        <v/>
      </c>
      <c r="F54" s="665"/>
      <c r="G54" s="522" t="s">
        <v>186</v>
      </c>
      <c r="H54" s="671"/>
      <c r="I54" s="672"/>
      <c r="J54" s="672">
        <f>J599</f>
        <v>0</v>
      </c>
      <c r="K54" s="673"/>
      <c r="L54" s="673">
        <f>L599</f>
        <v>0</v>
      </c>
      <c r="M54" s="674"/>
      <c r="N54" s="675">
        <f>N599</f>
        <v>0</v>
      </c>
      <c r="O54" s="506"/>
      <c r="P54" s="323"/>
    </row>
    <row r="55" spans="1:16" ht="18.75" customHeight="1">
      <c r="A55" s="302"/>
      <c r="B55" s="571" t="str">
        <f>IF(B601="","",B601)</f>
        <v/>
      </c>
      <c r="C55" s="572" t="str">
        <f>IF(C601="","",C601)</f>
        <v/>
      </c>
      <c r="D55" s="573"/>
      <c r="E55" s="664" t="str">
        <f>IF(E601="","",E601)</f>
        <v/>
      </c>
      <c r="F55" s="665"/>
      <c r="G55" s="522" t="s">
        <v>186</v>
      </c>
      <c r="H55" s="671"/>
      <c r="I55" s="672"/>
      <c r="J55" s="672">
        <f>J634</f>
        <v>0</v>
      </c>
      <c r="K55" s="673"/>
      <c r="L55" s="673">
        <f>L634</f>
        <v>0</v>
      </c>
      <c r="M55" s="674"/>
      <c r="N55" s="675">
        <f>N634</f>
        <v>0</v>
      </c>
      <c r="O55" s="506"/>
      <c r="P55" s="323"/>
    </row>
    <row r="56" spans="1:16" ht="18.75" customHeight="1">
      <c r="A56" s="302"/>
      <c r="B56" s="327" t="s">
        <v>187</v>
      </c>
      <c r="C56" s="328"/>
      <c r="D56" s="375"/>
      <c r="E56" s="664"/>
      <c r="F56" s="665"/>
      <c r="G56" s="522"/>
      <c r="H56" s="690"/>
      <c r="I56" s="672"/>
      <c r="J56" s="672" t="s">
        <v>169</v>
      </c>
      <c r="K56" s="673"/>
      <c r="L56" s="673" t="s">
        <v>169</v>
      </c>
      <c r="M56" s="674"/>
      <c r="N56" s="675" t="s">
        <v>169</v>
      </c>
      <c r="O56" s="506"/>
      <c r="P56" s="326"/>
    </row>
    <row r="57" spans="1:16" ht="18.75" customHeight="1">
      <c r="A57" s="302"/>
      <c r="B57" s="327" t="s">
        <v>187</v>
      </c>
      <c r="C57" s="328"/>
      <c r="D57" s="375"/>
      <c r="E57" s="664"/>
      <c r="F57" s="665"/>
      <c r="G57" s="522"/>
      <c r="H57" s="690"/>
      <c r="I57" s="672"/>
      <c r="J57" s="672" t="s">
        <v>169</v>
      </c>
      <c r="K57" s="673"/>
      <c r="L57" s="673" t="s">
        <v>169</v>
      </c>
      <c r="M57" s="674"/>
      <c r="N57" s="675" t="s">
        <v>169</v>
      </c>
      <c r="O57" s="506"/>
      <c r="P57" s="326"/>
    </row>
    <row r="58" spans="1:16" ht="18.75" customHeight="1">
      <c r="A58" s="302"/>
      <c r="B58" s="336" t="s">
        <v>187</v>
      </c>
      <c r="C58" s="386"/>
      <c r="D58" s="375"/>
      <c r="E58" s="548" t="s">
        <v>539</v>
      </c>
      <c r="F58" s="549" t="s">
        <v>189</v>
      </c>
      <c r="G58" s="522"/>
      <c r="H58" s="671"/>
      <c r="I58" s="672"/>
      <c r="J58" s="676">
        <f>SUMIF(B41:B57,LEFT(E58,3),J41:J57)</f>
        <v>0</v>
      </c>
      <c r="K58" s="677"/>
      <c r="L58" s="677">
        <f>SUMIF(B41:B57,LEFT(E58,3),L41:L57)</f>
        <v>0</v>
      </c>
      <c r="M58" s="678"/>
      <c r="N58" s="679">
        <f>SUMIF(B41:B57,LEFT(E58,3),N41:N57)</f>
        <v>0</v>
      </c>
      <c r="O58" s="506"/>
      <c r="P58" s="326"/>
    </row>
    <row r="59" spans="1:16" ht="18.75" customHeight="1">
      <c r="A59" s="302"/>
      <c r="B59" s="336" t="s">
        <v>187</v>
      </c>
      <c r="C59" s="386"/>
      <c r="D59" s="375"/>
      <c r="E59" s="550" t="s">
        <v>540</v>
      </c>
      <c r="F59" s="551" t="s">
        <v>189</v>
      </c>
      <c r="G59" s="522"/>
      <c r="H59" s="671"/>
      <c r="I59" s="672"/>
      <c r="J59" s="676">
        <f>SUMIF(B41:B57,LEFT(E59,3),J41:J57)</f>
        <v>0</v>
      </c>
      <c r="K59" s="677"/>
      <c r="L59" s="677">
        <f>SUMIF(B41:B57,LEFT(E59,3),L41:L57)</f>
        <v>0</v>
      </c>
      <c r="M59" s="678"/>
      <c r="N59" s="679">
        <f>SUMIF(B41:B57,LEFT(E59,3),N41:N57)</f>
        <v>0</v>
      </c>
      <c r="O59" s="506"/>
      <c r="P59" s="326"/>
    </row>
    <row r="60" spans="1:16" ht="18.75" customHeight="1" thickBot="1">
      <c r="A60" s="302"/>
      <c r="B60" s="384" t="s">
        <v>187</v>
      </c>
      <c r="C60" s="385"/>
      <c r="D60" s="379"/>
      <c r="E60" s="595"/>
      <c r="F60" s="557"/>
      <c r="G60" s="520"/>
      <c r="H60" s="680"/>
      <c r="I60" s="681"/>
      <c r="J60" s="681"/>
      <c r="K60" s="682"/>
      <c r="L60" s="682"/>
      <c r="M60" s="683"/>
      <c r="N60" s="684"/>
      <c r="O60" s="505"/>
      <c r="P60" s="326"/>
    </row>
    <row r="61" spans="1:16" ht="30" customHeight="1" thickTop="1">
      <c r="A61" s="302"/>
      <c r="B61" s="381" t="s">
        <v>187</v>
      </c>
      <c r="C61" s="382"/>
      <c r="D61" s="322"/>
      <c r="E61" s="558" t="s">
        <v>191</v>
      </c>
      <c r="F61" s="538" t="s">
        <v>148</v>
      </c>
      <c r="G61" s="523"/>
      <c r="H61" s="688"/>
      <c r="I61" s="685"/>
      <c r="J61" s="685">
        <f>SUM(J58:J59)</f>
        <v>0</v>
      </c>
      <c r="K61" s="686"/>
      <c r="L61" s="686">
        <f>SUM(L58:L59)</f>
        <v>0</v>
      </c>
      <c r="M61" s="689"/>
      <c r="N61" s="687">
        <f>SUM(N58:N59)</f>
        <v>0</v>
      </c>
      <c r="O61" s="507"/>
      <c r="P61" s="329"/>
    </row>
    <row r="62" spans="1:16" ht="18.75" customHeight="1" thickBot="1">
      <c r="A62" s="302"/>
      <c r="B62" s="336" t="s">
        <v>187</v>
      </c>
      <c r="C62" s="386"/>
      <c r="D62" s="375"/>
      <c r="E62" s="597"/>
      <c r="F62" s="559"/>
      <c r="G62" s="527"/>
      <c r="H62" s="690"/>
      <c r="I62" s="676"/>
      <c r="J62" s="676"/>
      <c r="K62" s="677"/>
      <c r="L62" s="677"/>
      <c r="M62" s="678"/>
      <c r="N62" s="679"/>
      <c r="O62" s="508"/>
      <c r="P62" s="329"/>
    </row>
    <row r="63" spans="1:16" ht="30" customHeight="1" thickTop="1" thickBot="1">
      <c r="A63" s="302"/>
      <c r="B63" s="387" t="s">
        <v>187</v>
      </c>
      <c r="C63" s="388"/>
      <c r="D63" s="485"/>
      <c r="E63" s="560"/>
      <c r="F63" s="561" t="s">
        <v>192</v>
      </c>
      <c r="G63" s="528"/>
      <c r="H63" s="691"/>
      <c r="I63" s="692"/>
      <c r="J63" s="692">
        <f>SUM(J15,J38,J61)</f>
        <v>0</v>
      </c>
      <c r="K63" s="693"/>
      <c r="L63" s="693">
        <f>SUM(L15,L38,L61)</f>
        <v>0</v>
      </c>
      <c r="M63" s="694"/>
      <c r="N63" s="695">
        <f>SUM(N15,N38,N61)</f>
        <v>0</v>
      </c>
      <c r="O63" s="509"/>
      <c r="P63" s="317"/>
    </row>
    <row r="64" spans="1:16" ht="18.75" customHeight="1" thickBot="1">
      <c r="A64" s="317"/>
      <c r="B64" s="330" t="s">
        <v>187</v>
      </c>
      <c r="C64" s="330"/>
      <c r="D64" s="380"/>
      <c r="E64" s="510"/>
      <c r="F64" s="510"/>
      <c r="G64" s="529"/>
      <c r="H64" s="744"/>
      <c r="I64" s="744"/>
      <c r="J64" s="744"/>
      <c r="K64" s="744"/>
      <c r="L64" s="744"/>
      <c r="M64" s="588"/>
      <c r="N64" s="588"/>
      <c r="O64" s="510"/>
      <c r="P64" s="317"/>
    </row>
    <row r="65" spans="1:16" ht="18.75" customHeight="1">
      <c r="A65" s="302"/>
      <c r="B65" s="492" t="s">
        <v>187</v>
      </c>
      <c r="C65" s="493"/>
      <c r="D65" s="486"/>
      <c r="E65" s="539" t="s">
        <v>665</v>
      </c>
      <c r="F65" s="540"/>
      <c r="G65" s="531"/>
      <c r="H65" s="701"/>
      <c r="I65" s="702"/>
      <c r="J65" s="702"/>
      <c r="K65" s="703"/>
      <c r="L65" s="703"/>
      <c r="M65" s="704"/>
      <c r="N65" s="705"/>
      <c r="O65" s="511"/>
      <c r="P65" s="323"/>
    </row>
    <row r="66" spans="1:16" ht="18.75" customHeight="1">
      <c r="A66" s="302"/>
      <c r="B66" s="494" t="str">
        <f>IF(B96="","",B96)</f>
        <v/>
      </c>
      <c r="C66" s="576" t="str">
        <f>IF(C96="","",C96)</f>
        <v/>
      </c>
      <c r="D66" s="573"/>
      <c r="E66" s="699" t="str">
        <f>IF(E96="","",E96)</f>
        <v/>
      </c>
      <c r="F66" s="700"/>
      <c r="G66" s="532" t="s">
        <v>186</v>
      </c>
      <c r="H66" s="706"/>
      <c r="I66" s="672"/>
      <c r="J66" s="672">
        <f>J139</f>
        <v>0</v>
      </c>
      <c r="K66" s="673"/>
      <c r="L66" s="673">
        <f>L139</f>
        <v>0</v>
      </c>
      <c r="M66" s="707"/>
      <c r="N66" s="708">
        <f>N139</f>
        <v>0</v>
      </c>
      <c r="O66" s="512"/>
      <c r="P66" s="323"/>
    </row>
    <row r="67" spans="1:16" ht="18.75" customHeight="1">
      <c r="A67" s="302"/>
      <c r="B67" s="494" t="str">
        <f>IF(B140="","",B140)</f>
        <v/>
      </c>
      <c r="C67" s="576" t="str">
        <f>IF(C140="","",C140)</f>
        <v/>
      </c>
      <c r="D67" s="573"/>
      <c r="E67" s="699" t="str">
        <f>IF(E140="","",E140)</f>
        <v/>
      </c>
      <c r="F67" s="700"/>
      <c r="G67" s="532" t="s">
        <v>186</v>
      </c>
      <c r="H67" s="706"/>
      <c r="I67" s="672"/>
      <c r="J67" s="672">
        <f>J183</f>
        <v>0</v>
      </c>
      <c r="K67" s="673"/>
      <c r="L67" s="673">
        <f>L183</f>
        <v>0</v>
      </c>
      <c r="M67" s="707"/>
      <c r="N67" s="708">
        <f>N183</f>
        <v>0</v>
      </c>
      <c r="O67" s="512"/>
      <c r="P67" s="329"/>
    </row>
    <row r="68" spans="1:16" ht="18.75" customHeight="1">
      <c r="A68" s="302"/>
      <c r="B68" s="494" t="str">
        <f>IF(B184="","",B184)</f>
        <v/>
      </c>
      <c r="C68" s="576" t="str">
        <f>IF(C184="","",C184)</f>
        <v/>
      </c>
      <c r="D68" s="573"/>
      <c r="E68" s="699" t="str">
        <f>IF(E184="","",E184)</f>
        <v/>
      </c>
      <c r="F68" s="700"/>
      <c r="G68" s="532" t="s">
        <v>186</v>
      </c>
      <c r="H68" s="706"/>
      <c r="I68" s="672"/>
      <c r="J68" s="672">
        <f>J217</f>
        <v>0</v>
      </c>
      <c r="K68" s="673"/>
      <c r="L68" s="673">
        <f>L217</f>
        <v>0</v>
      </c>
      <c r="M68" s="707"/>
      <c r="N68" s="708">
        <f>N217</f>
        <v>0</v>
      </c>
      <c r="O68" s="512"/>
      <c r="P68" s="332"/>
    </row>
    <row r="69" spans="1:16" ht="18.75" customHeight="1">
      <c r="A69" s="302"/>
      <c r="B69" s="494" t="str">
        <f>IF(B218="","",B218)</f>
        <v/>
      </c>
      <c r="C69" s="576" t="str">
        <f>IF(C218="","",C218)</f>
        <v/>
      </c>
      <c r="D69" s="573"/>
      <c r="E69" s="699" t="str">
        <f>IF(E218="","",E218)</f>
        <v/>
      </c>
      <c r="F69" s="700"/>
      <c r="G69" s="532" t="s">
        <v>186</v>
      </c>
      <c r="H69" s="706"/>
      <c r="I69" s="672"/>
      <c r="J69" s="672">
        <f>J251</f>
        <v>0</v>
      </c>
      <c r="K69" s="673"/>
      <c r="L69" s="673">
        <f>L251</f>
        <v>0</v>
      </c>
      <c r="M69" s="707"/>
      <c r="N69" s="708">
        <f>N251</f>
        <v>0</v>
      </c>
      <c r="O69" s="512"/>
      <c r="P69" s="332"/>
    </row>
    <row r="70" spans="1:16" ht="18.75" customHeight="1">
      <c r="A70" s="302"/>
      <c r="B70" s="494" t="str">
        <f>IF(B252="","",B252)</f>
        <v/>
      </c>
      <c r="C70" s="576" t="str">
        <f>IF(C252="","",C252)</f>
        <v/>
      </c>
      <c r="D70" s="573"/>
      <c r="E70" s="699" t="str">
        <f>IF(E252="","",E252)</f>
        <v/>
      </c>
      <c r="F70" s="700"/>
      <c r="G70" s="532" t="s">
        <v>186</v>
      </c>
      <c r="H70" s="706"/>
      <c r="I70" s="672"/>
      <c r="J70" s="672">
        <f>J285</f>
        <v>0</v>
      </c>
      <c r="K70" s="673"/>
      <c r="L70" s="673">
        <f>L285</f>
        <v>0</v>
      </c>
      <c r="M70" s="707"/>
      <c r="N70" s="708">
        <f>N285</f>
        <v>0</v>
      </c>
      <c r="O70" s="512"/>
      <c r="P70" s="332"/>
    </row>
    <row r="71" spans="1:16" ht="18.75" customHeight="1">
      <c r="A71" s="302"/>
      <c r="B71" s="494" t="str">
        <f>IF(B286="","",B286)</f>
        <v/>
      </c>
      <c r="C71" s="576" t="str">
        <f>IF(C286="","",C286)</f>
        <v/>
      </c>
      <c r="D71" s="573"/>
      <c r="E71" s="699" t="str">
        <f>IF(E286="","",E286)</f>
        <v/>
      </c>
      <c r="F71" s="700"/>
      <c r="G71" s="532" t="s">
        <v>186</v>
      </c>
      <c r="H71" s="706"/>
      <c r="I71" s="672"/>
      <c r="J71" s="672">
        <f>J320</f>
        <v>0</v>
      </c>
      <c r="K71" s="673"/>
      <c r="L71" s="673">
        <f>L320</f>
        <v>0</v>
      </c>
      <c r="M71" s="707"/>
      <c r="N71" s="708">
        <f>N320</f>
        <v>0</v>
      </c>
      <c r="O71" s="512"/>
      <c r="P71" s="332"/>
    </row>
    <row r="72" spans="1:16" ht="18.75" customHeight="1">
      <c r="A72" s="302"/>
      <c r="B72" s="494" t="str">
        <f>IF(B321="","",B321)</f>
        <v/>
      </c>
      <c r="C72" s="576" t="str">
        <f>IF(C321="","",C321)</f>
        <v/>
      </c>
      <c r="D72" s="573"/>
      <c r="E72" s="699" t="str">
        <f>IF(E321="","",E321)</f>
        <v/>
      </c>
      <c r="F72" s="700"/>
      <c r="G72" s="532" t="s">
        <v>186</v>
      </c>
      <c r="H72" s="706"/>
      <c r="I72" s="672"/>
      <c r="J72" s="672">
        <f>J355</f>
        <v>0</v>
      </c>
      <c r="K72" s="673"/>
      <c r="L72" s="673">
        <f>L355</f>
        <v>0</v>
      </c>
      <c r="M72" s="707"/>
      <c r="N72" s="708">
        <f>N355</f>
        <v>0</v>
      </c>
      <c r="O72" s="512"/>
      <c r="P72" s="332"/>
    </row>
    <row r="73" spans="1:16" ht="18.75" customHeight="1">
      <c r="A73" s="302"/>
      <c r="B73" s="494" t="str">
        <f>IF(B356="","",B356)</f>
        <v/>
      </c>
      <c r="C73" s="576" t="str">
        <f>IF(C356="","",C356)</f>
        <v/>
      </c>
      <c r="D73" s="573"/>
      <c r="E73" s="699" t="str">
        <f>IF(E356="","",E356)</f>
        <v/>
      </c>
      <c r="F73" s="700"/>
      <c r="G73" s="532" t="s">
        <v>186</v>
      </c>
      <c r="H73" s="706"/>
      <c r="I73" s="672"/>
      <c r="J73" s="672">
        <f>J390</f>
        <v>0</v>
      </c>
      <c r="K73" s="673"/>
      <c r="L73" s="673">
        <f>L390</f>
        <v>0</v>
      </c>
      <c r="M73" s="707"/>
      <c r="N73" s="708">
        <f>N390</f>
        <v>0</v>
      </c>
      <c r="O73" s="512"/>
      <c r="P73" s="332"/>
    </row>
    <row r="74" spans="1:16" ht="18.75" customHeight="1">
      <c r="A74" s="302"/>
      <c r="B74" s="494" t="str">
        <f>IF(B391="","",B391)</f>
        <v/>
      </c>
      <c r="C74" s="576" t="str">
        <f>IF(C391="","",C391)</f>
        <v/>
      </c>
      <c r="D74" s="573"/>
      <c r="E74" s="699" t="str">
        <f>IF(E391="","",E391)</f>
        <v/>
      </c>
      <c r="F74" s="700"/>
      <c r="G74" s="532" t="s">
        <v>186</v>
      </c>
      <c r="H74" s="706"/>
      <c r="I74" s="672"/>
      <c r="J74" s="672">
        <f>J425</f>
        <v>0</v>
      </c>
      <c r="K74" s="673"/>
      <c r="L74" s="673">
        <f>L425</f>
        <v>0</v>
      </c>
      <c r="M74" s="707"/>
      <c r="N74" s="708">
        <f>N425</f>
        <v>0</v>
      </c>
      <c r="O74" s="512"/>
      <c r="P74" s="332"/>
    </row>
    <row r="75" spans="1:16" ht="18.75" customHeight="1">
      <c r="A75" s="302"/>
      <c r="B75" s="494" t="str">
        <f>IF(B426="","",B426)</f>
        <v/>
      </c>
      <c r="C75" s="576" t="str">
        <f>IF(C426="","",C426)</f>
        <v/>
      </c>
      <c r="D75" s="573"/>
      <c r="E75" s="699" t="str">
        <f>IF(E426="","",E426)</f>
        <v/>
      </c>
      <c r="F75" s="700"/>
      <c r="G75" s="532" t="s">
        <v>186</v>
      </c>
      <c r="H75" s="706"/>
      <c r="I75" s="672"/>
      <c r="J75" s="672">
        <f>J460</f>
        <v>0</v>
      </c>
      <c r="K75" s="673"/>
      <c r="L75" s="673">
        <f>L460</f>
        <v>0</v>
      </c>
      <c r="M75" s="707"/>
      <c r="N75" s="708">
        <f>N460</f>
        <v>0</v>
      </c>
      <c r="O75" s="512"/>
      <c r="P75" s="332"/>
    </row>
    <row r="76" spans="1:16" ht="18.75" customHeight="1">
      <c r="A76" s="302"/>
      <c r="B76" s="494" t="str">
        <f>IF(B461="","",B461)</f>
        <v/>
      </c>
      <c r="C76" s="576" t="str">
        <f>IF(C461="","",C461)</f>
        <v/>
      </c>
      <c r="D76" s="573"/>
      <c r="E76" s="699" t="str">
        <f>IF(E461="","",E461)</f>
        <v/>
      </c>
      <c r="F76" s="700"/>
      <c r="G76" s="532" t="s">
        <v>186</v>
      </c>
      <c r="H76" s="706"/>
      <c r="I76" s="672"/>
      <c r="J76" s="672">
        <f>J495</f>
        <v>0</v>
      </c>
      <c r="K76" s="673"/>
      <c r="L76" s="673">
        <f>L495</f>
        <v>0</v>
      </c>
      <c r="M76" s="707"/>
      <c r="N76" s="708">
        <f>N495</f>
        <v>0</v>
      </c>
      <c r="O76" s="512"/>
      <c r="P76" s="332"/>
    </row>
    <row r="77" spans="1:16" ht="18.75" customHeight="1">
      <c r="A77" s="302"/>
      <c r="B77" s="494" t="str">
        <f>IF(B496="","",B496)</f>
        <v/>
      </c>
      <c r="C77" s="576" t="str">
        <f>IF(C496="","",C496)</f>
        <v/>
      </c>
      <c r="D77" s="573"/>
      <c r="E77" s="699" t="str">
        <f>IF(E496="","",E496)</f>
        <v/>
      </c>
      <c r="F77" s="700"/>
      <c r="G77" s="532" t="s">
        <v>186</v>
      </c>
      <c r="H77" s="706"/>
      <c r="I77" s="672"/>
      <c r="J77" s="672">
        <f>J530</f>
        <v>0</v>
      </c>
      <c r="K77" s="673"/>
      <c r="L77" s="673">
        <f>L530</f>
        <v>0</v>
      </c>
      <c r="M77" s="707"/>
      <c r="N77" s="708">
        <f>N530</f>
        <v>0</v>
      </c>
      <c r="O77" s="512"/>
      <c r="P77" s="332"/>
    </row>
    <row r="78" spans="1:16" ht="18.75" customHeight="1">
      <c r="A78" s="302"/>
      <c r="B78" s="494" t="str">
        <f>IF(B531="","",B531)</f>
        <v/>
      </c>
      <c r="C78" s="576" t="str">
        <f>IF(C531="","",C531)</f>
        <v/>
      </c>
      <c r="D78" s="573"/>
      <c r="E78" s="699" t="str">
        <f>IF(E531="","",E531)</f>
        <v/>
      </c>
      <c r="F78" s="700"/>
      <c r="G78" s="532" t="s">
        <v>186</v>
      </c>
      <c r="H78" s="706"/>
      <c r="I78" s="672"/>
      <c r="J78" s="672">
        <f>J565</f>
        <v>0</v>
      </c>
      <c r="K78" s="673"/>
      <c r="L78" s="673">
        <f>L565</f>
        <v>0</v>
      </c>
      <c r="M78" s="707"/>
      <c r="N78" s="708">
        <f>N565</f>
        <v>0</v>
      </c>
      <c r="O78" s="512"/>
      <c r="P78" s="332"/>
    </row>
    <row r="79" spans="1:16" ht="18.75" customHeight="1">
      <c r="A79" s="302"/>
      <c r="B79" s="494" t="str">
        <f>IF(B566="","",B566)</f>
        <v/>
      </c>
      <c r="C79" s="576" t="str">
        <f>IF(C566="","",C566)</f>
        <v/>
      </c>
      <c r="D79" s="573"/>
      <c r="E79" s="699" t="str">
        <f>IF(E566="","",E566)</f>
        <v/>
      </c>
      <c r="F79" s="700"/>
      <c r="G79" s="532" t="s">
        <v>186</v>
      </c>
      <c r="H79" s="706"/>
      <c r="I79" s="672"/>
      <c r="J79" s="672">
        <f>J600</f>
        <v>0</v>
      </c>
      <c r="K79" s="673"/>
      <c r="L79" s="673">
        <f>L600</f>
        <v>0</v>
      </c>
      <c r="M79" s="707"/>
      <c r="N79" s="708">
        <f>N600</f>
        <v>0</v>
      </c>
      <c r="O79" s="512"/>
      <c r="P79" s="332"/>
    </row>
    <row r="80" spans="1:16" ht="18.75" customHeight="1">
      <c r="A80" s="302"/>
      <c r="B80" s="494" t="str">
        <f>IF(B601="","",B601)</f>
        <v/>
      </c>
      <c r="C80" s="576" t="str">
        <f>IF(C601="","",C601)</f>
        <v/>
      </c>
      <c r="D80" s="573"/>
      <c r="E80" s="699" t="str">
        <f>IF(E601="","",E601)</f>
        <v/>
      </c>
      <c r="F80" s="700"/>
      <c r="G80" s="532" t="s">
        <v>186</v>
      </c>
      <c r="H80" s="706"/>
      <c r="I80" s="672"/>
      <c r="J80" s="672">
        <f>J635</f>
        <v>0</v>
      </c>
      <c r="K80" s="673"/>
      <c r="L80" s="673">
        <f>L635</f>
        <v>0</v>
      </c>
      <c r="M80" s="707"/>
      <c r="N80" s="708">
        <f>N635</f>
        <v>0</v>
      </c>
      <c r="O80" s="512"/>
      <c r="P80" s="332"/>
    </row>
    <row r="81" spans="1:16" ht="18.75" customHeight="1">
      <c r="A81" s="302"/>
      <c r="B81" s="494" t="s">
        <v>187</v>
      </c>
      <c r="C81" s="495"/>
      <c r="D81" s="375"/>
      <c r="E81" s="699"/>
      <c r="F81" s="700"/>
      <c r="G81" s="532"/>
      <c r="H81" s="706"/>
      <c r="I81" s="672"/>
      <c r="J81" s="672"/>
      <c r="K81" s="673"/>
      <c r="L81" s="673"/>
      <c r="M81" s="707"/>
      <c r="N81" s="708"/>
      <c r="O81" s="512"/>
      <c r="P81" s="332"/>
    </row>
    <row r="82" spans="1:16" ht="18.75" customHeight="1">
      <c r="A82" s="302"/>
      <c r="B82" s="494" t="s">
        <v>187</v>
      </c>
      <c r="C82" s="495"/>
      <c r="D82" s="375"/>
      <c r="E82" s="699"/>
      <c r="F82" s="700"/>
      <c r="G82" s="532"/>
      <c r="H82" s="706"/>
      <c r="I82" s="672"/>
      <c r="J82" s="672"/>
      <c r="K82" s="673"/>
      <c r="L82" s="673"/>
      <c r="M82" s="707"/>
      <c r="N82" s="708"/>
      <c r="O82" s="512"/>
      <c r="P82" s="329"/>
    </row>
    <row r="83" spans="1:16" ht="18.75" customHeight="1">
      <c r="A83" s="302"/>
      <c r="B83" s="494" t="s">
        <v>541</v>
      </c>
      <c r="C83" s="495"/>
      <c r="D83" s="375"/>
      <c r="E83" s="548" t="s">
        <v>659</v>
      </c>
      <c r="F83" s="549" t="s">
        <v>189</v>
      </c>
      <c r="G83" s="532"/>
      <c r="H83" s="706"/>
      <c r="I83" s="672"/>
      <c r="J83" s="676">
        <f>SUMIF(B66:B82,LEFT(E83,3),J66:J82)</f>
        <v>0</v>
      </c>
      <c r="K83" s="677"/>
      <c r="L83" s="677">
        <f>SUMIF(B66:B82,LEFT(E83,3),L66:L82)</f>
        <v>0</v>
      </c>
      <c r="M83" s="709"/>
      <c r="N83" s="709">
        <f>SUMIF(B66:B82,LEFT(E83,3),N66:N82)</f>
        <v>0</v>
      </c>
      <c r="O83" s="512"/>
      <c r="P83" s="329"/>
    </row>
    <row r="84" spans="1:16" ht="18.75" customHeight="1">
      <c r="A84" s="302"/>
      <c r="B84" s="494" t="s">
        <v>187</v>
      </c>
      <c r="C84" s="495"/>
      <c r="D84" s="375"/>
      <c r="E84" s="550" t="s">
        <v>660</v>
      </c>
      <c r="F84" s="551" t="s">
        <v>189</v>
      </c>
      <c r="G84" s="532"/>
      <c r="H84" s="706"/>
      <c r="I84" s="672"/>
      <c r="J84" s="676">
        <f>SUMIF(B66:B82,LEFT(E84,3),J66:J82)</f>
        <v>0</v>
      </c>
      <c r="K84" s="677"/>
      <c r="L84" s="677">
        <f>SUMIF(B66:B82,LEFT(E84,3),L66:L82)</f>
        <v>0</v>
      </c>
      <c r="M84" s="709"/>
      <c r="N84" s="709">
        <f>SUMIF(B66:B82,LEFT(E84,3),N66:N82)</f>
        <v>0</v>
      </c>
      <c r="O84" s="512"/>
      <c r="P84" s="323"/>
    </row>
    <row r="85" spans="1:16" ht="18.75" customHeight="1" thickBot="1">
      <c r="A85" s="302"/>
      <c r="B85" s="496" t="s">
        <v>187</v>
      </c>
      <c r="C85" s="497"/>
      <c r="D85" s="379"/>
      <c r="E85" s="598"/>
      <c r="F85" s="563"/>
      <c r="G85" s="533"/>
      <c r="H85" s="710"/>
      <c r="I85" s="681"/>
      <c r="J85" s="681"/>
      <c r="K85" s="682"/>
      <c r="L85" s="682"/>
      <c r="M85" s="711"/>
      <c r="N85" s="712"/>
      <c r="O85" s="513"/>
      <c r="P85" s="323"/>
    </row>
    <row r="86" spans="1:16" ht="30" customHeight="1" thickTop="1" thickBot="1">
      <c r="A86" s="302"/>
      <c r="B86" s="498" t="s">
        <v>187</v>
      </c>
      <c r="C86" s="499"/>
      <c r="D86" s="485"/>
      <c r="E86" s="564" t="s">
        <v>666</v>
      </c>
      <c r="F86" s="565" t="s">
        <v>148</v>
      </c>
      <c r="G86" s="534"/>
      <c r="H86" s="713"/>
      <c r="I86" s="692"/>
      <c r="J86" s="692">
        <f>SUM(J83:J84)</f>
        <v>0</v>
      </c>
      <c r="K86" s="693"/>
      <c r="L86" s="693">
        <f>SUM(L83:L84)</f>
        <v>0</v>
      </c>
      <c r="M86" s="714"/>
      <c r="N86" s="715">
        <f>SUM(N83:N84)</f>
        <v>0</v>
      </c>
      <c r="O86" s="514"/>
      <c r="P86" s="317"/>
    </row>
    <row r="87" spans="1:16" ht="18.75" customHeight="1">
      <c r="A87" s="302"/>
      <c r="B87" s="333" t="s">
        <v>193</v>
      </c>
      <c r="C87" s="334"/>
      <c r="D87" s="487"/>
      <c r="E87" s="543"/>
      <c r="F87" s="335"/>
      <c r="G87" s="535"/>
      <c r="H87" s="718"/>
      <c r="I87" s="702"/>
      <c r="J87" s="702"/>
      <c r="K87" s="703"/>
      <c r="L87" s="703"/>
      <c r="M87" s="719"/>
      <c r="N87" s="720"/>
      <c r="O87" s="515"/>
      <c r="P87" s="317"/>
    </row>
    <row r="88" spans="1:16" ht="18.75" customHeight="1">
      <c r="A88" s="302"/>
      <c r="B88" s="374"/>
      <c r="C88" s="375"/>
      <c r="D88" s="488"/>
      <c r="E88" s="541" t="s">
        <v>194</v>
      </c>
      <c r="F88" s="338"/>
      <c r="G88" s="522"/>
      <c r="H88" s="671"/>
      <c r="I88" s="672"/>
      <c r="J88" s="672"/>
      <c r="K88" s="673"/>
      <c r="L88" s="673"/>
      <c r="M88" s="674"/>
      <c r="N88" s="675"/>
      <c r="O88" s="506"/>
      <c r="P88" s="317"/>
    </row>
    <row r="89" spans="1:16" ht="18.75" customHeight="1">
      <c r="A89" s="302"/>
      <c r="B89" s="374"/>
      <c r="C89" s="375"/>
      <c r="D89" s="488"/>
      <c r="E89" s="717"/>
      <c r="F89" s="716"/>
      <c r="G89" s="522"/>
      <c r="H89" s="671"/>
      <c r="I89" s="672"/>
      <c r="J89" s="672">
        <f>H89*I89</f>
        <v>0</v>
      </c>
      <c r="K89" s="673"/>
      <c r="L89" s="673">
        <f>H89*K89</f>
        <v>0</v>
      </c>
      <c r="M89" s="674">
        <f t="shared" ref="M89:N92" si="0">I89-K89</f>
        <v>0</v>
      </c>
      <c r="N89" s="675">
        <f t="shared" si="0"/>
        <v>0</v>
      </c>
      <c r="O89" s="506"/>
      <c r="P89" s="317"/>
    </row>
    <row r="90" spans="1:16" ht="18.75" customHeight="1">
      <c r="A90" s="302"/>
      <c r="B90" s="374"/>
      <c r="C90" s="375"/>
      <c r="D90" s="488"/>
      <c r="E90" s="717"/>
      <c r="F90" s="716"/>
      <c r="G90" s="522"/>
      <c r="H90" s="671"/>
      <c r="I90" s="672"/>
      <c r="J90" s="672">
        <f>H90*I90</f>
        <v>0</v>
      </c>
      <c r="K90" s="673"/>
      <c r="L90" s="673">
        <f>H90*K90</f>
        <v>0</v>
      </c>
      <c r="M90" s="674">
        <f t="shared" si="0"/>
        <v>0</v>
      </c>
      <c r="N90" s="675">
        <f t="shared" si="0"/>
        <v>0</v>
      </c>
      <c r="O90" s="506"/>
      <c r="P90" s="323"/>
    </row>
    <row r="91" spans="1:16" ht="18.75" customHeight="1">
      <c r="A91" s="302"/>
      <c r="B91" s="374"/>
      <c r="C91" s="375"/>
      <c r="D91" s="488"/>
      <c r="E91" s="717"/>
      <c r="F91" s="716"/>
      <c r="G91" s="522"/>
      <c r="H91" s="671"/>
      <c r="I91" s="672"/>
      <c r="J91" s="672">
        <f>H91*I91</f>
        <v>0</v>
      </c>
      <c r="K91" s="673"/>
      <c r="L91" s="673">
        <f>H91*K91</f>
        <v>0</v>
      </c>
      <c r="M91" s="674">
        <f t="shared" si="0"/>
        <v>0</v>
      </c>
      <c r="N91" s="675">
        <f t="shared" si="0"/>
        <v>0</v>
      </c>
      <c r="O91" s="506"/>
      <c r="P91" s="323"/>
    </row>
    <row r="92" spans="1:16" ht="18.75" customHeight="1">
      <c r="A92" s="302"/>
      <c r="B92" s="374"/>
      <c r="C92" s="375"/>
      <c r="D92" s="488"/>
      <c r="E92" s="717"/>
      <c r="F92" s="716"/>
      <c r="G92" s="522"/>
      <c r="H92" s="671"/>
      <c r="I92" s="672"/>
      <c r="J92" s="672">
        <f>H92*I92</f>
        <v>0</v>
      </c>
      <c r="K92" s="673"/>
      <c r="L92" s="673">
        <f>H92*K92</f>
        <v>0</v>
      </c>
      <c r="M92" s="674">
        <f t="shared" si="0"/>
        <v>0</v>
      </c>
      <c r="N92" s="675">
        <f t="shared" si="0"/>
        <v>0</v>
      </c>
      <c r="O92" s="506"/>
      <c r="P92" s="323"/>
    </row>
    <row r="93" spans="1:16" ht="18.75" customHeight="1" thickBot="1">
      <c r="A93" s="302"/>
      <c r="B93" s="374"/>
      <c r="C93" s="379"/>
      <c r="D93" s="489"/>
      <c r="E93" s="545" t="s">
        <v>195</v>
      </c>
      <c r="F93" s="547" t="s">
        <v>196</v>
      </c>
      <c r="G93" s="536"/>
      <c r="H93" s="721"/>
      <c r="I93" s="722"/>
      <c r="J93" s="722">
        <f>SUM(J89:J92)</f>
        <v>0</v>
      </c>
      <c r="K93" s="723"/>
      <c r="L93" s="723">
        <f>SUM(L89:L92)</f>
        <v>0</v>
      </c>
      <c r="M93" s="724"/>
      <c r="N93" s="725">
        <f>SUM(N89:N92)</f>
        <v>0</v>
      </c>
      <c r="O93" s="516"/>
      <c r="P93" s="323"/>
    </row>
    <row r="94" spans="1:16" ht="18.75" customHeight="1">
      <c r="A94" s="302"/>
      <c r="B94" s="333" t="s">
        <v>193</v>
      </c>
      <c r="C94" s="334"/>
      <c r="D94" s="487"/>
      <c r="E94" s="543"/>
      <c r="F94" s="335"/>
      <c r="G94" s="535"/>
      <c r="H94" s="718"/>
      <c r="I94" s="702"/>
      <c r="J94" s="702"/>
      <c r="K94" s="703"/>
      <c r="L94" s="703"/>
      <c r="M94" s="719"/>
      <c r="N94" s="720"/>
      <c r="O94" s="515"/>
      <c r="P94" s="323"/>
    </row>
    <row r="95" spans="1:16" ht="18.75" customHeight="1">
      <c r="A95" s="302"/>
      <c r="B95" s="374"/>
      <c r="C95" s="375"/>
      <c r="D95" s="488"/>
      <c r="E95" s="541" t="s">
        <v>663</v>
      </c>
      <c r="F95" s="338"/>
      <c r="G95" s="522"/>
      <c r="H95" s="671"/>
      <c r="I95" s="672"/>
      <c r="J95" s="672"/>
      <c r="K95" s="673"/>
      <c r="L95" s="673"/>
      <c r="M95" s="674"/>
      <c r="N95" s="675"/>
      <c r="O95" s="506"/>
      <c r="P95" s="323"/>
    </row>
    <row r="96" spans="1:16" ht="18.75" customHeight="1">
      <c r="A96" s="302"/>
      <c r="B96" s="336"/>
      <c r="C96" s="337"/>
      <c r="D96" s="488"/>
      <c r="E96" s="717"/>
      <c r="F96" s="726" t="s">
        <v>197</v>
      </c>
      <c r="G96" s="522"/>
      <c r="H96" s="671"/>
      <c r="I96" s="672"/>
      <c r="J96" s="672"/>
      <c r="K96" s="673"/>
      <c r="L96" s="673"/>
      <c r="M96" s="674"/>
      <c r="N96" s="675"/>
      <c r="O96" s="506"/>
      <c r="P96" s="323"/>
    </row>
    <row r="97" spans="1:16" ht="18.75" customHeight="1">
      <c r="A97" s="302"/>
      <c r="B97" s="374"/>
      <c r="C97" s="375"/>
      <c r="D97" s="490"/>
      <c r="E97" s="717"/>
      <c r="F97" s="727"/>
      <c r="G97" s="522"/>
      <c r="H97" s="671"/>
      <c r="I97" s="672"/>
      <c r="J97" s="672">
        <f>H97*I97</f>
        <v>0</v>
      </c>
      <c r="K97" s="673"/>
      <c r="L97" s="673">
        <f>H97*K97</f>
        <v>0</v>
      </c>
      <c r="M97" s="674">
        <f>I97-K97</f>
        <v>0</v>
      </c>
      <c r="N97" s="675">
        <f>J97-L97</f>
        <v>0</v>
      </c>
      <c r="O97" s="506"/>
      <c r="P97" s="323"/>
    </row>
    <row r="98" spans="1:16" ht="18.75" customHeight="1">
      <c r="A98" s="302"/>
      <c r="B98" s="374"/>
      <c r="C98" s="375"/>
      <c r="D98" s="490"/>
      <c r="E98" s="717"/>
      <c r="F98" s="727"/>
      <c r="G98" s="522"/>
      <c r="H98" s="671"/>
      <c r="I98" s="672"/>
      <c r="J98" s="672">
        <f t="shared" ref="J98:J136" si="1">H98*I98</f>
        <v>0</v>
      </c>
      <c r="K98" s="673"/>
      <c r="L98" s="673">
        <f t="shared" ref="L98:L136" si="2">H98*K98</f>
        <v>0</v>
      </c>
      <c r="M98" s="674">
        <f t="shared" ref="M98:N136" si="3">I98-K98</f>
        <v>0</v>
      </c>
      <c r="N98" s="675">
        <f t="shared" si="3"/>
        <v>0</v>
      </c>
      <c r="O98" s="506"/>
      <c r="P98" s="323"/>
    </row>
    <row r="99" spans="1:16" ht="18.75" customHeight="1">
      <c r="A99" s="302"/>
      <c r="B99" s="374"/>
      <c r="C99" s="375"/>
      <c r="D99" s="490"/>
      <c r="E99" s="717"/>
      <c r="F99" s="727"/>
      <c r="G99" s="522"/>
      <c r="H99" s="671"/>
      <c r="I99" s="672"/>
      <c r="J99" s="672">
        <f t="shared" si="1"/>
        <v>0</v>
      </c>
      <c r="K99" s="673"/>
      <c r="L99" s="673">
        <f t="shared" si="2"/>
        <v>0</v>
      </c>
      <c r="M99" s="674">
        <f t="shared" si="3"/>
        <v>0</v>
      </c>
      <c r="N99" s="675">
        <f t="shared" si="3"/>
        <v>0</v>
      </c>
      <c r="O99" s="506"/>
      <c r="P99" s="323"/>
    </row>
    <row r="100" spans="1:16" ht="18.75" customHeight="1">
      <c r="A100" s="302"/>
      <c r="B100" s="374"/>
      <c r="C100" s="375"/>
      <c r="D100" s="490"/>
      <c r="E100" s="717"/>
      <c r="F100" s="727"/>
      <c r="G100" s="522"/>
      <c r="H100" s="671"/>
      <c r="I100" s="672"/>
      <c r="J100" s="672">
        <f t="shared" si="1"/>
        <v>0</v>
      </c>
      <c r="K100" s="673"/>
      <c r="L100" s="673">
        <f t="shared" si="2"/>
        <v>0</v>
      </c>
      <c r="M100" s="674">
        <f t="shared" si="3"/>
        <v>0</v>
      </c>
      <c r="N100" s="675">
        <f t="shared" si="3"/>
        <v>0</v>
      </c>
      <c r="O100" s="506"/>
      <c r="P100" s="323"/>
    </row>
    <row r="101" spans="1:16" ht="18.75" customHeight="1">
      <c r="A101" s="302"/>
      <c r="B101" s="374"/>
      <c r="C101" s="375"/>
      <c r="D101" s="490"/>
      <c r="E101" s="717"/>
      <c r="F101" s="727"/>
      <c r="G101" s="522"/>
      <c r="H101" s="671"/>
      <c r="I101" s="672"/>
      <c r="J101" s="672">
        <f t="shared" si="1"/>
        <v>0</v>
      </c>
      <c r="K101" s="673"/>
      <c r="L101" s="673">
        <f t="shared" si="2"/>
        <v>0</v>
      </c>
      <c r="M101" s="674">
        <f t="shared" si="3"/>
        <v>0</v>
      </c>
      <c r="N101" s="675">
        <f t="shared" si="3"/>
        <v>0</v>
      </c>
      <c r="O101" s="506"/>
      <c r="P101" s="323"/>
    </row>
    <row r="102" spans="1:16" ht="18.75" customHeight="1">
      <c r="A102" s="302"/>
      <c r="B102" s="374"/>
      <c r="C102" s="375"/>
      <c r="D102" s="490"/>
      <c r="E102" s="717"/>
      <c r="F102" s="727"/>
      <c r="G102" s="522"/>
      <c r="H102" s="671"/>
      <c r="I102" s="672"/>
      <c r="J102" s="672">
        <f t="shared" si="1"/>
        <v>0</v>
      </c>
      <c r="K102" s="673"/>
      <c r="L102" s="673">
        <f t="shared" si="2"/>
        <v>0</v>
      </c>
      <c r="M102" s="674">
        <f t="shared" si="3"/>
        <v>0</v>
      </c>
      <c r="N102" s="675">
        <f t="shared" si="3"/>
        <v>0</v>
      </c>
      <c r="O102" s="506"/>
      <c r="P102" s="323"/>
    </row>
    <row r="103" spans="1:16" ht="18.75" customHeight="1">
      <c r="A103" s="302"/>
      <c r="B103" s="374"/>
      <c r="C103" s="375"/>
      <c r="D103" s="490"/>
      <c r="E103" s="717"/>
      <c r="F103" s="727"/>
      <c r="G103" s="522"/>
      <c r="H103" s="671"/>
      <c r="I103" s="672"/>
      <c r="J103" s="672">
        <f t="shared" si="1"/>
        <v>0</v>
      </c>
      <c r="K103" s="673"/>
      <c r="L103" s="673">
        <f t="shared" si="2"/>
        <v>0</v>
      </c>
      <c r="M103" s="674">
        <f t="shared" si="3"/>
        <v>0</v>
      </c>
      <c r="N103" s="675">
        <f t="shared" si="3"/>
        <v>0</v>
      </c>
      <c r="O103" s="506"/>
      <c r="P103" s="323"/>
    </row>
    <row r="104" spans="1:16" ht="18.75" customHeight="1">
      <c r="A104" s="302"/>
      <c r="B104" s="374"/>
      <c r="C104" s="375"/>
      <c r="D104" s="490"/>
      <c r="E104" s="717"/>
      <c r="F104" s="727"/>
      <c r="G104" s="522"/>
      <c r="H104" s="671"/>
      <c r="I104" s="672"/>
      <c r="J104" s="672">
        <f t="shared" si="1"/>
        <v>0</v>
      </c>
      <c r="K104" s="673"/>
      <c r="L104" s="673">
        <f t="shared" si="2"/>
        <v>0</v>
      </c>
      <c r="M104" s="674">
        <f t="shared" si="3"/>
        <v>0</v>
      </c>
      <c r="N104" s="675">
        <f t="shared" si="3"/>
        <v>0</v>
      </c>
      <c r="O104" s="506"/>
      <c r="P104" s="323"/>
    </row>
    <row r="105" spans="1:16" ht="18.75" customHeight="1">
      <c r="A105" s="302"/>
      <c r="B105" s="374"/>
      <c r="C105" s="375"/>
      <c r="D105" s="490"/>
      <c r="E105" s="717"/>
      <c r="F105" s="727"/>
      <c r="G105" s="522"/>
      <c r="H105" s="671"/>
      <c r="I105" s="672"/>
      <c r="J105" s="672">
        <f t="shared" si="1"/>
        <v>0</v>
      </c>
      <c r="K105" s="673"/>
      <c r="L105" s="673">
        <f t="shared" si="2"/>
        <v>0</v>
      </c>
      <c r="M105" s="674">
        <f t="shared" si="3"/>
        <v>0</v>
      </c>
      <c r="N105" s="675">
        <f t="shared" si="3"/>
        <v>0</v>
      </c>
      <c r="O105" s="506"/>
      <c r="P105" s="323"/>
    </row>
    <row r="106" spans="1:16" ht="18.75" customHeight="1">
      <c r="A106" s="302"/>
      <c r="B106" s="374"/>
      <c r="C106" s="375"/>
      <c r="D106" s="490"/>
      <c r="E106" s="717"/>
      <c r="F106" s="727"/>
      <c r="G106" s="522"/>
      <c r="H106" s="671"/>
      <c r="I106" s="672"/>
      <c r="J106" s="672">
        <f t="shared" si="1"/>
        <v>0</v>
      </c>
      <c r="K106" s="673"/>
      <c r="L106" s="673">
        <f t="shared" si="2"/>
        <v>0</v>
      </c>
      <c r="M106" s="674">
        <f t="shared" si="3"/>
        <v>0</v>
      </c>
      <c r="N106" s="675">
        <f t="shared" si="3"/>
        <v>0</v>
      </c>
      <c r="O106" s="506"/>
      <c r="P106" s="323"/>
    </row>
    <row r="107" spans="1:16" ht="18.75" customHeight="1">
      <c r="A107" s="302"/>
      <c r="B107" s="374"/>
      <c r="C107" s="375"/>
      <c r="D107" s="490"/>
      <c r="E107" s="717"/>
      <c r="F107" s="727"/>
      <c r="G107" s="522"/>
      <c r="H107" s="671"/>
      <c r="I107" s="672"/>
      <c r="J107" s="672">
        <f t="shared" si="1"/>
        <v>0</v>
      </c>
      <c r="K107" s="673"/>
      <c r="L107" s="673">
        <f t="shared" si="2"/>
        <v>0</v>
      </c>
      <c r="M107" s="674">
        <f t="shared" si="3"/>
        <v>0</v>
      </c>
      <c r="N107" s="675">
        <f t="shared" si="3"/>
        <v>0</v>
      </c>
      <c r="O107" s="506"/>
      <c r="P107" s="323"/>
    </row>
    <row r="108" spans="1:16" ht="18.75" customHeight="1">
      <c r="A108" s="302"/>
      <c r="B108" s="374"/>
      <c r="C108" s="375"/>
      <c r="D108" s="490"/>
      <c r="E108" s="717"/>
      <c r="F108" s="727"/>
      <c r="G108" s="522"/>
      <c r="H108" s="671"/>
      <c r="I108" s="672"/>
      <c r="J108" s="672">
        <f t="shared" si="1"/>
        <v>0</v>
      </c>
      <c r="K108" s="673"/>
      <c r="L108" s="673">
        <f t="shared" si="2"/>
        <v>0</v>
      </c>
      <c r="M108" s="674">
        <f t="shared" si="3"/>
        <v>0</v>
      </c>
      <c r="N108" s="675">
        <f t="shared" si="3"/>
        <v>0</v>
      </c>
      <c r="O108" s="506"/>
      <c r="P108" s="323"/>
    </row>
    <row r="109" spans="1:16" ht="18.75" customHeight="1">
      <c r="A109" s="302"/>
      <c r="B109" s="374"/>
      <c r="C109" s="375"/>
      <c r="D109" s="490"/>
      <c r="E109" s="717"/>
      <c r="F109" s="727"/>
      <c r="G109" s="522"/>
      <c r="H109" s="671"/>
      <c r="I109" s="672"/>
      <c r="J109" s="672">
        <f t="shared" si="1"/>
        <v>0</v>
      </c>
      <c r="K109" s="673"/>
      <c r="L109" s="673">
        <f t="shared" si="2"/>
        <v>0</v>
      </c>
      <c r="M109" s="674">
        <f t="shared" si="3"/>
        <v>0</v>
      </c>
      <c r="N109" s="675">
        <f t="shared" si="3"/>
        <v>0</v>
      </c>
      <c r="O109" s="506"/>
      <c r="P109" s="323"/>
    </row>
    <row r="110" spans="1:16" ht="18.75" customHeight="1">
      <c r="A110" s="302"/>
      <c r="B110" s="374"/>
      <c r="C110" s="375"/>
      <c r="D110" s="490"/>
      <c r="E110" s="717"/>
      <c r="F110" s="727"/>
      <c r="G110" s="522"/>
      <c r="H110" s="671"/>
      <c r="I110" s="672"/>
      <c r="J110" s="672">
        <f t="shared" si="1"/>
        <v>0</v>
      </c>
      <c r="K110" s="673"/>
      <c r="L110" s="673">
        <f t="shared" si="2"/>
        <v>0</v>
      </c>
      <c r="M110" s="674">
        <f t="shared" si="3"/>
        <v>0</v>
      </c>
      <c r="N110" s="675">
        <f t="shared" si="3"/>
        <v>0</v>
      </c>
      <c r="O110" s="506"/>
      <c r="P110" s="323"/>
    </row>
    <row r="111" spans="1:16" ht="18.75" customHeight="1">
      <c r="A111" s="302"/>
      <c r="B111" s="374"/>
      <c r="C111" s="375"/>
      <c r="D111" s="490"/>
      <c r="E111" s="717"/>
      <c r="F111" s="727"/>
      <c r="G111" s="522"/>
      <c r="H111" s="671"/>
      <c r="I111" s="672"/>
      <c r="J111" s="672">
        <f t="shared" si="1"/>
        <v>0</v>
      </c>
      <c r="K111" s="673"/>
      <c r="L111" s="673">
        <f t="shared" si="2"/>
        <v>0</v>
      </c>
      <c r="M111" s="674">
        <f t="shared" si="3"/>
        <v>0</v>
      </c>
      <c r="N111" s="675">
        <f t="shared" si="3"/>
        <v>0</v>
      </c>
      <c r="O111" s="506"/>
      <c r="P111" s="323"/>
    </row>
    <row r="112" spans="1:16" ht="18.75" customHeight="1">
      <c r="A112" s="302"/>
      <c r="B112" s="374"/>
      <c r="C112" s="375"/>
      <c r="D112" s="490"/>
      <c r="E112" s="717"/>
      <c r="F112" s="727"/>
      <c r="G112" s="522"/>
      <c r="H112" s="671"/>
      <c r="I112" s="672"/>
      <c r="J112" s="672">
        <f t="shared" si="1"/>
        <v>0</v>
      </c>
      <c r="K112" s="673"/>
      <c r="L112" s="673">
        <f t="shared" si="2"/>
        <v>0</v>
      </c>
      <c r="M112" s="674">
        <f t="shared" si="3"/>
        <v>0</v>
      </c>
      <c r="N112" s="675">
        <f t="shared" si="3"/>
        <v>0</v>
      </c>
      <c r="O112" s="506"/>
      <c r="P112" s="323"/>
    </row>
    <row r="113" spans="1:16" ht="18.75" customHeight="1">
      <c r="A113" s="302"/>
      <c r="B113" s="374"/>
      <c r="C113" s="375"/>
      <c r="D113" s="490"/>
      <c r="E113" s="717"/>
      <c r="F113" s="727"/>
      <c r="G113" s="522"/>
      <c r="H113" s="671"/>
      <c r="I113" s="672"/>
      <c r="J113" s="672">
        <f t="shared" si="1"/>
        <v>0</v>
      </c>
      <c r="K113" s="673"/>
      <c r="L113" s="673">
        <f t="shared" si="2"/>
        <v>0</v>
      </c>
      <c r="M113" s="674">
        <f t="shared" si="3"/>
        <v>0</v>
      </c>
      <c r="N113" s="675">
        <f t="shared" si="3"/>
        <v>0</v>
      </c>
      <c r="O113" s="506"/>
      <c r="P113" s="323"/>
    </row>
    <row r="114" spans="1:16" ht="18.75" customHeight="1">
      <c r="A114" s="302"/>
      <c r="B114" s="374"/>
      <c r="C114" s="375"/>
      <c r="D114" s="490"/>
      <c r="E114" s="717"/>
      <c r="F114" s="727"/>
      <c r="G114" s="522"/>
      <c r="H114" s="671"/>
      <c r="I114" s="672"/>
      <c r="J114" s="672">
        <f t="shared" si="1"/>
        <v>0</v>
      </c>
      <c r="K114" s="673"/>
      <c r="L114" s="673">
        <f t="shared" si="2"/>
        <v>0</v>
      </c>
      <c r="M114" s="674">
        <f t="shared" si="3"/>
        <v>0</v>
      </c>
      <c r="N114" s="675">
        <f t="shared" si="3"/>
        <v>0</v>
      </c>
      <c r="O114" s="506"/>
      <c r="P114" s="323"/>
    </row>
    <row r="115" spans="1:16" ht="18.75" customHeight="1">
      <c r="A115" s="302"/>
      <c r="B115" s="374"/>
      <c r="C115" s="375"/>
      <c r="D115" s="490"/>
      <c r="E115" s="717"/>
      <c r="F115" s="727"/>
      <c r="G115" s="522"/>
      <c r="H115" s="671"/>
      <c r="I115" s="672"/>
      <c r="J115" s="672">
        <f t="shared" si="1"/>
        <v>0</v>
      </c>
      <c r="K115" s="673"/>
      <c r="L115" s="673">
        <f t="shared" si="2"/>
        <v>0</v>
      </c>
      <c r="M115" s="674">
        <f t="shared" si="3"/>
        <v>0</v>
      </c>
      <c r="N115" s="675">
        <f t="shared" si="3"/>
        <v>0</v>
      </c>
      <c r="O115" s="506"/>
      <c r="P115" s="323"/>
    </row>
    <row r="116" spans="1:16" ht="18.75" customHeight="1">
      <c r="A116" s="302"/>
      <c r="B116" s="374"/>
      <c r="C116" s="375"/>
      <c r="D116" s="490"/>
      <c r="E116" s="717"/>
      <c r="F116" s="727"/>
      <c r="G116" s="522"/>
      <c r="H116" s="671"/>
      <c r="I116" s="672"/>
      <c r="J116" s="672">
        <f t="shared" si="1"/>
        <v>0</v>
      </c>
      <c r="K116" s="673"/>
      <c r="L116" s="673">
        <f t="shared" si="2"/>
        <v>0</v>
      </c>
      <c r="M116" s="674">
        <f t="shared" si="3"/>
        <v>0</v>
      </c>
      <c r="N116" s="675">
        <f t="shared" si="3"/>
        <v>0</v>
      </c>
      <c r="O116" s="506"/>
      <c r="P116" s="323"/>
    </row>
    <row r="117" spans="1:16" ht="18.75" customHeight="1">
      <c r="A117" s="302"/>
      <c r="B117" s="374"/>
      <c r="C117" s="375"/>
      <c r="D117" s="490"/>
      <c r="E117" s="717"/>
      <c r="F117" s="727"/>
      <c r="G117" s="522"/>
      <c r="H117" s="671"/>
      <c r="I117" s="672"/>
      <c r="J117" s="672">
        <f t="shared" si="1"/>
        <v>0</v>
      </c>
      <c r="K117" s="673"/>
      <c r="L117" s="673">
        <f t="shared" si="2"/>
        <v>0</v>
      </c>
      <c r="M117" s="674">
        <f t="shared" si="3"/>
        <v>0</v>
      </c>
      <c r="N117" s="675">
        <f t="shared" si="3"/>
        <v>0</v>
      </c>
      <c r="O117" s="506"/>
      <c r="P117" s="323"/>
    </row>
    <row r="118" spans="1:16" ht="18.75" customHeight="1">
      <c r="A118" s="302"/>
      <c r="B118" s="374"/>
      <c r="C118" s="375"/>
      <c r="D118" s="490"/>
      <c r="E118" s="717"/>
      <c r="F118" s="727"/>
      <c r="G118" s="522"/>
      <c r="H118" s="671"/>
      <c r="I118" s="672"/>
      <c r="J118" s="672">
        <f t="shared" si="1"/>
        <v>0</v>
      </c>
      <c r="K118" s="673"/>
      <c r="L118" s="673">
        <f t="shared" si="2"/>
        <v>0</v>
      </c>
      <c r="M118" s="674">
        <f t="shared" si="3"/>
        <v>0</v>
      </c>
      <c r="N118" s="675">
        <f t="shared" si="3"/>
        <v>0</v>
      </c>
      <c r="O118" s="506"/>
      <c r="P118" s="323"/>
    </row>
    <row r="119" spans="1:16" ht="18.75" customHeight="1">
      <c r="A119" s="302"/>
      <c r="B119" s="374"/>
      <c r="C119" s="375"/>
      <c r="D119" s="490"/>
      <c r="E119" s="717"/>
      <c r="F119" s="727"/>
      <c r="G119" s="522"/>
      <c r="H119" s="671"/>
      <c r="I119" s="672"/>
      <c r="J119" s="672">
        <f t="shared" si="1"/>
        <v>0</v>
      </c>
      <c r="K119" s="673"/>
      <c r="L119" s="673">
        <f t="shared" si="2"/>
        <v>0</v>
      </c>
      <c r="M119" s="674">
        <f t="shared" si="3"/>
        <v>0</v>
      </c>
      <c r="N119" s="675">
        <f t="shared" si="3"/>
        <v>0</v>
      </c>
      <c r="O119" s="506"/>
      <c r="P119" s="323"/>
    </row>
    <row r="120" spans="1:16" ht="18.75" customHeight="1">
      <c r="A120" s="302"/>
      <c r="B120" s="374"/>
      <c r="C120" s="375"/>
      <c r="D120" s="490"/>
      <c r="E120" s="717"/>
      <c r="F120" s="727"/>
      <c r="G120" s="522"/>
      <c r="H120" s="671"/>
      <c r="I120" s="672"/>
      <c r="J120" s="672">
        <f t="shared" si="1"/>
        <v>0</v>
      </c>
      <c r="K120" s="673"/>
      <c r="L120" s="673">
        <f t="shared" si="2"/>
        <v>0</v>
      </c>
      <c r="M120" s="674">
        <f t="shared" si="3"/>
        <v>0</v>
      </c>
      <c r="N120" s="675">
        <f t="shared" si="3"/>
        <v>0</v>
      </c>
      <c r="O120" s="506"/>
      <c r="P120" s="323"/>
    </row>
    <row r="121" spans="1:16" ht="18.75" customHeight="1">
      <c r="A121" s="302"/>
      <c r="B121" s="374"/>
      <c r="C121" s="375"/>
      <c r="D121" s="490"/>
      <c r="E121" s="717"/>
      <c r="F121" s="727"/>
      <c r="G121" s="522"/>
      <c r="H121" s="671"/>
      <c r="I121" s="672"/>
      <c r="J121" s="672">
        <f t="shared" si="1"/>
        <v>0</v>
      </c>
      <c r="K121" s="673"/>
      <c r="L121" s="673">
        <f t="shared" si="2"/>
        <v>0</v>
      </c>
      <c r="M121" s="674">
        <f t="shared" si="3"/>
        <v>0</v>
      </c>
      <c r="N121" s="675">
        <f t="shared" si="3"/>
        <v>0</v>
      </c>
      <c r="O121" s="506"/>
      <c r="P121" s="323"/>
    </row>
    <row r="122" spans="1:16" ht="18.75" customHeight="1">
      <c r="A122" s="302"/>
      <c r="B122" s="374"/>
      <c r="C122" s="375"/>
      <c r="D122" s="490"/>
      <c r="E122" s="717"/>
      <c r="F122" s="727"/>
      <c r="G122" s="522"/>
      <c r="H122" s="671"/>
      <c r="I122" s="672"/>
      <c r="J122" s="672">
        <f t="shared" si="1"/>
        <v>0</v>
      </c>
      <c r="K122" s="673"/>
      <c r="L122" s="673">
        <f t="shared" si="2"/>
        <v>0</v>
      </c>
      <c r="M122" s="674">
        <f t="shared" si="3"/>
        <v>0</v>
      </c>
      <c r="N122" s="675">
        <f t="shared" si="3"/>
        <v>0</v>
      </c>
      <c r="O122" s="506"/>
      <c r="P122" s="323"/>
    </row>
    <row r="123" spans="1:16" ht="18.75" customHeight="1">
      <c r="A123" s="302"/>
      <c r="B123" s="374"/>
      <c r="C123" s="375"/>
      <c r="D123" s="490"/>
      <c r="E123" s="717"/>
      <c r="F123" s="727"/>
      <c r="G123" s="522"/>
      <c r="H123" s="671"/>
      <c r="I123" s="672"/>
      <c r="J123" s="672">
        <f t="shared" si="1"/>
        <v>0</v>
      </c>
      <c r="K123" s="673"/>
      <c r="L123" s="673">
        <f t="shared" si="2"/>
        <v>0</v>
      </c>
      <c r="M123" s="674">
        <f t="shared" si="3"/>
        <v>0</v>
      </c>
      <c r="N123" s="675">
        <f t="shared" si="3"/>
        <v>0</v>
      </c>
      <c r="O123" s="506"/>
      <c r="P123" s="323"/>
    </row>
    <row r="124" spans="1:16" ht="18.75" customHeight="1">
      <c r="A124" s="302"/>
      <c r="B124" s="374"/>
      <c r="C124" s="375"/>
      <c r="D124" s="490"/>
      <c r="E124" s="717"/>
      <c r="F124" s="727"/>
      <c r="G124" s="522"/>
      <c r="H124" s="671"/>
      <c r="I124" s="672"/>
      <c r="J124" s="672">
        <f t="shared" si="1"/>
        <v>0</v>
      </c>
      <c r="K124" s="673"/>
      <c r="L124" s="673">
        <f t="shared" si="2"/>
        <v>0</v>
      </c>
      <c r="M124" s="674">
        <f t="shared" si="3"/>
        <v>0</v>
      </c>
      <c r="N124" s="675">
        <f t="shared" si="3"/>
        <v>0</v>
      </c>
      <c r="O124" s="506"/>
      <c r="P124" s="323"/>
    </row>
    <row r="125" spans="1:16" ht="18.75" customHeight="1">
      <c r="A125" s="302"/>
      <c r="B125" s="374"/>
      <c r="C125" s="375"/>
      <c r="D125" s="490"/>
      <c r="E125" s="717"/>
      <c r="F125" s="727"/>
      <c r="G125" s="522"/>
      <c r="H125" s="671"/>
      <c r="I125" s="672"/>
      <c r="J125" s="672">
        <f t="shared" si="1"/>
        <v>0</v>
      </c>
      <c r="K125" s="673"/>
      <c r="L125" s="673">
        <f t="shared" si="2"/>
        <v>0</v>
      </c>
      <c r="M125" s="674">
        <f t="shared" si="3"/>
        <v>0</v>
      </c>
      <c r="N125" s="675">
        <f t="shared" si="3"/>
        <v>0</v>
      </c>
      <c r="O125" s="506"/>
      <c r="P125" s="323"/>
    </row>
    <row r="126" spans="1:16" ht="18.75" customHeight="1">
      <c r="A126" s="302"/>
      <c r="B126" s="374"/>
      <c r="C126" s="375"/>
      <c r="D126" s="490"/>
      <c r="E126" s="717"/>
      <c r="F126" s="727"/>
      <c r="G126" s="522"/>
      <c r="H126" s="671"/>
      <c r="I126" s="672"/>
      <c r="J126" s="672">
        <f t="shared" si="1"/>
        <v>0</v>
      </c>
      <c r="K126" s="673"/>
      <c r="L126" s="673">
        <f t="shared" si="2"/>
        <v>0</v>
      </c>
      <c r="M126" s="674">
        <f t="shared" si="3"/>
        <v>0</v>
      </c>
      <c r="N126" s="675">
        <f t="shared" si="3"/>
        <v>0</v>
      </c>
      <c r="O126" s="506"/>
      <c r="P126" s="323"/>
    </row>
    <row r="127" spans="1:16" ht="18.75" customHeight="1">
      <c r="A127" s="302"/>
      <c r="B127" s="374"/>
      <c r="C127" s="375"/>
      <c r="D127" s="490"/>
      <c r="E127" s="717"/>
      <c r="F127" s="727"/>
      <c r="G127" s="522"/>
      <c r="H127" s="671"/>
      <c r="I127" s="672"/>
      <c r="J127" s="672">
        <f t="shared" si="1"/>
        <v>0</v>
      </c>
      <c r="K127" s="673"/>
      <c r="L127" s="673">
        <f t="shared" si="2"/>
        <v>0</v>
      </c>
      <c r="M127" s="674">
        <f t="shared" si="3"/>
        <v>0</v>
      </c>
      <c r="N127" s="675">
        <f t="shared" si="3"/>
        <v>0</v>
      </c>
      <c r="O127" s="506"/>
      <c r="P127" s="323"/>
    </row>
    <row r="128" spans="1:16" ht="18.75" customHeight="1">
      <c r="A128" s="302"/>
      <c r="B128" s="374"/>
      <c r="C128" s="375"/>
      <c r="D128" s="490"/>
      <c r="E128" s="717"/>
      <c r="F128" s="727"/>
      <c r="G128" s="522"/>
      <c r="H128" s="671"/>
      <c r="I128" s="672"/>
      <c r="J128" s="672">
        <f t="shared" si="1"/>
        <v>0</v>
      </c>
      <c r="K128" s="673"/>
      <c r="L128" s="673">
        <f t="shared" si="2"/>
        <v>0</v>
      </c>
      <c r="M128" s="674">
        <f t="shared" si="3"/>
        <v>0</v>
      </c>
      <c r="N128" s="675">
        <f t="shared" si="3"/>
        <v>0</v>
      </c>
      <c r="O128" s="506"/>
      <c r="P128" s="323"/>
    </row>
    <row r="129" spans="1:16" ht="18.75" customHeight="1">
      <c r="A129" s="302"/>
      <c r="B129" s="374"/>
      <c r="C129" s="375"/>
      <c r="D129" s="490"/>
      <c r="E129" s="717"/>
      <c r="F129" s="727"/>
      <c r="G129" s="522"/>
      <c r="H129" s="671"/>
      <c r="I129" s="672"/>
      <c r="J129" s="672">
        <f t="shared" si="1"/>
        <v>0</v>
      </c>
      <c r="K129" s="673"/>
      <c r="L129" s="673">
        <f t="shared" si="2"/>
        <v>0</v>
      </c>
      <c r="M129" s="674">
        <f t="shared" si="3"/>
        <v>0</v>
      </c>
      <c r="N129" s="675">
        <f t="shared" si="3"/>
        <v>0</v>
      </c>
      <c r="O129" s="506"/>
      <c r="P129" s="323"/>
    </row>
    <row r="130" spans="1:16" ht="18.75" customHeight="1">
      <c r="A130" s="302"/>
      <c r="B130" s="374"/>
      <c r="C130" s="375"/>
      <c r="D130" s="490"/>
      <c r="E130" s="717"/>
      <c r="F130" s="727"/>
      <c r="G130" s="522"/>
      <c r="H130" s="671"/>
      <c r="I130" s="672"/>
      <c r="J130" s="672">
        <f t="shared" si="1"/>
        <v>0</v>
      </c>
      <c r="K130" s="673"/>
      <c r="L130" s="673">
        <f t="shared" si="2"/>
        <v>0</v>
      </c>
      <c r="M130" s="674">
        <f t="shared" si="3"/>
        <v>0</v>
      </c>
      <c r="N130" s="675">
        <f t="shared" si="3"/>
        <v>0</v>
      </c>
      <c r="O130" s="506"/>
      <c r="P130" s="323"/>
    </row>
    <row r="131" spans="1:16" ht="18.75" customHeight="1">
      <c r="A131" s="302"/>
      <c r="B131" s="374"/>
      <c r="C131" s="375"/>
      <c r="D131" s="490"/>
      <c r="E131" s="717"/>
      <c r="F131" s="727"/>
      <c r="G131" s="522"/>
      <c r="H131" s="671"/>
      <c r="I131" s="672"/>
      <c r="J131" s="672">
        <f t="shared" si="1"/>
        <v>0</v>
      </c>
      <c r="K131" s="673"/>
      <c r="L131" s="673">
        <f t="shared" si="2"/>
        <v>0</v>
      </c>
      <c r="M131" s="674">
        <f t="shared" si="3"/>
        <v>0</v>
      </c>
      <c r="N131" s="675">
        <f t="shared" si="3"/>
        <v>0</v>
      </c>
      <c r="O131" s="506"/>
      <c r="P131" s="326"/>
    </row>
    <row r="132" spans="1:16" ht="18.75" customHeight="1">
      <c r="A132" s="302"/>
      <c r="B132" s="374"/>
      <c r="C132" s="375"/>
      <c r="D132" s="490"/>
      <c r="E132" s="717"/>
      <c r="F132" s="727"/>
      <c r="G132" s="522"/>
      <c r="H132" s="671"/>
      <c r="I132" s="672"/>
      <c r="J132" s="672">
        <f t="shared" si="1"/>
        <v>0</v>
      </c>
      <c r="K132" s="673"/>
      <c r="L132" s="673">
        <f t="shared" si="2"/>
        <v>0</v>
      </c>
      <c r="M132" s="674">
        <f t="shared" si="3"/>
        <v>0</v>
      </c>
      <c r="N132" s="675">
        <f t="shared" si="3"/>
        <v>0</v>
      </c>
      <c r="O132" s="506"/>
      <c r="P132" s="317"/>
    </row>
    <row r="133" spans="1:16" ht="18.75" customHeight="1">
      <c r="A133" s="302"/>
      <c r="B133" s="374"/>
      <c r="C133" s="375"/>
      <c r="D133" s="490"/>
      <c r="E133" s="717"/>
      <c r="F133" s="727"/>
      <c r="G133" s="522"/>
      <c r="H133" s="671"/>
      <c r="I133" s="672"/>
      <c r="J133" s="672">
        <f t="shared" si="1"/>
        <v>0</v>
      </c>
      <c r="K133" s="673"/>
      <c r="L133" s="673">
        <f t="shared" si="2"/>
        <v>0</v>
      </c>
      <c r="M133" s="674">
        <f t="shared" si="3"/>
        <v>0</v>
      </c>
      <c r="N133" s="675">
        <f t="shared" si="3"/>
        <v>0</v>
      </c>
      <c r="O133" s="506"/>
      <c r="P133" s="326"/>
    </row>
    <row r="134" spans="1:16" ht="18.75" customHeight="1">
      <c r="A134" s="302"/>
      <c r="B134" s="374"/>
      <c r="C134" s="375"/>
      <c r="D134" s="490"/>
      <c r="E134" s="717"/>
      <c r="F134" s="727"/>
      <c r="G134" s="522"/>
      <c r="H134" s="671"/>
      <c r="I134" s="672"/>
      <c r="J134" s="672">
        <f t="shared" si="1"/>
        <v>0</v>
      </c>
      <c r="K134" s="673"/>
      <c r="L134" s="673">
        <f t="shared" si="2"/>
        <v>0</v>
      </c>
      <c r="M134" s="674">
        <f t="shared" si="3"/>
        <v>0</v>
      </c>
      <c r="N134" s="675">
        <f t="shared" si="3"/>
        <v>0</v>
      </c>
      <c r="O134" s="506"/>
    </row>
    <row r="135" spans="1:16" ht="18.75" customHeight="1">
      <c r="A135" s="302"/>
      <c r="B135" s="374"/>
      <c r="C135" s="375"/>
      <c r="D135" s="490"/>
      <c r="E135" s="717"/>
      <c r="F135" s="727"/>
      <c r="G135" s="522"/>
      <c r="H135" s="671"/>
      <c r="I135" s="672"/>
      <c r="J135" s="672">
        <f t="shared" si="1"/>
        <v>0</v>
      </c>
      <c r="K135" s="673"/>
      <c r="L135" s="673">
        <f t="shared" si="2"/>
        <v>0</v>
      </c>
      <c r="M135" s="674">
        <f t="shared" si="3"/>
        <v>0</v>
      </c>
      <c r="N135" s="675">
        <f t="shared" si="3"/>
        <v>0</v>
      </c>
      <c r="O135" s="506"/>
    </row>
    <row r="136" spans="1:16" ht="18.75" customHeight="1">
      <c r="A136" s="302"/>
      <c r="B136" s="374"/>
      <c r="C136" s="375"/>
      <c r="D136" s="490"/>
      <c r="E136" s="717"/>
      <c r="F136" s="727"/>
      <c r="G136" s="522"/>
      <c r="H136" s="671"/>
      <c r="I136" s="672"/>
      <c r="J136" s="672">
        <f t="shared" si="1"/>
        <v>0</v>
      </c>
      <c r="K136" s="673"/>
      <c r="L136" s="673">
        <f t="shared" si="2"/>
        <v>0</v>
      </c>
      <c r="M136" s="674">
        <f t="shared" si="3"/>
        <v>0</v>
      </c>
      <c r="N136" s="675">
        <f t="shared" si="3"/>
        <v>0</v>
      </c>
      <c r="O136" s="506"/>
      <c r="P136" s="323"/>
    </row>
    <row r="137" spans="1:16" ht="18.75" customHeight="1">
      <c r="A137" s="302"/>
      <c r="B137" s="374"/>
      <c r="C137" s="375"/>
      <c r="D137" s="490"/>
      <c r="E137" s="544" t="s">
        <v>661</v>
      </c>
      <c r="F137" s="338" t="s">
        <v>198</v>
      </c>
      <c r="G137" s="522"/>
      <c r="H137" s="671"/>
      <c r="I137" s="672"/>
      <c r="J137" s="676">
        <f>SUMIFS(J97:J136,D97:D136,"設備（部材）")</f>
        <v>0</v>
      </c>
      <c r="K137" s="673"/>
      <c r="L137" s="677">
        <f>SUMIFS(L97:L136,D97:D136,"設備（部材）")</f>
        <v>0</v>
      </c>
      <c r="M137" s="674"/>
      <c r="N137" s="679">
        <f>J137-L137</f>
        <v>0</v>
      </c>
      <c r="O137" s="506"/>
      <c r="P137" s="323"/>
    </row>
    <row r="138" spans="1:16" ht="18.75" customHeight="1">
      <c r="A138" s="302"/>
      <c r="B138" s="374"/>
      <c r="C138" s="375"/>
      <c r="D138" s="490"/>
      <c r="E138" s="544" t="s">
        <v>199</v>
      </c>
      <c r="F138" s="338" t="s">
        <v>198</v>
      </c>
      <c r="G138" s="522"/>
      <c r="H138" s="671"/>
      <c r="I138" s="672"/>
      <c r="J138" s="676">
        <f>SUMIFS(J97:J136,D97:D136,"工事")</f>
        <v>0</v>
      </c>
      <c r="K138" s="673"/>
      <c r="L138" s="677">
        <f>SUMIFS(L97:L136,D97:D136,"工事")</f>
        <v>0</v>
      </c>
      <c r="M138" s="674"/>
      <c r="N138" s="679">
        <f>J138-L138</f>
        <v>0</v>
      </c>
      <c r="O138" s="506"/>
      <c r="P138" s="323"/>
    </row>
    <row r="139" spans="1:16" ht="18.75" customHeight="1" thickBot="1">
      <c r="A139" s="302"/>
      <c r="B139" s="376"/>
      <c r="C139" s="377"/>
      <c r="D139" s="491"/>
      <c r="E139" s="545" t="s">
        <v>195</v>
      </c>
      <c r="F139" s="546" t="s">
        <v>196</v>
      </c>
      <c r="G139" s="536"/>
      <c r="H139" s="721"/>
      <c r="I139" s="722"/>
      <c r="J139" s="728">
        <f>J137+J138</f>
        <v>0</v>
      </c>
      <c r="K139" s="723"/>
      <c r="L139" s="729">
        <f>L137+L138</f>
        <v>0</v>
      </c>
      <c r="M139" s="724"/>
      <c r="N139" s="730">
        <f>J139-L139</f>
        <v>0</v>
      </c>
      <c r="O139" s="516"/>
      <c r="P139" s="323"/>
    </row>
    <row r="140" spans="1:16" ht="18.75" customHeight="1">
      <c r="A140" s="302"/>
      <c r="B140" s="339"/>
      <c r="C140" s="340"/>
      <c r="D140" s="488"/>
      <c r="E140" s="731"/>
      <c r="F140" s="732" t="s">
        <v>197</v>
      </c>
      <c r="G140" s="535"/>
      <c r="H140" s="718"/>
      <c r="I140" s="702"/>
      <c r="J140" s="702"/>
      <c r="K140" s="703"/>
      <c r="L140" s="703"/>
      <c r="M140" s="719"/>
      <c r="N140" s="720"/>
      <c r="O140" s="515"/>
      <c r="P140" s="323"/>
    </row>
    <row r="141" spans="1:16" ht="18.75" customHeight="1">
      <c r="A141" s="302"/>
      <c r="B141" s="374"/>
      <c r="C141" s="375"/>
      <c r="D141" s="490"/>
      <c r="E141" s="717"/>
      <c r="F141" s="727"/>
      <c r="G141" s="522"/>
      <c r="H141" s="671"/>
      <c r="I141" s="672"/>
      <c r="J141" s="672">
        <f>H141*I141</f>
        <v>0</v>
      </c>
      <c r="K141" s="673"/>
      <c r="L141" s="673">
        <f>H141*K141</f>
        <v>0</v>
      </c>
      <c r="M141" s="674">
        <f>I141-K141</f>
        <v>0</v>
      </c>
      <c r="N141" s="675">
        <f>J141-L141</f>
        <v>0</v>
      </c>
      <c r="O141" s="506"/>
      <c r="P141" s="323"/>
    </row>
    <row r="142" spans="1:16" ht="18.75" customHeight="1">
      <c r="A142" s="302"/>
      <c r="B142" s="374"/>
      <c r="C142" s="375"/>
      <c r="D142" s="490"/>
      <c r="E142" s="717"/>
      <c r="F142" s="727"/>
      <c r="G142" s="522"/>
      <c r="H142" s="671"/>
      <c r="I142" s="672"/>
      <c r="J142" s="672">
        <f>H142*I142</f>
        <v>0</v>
      </c>
      <c r="K142" s="673"/>
      <c r="L142" s="673">
        <f>H142*K142</f>
        <v>0</v>
      </c>
      <c r="M142" s="674">
        <f t="shared" ref="M142:N180" si="4">I142-K142</f>
        <v>0</v>
      </c>
      <c r="N142" s="675">
        <f>J142-L142</f>
        <v>0</v>
      </c>
      <c r="O142" s="506"/>
      <c r="P142" s="323"/>
    </row>
    <row r="143" spans="1:16" ht="18.75" customHeight="1">
      <c r="A143" s="302"/>
      <c r="B143" s="374"/>
      <c r="C143" s="375"/>
      <c r="D143" s="490"/>
      <c r="E143" s="717"/>
      <c r="F143" s="727"/>
      <c r="G143" s="522"/>
      <c r="H143" s="671"/>
      <c r="I143" s="672"/>
      <c r="J143" s="672">
        <f t="shared" ref="J143:J151" si="5">H143*I143</f>
        <v>0</v>
      </c>
      <c r="K143" s="673"/>
      <c r="L143" s="673">
        <f t="shared" ref="L143:L151" si="6">H143*K143</f>
        <v>0</v>
      </c>
      <c r="M143" s="674">
        <f t="shared" si="4"/>
        <v>0</v>
      </c>
      <c r="N143" s="675">
        <f t="shared" si="4"/>
        <v>0</v>
      </c>
      <c r="O143" s="506"/>
      <c r="P143" s="323"/>
    </row>
    <row r="144" spans="1:16" ht="18.75" customHeight="1">
      <c r="A144" s="302"/>
      <c r="B144" s="374"/>
      <c r="C144" s="375"/>
      <c r="D144" s="490"/>
      <c r="E144" s="717"/>
      <c r="F144" s="727"/>
      <c r="G144" s="522"/>
      <c r="H144" s="671"/>
      <c r="I144" s="672"/>
      <c r="J144" s="672">
        <f t="shared" si="5"/>
        <v>0</v>
      </c>
      <c r="K144" s="673"/>
      <c r="L144" s="673">
        <f t="shared" si="6"/>
        <v>0</v>
      </c>
      <c r="M144" s="674">
        <f t="shared" si="4"/>
        <v>0</v>
      </c>
      <c r="N144" s="675">
        <f t="shared" si="4"/>
        <v>0</v>
      </c>
      <c r="O144" s="506"/>
      <c r="P144" s="323"/>
    </row>
    <row r="145" spans="1:16" ht="18.75" customHeight="1">
      <c r="A145" s="302"/>
      <c r="B145" s="374"/>
      <c r="C145" s="375"/>
      <c r="D145" s="490"/>
      <c r="E145" s="717"/>
      <c r="F145" s="727"/>
      <c r="G145" s="522"/>
      <c r="H145" s="671"/>
      <c r="I145" s="672"/>
      <c r="J145" s="672">
        <f t="shared" si="5"/>
        <v>0</v>
      </c>
      <c r="K145" s="673"/>
      <c r="L145" s="673">
        <f t="shared" si="6"/>
        <v>0</v>
      </c>
      <c r="M145" s="674">
        <f t="shared" si="4"/>
        <v>0</v>
      </c>
      <c r="N145" s="675">
        <f t="shared" si="4"/>
        <v>0</v>
      </c>
      <c r="O145" s="506"/>
      <c r="P145" s="323"/>
    </row>
    <row r="146" spans="1:16" ht="18.75" customHeight="1">
      <c r="A146" s="302"/>
      <c r="B146" s="374"/>
      <c r="C146" s="375"/>
      <c r="D146" s="490"/>
      <c r="E146" s="717"/>
      <c r="F146" s="727"/>
      <c r="G146" s="522"/>
      <c r="H146" s="671"/>
      <c r="I146" s="672"/>
      <c r="J146" s="672">
        <f t="shared" si="5"/>
        <v>0</v>
      </c>
      <c r="K146" s="673"/>
      <c r="L146" s="673">
        <f t="shared" si="6"/>
        <v>0</v>
      </c>
      <c r="M146" s="674">
        <f t="shared" si="4"/>
        <v>0</v>
      </c>
      <c r="N146" s="675">
        <f t="shared" si="4"/>
        <v>0</v>
      </c>
      <c r="O146" s="506"/>
      <c r="P146" s="323"/>
    </row>
    <row r="147" spans="1:16" ht="18.75" customHeight="1">
      <c r="A147" s="302"/>
      <c r="B147" s="374"/>
      <c r="C147" s="375"/>
      <c r="D147" s="490"/>
      <c r="E147" s="717"/>
      <c r="F147" s="727"/>
      <c r="G147" s="522"/>
      <c r="H147" s="671"/>
      <c r="I147" s="672"/>
      <c r="J147" s="672">
        <f t="shared" si="5"/>
        <v>0</v>
      </c>
      <c r="K147" s="673"/>
      <c r="L147" s="673">
        <f t="shared" si="6"/>
        <v>0</v>
      </c>
      <c r="M147" s="674">
        <f t="shared" si="4"/>
        <v>0</v>
      </c>
      <c r="N147" s="675">
        <f t="shared" si="4"/>
        <v>0</v>
      </c>
      <c r="O147" s="506"/>
      <c r="P147" s="323"/>
    </row>
    <row r="148" spans="1:16" ht="18.75" customHeight="1">
      <c r="A148" s="302"/>
      <c r="B148" s="374"/>
      <c r="C148" s="375"/>
      <c r="D148" s="490"/>
      <c r="E148" s="717"/>
      <c r="F148" s="727"/>
      <c r="G148" s="522"/>
      <c r="H148" s="671"/>
      <c r="I148" s="672"/>
      <c r="J148" s="672">
        <f t="shared" si="5"/>
        <v>0</v>
      </c>
      <c r="K148" s="673"/>
      <c r="L148" s="673">
        <f t="shared" si="6"/>
        <v>0</v>
      </c>
      <c r="M148" s="674">
        <f t="shared" si="4"/>
        <v>0</v>
      </c>
      <c r="N148" s="675">
        <f t="shared" si="4"/>
        <v>0</v>
      </c>
      <c r="O148" s="506"/>
      <c r="P148" s="323"/>
    </row>
    <row r="149" spans="1:16" ht="18.75" customHeight="1">
      <c r="A149" s="302"/>
      <c r="B149" s="374"/>
      <c r="C149" s="375"/>
      <c r="D149" s="490"/>
      <c r="E149" s="717"/>
      <c r="F149" s="727"/>
      <c r="G149" s="522"/>
      <c r="H149" s="671"/>
      <c r="I149" s="672"/>
      <c r="J149" s="672">
        <f t="shared" si="5"/>
        <v>0</v>
      </c>
      <c r="K149" s="673"/>
      <c r="L149" s="673">
        <f t="shared" si="6"/>
        <v>0</v>
      </c>
      <c r="M149" s="674">
        <f t="shared" si="4"/>
        <v>0</v>
      </c>
      <c r="N149" s="675">
        <f t="shared" si="4"/>
        <v>0</v>
      </c>
      <c r="O149" s="506"/>
      <c r="P149" s="323"/>
    </row>
    <row r="150" spans="1:16" ht="18.75" customHeight="1">
      <c r="A150" s="302"/>
      <c r="B150" s="374"/>
      <c r="C150" s="375"/>
      <c r="D150" s="490"/>
      <c r="E150" s="717"/>
      <c r="F150" s="727"/>
      <c r="G150" s="522"/>
      <c r="H150" s="671"/>
      <c r="I150" s="672"/>
      <c r="J150" s="672">
        <f t="shared" si="5"/>
        <v>0</v>
      </c>
      <c r="K150" s="673"/>
      <c r="L150" s="673">
        <f t="shared" si="6"/>
        <v>0</v>
      </c>
      <c r="M150" s="674">
        <f t="shared" si="4"/>
        <v>0</v>
      </c>
      <c r="N150" s="675">
        <f t="shared" si="4"/>
        <v>0</v>
      </c>
      <c r="O150" s="506"/>
      <c r="P150" s="323"/>
    </row>
    <row r="151" spans="1:16" ht="18.75" customHeight="1">
      <c r="A151" s="302"/>
      <c r="B151" s="374"/>
      <c r="C151" s="375"/>
      <c r="D151" s="490"/>
      <c r="E151" s="717"/>
      <c r="F151" s="727"/>
      <c r="G151" s="522"/>
      <c r="H151" s="671"/>
      <c r="I151" s="672"/>
      <c r="J151" s="672">
        <f t="shared" si="5"/>
        <v>0</v>
      </c>
      <c r="K151" s="673"/>
      <c r="L151" s="673">
        <f t="shared" si="6"/>
        <v>0</v>
      </c>
      <c r="M151" s="674">
        <f t="shared" si="4"/>
        <v>0</v>
      </c>
      <c r="N151" s="675">
        <f t="shared" si="4"/>
        <v>0</v>
      </c>
      <c r="O151" s="506"/>
      <c r="P151" s="323"/>
    </row>
    <row r="152" spans="1:16" ht="18.75" customHeight="1">
      <c r="A152" s="302"/>
      <c r="B152" s="374"/>
      <c r="C152" s="375"/>
      <c r="D152" s="490"/>
      <c r="E152" s="717"/>
      <c r="F152" s="727"/>
      <c r="G152" s="522"/>
      <c r="H152" s="671"/>
      <c r="I152" s="672"/>
      <c r="J152" s="672">
        <f>H152*I152</f>
        <v>0</v>
      </c>
      <c r="K152" s="673"/>
      <c r="L152" s="673">
        <f>H152*K152</f>
        <v>0</v>
      </c>
      <c r="M152" s="674">
        <f t="shared" si="4"/>
        <v>0</v>
      </c>
      <c r="N152" s="675">
        <f>J152-L152</f>
        <v>0</v>
      </c>
      <c r="O152" s="506"/>
      <c r="P152" s="323"/>
    </row>
    <row r="153" spans="1:16" ht="18.75" customHeight="1">
      <c r="A153" s="302"/>
      <c r="B153" s="374"/>
      <c r="C153" s="375"/>
      <c r="D153" s="490"/>
      <c r="E153" s="717"/>
      <c r="F153" s="727"/>
      <c r="G153" s="522"/>
      <c r="H153" s="671"/>
      <c r="I153" s="672"/>
      <c r="J153" s="672">
        <f t="shared" ref="J153:J161" si="7">H153*I153</f>
        <v>0</v>
      </c>
      <c r="K153" s="673"/>
      <c r="L153" s="673">
        <f t="shared" ref="L153:L161" si="8">H153*K153</f>
        <v>0</v>
      </c>
      <c r="M153" s="674">
        <f t="shared" si="4"/>
        <v>0</v>
      </c>
      <c r="N153" s="675">
        <f t="shared" si="4"/>
        <v>0</v>
      </c>
      <c r="O153" s="506"/>
      <c r="P153" s="323"/>
    </row>
    <row r="154" spans="1:16" ht="18.75" customHeight="1">
      <c r="A154" s="302"/>
      <c r="B154" s="374"/>
      <c r="C154" s="375"/>
      <c r="D154" s="490"/>
      <c r="E154" s="717"/>
      <c r="F154" s="727"/>
      <c r="G154" s="522"/>
      <c r="H154" s="671"/>
      <c r="I154" s="672"/>
      <c r="J154" s="672">
        <f t="shared" si="7"/>
        <v>0</v>
      </c>
      <c r="K154" s="673"/>
      <c r="L154" s="673">
        <f t="shared" si="8"/>
        <v>0</v>
      </c>
      <c r="M154" s="674">
        <f t="shared" si="4"/>
        <v>0</v>
      </c>
      <c r="N154" s="675">
        <f t="shared" si="4"/>
        <v>0</v>
      </c>
      <c r="O154" s="506"/>
      <c r="P154" s="323"/>
    </row>
    <row r="155" spans="1:16" ht="18.75" customHeight="1">
      <c r="A155" s="302"/>
      <c r="B155" s="374"/>
      <c r="C155" s="375"/>
      <c r="D155" s="490"/>
      <c r="E155" s="717"/>
      <c r="F155" s="727"/>
      <c r="G155" s="522"/>
      <c r="H155" s="671"/>
      <c r="I155" s="672"/>
      <c r="J155" s="672">
        <f t="shared" si="7"/>
        <v>0</v>
      </c>
      <c r="K155" s="673"/>
      <c r="L155" s="673">
        <f t="shared" si="8"/>
        <v>0</v>
      </c>
      <c r="M155" s="674">
        <f t="shared" si="4"/>
        <v>0</v>
      </c>
      <c r="N155" s="675">
        <f t="shared" si="4"/>
        <v>0</v>
      </c>
      <c r="O155" s="506"/>
      <c r="P155" s="323"/>
    </row>
    <row r="156" spans="1:16" ht="18.75" customHeight="1">
      <c r="A156" s="302"/>
      <c r="B156" s="374"/>
      <c r="C156" s="375"/>
      <c r="D156" s="490"/>
      <c r="E156" s="717"/>
      <c r="F156" s="727"/>
      <c r="G156" s="522"/>
      <c r="H156" s="671"/>
      <c r="I156" s="672"/>
      <c r="J156" s="672">
        <f t="shared" si="7"/>
        <v>0</v>
      </c>
      <c r="K156" s="673"/>
      <c r="L156" s="673">
        <f t="shared" si="8"/>
        <v>0</v>
      </c>
      <c r="M156" s="674">
        <f t="shared" si="4"/>
        <v>0</v>
      </c>
      <c r="N156" s="675">
        <f t="shared" si="4"/>
        <v>0</v>
      </c>
      <c r="O156" s="506"/>
      <c r="P156" s="323"/>
    </row>
    <row r="157" spans="1:16" ht="18.75" customHeight="1">
      <c r="A157" s="302"/>
      <c r="B157" s="374"/>
      <c r="C157" s="375"/>
      <c r="D157" s="490"/>
      <c r="E157" s="717"/>
      <c r="F157" s="727"/>
      <c r="G157" s="522"/>
      <c r="H157" s="671"/>
      <c r="I157" s="672"/>
      <c r="J157" s="672">
        <f t="shared" si="7"/>
        <v>0</v>
      </c>
      <c r="K157" s="673"/>
      <c r="L157" s="673">
        <f t="shared" si="8"/>
        <v>0</v>
      </c>
      <c r="M157" s="674">
        <f t="shared" si="4"/>
        <v>0</v>
      </c>
      <c r="N157" s="675">
        <f t="shared" si="4"/>
        <v>0</v>
      </c>
      <c r="O157" s="506"/>
      <c r="P157" s="323"/>
    </row>
    <row r="158" spans="1:16" ht="18.75" customHeight="1">
      <c r="A158" s="302"/>
      <c r="B158" s="374"/>
      <c r="C158" s="375"/>
      <c r="D158" s="490"/>
      <c r="E158" s="717"/>
      <c r="F158" s="727"/>
      <c r="G158" s="522"/>
      <c r="H158" s="671"/>
      <c r="I158" s="672"/>
      <c r="J158" s="672">
        <f t="shared" si="7"/>
        <v>0</v>
      </c>
      <c r="K158" s="673"/>
      <c r="L158" s="673">
        <f t="shared" si="8"/>
        <v>0</v>
      </c>
      <c r="M158" s="674">
        <f t="shared" si="4"/>
        <v>0</v>
      </c>
      <c r="N158" s="675">
        <f t="shared" si="4"/>
        <v>0</v>
      </c>
      <c r="O158" s="506"/>
      <c r="P158" s="323"/>
    </row>
    <row r="159" spans="1:16" ht="18.75" customHeight="1">
      <c r="A159" s="302"/>
      <c r="B159" s="374"/>
      <c r="C159" s="375"/>
      <c r="D159" s="490"/>
      <c r="E159" s="717"/>
      <c r="F159" s="727"/>
      <c r="G159" s="522"/>
      <c r="H159" s="671"/>
      <c r="I159" s="672"/>
      <c r="J159" s="672">
        <f t="shared" si="7"/>
        <v>0</v>
      </c>
      <c r="K159" s="673"/>
      <c r="L159" s="673">
        <f t="shared" si="8"/>
        <v>0</v>
      </c>
      <c r="M159" s="674">
        <f t="shared" si="4"/>
        <v>0</v>
      </c>
      <c r="N159" s="675">
        <f t="shared" si="4"/>
        <v>0</v>
      </c>
      <c r="O159" s="506"/>
      <c r="P159" s="323"/>
    </row>
    <row r="160" spans="1:16" ht="18.75" customHeight="1">
      <c r="A160" s="302"/>
      <c r="B160" s="374"/>
      <c r="C160" s="375"/>
      <c r="D160" s="490"/>
      <c r="E160" s="717"/>
      <c r="F160" s="727"/>
      <c r="G160" s="522"/>
      <c r="H160" s="671"/>
      <c r="I160" s="672"/>
      <c r="J160" s="672">
        <f t="shared" si="7"/>
        <v>0</v>
      </c>
      <c r="K160" s="673"/>
      <c r="L160" s="673">
        <f t="shared" si="8"/>
        <v>0</v>
      </c>
      <c r="M160" s="674">
        <f t="shared" si="4"/>
        <v>0</v>
      </c>
      <c r="N160" s="675">
        <f t="shared" si="4"/>
        <v>0</v>
      </c>
      <c r="O160" s="506"/>
      <c r="P160" s="323"/>
    </row>
    <row r="161" spans="1:16" ht="18.75" customHeight="1">
      <c r="A161" s="302"/>
      <c r="B161" s="374"/>
      <c r="C161" s="375"/>
      <c r="D161" s="490"/>
      <c r="E161" s="717"/>
      <c r="F161" s="727"/>
      <c r="G161" s="522"/>
      <c r="H161" s="671"/>
      <c r="I161" s="672"/>
      <c r="J161" s="672">
        <f t="shared" si="7"/>
        <v>0</v>
      </c>
      <c r="K161" s="673"/>
      <c r="L161" s="673">
        <f t="shared" si="8"/>
        <v>0</v>
      </c>
      <c r="M161" s="674">
        <f t="shared" si="4"/>
        <v>0</v>
      </c>
      <c r="N161" s="675">
        <f t="shared" si="4"/>
        <v>0</v>
      </c>
      <c r="O161" s="506"/>
      <c r="P161" s="323"/>
    </row>
    <row r="162" spans="1:16" ht="18.75" customHeight="1">
      <c r="A162" s="302"/>
      <c r="B162" s="374"/>
      <c r="C162" s="375"/>
      <c r="D162" s="490"/>
      <c r="E162" s="717"/>
      <c r="F162" s="727"/>
      <c r="G162" s="522"/>
      <c r="H162" s="671"/>
      <c r="I162" s="672"/>
      <c r="J162" s="672">
        <f>H162*I162</f>
        <v>0</v>
      </c>
      <c r="K162" s="673"/>
      <c r="L162" s="673">
        <f>H162*K162</f>
        <v>0</v>
      </c>
      <c r="M162" s="674">
        <f t="shared" si="4"/>
        <v>0</v>
      </c>
      <c r="N162" s="675">
        <f>J162-L162</f>
        <v>0</v>
      </c>
      <c r="O162" s="506"/>
      <c r="P162" s="323"/>
    </row>
    <row r="163" spans="1:16" ht="18.75" customHeight="1">
      <c r="A163" s="302"/>
      <c r="B163" s="374"/>
      <c r="C163" s="375"/>
      <c r="D163" s="490"/>
      <c r="E163" s="717"/>
      <c r="F163" s="727"/>
      <c r="G163" s="522"/>
      <c r="H163" s="671"/>
      <c r="I163" s="672"/>
      <c r="J163" s="672">
        <f t="shared" ref="J163:J171" si="9">H163*I163</f>
        <v>0</v>
      </c>
      <c r="K163" s="673"/>
      <c r="L163" s="673">
        <f t="shared" ref="L163:L171" si="10">H163*K163</f>
        <v>0</v>
      </c>
      <c r="M163" s="674">
        <f t="shared" si="4"/>
        <v>0</v>
      </c>
      <c r="N163" s="675">
        <f t="shared" si="4"/>
        <v>0</v>
      </c>
      <c r="O163" s="506"/>
      <c r="P163" s="323"/>
    </row>
    <row r="164" spans="1:16" ht="18.75" customHeight="1">
      <c r="A164" s="302"/>
      <c r="B164" s="374"/>
      <c r="C164" s="375"/>
      <c r="D164" s="490"/>
      <c r="E164" s="717"/>
      <c r="F164" s="727"/>
      <c r="G164" s="522"/>
      <c r="H164" s="671"/>
      <c r="I164" s="672"/>
      <c r="J164" s="672">
        <f t="shared" si="9"/>
        <v>0</v>
      </c>
      <c r="K164" s="673"/>
      <c r="L164" s="673">
        <f t="shared" si="10"/>
        <v>0</v>
      </c>
      <c r="M164" s="674">
        <f t="shared" si="4"/>
        <v>0</v>
      </c>
      <c r="N164" s="675">
        <f t="shared" si="4"/>
        <v>0</v>
      </c>
      <c r="O164" s="506"/>
      <c r="P164" s="323"/>
    </row>
    <row r="165" spans="1:16" ht="18.75" customHeight="1">
      <c r="A165" s="302"/>
      <c r="B165" s="374"/>
      <c r="C165" s="375"/>
      <c r="D165" s="490"/>
      <c r="E165" s="717"/>
      <c r="F165" s="727"/>
      <c r="G165" s="522"/>
      <c r="H165" s="671"/>
      <c r="I165" s="672"/>
      <c r="J165" s="672">
        <f t="shared" si="9"/>
        <v>0</v>
      </c>
      <c r="K165" s="673"/>
      <c r="L165" s="673">
        <f t="shared" si="10"/>
        <v>0</v>
      </c>
      <c r="M165" s="674">
        <f t="shared" si="4"/>
        <v>0</v>
      </c>
      <c r="N165" s="675">
        <f t="shared" si="4"/>
        <v>0</v>
      </c>
      <c r="O165" s="506"/>
      <c r="P165" s="323"/>
    </row>
    <row r="166" spans="1:16" ht="18.75" customHeight="1">
      <c r="A166" s="302"/>
      <c r="B166" s="374"/>
      <c r="C166" s="375"/>
      <c r="D166" s="490"/>
      <c r="E166" s="717"/>
      <c r="F166" s="727"/>
      <c r="G166" s="522"/>
      <c r="H166" s="671"/>
      <c r="I166" s="672"/>
      <c r="J166" s="672">
        <f t="shared" si="9"/>
        <v>0</v>
      </c>
      <c r="K166" s="673"/>
      <c r="L166" s="673">
        <f t="shared" si="10"/>
        <v>0</v>
      </c>
      <c r="M166" s="674">
        <f t="shared" si="4"/>
        <v>0</v>
      </c>
      <c r="N166" s="675">
        <f t="shared" si="4"/>
        <v>0</v>
      </c>
      <c r="O166" s="506"/>
      <c r="P166" s="323"/>
    </row>
    <row r="167" spans="1:16" ht="18.75" customHeight="1">
      <c r="A167" s="302"/>
      <c r="B167" s="374"/>
      <c r="C167" s="375"/>
      <c r="D167" s="490"/>
      <c r="E167" s="717"/>
      <c r="F167" s="727"/>
      <c r="G167" s="522"/>
      <c r="H167" s="671"/>
      <c r="I167" s="672"/>
      <c r="J167" s="672">
        <f t="shared" si="9"/>
        <v>0</v>
      </c>
      <c r="K167" s="673"/>
      <c r="L167" s="673">
        <f t="shared" si="10"/>
        <v>0</v>
      </c>
      <c r="M167" s="674">
        <f t="shared" si="4"/>
        <v>0</v>
      </c>
      <c r="N167" s="675">
        <f t="shared" si="4"/>
        <v>0</v>
      </c>
      <c r="O167" s="506"/>
      <c r="P167" s="323"/>
    </row>
    <row r="168" spans="1:16" ht="18.75" customHeight="1">
      <c r="A168" s="302"/>
      <c r="B168" s="374"/>
      <c r="C168" s="375"/>
      <c r="D168" s="490"/>
      <c r="E168" s="717"/>
      <c r="F168" s="727"/>
      <c r="G168" s="522"/>
      <c r="H168" s="671"/>
      <c r="I168" s="672"/>
      <c r="J168" s="672">
        <f t="shared" si="9"/>
        <v>0</v>
      </c>
      <c r="K168" s="673"/>
      <c r="L168" s="673">
        <f t="shared" si="10"/>
        <v>0</v>
      </c>
      <c r="M168" s="674">
        <f t="shared" si="4"/>
        <v>0</v>
      </c>
      <c r="N168" s="675">
        <f t="shared" si="4"/>
        <v>0</v>
      </c>
      <c r="O168" s="506"/>
      <c r="P168" s="323"/>
    </row>
    <row r="169" spans="1:16" ht="18.75" customHeight="1">
      <c r="A169" s="302"/>
      <c r="B169" s="374"/>
      <c r="C169" s="375"/>
      <c r="D169" s="490"/>
      <c r="E169" s="717"/>
      <c r="F169" s="727"/>
      <c r="G169" s="522"/>
      <c r="H169" s="671"/>
      <c r="I169" s="672"/>
      <c r="J169" s="672">
        <f t="shared" si="9"/>
        <v>0</v>
      </c>
      <c r="K169" s="673"/>
      <c r="L169" s="673">
        <f t="shared" si="10"/>
        <v>0</v>
      </c>
      <c r="M169" s="674">
        <f t="shared" si="4"/>
        <v>0</v>
      </c>
      <c r="N169" s="675">
        <f t="shared" si="4"/>
        <v>0</v>
      </c>
      <c r="O169" s="506"/>
      <c r="P169" s="323"/>
    </row>
    <row r="170" spans="1:16" ht="18.75" customHeight="1">
      <c r="A170" s="302"/>
      <c r="B170" s="374"/>
      <c r="C170" s="375"/>
      <c r="D170" s="490"/>
      <c r="E170" s="717"/>
      <c r="F170" s="727"/>
      <c r="G170" s="522"/>
      <c r="H170" s="671"/>
      <c r="I170" s="672"/>
      <c r="J170" s="672">
        <f t="shared" si="9"/>
        <v>0</v>
      </c>
      <c r="K170" s="673"/>
      <c r="L170" s="673">
        <f t="shared" si="10"/>
        <v>0</v>
      </c>
      <c r="M170" s="674">
        <f t="shared" si="4"/>
        <v>0</v>
      </c>
      <c r="N170" s="675">
        <f t="shared" si="4"/>
        <v>0</v>
      </c>
      <c r="O170" s="506"/>
      <c r="P170" s="323"/>
    </row>
    <row r="171" spans="1:16" ht="18.75" customHeight="1">
      <c r="A171" s="302"/>
      <c r="B171" s="374"/>
      <c r="C171" s="375"/>
      <c r="D171" s="490"/>
      <c r="E171" s="717"/>
      <c r="F171" s="727"/>
      <c r="G171" s="522"/>
      <c r="H171" s="671"/>
      <c r="I171" s="672"/>
      <c r="J171" s="672">
        <f t="shared" si="9"/>
        <v>0</v>
      </c>
      <c r="K171" s="673"/>
      <c r="L171" s="673">
        <f t="shared" si="10"/>
        <v>0</v>
      </c>
      <c r="M171" s="674">
        <f t="shared" si="4"/>
        <v>0</v>
      </c>
      <c r="N171" s="675">
        <f t="shared" si="4"/>
        <v>0</v>
      </c>
      <c r="O171" s="506"/>
      <c r="P171" s="323"/>
    </row>
    <row r="172" spans="1:16" ht="18.75" customHeight="1">
      <c r="A172" s="302"/>
      <c r="B172" s="374"/>
      <c r="C172" s="375"/>
      <c r="D172" s="490"/>
      <c r="E172" s="717"/>
      <c r="F172" s="727"/>
      <c r="G172" s="522"/>
      <c r="H172" s="671"/>
      <c r="I172" s="672"/>
      <c r="J172" s="672">
        <f>H172*I172</f>
        <v>0</v>
      </c>
      <c r="K172" s="673"/>
      <c r="L172" s="673">
        <f>H172*K172</f>
        <v>0</v>
      </c>
      <c r="M172" s="674">
        <f t="shared" si="4"/>
        <v>0</v>
      </c>
      <c r="N172" s="675">
        <f>J172-L172</f>
        <v>0</v>
      </c>
      <c r="O172" s="506"/>
      <c r="P172" s="323"/>
    </row>
    <row r="173" spans="1:16" ht="18.75" customHeight="1">
      <c r="A173" s="302"/>
      <c r="B173" s="374"/>
      <c r="C173" s="375"/>
      <c r="D173" s="490"/>
      <c r="E173" s="717"/>
      <c r="F173" s="727"/>
      <c r="G173" s="522"/>
      <c r="H173" s="671"/>
      <c r="I173" s="672"/>
      <c r="J173" s="672">
        <f t="shared" ref="J173:J180" si="11">H173*I173</f>
        <v>0</v>
      </c>
      <c r="K173" s="673"/>
      <c r="L173" s="673">
        <f t="shared" ref="L173:L180" si="12">H173*K173</f>
        <v>0</v>
      </c>
      <c r="M173" s="674">
        <f t="shared" si="4"/>
        <v>0</v>
      </c>
      <c r="N173" s="675">
        <f t="shared" si="4"/>
        <v>0</v>
      </c>
      <c r="O173" s="506"/>
      <c r="P173" s="323"/>
    </row>
    <row r="174" spans="1:16" ht="18.75" customHeight="1">
      <c r="A174" s="302"/>
      <c r="B174" s="374"/>
      <c r="C174" s="375"/>
      <c r="D174" s="490"/>
      <c r="E174" s="717"/>
      <c r="F174" s="727"/>
      <c r="G174" s="522"/>
      <c r="H174" s="671"/>
      <c r="I174" s="672"/>
      <c r="J174" s="672">
        <f t="shared" si="11"/>
        <v>0</v>
      </c>
      <c r="K174" s="673"/>
      <c r="L174" s="673">
        <f t="shared" si="12"/>
        <v>0</v>
      </c>
      <c r="M174" s="674">
        <f t="shared" si="4"/>
        <v>0</v>
      </c>
      <c r="N174" s="675">
        <f t="shared" si="4"/>
        <v>0</v>
      </c>
      <c r="O174" s="506"/>
      <c r="P174" s="323"/>
    </row>
    <row r="175" spans="1:16" ht="18.75" customHeight="1">
      <c r="A175" s="302"/>
      <c r="B175" s="374"/>
      <c r="C175" s="375"/>
      <c r="D175" s="490"/>
      <c r="E175" s="717"/>
      <c r="F175" s="727"/>
      <c r="G175" s="522"/>
      <c r="H175" s="671"/>
      <c r="I175" s="672"/>
      <c r="J175" s="672">
        <f t="shared" si="11"/>
        <v>0</v>
      </c>
      <c r="K175" s="673"/>
      <c r="L175" s="673">
        <f t="shared" si="12"/>
        <v>0</v>
      </c>
      <c r="M175" s="674">
        <f t="shared" si="4"/>
        <v>0</v>
      </c>
      <c r="N175" s="675">
        <f t="shared" si="4"/>
        <v>0</v>
      </c>
      <c r="O175" s="506"/>
      <c r="P175" s="323"/>
    </row>
    <row r="176" spans="1:16" ht="18.75" customHeight="1">
      <c r="A176" s="302"/>
      <c r="B176" s="374"/>
      <c r="C176" s="375"/>
      <c r="D176" s="490"/>
      <c r="E176" s="717"/>
      <c r="F176" s="727"/>
      <c r="G176" s="522"/>
      <c r="H176" s="671"/>
      <c r="I176" s="672"/>
      <c r="J176" s="672">
        <f t="shared" si="11"/>
        <v>0</v>
      </c>
      <c r="K176" s="673"/>
      <c r="L176" s="673">
        <f t="shared" si="12"/>
        <v>0</v>
      </c>
      <c r="M176" s="674">
        <f t="shared" si="4"/>
        <v>0</v>
      </c>
      <c r="N176" s="675">
        <f t="shared" si="4"/>
        <v>0</v>
      </c>
      <c r="O176" s="506"/>
      <c r="P176" s="323"/>
    </row>
    <row r="177" spans="1:16" ht="18.75" customHeight="1">
      <c r="A177" s="302"/>
      <c r="B177" s="374"/>
      <c r="C177" s="375"/>
      <c r="D177" s="490"/>
      <c r="E177" s="717"/>
      <c r="F177" s="727"/>
      <c r="G177" s="522"/>
      <c r="H177" s="671"/>
      <c r="I177" s="672"/>
      <c r="J177" s="672">
        <f t="shared" si="11"/>
        <v>0</v>
      </c>
      <c r="K177" s="673"/>
      <c r="L177" s="673">
        <f t="shared" si="12"/>
        <v>0</v>
      </c>
      <c r="M177" s="674">
        <f t="shared" si="4"/>
        <v>0</v>
      </c>
      <c r="N177" s="675">
        <f t="shared" si="4"/>
        <v>0</v>
      </c>
      <c r="O177" s="506"/>
      <c r="P177" s="323"/>
    </row>
    <row r="178" spans="1:16" ht="18.75" customHeight="1">
      <c r="A178" s="302"/>
      <c r="B178" s="374"/>
      <c r="C178" s="375"/>
      <c r="D178" s="490"/>
      <c r="E178" s="717"/>
      <c r="F178" s="727"/>
      <c r="G178" s="522"/>
      <c r="H178" s="671"/>
      <c r="I178" s="672"/>
      <c r="J178" s="672">
        <f t="shared" si="11"/>
        <v>0</v>
      </c>
      <c r="K178" s="673"/>
      <c r="L178" s="673">
        <f t="shared" si="12"/>
        <v>0</v>
      </c>
      <c r="M178" s="674">
        <f t="shared" si="4"/>
        <v>0</v>
      </c>
      <c r="N178" s="675">
        <f t="shared" si="4"/>
        <v>0</v>
      </c>
      <c r="O178" s="506"/>
      <c r="P178" s="323"/>
    </row>
    <row r="179" spans="1:16" ht="18.75" customHeight="1">
      <c r="A179" s="302"/>
      <c r="B179" s="374"/>
      <c r="C179" s="375"/>
      <c r="D179" s="490"/>
      <c r="E179" s="717"/>
      <c r="F179" s="727"/>
      <c r="G179" s="522"/>
      <c r="H179" s="671"/>
      <c r="I179" s="672"/>
      <c r="J179" s="672">
        <f t="shared" si="11"/>
        <v>0</v>
      </c>
      <c r="K179" s="673"/>
      <c r="L179" s="673">
        <f t="shared" si="12"/>
        <v>0</v>
      </c>
      <c r="M179" s="674">
        <f t="shared" si="4"/>
        <v>0</v>
      </c>
      <c r="N179" s="675">
        <f t="shared" si="4"/>
        <v>0</v>
      </c>
      <c r="O179" s="506"/>
      <c r="P179" s="323"/>
    </row>
    <row r="180" spans="1:16" ht="18.75" customHeight="1">
      <c r="A180" s="302"/>
      <c r="B180" s="374"/>
      <c r="C180" s="375"/>
      <c r="D180" s="490"/>
      <c r="E180" s="717"/>
      <c r="F180" s="727"/>
      <c r="G180" s="522"/>
      <c r="H180" s="671"/>
      <c r="I180" s="672"/>
      <c r="J180" s="672">
        <f t="shared" si="11"/>
        <v>0</v>
      </c>
      <c r="K180" s="673"/>
      <c r="L180" s="673">
        <f t="shared" si="12"/>
        <v>0</v>
      </c>
      <c r="M180" s="674">
        <f t="shared" si="4"/>
        <v>0</v>
      </c>
      <c r="N180" s="675">
        <f t="shared" si="4"/>
        <v>0</v>
      </c>
      <c r="O180" s="506"/>
      <c r="P180" s="323"/>
    </row>
    <row r="181" spans="1:16" ht="18.75" customHeight="1">
      <c r="A181" s="302"/>
      <c r="B181" s="374"/>
      <c r="C181" s="375"/>
      <c r="D181" s="490"/>
      <c r="E181" s="544" t="s">
        <v>661</v>
      </c>
      <c r="F181" s="338" t="s">
        <v>198</v>
      </c>
      <c r="G181" s="522"/>
      <c r="H181" s="671"/>
      <c r="I181" s="672"/>
      <c r="J181" s="676">
        <f>SUMIFS(J141:J180,D141:D180,"設備（部材）")</f>
        <v>0</v>
      </c>
      <c r="K181" s="673"/>
      <c r="L181" s="677">
        <f>SUMIFS(L141:L180,D141:D180,"設備（部材）")</f>
        <v>0</v>
      </c>
      <c r="M181" s="674"/>
      <c r="N181" s="679">
        <f>J181-L181</f>
        <v>0</v>
      </c>
      <c r="O181" s="506"/>
      <c r="P181" s="323"/>
    </row>
    <row r="182" spans="1:16" ht="18.75" customHeight="1">
      <c r="A182" s="302"/>
      <c r="B182" s="374"/>
      <c r="C182" s="375"/>
      <c r="D182" s="490"/>
      <c r="E182" s="544" t="s">
        <v>199</v>
      </c>
      <c r="F182" s="338" t="s">
        <v>198</v>
      </c>
      <c r="G182" s="522"/>
      <c r="H182" s="671"/>
      <c r="I182" s="672"/>
      <c r="J182" s="676">
        <f>SUMIFS(J141:J180,D141:D180,"工事")</f>
        <v>0</v>
      </c>
      <c r="K182" s="673"/>
      <c r="L182" s="677">
        <f>SUMIFS(L141:L180,D141:D180,"工事")</f>
        <v>0</v>
      </c>
      <c r="M182" s="674"/>
      <c r="N182" s="679">
        <f>J182-L182</f>
        <v>0</v>
      </c>
      <c r="O182" s="506"/>
      <c r="P182" s="323"/>
    </row>
    <row r="183" spans="1:16" ht="18.75" customHeight="1" thickBot="1">
      <c r="A183" s="302"/>
      <c r="B183" s="376"/>
      <c r="C183" s="377"/>
      <c r="D183" s="491"/>
      <c r="E183" s="545" t="s">
        <v>195</v>
      </c>
      <c r="F183" s="546" t="s">
        <v>196</v>
      </c>
      <c r="G183" s="536"/>
      <c r="H183" s="721"/>
      <c r="I183" s="722"/>
      <c r="J183" s="728">
        <f>J181+J182</f>
        <v>0</v>
      </c>
      <c r="K183" s="723"/>
      <c r="L183" s="729">
        <f>L181+L182</f>
        <v>0</v>
      </c>
      <c r="M183" s="724"/>
      <c r="N183" s="730">
        <f>J183-L183</f>
        <v>0</v>
      </c>
      <c r="O183" s="516"/>
      <c r="P183" s="323"/>
    </row>
    <row r="184" spans="1:16" ht="18.75" customHeight="1">
      <c r="A184" s="302"/>
      <c r="B184" s="339"/>
      <c r="C184" s="340"/>
      <c r="D184" s="488"/>
      <c r="E184" s="731"/>
      <c r="F184" s="732" t="s">
        <v>197</v>
      </c>
      <c r="G184" s="535"/>
      <c r="H184" s="718"/>
      <c r="I184" s="702"/>
      <c r="J184" s="702"/>
      <c r="K184" s="703"/>
      <c r="L184" s="703"/>
      <c r="M184" s="719"/>
      <c r="N184" s="720"/>
      <c r="O184" s="515"/>
      <c r="P184" s="323"/>
    </row>
    <row r="185" spans="1:16" ht="18.75" customHeight="1">
      <c r="A185" s="302"/>
      <c r="B185" s="374"/>
      <c r="C185" s="375"/>
      <c r="D185" s="490"/>
      <c r="E185" s="717"/>
      <c r="F185" s="727"/>
      <c r="G185" s="522"/>
      <c r="H185" s="671"/>
      <c r="I185" s="672"/>
      <c r="J185" s="672">
        <f t="shared" ref="J185:J214" si="13">H185*I185</f>
        <v>0</v>
      </c>
      <c r="K185" s="673"/>
      <c r="L185" s="673">
        <f t="shared" ref="L185:L214" si="14">H185*K185</f>
        <v>0</v>
      </c>
      <c r="M185" s="674">
        <f>I185-K185</f>
        <v>0</v>
      </c>
      <c r="N185" s="675">
        <f>J185-L185</f>
        <v>0</v>
      </c>
      <c r="O185" s="506"/>
      <c r="P185" s="323"/>
    </row>
    <row r="186" spans="1:16" ht="18.75" customHeight="1">
      <c r="A186" s="302"/>
      <c r="B186" s="374"/>
      <c r="C186" s="375"/>
      <c r="D186" s="490"/>
      <c r="E186" s="717"/>
      <c r="F186" s="727"/>
      <c r="G186" s="522"/>
      <c r="H186" s="671"/>
      <c r="I186" s="672"/>
      <c r="J186" s="672">
        <f t="shared" si="13"/>
        <v>0</v>
      </c>
      <c r="K186" s="673"/>
      <c r="L186" s="673">
        <f t="shared" si="14"/>
        <v>0</v>
      </c>
      <c r="M186" s="674">
        <f t="shared" ref="M186:N214" si="15">I186-K186</f>
        <v>0</v>
      </c>
      <c r="N186" s="675">
        <f t="shared" si="15"/>
        <v>0</v>
      </c>
      <c r="O186" s="506"/>
      <c r="P186" s="323"/>
    </row>
    <row r="187" spans="1:16" ht="18.75" customHeight="1">
      <c r="A187" s="302"/>
      <c r="B187" s="374"/>
      <c r="C187" s="375"/>
      <c r="D187" s="490"/>
      <c r="E187" s="717"/>
      <c r="F187" s="727"/>
      <c r="G187" s="522"/>
      <c r="H187" s="671"/>
      <c r="I187" s="672"/>
      <c r="J187" s="672">
        <f t="shared" si="13"/>
        <v>0</v>
      </c>
      <c r="K187" s="673"/>
      <c r="L187" s="673">
        <f t="shared" si="14"/>
        <v>0</v>
      </c>
      <c r="M187" s="674">
        <f t="shared" si="15"/>
        <v>0</v>
      </c>
      <c r="N187" s="675">
        <f t="shared" si="15"/>
        <v>0</v>
      </c>
      <c r="O187" s="506"/>
      <c r="P187" s="323"/>
    </row>
    <row r="188" spans="1:16" ht="18.75" customHeight="1">
      <c r="A188" s="302"/>
      <c r="B188" s="374"/>
      <c r="C188" s="375"/>
      <c r="D188" s="490"/>
      <c r="E188" s="717"/>
      <c r="F188" s="727"/>
      <c r="G188" s="522"/>
      <c r="H188" s="671"/>
      <c r="I188" s="672"/>
      <c r="J188" s="672">
        <f t="shared" si="13"/>
        <v>0</v>
      </c>
      <c r="K188" s="673"/>
      <c r="L188" s="673">
        <f t="shared" si="14"/>
        <v>0</v>
      </c>
      <c r="M188" s="674">
        <f t="shared" si="15"/>
        <v>0</v>
      </c>
      <c r="N188" s="675">
        <f t="shared" si="15"/>
        <v>0</v>
      </c>
      <c r="O188" s="506"/>
      <c r="P188" s="323"/>
    </row>
    <row r="189" spans="1:16" ht="18.75" customHeight="1">
      <c r="A189" s="302"/>
      <c r="B189" s="374"/>
      <c r="C189" s="375"/>
      <c r="D189" s="490"/>
      <c r="E189" s="717"/>
      <c r="F189" s="727"/>
      <c r="G189" s="522"/>
      <c r="H189" s="671"/>
      <c r="I189" s="672"/>
      <c r="J189" s="672">
        <f t="shared" si="13"/>
        <v>0</v>
      </c>
      <c r="K189" s="673"/>
      <c r="L189" s="673">
        <f t="shared" si="14"/>
        <v>0</v>
      </c>
      <c r="M189" s="674">
        <f t="shared" si="15"/>
        <v>0</v>
      </c>
      <c r="N189" s="675">
        <f t="shared" si="15"/>
        <v>0</v>
      </c>
      <c r="O189" s="506"/>
      <c r="P189" s="323"/>
    </row>
    <row r="190" spans="1:16" ht="18.75" customHeight="1">
      <c r="A190" s="302"/>
      <c r="B190" s="374"/>
      <c r="C190" s="375"/>
      <c r="D190" s="490"/>
      <c r="E190" s="717"/>
      <c r="F190" s="727"/>
      <c r="G190" s="522"/>
      <c r="H190" s="671"/>
      <c r="I190" s="672"/>
      <c r="J190" s="672">
        <f t="shared" si="13"/>
        <v>0</v>
      </c>
      <c r="K190" s="673"/>
      <c r="L190" s="673">
        <f t="shared" si="14"/>
        <v>0</v>
      </c>
      <c r="M190" s="674">
        <f t="shared" si="15"/>
        <v>0</v>
      </c>
      <c r="N190" s="675">
        <f t="shared" si="15"/>
        <v>0</v>
      </c>
      <c r="O190" s="506"/>
      <c r="P190" s="323"/>
    </row>
    <row r="191" spans="1:16" ht="18.75" customHeight="1">
      <c r="A191" s="302"/>
      <c r="B191" s="374"/>
      <c r="C191" s="375"/>
      <c r="D191" s="490"/>
      <c r="E191" s="717"/>
      <c r="F191" s="727"/>
      <c r="G191" s="522"/>
      <c r="H191" s="671"/>
      <c r="I191" s="672"/>
      <c r="J191" s="672">
        <f t="shared" si="13"/>
        <v>0</v>
      </c>
      <c r="K191" s="673"/>
      <c r="L191" s="673">
        <f t="shared" si="14"/>
        <v>0</v>
      </c>
      <c r="M191" s="674">
        <f t="shared" si="15"/>
        <v>0</v>
      </c>
      <c r="N191" s="675">
        <f t="shared" si="15"/>
        <v>0</v>
      </c>
      <c r="O191" s="506"/>
      <c r="P191" s="323"/>
    </row>
    <row r="192" spans="1:16" ht="18.75" customHeight="1">
      <c r="A192" s="302"/>
      <c r="B192" s="374"/>
      <c r="C192" s="375"/>
      <c r="D192" s="490"/>
      <c r="E192" s="717"/>
      <c r="F192" s="727"/>
      <c r="G192" s="522"/>
      <c r="H192" s="671"/>
      <c r="I192" s="672"/>
      <c r="J192" s="672">
        <f t="shared" si="13"/>
        <v>0</v>
      </c>
      <c r="K192" s="673"/>
      <c r="L192" s="673">
        <f t="shared" si="14"/>
        <v>0</v>
      </c>
      <c r="M192" s="674">
        <f t="shared" si="15"/>
        <v>0</v>
      </c>
      <c r="N192" s="675">
        <f t="shared" si="15"/>
        <v>0</v>
      </c>
      <c r="O192" s="506"/>
      <c r="P192" s="323"/>
    </row>
    <row r="193" spans="1:16" ht="18.75" customHeight="1">
      <c r="A193" s="302"/>
      <c r="B193" s="374"/>
      <c r="C193" s="375"/>
      <c r="D193" s="490"/>
      <c r="E193" s="717"/>
      <c r="F193" s="727"/>
      <c r="G193" s="522"/>
      <c r="H193" s="671"/>
      <c r="I193" s="672"/>
      <c r="J193" s="672">
        <f t="shared" si="13"/>
        <v>0</v>
      </c>
      <c r="K193" s="673"/>
      <c r="L193" s="673">
        <f t="shared" si="14"/>
        <v>0</v>
      </c>
      <c r="M193" s="674">
        <f t="shared" si="15"/>
        <v>0</v>
      </c>
      <c r="N193" s="675">
        <f t="shared" si="15"/>
        <v>0</v>
      </c>
      <c r="O193" s="506"/>
      <c r="P193" s="323"/>
    </row>
    <row r="194" spans="1:16" ht="18.75" customHeight="1">
      <c r="A194" s="302"/>
      <c r="B194" s="374"/>
      <c r="C194" s="375"/>
      <c r="D194" s="490"/>
      <c r="E194" s="717"/>
      <c r="F194" s="727"/>
      <c r="G194" s="522"/>
      <c r="H194" s="671"/>
      <c r="I194" s="672"/>
      <c r="J194" s="672">
        <f t="shared" si="13"/>
        <v>0</v>
      </c>
      <c r="K194" s="673"/>
      <c r="L194" s="673">
        <f t="shared" si="14"/>
        <v>0</v>
      </c>
      <c r="M194" s="674">
        <f t="shared" si="15"/>
        <v>0</v>
      </c>
      <c r="N194" s="675">
        <f t="shared" si="15"/>
        <v>0</v>
      </c>
      <c r="O194" s="506"/>
      <c r="P194" s="323"/>
    </row>
    <row r="195" spans="1:16" ht="18.75" customHeight="1">
      <c r="A195" s="302"/>
      <c r="B195" s="374"/>
      <c r="C195" s="375"/>
      <c r="D195" s="490"/>
      <c r="E195" s="717"/>
      <c r="F195" s="727"/>
      <c r="G195" s="522"/>
      <c r="H195" s="671"/>
      <c r="I195" s="672"/>
      <c r="J195" s="672">
        <f t="shared" si="13"/>
        <v>0</v>
      </c>
      <c r="K195" s="673"/>
      <c r="L195" s="673">
        <f t="shared" si="14"/>
        <v>0</v>
      </c>
      <c r="M195" s="674">
        <f t="shared" si="15"/>
        <v>0</v>
      </c>
      <c r="N195" s="675">
        <f t="shared" si="15"/>
        <v>0</v>
      </c>
      <c r="O195" s="506"/>
      <c r="P195" s="323"/>
    </row>
    <row r="196" spans="1:16" ht="18.75" customHeight="1">
      <c r="A196" s="302"/>
      <c r="B196" s="374"/>
      <c r="C196" s="375"/>
      <c r="D196" s="490"/>
      <c r="E196" s="717"/>
      <c r="F196" s="727"/>
      <c r="G196" s="522"/>
      <c r="H196" s="671"/>
      <c r="I196" s="672"/>
      <c r="J196" s="672">
        <f t="shared" si="13"/>
        <v>0</v>
      </c>
      <c r="K196" s="673"/>
      <c r="L196" s="673">
        <f t="shared" si="14"/>
        <v>0</v>
      </c>
      <c r="M196" s="674">
        <f t="shared" si="15"/>
        <v>0</v>
      </c>
      <c r="N196" s="675">
        <f t="shared" si="15"/>
        <v>0</v>
      </c>
      <c r="O196" s="506"/>
      <c r="P196" s="323"/>
    </row>
    <row r="197" spans="1:16" ht="18.75" customHeight="1">
      <c r="A197" s="302"/>
      <c r="B197" s="374"/>
      <c r="C197" s="375"/>
      <c r="D197" s="490"/>
      <c r="E197" s="717"/>
      <c r="F197" s="727"/>
      <c r="G197" s="522"/>
      <c r="H197" s="671"/>
      <c r="I197" s="672"/>
      <c r="J197" s="672">
        <f t="shared" si="13"/>
        <v>0</v>
      </c>
      <c r="K197" s="673"/>
      <c r="L197" s="673">
        <f t="shared" si="14"/>
        <v>0</v>
      </c>
      <c r="M197" s="674">
        <f t="shared" si="15"/>
        <v>0</v>
      </c>
      <c r="N197" s="675">
        <f t="shared" si="15"/>
        <v>0</v>
      </c>
      <c r="O197" s="506"/>
      <c r="P197" s="323"/>
    </row>
    <row r="198" spans="1:16" ht="18.75" customHeight="1">
      <c r="A198" s="302"/>
      <c r="B198" s="374"/>
      <c r="C198" s="375"/>
      <c r="D198" s="490"/>
      <c r="E198" s="717"/>
      <c r="F198" s="727"/>
      <c r="G198" s="522"/>
      <c r="H198" s="671"/>
      <c r="I198" s="672"/>
      <c r="J198" s="672">
        <f t="shared" si="13"/>
        <v>0</v>
      </c>
      <c r="K198" s="673"/>
      <c r="L198" s="673">
        <f t="shared" si="14"/>
        <v>0</v>
      </c>
      <c r="M198" s="674">
        <f t="shared" si="15"/>
        <v>0</v>
      </c>
      <c r="N198" s="675">
        <f t="shared" si="15"/>
        <v>0</v>
      </c>
      <c r="O198" s="506"/>
      <c r="P198" s="323"/>
    </row>
    <row r="199" spans="1:16" ht="18.75" customHeight="1">
      <c r="A199" s="302"/>
      <c r="B199" s="374"/>
      <c r="C199" s="375"/>
      <c r="D199" s="490"/>
      <c r="E199" s="717"/>
      <c r="F199" s="727"/>
      <c r="G199" s="522"/>
      <c r="H199" s="671"/>
      <c r="I199" s="672"/>
      <c r="J199" s="672">
        <f t="shared" si="13"/>
        <v>0</v>
      </c>
      <c r="K199" s="673"/>
      <c r="L199" s="673">
        <f t="shared" si="14"/>
        <v>0</v>
      </c>
      <c r="M199" s="674">
        <f t="shared" si="15"/>
        <v>0</v>
      </c>
      <c r="N199" s="675">
        <f t="shared" si="15"/>
        <v>0</v>
      </c>
      <c r="O199" s="506"/>
      <c r="P199" s="323"/>
    </row>
    <row r="200" spans="1:16" ht="18.75" customHeight="1">
      <c r="A200" s="302"/>
      <c r="B200" s="374"/>
      <c r="C200" s="375"/>
      <c r="D200" s="490"/>
      <c r="E200" s="717"/>
      <c r="F200" s="727"/>
      <c r="G200" s="522"/>
      <c r="H200" s="671"/>
      <c r="I200" s="672"/>
      <c r="J200" s="672">
        <f t="shared" si="13"/>
        <v>0</v>
      </c>
      <c r="K200" s="673"/>
      <c r="L200" s="673">
        <f t="shared" si="14"/>
        <v>0</v>
      </c>
      <c r="M200" s="674">
        <f t="shared" si="15"/>
        <v>0</v>
      </c>
      <c r="N200" s="675">
        <f t="shared" si="15"/>
        <v>0</v>
      </c>
      <c r="O200" s="506"/>
      <c r="P200" s="323"/>
    </row>
    <row r="201" spans="1:16" ht="18.75" customHeight="1">
      <c r="A201" s="302"/>
      <c r="B201" s="374"/>
      <c r="C201" s="375"/>
      <c r="D201" s="490"/>
      <c r="E201" s="717"/>
      <c r="F201" s="727"/>
      <c r="G201" s="522"/>
      <c r="H201" s="671"/>
      <c r="I201" s="672"/>
      <c r="J201" s="672">
        <f t="shared" si="13"/>
        <v>0</v>
      </c>
      <c r="K201" s="673"/>
      <c r="L201" s="673">
        <f t="shared" si="14"/>
        <v>0</v>
      </c>
      <c r="M201" s="674">
        <f t="shared" si="15"/>
        <v>0</v>
      </c>
      <c r="N201" s="675">
        <f t="shared" si="15"/>
        <v>0</v>
      </c>
      <c r="O201" s="506"/>
      <c r="P201" s="323"/>
    </row>
    <row r="202" spans="1:16" ht="18.75" customHeight="1">
      <c r="A202" s="302"/>
      <c r="B202" s="374"/>
      <c r="C202" s="375"/>
      <c r="D202" s="490"/>
      <c r="E202" s="717"/>
      <c r="F202" s="727"/>
      <c r="G202" s="522"/>
      <c r="H202" s="671"/>
      <c r="I202" s="672"/>
      <c r="J202" s="672">
        <f t="shared" si="13"/>
        <v>0</v>
      </c>
      <c r="K202" s="673"/>
      <c r="L202" s="673">
        <f t="shared" si="14"/>
        <v>0</v>
      </c>
      <c r="M202" s="674">
        <f t="shared" si="15"/>
        <v>0</v>
      </c>
      <c r="N202" s="675">
        <f t="shared" si="15"/>
        <v>0</v>
      </c>
      <c r="O202" s="506"/>
      <c r="P202" s="323"/>
    </row>
    <row r="203" spans="1:16" ht="18.75" customHeight="1">
      <c r="A203" s="302"/>
      <c r="B203" s="374"/>
      <c r="C203" s="375"/>
      <c r="D203" s="490"/>
      <c r="E203" s="717"/>
      <c r="F203" s="727"/>
      <c r="G203" s="522"/>
      <c r="H203" s="671"/>
      <c r="I203" s="672"/>
      <c r="J203" s="672">
        <f t="shared" si="13"/>
        <v>0</v>
      </c>
      <c r="K203" s="673"/>
      <c r="L203" s="673">
        <f t="shared" si="14"/>
        <v>0</v>
      </c>
      <c r="M203" s="674">
        <f t="shared" si="15"/>
        <v>0</v>
      </c>
      <c r="N203" s="675">
        <f t="shared" si="15"/>
        <v>0</v>
      </c>
      <c r="O203" s="506"/>
      <c r="P203" s="323"/>
    </row>
    <row r="204" spans="1:16" ht="18.75" customHeight="1">
      <c r="A204" s="302"/>
      <c r="B204" s="374"/>
      <c r="C204" s="375"/>
      <c r="D204" s="490"/>
      <c r="E204" s="717"/>
      <c r="F204" s="727"/>
      <c r="G204" s="522"/>
      <c r="H204" s="671"/>
      <c r="I204" s="672"/>
      <c r="J204" s="672">
        <f t="shared" si="13"/>
        <v>0</v>
      </c>
      <c r="K204" s="673"/>
      <c r="L204" s="673">
        <f t="shared" si="14"/>
        <v>0</v>
      </c>
      <c r="M204" s="674">
        <f t="shared" si="15"/>
        <v>0</v>
      </c>
      <c r="N204" s="675">
        <f t="shared" si="15"/>
        <v>0</v>
      </c>
      <c r="O204" s="506"/>
      <c r="P204" s="323"/>
    </row>
    <row r="205" spans="1:16" ht="18.75" customHeight="1">
      <c r="A205" s="302"/>
      <c r="B205" s="374"/>
      <c r="C205" s="375"/>
      <c r="D205" s="490"/>
      <c r="E205" s="717"/>
      <c r="F205" s="727"/>
      <c r="G205" s="522"/>
      <c r="H205" s="671"/>
      <c r="I205" s="672"/>
      <c r="J205" s="672">
        <f t="shared" si="13"/>
        <v>0</v>
      </c>
      <c r="K205" s="673"/>
      <c r="L205" s="673">
        <f t="shared" si="14"/>
        <v>0</v>
      </c>
      <c r="M205" s="674">
        <f t="shared" si="15"/>
        <v>0</v>
      </c>
      <c r="N205" s="675">
        <f t="shared" si="15"/>
        <v>0</v>
      </c>
      <c r="O205" s="506"/>
      <c r="P205" s="323"/>
    </row>
    <row r="206" spans="1:16" ht="18.75" customHeight="1">
      <c r="A206" s="302"/>
      <c r="B206" s="374"/>
      <c r="C206" s="375"/>
      <c r="D206" s="490"/>
      <c r="E206" s="717"/>
      <c r="F206" s="727"/>
      <c r="G206" s="522"/>
      <c r="H206" s="671"/>
      <c r="I206" s="672"/>
      <c r="J206" s="672">
        <f t="shared" si="13"/>
        <v>0</v>
      </c>
      <c r="K206" s="673"/>
      <c r="L206" s="673">
        <f t="shared" si="14"/>
        <v>0</v>
      </c>
      <c r="M206" s="674">
        <f t="shared" si="15"/>
        <v>0</v>
      </c>
      <c r="N206" s="675">
        <f t="shared" si="15"/>
        <v>0</v>
      </c>
      <c r="O206" s="506"/>
      <c r="P206" s="323"/>
    </row>
    <row r="207" spans="1:16" ht="18.75" customHeight="1">
      <c r="A207" s="302"/>
      <c r="B207" s="374"/>
      <c r="C207" s="375"/>
      <c r="D207" s="490"/>
      <c r="E207" s="717"/>
      <c r="F207" s="727"/>
      <c r="G207" s="522"/>
      <c r="H207" s="671"/>
      <c r="I207" s="672"/>
      <c r="J207" s="672">
        <f t="shared" si="13"/>
        <v>0</v>
      </c>
      <c r="K207" s="673"/>
      <c r="L207" s="673">
        <f t="shared" si="14"/>
        <v>0</v>
      </c>
      <c r="M207" s="674">
        <f t="shared" si="15"/>
        <v>0</v>
      </c>
      <c r="N207" s="675">
        <f t="shared" si="15"/>
        <v>0</v>
      </c>
      <c r="O207" s="506"/>
      <c r="P207" s="323"/>
    </row>
    <row r="208" spans="1:16" ht="18.75" customHeight="1">
      <c r="A208" s="302"/>
      <c r="B208" s="374"/>
      <c r="C208" s="375"/>
      <c r="D208" s="490"/>
      <c r="E208" s="717"/>
      <c r="F208" s="727"/>
      <c r="G208" s="522"/>
      <c r="H208" s="671"/>
      <c r="I208" s="672"/>
      <c r="J208" s="672">
        <f t="shared" si="13"/>
        <v>0</v>
      </c>
      <c r="K208" s="673"/>
      <c r="L208" s="673">
        <f t="shared" si="14"/>
        <v>0</v>
      </c>
      <c r="M208" s="674">
        <f t="shared" si="15"/>
        <v>0</v>
      </c>
      <c r="N208" s="675">
        <f t="shared" si="15"/>
        <v>0</v>
      </c>
      <c r="O208" s="506"/>
      <c r="P208" s="323"/>
    </row>
    <row r="209" spans="1:29" ht="18.75" customHeight="1">
      <c r="A209" s="302"/>
      <c r="B209" s="374"/>
      <c r="C209" s="375"/>
      <c r="D209" s="490"/>
      <c r="E209" s="717"/>
      <c r="F209" s="727"/>
      <c r="G209" s="522"/>
      <c r="H209" s="671"/>
      <c r="I209" s="672"/>
      <c r="J209" s="672">
        <f t="shared" si="13"/>
        <v>0</v>
      </c>
      <c r="K209" s="673"/>
      <c r="L209" s="673">
        <f t="shared" si="14"/>
        <v>0</v>
      </c>
      <c r="M209" s="674">
        <f t="shared" si="15"/>
        <v>0</v>
      </c>
      <c r="N209" s="675">
        <f t="shared" si="15"/>
        <v>0</v>
      </c>
      <c r="O209" s="506"/>
      <c r="P209" s="326"/>
    </row>
    <row r="210" spans="1:29" ht="18.75" customHeight="1">
      <c r="A210" s="302"/>
      <c r="B210" s="374"/>
      <c r="C210" s="375"/>
      <c r="D210" s="490"/>
      <c r="E210" s="717"/>
      <c r="F210" s="727"/>
      <c r="G210" s="522"/>
      <c r="H210" s="671"/>
      <c r="I210" s="672"/>
      <c r="J210" s="672">
        <f t="shared" si="13"/>
        <v>0</v>
      </c>
      <c r="K210" s="673"/>
      <c r="L210" s="673">
        <f t="shared" si="14"/>
        <v>0</v>
      </c>
      <c r="M210" s="674">
        <f t="shared" si="15"/>
        <v>0</v>
      </c>
      <c r="N210" s="675">
        <f t="shared" si="15"/>
        <v>0</v>
      </c>
      <c r="O210" s="506"/>
      <c r="P210" s="317"/>
    </row>
    <row r="211" spans="1:29" ht="18.75" customHeight="1">
      <c r="A211" s="302"/>
      <c r="B211" s="374"/>
      <c r="C211" s="375"/>
      <c r="D211" s="490"/>
      <c r="E211" s="717"/>
      <c r="F211" s="727"/>
      <c r="G211" s="522"/>
      <c r="H211" s="671"/>
      <c r="I211" s="672"/>
      <c r="J211" s="672">
        <f t="shared" si="13"/>
        <v>0</v>
      </c>
      <c r="K211" s="673"/>
      <c r="L211" s="673">
        <f t="shared" si="14"/>
        <v>0</v>
      </c>
      <c r="M211" s="674">
        <f t="shared" si="15"/>
        <v>0</v>
      </c>
      <c r="N211" s="675">
        <f t="shared" si="15"/>
        <v>0</v>
      </c>
      <c r="O211" s="506"/>
      <c r="P211" s="326"/>
    </row>
    <row r="212" spans="1:29" s="288" customFormat="1" ht="18.75" customHeight="1">
      <c r="A212" s="302"/>
      <c r="B212" s="374"/>
      <c r="C212" s="375"/>
      <c r="D212" s="490"/>
      <c r="E212" s="717"/>
      <c r="F212" s="727"/>
      <c r="G212" s="522"/>
      <c r="H212" s="671"/>
      <c r="I212" s="672"/>
      <c r="J212" s="672">
        <f t="shared" si="13"/>
        <v>0</v>
      </c>
      <c r="K212" s="673"/>
      <c r="L212" s="673">
        <f t="shared" si="14"/>
        <v>0</v>
      </c>
      <c r="M212" s="674">
        <f t="shared" si="15"/>
        <v>0</v>
      </c>
      <c r="N212" s="675">
        <f t="shared" si="15"/>
        <v>0</v>
      </c>
      <c r="O212" s="506"/>
      <c r="Q212" s="287"/>
      <c r="R212" s="287"/>
      <c r="S212" s="287"/>
      <c r="T212" s="287"/>
      <c r="U212" s="287"/>
      <c r="V212" s="287"/>
      <c r="W212" s="287"/>
      <c r="X212" s="287"/>
      <c r="Y212" s="287"/>
      <c r="Z212" s="287"/>
      <c r="AA212" s="287"/>
      <c r="AB212" s="287"/>
      <c r="AC212" s="287"/>
    </row>
    <row r="213" spans="1:29" s="288" customFormat="1" ht="18.75" customHeight="1">
      <c r="A213" s="302"/>
      <c r="B213" s="374"/>
      <c r="C213" s="375"/>
      <c r="D213" s="490"/>
      <c r="E213" s="717"/>
      <c r="F213" s="727"/>
      <c r="G213" s="522"/>
      <c r="H213" s="671"/>
      <c r="I213" s="672"/>
      <c r="J213" s="672">
        <f t="shared" si="13"/>
        <v>0</v>
      </c>
      <c r="K213" s="673"/>
      <c r="L213" s="673">
        <f t="shared" si="14"/>
        <v>0</v>
      </c>
      <c r="M213" s="674">
        <f t="shared" si="15"/>
        <v>0</v>
      </c>
      <c r="N213" s="675">
        <f t="shared" si="15"/>
        <v>0</v>
      </c>
      <c r="O213" s="506"/>
      <c r="Q213" s="287"/>
      <c r="R213" s="287"/>
      <c r="S213" s="287"/>
      <c r="T213" s="287"/>
      <c r="U213" s="287"/>
      <c r="V213" s="287"/>
      <c r="W213" s="287"/>
      <c r="X213" s="287"/>
      <c r="Y213" s="287"/>
      <c r="Z213" s="287"/>
      <c r="AA213" s="287"/>
      <c r="AB213" s="287"/>
      <c r="AC213" s="287"/>
    </row>
    <row r="214" spans="1:29" s="288" customFormat="1" ht="18.75" customHeight="1">
      <c r="A214" s="302"/>
      <c r="B214" s="374"/>
      <c r="C214" s="375"/>
      <c r="D214" s="490"/>
      <c r="E214" s="717"/>
      <c r="F214" s="727"/>
      <c r="G214" s="522"/>
      <c r="H214" s="671"/>
      <c r="I214" s="672"/>
      <c r="J214" s="672">
        <f t="shared" si="13"/>
        <v>0</v>
      </c>
      <c r="K214" s="673"/>
      <c r="L214" s="673">
        <f t="shared" si="14"/>
        <v>0</v>
      </c>
      <c r="M214" s="674">
        <f t="shared" si="15"/>
        <v>0</v>
      </c>
      <c r="N214" s="675">
        <f t="shared" si="15"/>
        <v>0</v>
      </c>
      <c r="O214" s="506"/>
      <c r="Q214" s="287"/>
      <c r="R214" s="287"/>
      <c r="S214" s="287"/>
      <c r="T214" s="287"/>
      <c r="U214" s="287"/>
      <c r="V214" s="287"/>
      <c r="W214" s="287"/>
      <c r="X214" s="287"/>
      <c r="Y214" s="287"/>
      <c r="Z214" s="287"/>
      <c r="AA214" s="287"/>
      <c r="AB214" s="287"/>
      <c r="AC214" s="287"/>
    </row>
    <row r="215" spans="1:29" s="288" customFormat="1" ht="18.75" customHeight="1">
      <c r="A215" s="302"/>
      <c r="B215" s="374"/>
      <c r="C215" s="375"/>
      <c r="D215" s="490"/>
      <c r="E215" s="544" t="s">
        <v>661</v>
      </c>
      <c r="F215" s="338" t="s">
        <v>198</v>
      </c>
      <c r="G215" s="522"/>
      <c r="H215" s="671"/>
      <c r="I215" s="672"/>
      <c r="J215" s="676">
        <f>SUMIFS(J185:J214,D185:D214,"設備（部材）")</f>
        <v>0</v>
      </c>
      <c r="K215" s="673"/>
      <c r="L215" s="677">
        <f>SUMIFS(L185:L214,D185:D214,"設備（部材）")</f>
        <v>0</v>
      </c>
      <c r="M215" s="674"/>
      <c r="N215" s="679">
        <f>J215-L215</f>
        <v>0</v>
      </c>
      <c r="O215" s="506"/>
      <c r="Q215" s="287"/>
      <c r="R215" s="287"/>
      <c r="S215" s="287"/>
      <c r="T215" s="287"/>
      <c r="U215" s="287"/>
      <c r="V215" s="287"/>
      <c r="W215" s="287"/>
      <c r="X215" s="287"/>
      <c r="Y215" s="287"/>
      <c r="Z215" s="287"/>
      <c r="AA215" s="287"/>
      <c r="AB215" s="287"/>
      <c r="AC215" s="287"/>
    </row>
    <row r="216" spans="1:29" s="288" customFormat="1" ht="18.75" customHeight="1">
      <c r="A216" s="302"/>
      <c r="B216" s="374"/>
      <c r="C216" s="375"/>
      <c r="D216" s="490"/>
      <c r="E216" s="544" t="s">
        <v>199</v>
      </c>
      <c r="F216" s="338" t="s">
        <v>198</v>
      </c>
      <c r="G216" s="522"/>
      <c r="H216" s="671"/>
      <c r="I216" s="672"/>
      <c r="J216" s="676">
        <f>SUMIFS(J185:J214,D185:D214,"工事")</f>
        <v>0</v>
      </c>
      <c r="K216" s="673"/>
      <c r="L216" s="677">
        <f>SUMIFS(L185:L214,D185:D214,"工事")</f>
        <v>0</v>
      </c>
      <c r="M216" s="674"/>
      <c r="N216" s="679">
        <f>J216-L216</f>
        <v>0</v>
      </c>
      <c r="O216" s="506"/>
      <c r="Q216" s="287"/>
      <c r="R216" s="287"/>
      <c r="S216" s="287"/>
      <c r="T216" s="287"/>
      <c r="U216" s="287"/>
      <c r="V216" s="287"/>
      <c r="W216" s="287"/>
      <c r="X216" s="287"/>
      <c r="Y216" s="287"/>
      <c r="Z216" s="287"/>
      <c r="AA216" s="287"/>
      <c r="AB216" s="287"/>
      <c r="AC216" s="287"/>
    </row>
    <row r="217" spans="1:29" s="288" customFormat="1" ht="18.75" customHeight="1" thickBot="1">
      <c r="A217" s="302"/>
      <c r="B217" s="376"/>
      <c r="C217" s="377"/>
      <c r="D217" s="491"/>
      <c r="E217" s="545" t="s">
        <v>195</v>
      </c>
      <c r="F217" s="546" t="s">
        <v>196</v>
      </c>
      <c r="G217" s="536"/>
      <c r="H217" s="721"/>
      <c r="I217" s="722"/>
      <c r="J217" s="728">
        <f>J215+J216</f>
        <v>0</v>
      </c>
      <c r="K217" s="723"/>
      <c r="L217" s="729">
        <f>L215+L216</f>
        <v>0</v>
      </c>
      <c r="M217" s="724"/>
      <c r="N217" s="730">
        <f>J217-L217</f>
        <v>0</v>
      </c>
      <c r="O217" s="516"/>
      <c r="Q217" s="287"/>
      <c r="R217" s="287"/>
      <c r="S217" s="287"/>
      <c r="T217" s="287"/>
      <c r="U217" s="287"/>
      <c r="V217" s="287"/>
      <c r="W217" s="287"/>
      <c r="X217" s="287"/>
      <c r="Y217" s="287"/>
      <c r="Z217" s="287"/>
      <c r="AA217" s="287"/>
      <c r="AB217" s="287"/>
      <c r="AC217" s="287"/>
    </row>
    <row r="218" spans="1:29" ht="18.75" customHeight="1">
      <c r="A218" s="302"/>
      <c r="B218" s="339"/>
      <c r="C218" s="340"/>
      <c r="D218" s="488"/>
      <c r="E218" s="717"/>
      <c r="F218" s="726" t="s">
        <v>197</v>
      </c>
      <c r="G218" s="522"/>
      <c r="H218" s="671"/>
      <c r="I218" s="672"/>
      <c r="J218" s="672"/>
      <c r="K218" s="673"/>
      <c r="L218" s="673"/>
      <c r="M218" s="674"/>
      <c r="N218" s="675"/>
      <c r="O218" s="506"/>
      <c r="P218" s="323"/>
    </row>
    <row r="219" spans="1:29" ht="18.75" customHeight="1">
      <c r="A219" s="302"/>
      <c r="B219" s="374"/>
      <c r="C219" s="375"/>
      <c r="D219" s="490"/>
      <c r="E219" s="717"/>
      <c r="F219" s="727"/>
      <c r="G219" s="522"/>
      <c r="H219" s="671"/>
      <c r="I219" s="672"/>
      <c r="J219" s="672">
        <f t="shared" ref="J219:J248" si="16">H219*I219</f>
        <v>0</v>
      </c>
      <c r="K219" s="673"/>
      <c r="L219" s="673">
        <f t="shared" ref="L219:L248" si="17">H219*K219</f>
        <v>0</v>
      </c>
      <c r="M219" s="674">
        <f t="shared" ref="M219:N248" si="18">I219-K219</f>
        <v>0</v>
      </c>
      <c r="N219" s="675">
        <f t="shared" si="18"/>
        <v>0</v>
      </c>
      <c r="O219" s="506"/>
      <c r="P219" s="323"/>
    </row>
    <row r="220" spans="1:29" ht="18.75" customHeight="1">
      <c r="A220" s="302"/>
      <c r="B220" s="374"/>
      <c r="C220" s="375"/>
      <c r="D220" s="490"/>
      <c r="E220" s="717"/>
      <c r="F220" s="727"/>
      <c r="G220" s="522"/>
      <c r="H220" s="671"/>
      <c r="I220" s="672"/>
      <c r="J220" s="672">
        <f t="shared" si="16"/>
        <v>0</v>
      </c>
      <c r="K220" s="673"/>
      <c r="L220" s="673">
        <f t="shared" si="17"/>
        <v>0</v>
      </c>
      <c r="M220" s="674">
        <f t="shared" si="18"/>
        <v>0</v>
      </c>
      <c r="N220" s="675">
        <f t="shared" si="18"/>
        <v>0</v>
      </c>
      <c r="O220" s="506"/>
      <c r="P220" s="323"/>
    </row>
    <row r="221" spans="1:29" ht="18.75" customHeight="1">
      <c r="A221" s="302"/>
      <c r="B221" s="374"/>
      <c r="C221" s="375"/>
      <c r="D221" s="490"/>
      <c r="E221" s="717"/>
      <c r="F221" s="727"/>
      <c r="G221" s="522"/>
      <c r="H221" s="671"/>
      <c r="I221" s="672"/>
      <c r="J221" s="672">
        <f t="shared" si="16"/>
        <v>0</v>
      </c>
      <c r="K221" s="673"/>
      <c r="L221" s="673">
        <f t="shared" si="17"/>
        <v>0</v>
      </c>
      <c r="M221" s="674">
        <f t="shared" si="18"/>
        <v>0</v>
      </c>
      <c r="N221" s="675">
        <f t="shared" si="18"/>
        <v>0</v>
      </c>
      <c r="O221" s="506"/>
      <c r="P221" s="323"/>
    </row>
    <row r="222" spans="1:29" ht="18.75" customHeight="1">
      <c r="A222" s="302"/>
      <c r="B222" s="374"/>
      <c r="C222" s="375"/>
      <c r="D222" s="490"/>
      <c r="E222" s="717"/>
      <c r="F222" s="727"/>
      <c r="G222" s="522"/>
      <c r="H222" s="671"/>
      <c r="I222" s="672"/>
      <c r="J222" s="672">
        <f t="shared" si="16"/>
        <v>0</v>
      </c>
      <c r="K222" s="673"/>
      <c r="L222" s="673">
        <f t="shared" si="17"/>
        <v>0</v>
      </c>
      <c r="M222" s="674">
        <f t="shared" si="18"/>
        <v>0</v>
      </c>
      <c r="N222" s="675">
        <f t="shared" si="18"/>
        <v>0</v>
      </c>
      <c r="O222" s="506"/>
      <c r="P222" s="323"/>
    </row>
    <row r="223" spans="1:29" ht="18.75" customHeight="1">
      <c r="A223" s="302"/>
      <c r="B223" s="374"/>
      <c r="C223" s="375"/>
      <c r="D223" s="490"/>
      <c r="E223" s="717"/>
      <c r="F223" s="727"/>
      <c r="G223" s="522"/>
      <c r="H223" s="671"/>
      <c r="I223" s="672"/>
      <c r="J223" s="672">
        <f t="shared" si="16"/>
        <v>0</v>
      </c>
      <c r="K223" s="673"/>
      <c r="L223" s="673">
        <f t="shared" si="17"/>
        <v>0</v>
      </c>
      <c r="M223" s="674">
        <f t="shared" si="18"/>
        <v>0</v>
      </c>
      <c r="N223" s="675">
        <f t="shared" si="18"/>
        <v>0</v>
      </c>
      <c r="O223" s="506"/>
      <c r="P223" s="323"/>
    </row>
    <row r="224" spans="1:29" ht="18.75" customHeight="1">
      <c r="A224" s="302"/>
      <c r="B224" s="374"/>
      <c r="C224" s="375"/>
      <c r="D224" s="490"/>
      <c r="E224" s="717"/>
      <c r="F224" s="727"/>
      <c r="G224" s="522"/>
      <c r="H224" s="671"/>
      <c r="I224" s="672"/>
      <c r="J224" s="672">
        <f t="shared" si="16"/>
        <v>0</v>
      </c>
      <c r="K224" s="673"/>
      <c r="L224" s="673">
        <f t="shared" si="17"/>
        <v>0</v>
      </c>
      <c r="M224" s="674">
        <f t="shared" si="18"/>
        <v>0</v>
      </c>
      <c r="N224" s="675">
        <f t="shared" si="18"/>
        <v>0</v>
      </c>
      <c r="O224" s="506"/>
      <c r="P224" s="323"/>
    </row>
    <row r="225" spans="1:16" ht="18.75" customHeight="1">
      <c r="A225" s="302"/>
      <c r="B225" s="374"/>
      <c r="C225" s="375"/>
      <c r="D225" s="490"/>
      <c r="E225" s="717"/>
      <c r="F225" s="727"/>
      <c r="G225" s="522"/>
      <c r="H225" s="671"/>
      <c r="I225" s="672"/>
      <c r="J225" s="672">
        <f t="shared" si="16"/>
        <v>0</v>
      </c>
      <c r="K225" s="673"/>
      <c r="L225" s="673">
        <f t="shared" si="17"/>
        <v>0</v>
      </c>
      <c r="M225" s="674">
        <f t="shared" si="18"/>
        <v>0</v>
      </c>
      <c r="N225" s="675">
        <f t="shared" si="18"/>
        <v>0</v>
      </c>
      <c r="O225" s="506"/>
      <c r="P225" s="323"/>
    </row>
    <row r="226" spans="1:16" ht="18.75" customHeight="1">
      <c r="A226" s="302"/>
      <c r="B226" s="374"/>
      <c r="C226" s="375"/>
      <c r="D226" s="490"/>
      <c r="E226" s="717"/>
      <c r="F226" s="727"/>
      <c r="G226" s="522"/>
      <c r="H226" s="671"/>
      <c r="I226" s="672"/>
      <c r="J226" s="672">
        <f t="shared" si="16"/>
        <v>0</v>
      </c>
      <c r="K226" s="673"/>
      <c r="L226" s="673">
        <f t="shared" si="17"/>
        <v>0</v>
      </c>
      <c r="M226" s="674">
        <f t="shared" si="18"/>
        <v>0</v>
      </c>
      <c r="N226" s="675">
        <f t="shared" si="18"/>
        <v>0</v>
      </c>
      <c r="O226" s="506"/>
      <c r="P226" s="323"/>
    </row>
    <row r="227" spans="1:16" ht="18.75" customHeight="1">
      <c r="A227" s="302"/>
      <c r="B227" s="374"/>
      <c r="C227" s="375"/>
      <c r="D227" s="490"/>
      <c r="E227" s="717"/>
      <c r="F227" s="727"/>
      <c r="G227" s="522"/>
      <c r="H227" s="671"/>
      <c r="I227" s="672"/>
      <c r="J227" s="672">
        <f t="shared" si="16"/>
        <v>0</v>
      </c>
      <c r="K227" s="673"/>
      <c r="L227" s="673">
        <f t="shared" si="17"/>
        <v>0</v>
      </c>
      <c r="M227" s="674">
        <f t="shared" si="18"/>
        <v>0</v>
      </c>
      <c r="N227" s="675">
        <f t="shared" si="18"/>
        <v>0</v>
      </c>
      <c r="O227" s="506"/>
      <c r="P227" s="323"/>
    </row>
    <row r="228" spans="1:16" ht="18.75" customHeight="1">
      <c r="A228" s="302"/>
      <c r="B228" s="374"/>
      <c r="C228" s="375"/>
      <c r="D228" s="490"/>
      <c r="E228" s="717"/>
      <c r="F228" s="727"/>
      <c r="G228" s="522"/>
      <c r="H228" s="671"/>
      <c r="I228" s="672"/>
      <c r="J228" s="672">
        <f t="shared" si="16"/>
        <v>0</v>
      </c>
      <c r="K228" s="673"/>
      <c r="L228" s="673">
        <f t="shared" si="17"/>
        <v>0</v>
      </c>
      <c r="M228" s="674">
        <f t="shared" si="18"/>
        <v>0</v>
      </c>
      <c r="N228" s="675">
        <f t="shared" si="18"/>
        <v>0</v>
      </c>
      <c r="O228" s="506"/>
      <c r="P228" s="323"/>
    </row>
    <row r="229" spans="1:16" ht="18.75" customHeight="1">
      <c r="A229" s="302"/>
      <c r="B229" s="374"/>
      <c r="C229" s="375"/>
      <c r="D229" s="490"/>
      <c r="E229" s="717"/>
      <c r="F229" s="727"/>
      <c r="G229" s="522"/>
      <c r="H229" s="671"/>
      <c r="I229" s="672"/>
      <c r="J229" s="672">
        <f t="shared" si="16"/>
        <v>0</v>
      </c>
      <c r="K229" s="673"/>
      <c r="L229" s="673">
        <f t="shared" si="17"/>
        <v>0</v>
      </c>
      <c r="M229" s="674">
        <f t="shared" si="18"/>
        <v>0</v>
      </c>
      <c r="N229" s="675">
        <f t="shared" si="18"/>
        <v>0</v>
      </c>
      <c r="O229" s="506"/>
      <c r="P229" s="323"/>
    </row>
    <row r="230" spans="1:16" ht="18.75" customHeight="1">
      <c r="A230" s="302"/>
      <c r="B230" s="374"/>
      <c r="C230" s="375"/>
      <c r="D230" s="490"/>
      <c r="E230" s="717"/>
      <c r="F230" s="727"/>
      <c r="G230" s="522"/>
      <c r="H230" s="671"/>
      <c r="I230" s="672"/>
      <c r="J230" s="672">
        <f t="shared" si="16"/>
        <v>0</v>
      </c>
      <c r="K230" s="673"/>
      <c r="L230" s="673">
        <f t="shared" si="17"/>
        <v>0</v>
      </c>
      <c r="M230" s="674">
        <f t="shared" si="18"/>
        <v>0</v>
      </c>
      <c r="N230" s="675">
        <f t="shared" si="18"/>
        <v>0</v>
      </c>
      <c r="O230" s="506"/>
      <c r="P230" s="323"/>
    </row>
    <row r="231" spans="1:16" ht="18.75" customHeight="1">
      <c r="A231" s="302"/>
      <c r="B231" s="374"/>
      <c r="C231" s="375"/>
      <c r="D231" s="490"/>
      <c r="E231" s="717"/>
      <c r="F231" s="727"/>
      <c r="G231" s="522"/>
      <c r="H231" s="671"/>
      <c r="I231" s="672"/>
      <c r="J231" s="672">
        <f t="shared" si="16"/>
        <v>0</v>
      </c>
      <c r="K231" s="673"/>
      <c r="L231" s="673">
        <f t="shared" si="17"/>
        <v>0</v>
      </c>
      <c r="M231" s="674">
        <f t="shared" si="18"/>
        <v>0</v>
      </c>
      <c r="N231" s="675">
        <f t="shared" si="18"/>
        <v>0</v>
      </c>
      <c r="O231" s="506"/>
      <c r="P231" s="323"/>
    </row>
    <row r="232" spans="1:16" ht="18.75" customHeight="1">
      <c r="A232" s="302"/>
      <c r="B232" s="374"/>
      <c r="C232" s="375"/>
      <c r="D232" s="490"/>
      <c r="E232" s="717"/>
      <c r="F232" s="727"/>
      <c r="G232" s="522"/>
      <c r="H232" s="671"/>
      <c r="I232" s="672"/>
      <c r="J232" s="672">
        <f t="shared" si="16"/>
        <v>0</v>
      </c>
      <c r="K232" s="673"/>
      <c r="L232" s="673">
        <f t="shared" si="17"/>
        <v>0</v>
      </c>
      <c r="M232" s="674">
        <f t="shared" si="18"/>
        <v>0</v>
      </c>
      <c r="N232" s="675">
        <f t="shared" si="18"/>
        <v>0</v>
      </c>
      <c r="O232" s="506"/>
      <c r="P232" s="323"/>
    </row>
    <row r="233" spans="1:16" ht="18.75" customHeight="1">
      <c r="A233" s="302"/>
      <c r="B233" s="374"/>
      <c r="C233" s="375"/>
      <c r="D233" s="490"/>
      <c r="E233" s="717"/>
      <c r="F233" s="727"/>
      <c r="G233" s="522"/>
      <c r="H233" s="671"/>
      <c r="I233" s="672"/>
      <c r="J233" s="672">
        <f t="shared" si="16"/>
        <v>0</v>
      </c>
      <c r="K233" s="673"/>
      <c r="L233" s="673">
        <f t="shared" si="17"/>
        <v>0</v>
      </c>
      <c r="M233" s="674">
        <f t="shared" si="18"/>
        <v>0</v>
      </c>
      <c r="N233" s="675">
        <f t="shared" si="18"/>
        <v>0</v>
      </c>
      <c r="O233" s="506"/>
      <c r="P233" s="323"/>
    </row>
    <row r="234" spans="1:16" ht="18.75" customHeight="1">
      <c r="A234" s="302"/>
      <c r="B234" s="374"/>
      <c r="C234" s="375"/>
      <c r="D234" s="490"/>
      <c r="E234" s="717"/>
      <c r="F234" s="727"/>
      <c r="G234" s="522"/>
      <c r="H234" s="671"/>
      <c r="I234" s="672"/>
      <c r="J234" s="672">
        <f t="shared" si="16"/>
        <v>0</v>
      </c>
      <c r="K234" s="673"/>
      <c r="L234" s="673">
        <f t="shared" si="17"/>
        <v>0</v>
      </c>
      <c r="M234" s="674">
        <f t="shared" si="18"/>
        <v>0</v>
      </c>
      <c r="N234" s="675">
        <f t="shared" si="18"/>
        <v>0</v>
      </c>
      <c r="O234" s="506"/>
      <c r="P234" s="323"/>
    </row>
    <row r="235" spans="1:16" ht="18.75" customHeight="1">
      <c r="A235" s="302"/>
      <c r="B235" s="374"/>
      <c r="C235" s="375"/>
      <c r="D235" s="490"/>
      <c r="E235" s="717"/>
      <c r="F235" s="727"/>
      <c r="G235" s="522"/>
      <c r="H235" s="671"/>
      <c r="I235" s="672"/>
      <c r="J235" s="672">
        <f t="shared" si="16"/>
        <v>0</v>
      </c>
      <c r="K235" s="673"/>
      <c r="L235" s="673">
        <f t="shared" si="17"/>
        <v>0</v>
      </c>
      <c r="M235" s="674">
        <f t="shared" si="18"/>
        <v>0</v>
      </c>
      <c r="N235" s="675">
        <f t="shared" si="18"/>
        <v>0</v>
      </c>
      <c r="O235" s="506"/>
      <c r="P235" s="323"/>
    </row>
    <row r="236" spans="1:16" ht="18.75" customHeight="1">
      <c r="A236" s="302"/>
      <c r="B236" s="374"/>
      <c r="C236" s="375"/>
      <c r="D236" s="490"/>
      <c r="E236" s="717"/>
      <c r="F236" s="727"/>
      <c r="G236" s="522"/>
      <c r="H236" s="671"/>
      <c r="I236" s="672"/>
      <c r="J236" s="672">
        <f t="shared" si="16"/>
        <v>0</v>
      </c>
      <c r="K236" s="673"/>
      <c r="L236" s="673">
        <f t="shared" si="17"/>
        <v>0</v>
      </c>
      <c r="M236" s="674">
        <f t="shared" si="18"/>
        <v>0</v>
      </c>
      <c r="N236" s="675">
        <f t="shared" si="18"/>
        <v>0</v>
      </c>
      <c r="O236" s="506"/>
      <c r="P236" s="323"/>
    </row>
    <row r="237" spans="1:16" ht="18.75" customHeight="1">
      <c r="A237" s="302"/>
      <c r="B237" s="374"/>
      <c r="C237" s="375"/>
      <c r="D237" s="490"/>
      <c r="E237" s="717"/>
      <c r="F237" s="727"/>
      <c r="G237" s="522"/>
      <c r="H237" s="671"/>
      <c r="I237" s="672"/>
      <c r="J237" s="672">
        <f t="shared" si="16"/>
        <v>0</v>
      </c>
      <c r="K237" s="673"/>
      <c r="L237" s="673">
        <f t="shared" si="17"/>
        <v>0</v>
      </c>
      <c r="M237" s="674">
        <f t="shared" si="18"/>
        <v>0</v>
      </c>
      <c r="N237" s="675">
        <f t="shared" si="18"/>
        <v>0</v>
      </c>
      <c r="O237" s="506"/>
      <c r="P237" s="323"/>
    </row>
    <row r="238" spans="1:16" ht="18.75" customHeight="1">
      <c r="A238" s="302"/>
      <c r="B238" s="374"/>
      <c r="C238" s="375"/>
      <c r="D238" s="490"/>
      <c r="E238" s="717"/>
      <c r="F238" s="727"/>
      <c r="G238" s="522"/>
      <c r="H238" s="671"/>
      <c r="I238" s="672"/>
      <c r="J238" s="672">
        <f t="shared" si="16"/>
        <v>0</v>
      </c>
      <c r="K238" s="673"/>
      <c r="L238" s="673">
        <f t="shared" si="17"/>
        <v>0</v>
      </c>
      <c r="M238" s="674">
        <f t="shared" si="18"/>
        <v>0</v>
      </c>
      <c r="N238" s="675">
        <f t="shared" si="18"/>
        <v>0</v>
      </c>
      <c r="O238" s="506"/>
      <c r="P238" s="323"/>
    </row>
    <row r="239" spans="1:16" ht="18.75" customHeight="1">
      <c r="A239" s="302"/>
      <c r="B239" s="374"/>
      <c r="C239" s="375"/>
      <c r="D239" s="490"/>
      <c r="E239" s="717"/>
      <c r="F239" s="727"/>
      <c r="G239" s="522"/>
      <c r="H239" s="671"/>
      <c r="I239" s="672"/>
      <c r="J239" s="672">
        <f t="shared" si="16"/>
        <v>0</v>
      </c>
      <c r="K239" s="673"/>
      <c r="L239" s="673">
        <f t="shared" si="17"/>
        <v>0</v>
      </c>
      <c r="M239" s="674">
        <f t="shared" si="18"/>
        <v>0</v>
      </c>
      <c r="N239" s="675">
        <f t="shared" si="18"/>
        <v>0</v>
      </c>
      <c r="O239" s="506"/>
      <c r="P239" s="323"/>
    </row>
    <row r="240" spans="1:16" ht="18.75" customHeight="1">
      <c r="A240" s="302"/>
      <c r="B240" s="374"/>
      <c r="C240" s="375"/>
      <c r="D240" s="490"/>
      <c r="E240" s="717"/>
      <c r="F240" s="727"/>
      <c r="G240" s="522"/>
      <c r="H240" s="671"/>
      <c r="I240" s="672"/>
      <c r="J240" s="672">
        <f t="shared" si="16"/>
        <v>0</v>
      </c>
      <c r="K240" s="673"/>
      <c r="L240" s="673">
        <f t="shared" si="17"/>
        <v>0</v>
      </c>
      <c r="M240" s="674">
        <f t="shared" si="18"/>
        <v>0</v>
      </c>
      <c r="N240" s="675">
        <f t="shared" si="18"/>
        <v>0</v>
      </c>
      <c r="O240" s="506"/>
      <c r="P240" s="323"/>
    </row>
    <row r="241" spans="1:29" ht="18.75" customHeight="1">
      <c r="A241" s="302"/>
      <c r="B241" s="374"/>
      <c r="C241" s="375"/>
      <c r="D241" s="490"/>
      <c r="E241" s="717"/>
      <c r="F241" s="727"/>
      <c r="G241" s="522"/>
      <c r="H241" s="671"/>
      <c r="I241" s="672"/>
      <c r="J241" s="672">
        <f t="shared" si="16"/>
        <v>0</v>
      </c>
      <c r="K241" s="673"/>
      <c r="L241" s="673">
        <f t="shared" si="17"/>
        <v>0</v>
      </c>
      <c r="M241" s="674">
        <f t="shared" si="18"/>
        <v>0</v>
      </c>
      <c r="N241" s="675">
        <f t="shared" si="18"/>
        <v>0</v>
      </c>
      <c r="O241" s="506"/>
      <c r="P241" s="323"/>
    </row>
    <row r="242" spans="1:29" ht="18.75" customHeight="1">
      <c r="A242" s="302"/>
      <c r="B242" s="374"/>
      <c r="C242" s="375"/>
      <c r="D242" s="490"/>
      <c r="E242" s="717"/>
      <c r="F242" s="727"/>
      <c r="G242" s="522"/>
      <c r="H242" s="671"/>
      <c r="I242" s="672"/>
      <c r="J242" s="672">
        <f t="shared" si="16"/>
        <v>0</v>
      </c>
      <c r="K242" s="673"/>
      <c r="L242" s="673">
        <f t="shared" si="17"/>
        <v>0</v>
      </c>
      <c r="M242" s="674">
        <f t="shared" si="18"/>
        <v>0</v>
      </c>
      <c r="N242" s="675">
        <f t="shared" si="18"/>
        <v>0</v>
      </c>
      <c r="O242" s="506"/>
      <c r="P242" s="323"/>
    </row>
    <row r="243" spans="1:29" ht="18.75" customHeight="1">
      <c r="A243" s="302"/>
      <c r="B243" s="374"/>
      <c r="C243" s="375"/>
      <c r="D243" s="490"/>
      <c r="E243" s="717"/>
      <c r="F243" s="727"/>
      <c r="G243" s="522"/>
      <c r="H243" s="671"/>
      <c r="I243" s="672"/>
      <c r="J243" s="672">
        <f t="shared" si="16"/>
        <v>0</v>
      </c>
      <c r="K243" s="673"/>
      <c r="L243" s="673">
        <f t="shared" si="17"/>
        <v>0</v>
      </c>
      <c r="M243" s="674">
        <f t="shared" si="18"/>
        <v>0</v>
      </c>
      <c r="N243" s="675">
        <f t="shared" si="18"/>
        <v>0</v>
      </c>
      <c r="O243" s="506"/>
      <c r="P243" s="323"/>
    </row>
    <row r="244" spans="1:29" ht="18.75" customHeight="1">
      <c r="A244" s="302"/>
      <c r="B244" s="374"/>
      <c r="C244" s="375"/>
      <c r="D244" s="490"/>
      <c r="E244" s="717"/>
      <c r="F244" s="727"/>
      <c r="G244" s="522"/>
      <c r="H244" s="671"/>
      <c r="I244" s="672"/>
      <c r="J244" s="672">
        <f t="shared" si="16"/>
        <v>0</v>
      </c>
      <c r="K244" s="673"/>
      <c r="L244" s="673">
        <f t="shared" si="17"/>
        <v>0</v>
      </c>
      <c r="M244" s="674">
        <f t="shared" si="18"/>
        <v>0</v>
      </c>
      <c r="N244" s="675">
        <f t="shared" si="18"/>
        <v>0</v>
      </c>
      <c r="O244" s="506"/>
      <c r="P244" s="323"/>
    </row>
    <row r="245" spans="1:29" ht="18.75" customHeight="1">
      <c r="A245" s="302"/>
      <c r="B245" s="374"/>
      <c r="C245" s="375"/>
      <c r="D245" s="490"/>
      <c r="E245" s="717"/>
      <c r="F245" s="727"/>
      <c r="G245" s="522"/>
      <c r="H245" s="671"/>
      <c r="I245" s="672"/>
      <c r="J245" s="672">
        <f t="shared" si="16"/>
        <v>0</v>
      </c>
      <c r="K245" s="673"/>
      <c r="L245" s="673">
        <f t="shared" si="17"/>
        <v>0</v>
      </c>
      <c r="M245" s="674">
        <f t="shared" si="18"/>
        <v>0</v>
      </c>
      <c r="N245" s="675">
        <f t="shared" si="18"/>
        <v>0</v>
      </c>
      <c r="O245" s="506"/>
      <c r="P245" s="323"/>
    </row>
    <row r="246" spans="1:29" ht="18.75" customHeight="1">
      <c r="A246" s="302"/>
      <c r="B246" s="374"/>
      <c r="C246" s="375"/>
      <c r="D246" s="490"/>
      <c r="E246" s="717"/>
      <c r="F246" s="727"/>
      <c r="G246" s="522"/>
      <c r="H246" s="671"/>
      <c r="I246" s="672"/>
      <c r="J246" s="672">
        <f t="shared" si="16"/>
        <v>0</v>
      </c>
      <c r="K246" s="673"/>
      <c r="L246" s="673">
        <f t="shared" si="17"/>
        <v>0</v>
      </c>
      <c r="M246" s="674">
        <f t="shared" si="18"/>
        <v>0</v>
      </c>
      <c r="N246" s="675">
        <f t="shared" si="18"/>
        <v>0</v>
      </c>
      <c r="O246" s="506"/>
      <c r="P246" s="323"/>
    </row>
    <row r="247" spans="1:29" ht="18.75" customHeight="1">
      <c r="A247" s="302"/>
      <c r="B247" s="374"/>
      <c r="C247" s="375"/>
      <c r="D247" s="490"/>
      <c r="E247" s="717"/>
      <c r="F247" s="727"/>
      <c r="G247" s="522"/>
      <c r="H247" s="671"/>
      <c r="I247" s="672"/>
      <c r="J247" s="672">
        <f t="shared" si="16"/>
        <v>0</v>
      </c>
      <c r="K247" s="673"/>
      <c r="L247" s="673">
        <f t="shared" si="17"/>
        <v>0</v>
      </c>
      <c r="M247" s="674">
        <f>I247-K247</f>
        <v>0</v>
      </c>
      <c r="N247" s="675">
        <f t="shared" si="18"/>
        <v>0</v>
      </c>
      <c r="O247" s="506"/>
      <c r="P247" s="323"/>
    </row>
    <row r="248" spans="1:29" ht="18.75" customHeight="1">
      <c r="A248" s="302"/>
      <c r="B248" s="374"/>
      <c r="C248" s="375"/>
      <c r="D248" s="490"/>
      <c r="E248" s="717"/>
      <c r="F248" s="727"/>
      <c r="G248" s="522"/>
      <c r="H248" s="671"/>
      <c r="I248" s="672"/>
      <c r="J248" s="672">
        <f t="shared" si="16"/>
        <v>0</v>
      </c>
      <c r="K248" s="673"/>
      <c r="L248" s="673">
        <f t="shared" si="17"/>
        <v>0</v>
      </c>
      <c r="M248" s="674">
        <f t="shared" si="18"/>
        <v>0</v>
      </c>
      <c r="N248" s="675">
        <f>J248-L248</f>
        <v>0</v>
      </c>
      <c r="O248" s="506"/>
      <c r="P248" s="323"/>
    </row>
    <row r="249" spans="1:29" s="288" customFormat="1" ht="18.75" customHeight="1">
      <c r="A249" s="302"/>
      <c r="B249" s="374"/>
      <c r="C249" s="375"/>
      <c r="D249" s="490"/>
      <c r="E249" s="544" t="s">
        <v>661</v>
      </c>
      <c r="F249" s="338" t="s">
        <v>198</v>
      </c>
      <c r="G249" s="522"/>
      <c r="H249" s="671"/>
      <c r="I249" s="672"/>
      <c r="J249" s="676">
        <f>SUMIFS(J219:J248,D219:D248,"設備（部材）")</f>
        <v>0</v>
      </c>
      <c r="K249" s="673"/>
      <c r="L249" s="677">
        <f>SUMIFS(L219:L248,D219:D248,"設備（部材）")</f>
        <v>0</v>
      </c>
      <c r="M249" s="674"/>
      <c r="N249" s="679">
        <f>J249-L249</f>
        <v>0</v>
      </c>
      <c r="O249" s="506"/>
      <c r="Q249" s="287"/>
      <c r="R249" s="287"/>
      <c r="S249" s="287"/>
      <c r="T249" s="287"/>
      <c r="U249" s="287"/>
      <c r="V249" s="287"/>
      <c r="W249" s="287"/>
      <c r="X249" s="287"/>
      <c r="Y249" s="287"/>
      <c r="Z249" s="287"/>
      <c r="AA249" s="287"/>
      <c r="AB249" s="287"/>
      <c r="AC249" s="287"/>
    </row>
    <row r="250" spans="1:29" s="288" customFormat="1" ht="18.75" customHeight="1">
      <c r="A250" s="302"/>
      <c r="B250" s="374"/>
      <c r="C250" s="375"/>
      <c r="D250" s="490"/>
      <c r="E250" s="544" t="s">
        <v>199</v>
      </c>
      <c r="F250" s="338" t="s">
        <v>198</v>
      </c>
      <c r="G250" s="522"/>
      <c r="H250" s="671"/>
      <c r="I250" s="672"/>
      <c r="J250" s="676">
        <f>SUMIFS(J219:J248,D219:D248,"工事")</f>
        <v>0</v>
      </c>
      <c r="K250" s="673"/>
      <c r="L250" s="677">
        <f>SUMIFS(L219:L248,D219:D248,"工事")</f>
        <v>0</v>
      </c>
      <c r="M250" s="674"/>
      <c r="N250" s="679">
        <f>J250-L250</f>
        <v>0</v>
      </c>
      <c r="O250" s="506"/>
      <c r="Q250" s="287"/>
      <c r="R250" s="287"/>
      <c r="S250" s="287"/>
      <c r="T250" s="287"/>
      <c r="U250" s="287"/>
      <c r="V250" s="287"/>
      <c r="W250" s="287"/>
      <c r="X250" s="287"/>
      <c r="Y250" s="287"/>
      <c r="Z250" s="287"/>
      <c r="AA250" s="287"/>
      <c r="AB250" s="287"/>
      <c r="AC250" s="287"/>
    </row>
    <row r="251" spans="1:29" s="288" customFormat="1" ht="18.75" customHeight="1" thickBot="1">
      <c r="A251" s="302"/>
      <c r="B251" s="376"/>
      <c r="C251" s="377"/>
      <c r="D251" s="491"/>
      <c r="E251" s="545" t="s">
        <v>195</v>
      </c>
      <c r="F251" s="546" t="s">
        <v>196</v>
      </c>
      <c r="G251" s="536"/>
      <c r="H251" s="721"/>
      <c r="I251" s="722"/>
      <c r="J251" s="728">
        <f>J249+J250</f>
        <v>0</v>
      </c>
      <c r="K251" s="723"/>
      <c r="L251" s="729">
        <f>L249+L250</f>
        <v>0</v>
      </c>
      <c r="M251" s="724"/>
      <c r="N251" s="730">
        <f>J251-L251</f>
        <v>0</v>
      </c>
      <c r="O251" s="516"/>
      <c r="Q251" s="287"/>
      <c r="R251" s="287"/>
      <c r="S251" s="287"/>
      <c r="T251" s="287"/>
      <c r="U251" s="287"/>
      <c r="V251" s="287"/>
      <c r="W251" s="287"/>
      <c r="X251" s="287"/>
      <c r="Y251" s="287"/>
      <c r="Z251" s="287"/>
      <c r="AA251" s="287"/>
      <c r="AB251" s="287"/>
      <c r="AC251" s="287"/>
    </row>
    <row r="252" spans="1:29" ht="18.75" customHeight="1">
      <c r="A252" s="302"/>
      <c r="B252" s="339"/>
      <c r="C252" s="340"/>
      <c r="D252" s="488"/>
      <c r="E252" s="717"/>
      <c r="F252" s="726" t="s">
        <v>197</v>
      </c>
      <c r="G252" s="522"/>
      <c r="H252" s="671"/>
      <c r="I252" s="672"/>
      <c r="J252" s="672"/>
      <c r="K252" s="673"/>
      <c r="L252" s="673"/>
      <c r="M252" s="674"/>
      <c r="N252" s="675"/>
      <c r="O252" s="506"/>
      <c r="P252" s="323"/>
    </row>
    <row r="253" spans="1:29" ht="18.75" customHeight="1">
      <c r="A253" s="302"/>
      <c r="B253" s="374"/>
      <c r="C253" s="375"/>
      <c r="D253" s="490"/>
      <c r="E253" s="717"/>
      <c r="F253" s="727"/>
      <c r="G253" s="522"/>
      <c r="H253" s="671"/>
      <c r="I253" s="672"/>
      <c r="J253" s="672">
        <f>H253*I253</f>
        <v>0</v>
      </c>
      <c r="K253" s="673"/>
      <c r="L253" s="673">
        <f>H253*K253</f>
        <v>0</v>
      </c>
      <c r="M253" s="674">
        <f>I253-K253</f>
        <v>0</v>
      </c>
      <c r="N253" s="675">
        <f>J253-L253</f>
        <v>0</v>
      </c>
      <c r="O253" s="506"/>
      <c r="P253" s="323"/>
    </row>
    <row r="254" spans="1:29" ht="18.75" customHeight="1">
      <c r="A254" s="302"/>
      <c r="B254" s="374"/>
      <c r="C254" s="375"/>
      <c r="D254" s="490"/>
      <c r="E254" s="717"/>
      <c r="F254" s="727"/>
      <c r="G254" s="522"/>
      <c r="H254" s="671"/>
      <c r="I254" s="672"/>
      <c r="J254" s="672">
        <f t="shared" ref="J254:J272" si="19">H254*I254</f>
        <v>0</v>
      </c>
      <c r="K254" s="673"/>
      <c r="L254" s="673">
        <f t="shared" ref="L254:L272" si="20">H254*K254</f>
        <v>0</v>
      </c>
      <c r="M254" s="674">
        <f t="shared" ref="M254:N272" si="21">I254-K254</f>
        <v>0</v>
      </c>
      <c r="N254" s="675">
        <f t="shared" si="21"/>
        <v>0</v>
      </c>
      <c r="O254" s="506"/>
      <c r="P254" s="323"/>
    </row>
    <row r="255" spans="1:29" ht="18.75" customHeight="1">
      <c r="A255" s="302"/>
      <c r="B255" s="374"/>
      <c r="C255" s="375"/>
      <c r="D255" s="490"/>
      <c r="E255" s="717"/>
      <c r="F255" s="726"/>
      <c r="G255" s="522"/>
      <c r="H255" s="671"/>
      <c r="I255" s="672"/>
      <c r="J255" s="672">
        <f t="shared" si="19"/>
        <v>0</v>
      </c>
      <c r="K255" s="673"/>
      <c r="L255" s="673">
        <f t="shared" si="20"/>
        <v>0</v>
      </c>
      <c r="M255" s="674">
        <f t="shared" si="21"/>
        <v>0</v>
      </c>
      <c r="N255" s="675">
        <f t="shared" si="21"/>
        <v>0</v>
      </c>
      <c r="O255" s="506"/>
      <c r="P255" s="323"/>
    </row>
    <row r="256" spans="1:29" ht="18.75" customHeight="1">
      <c r="A256" s="302"/>
      <c r="B256" s="374"/>
      <c r="C256" s="375"/>
      <c r="D256" s="490"/>
      <c r="E256" s="717"/>
      <c r="F256" s="726"/>
      <c r="G256" s="522"/>
      <c r="H256" s="671"/>
      <c r="I256" s="672"/>
      <c r="J256" s="672">
        <f t="shared" si="19"/>
        <v>0</v>
      </c>
      <c r="K256" s="673"/>
      <c r="L256" s="673">
        <f t="shared" si="20"/>
        <v>0</v>
      </c>
      <c r="M256" s="674">
        <f t="shared" si="21"/>
        <v>0</v>
      </c>
      <c r="N256" s="675">
        <f t="shared" si="21"/>
        <v>0</v>
      </c>
      <c r="O256" s="506"/>
      <c r="P256" s="323"/>
    </row>
    <row r="257" spans="1:16" ht="18.75" customHeight="1">
      <c r="A257" s="302"/>
      <c r="B257" s="374"/>
      <c r="C257" s="375"/>
      <c r="D257" s="490"/>
      <c r="E257" s="717"/>
      <c r="F257" s="726"/>
      <c r="G257" s="522"/>
      <c r="H257" s="671"/>
      <c r="I257" s="672"/>
      <c r="J257" s="672">
        <f t="shared" si="19"/>
        <v>0</v>
      </c>
      <c r="K257" s="673"/>
      <c r="L257" s="673">
        <f t="shared" si="20"/>
        <v>0</v>
      </c>
      <c r="M257" s="674">
        <f t="shared" si="21"/>
        <v>0</v>
      </c>
      <c r="N257" s="675">
        <f t="shared" si="21"/>
        <v>0</v>
      </c>
      <c r="O257" s="506"/>
      <c r="P257" s="323"/>
    </row>
    <row r="258" spans="1:16" ht="18.75" customHeight="1">
      <c r="A258" s="302"/>
      <c r="B258" s="374"/>
      <c r="C258" s="375"/>
      <c r="D258" s="490"/>
      <c r="E258" s="717"/>
      <c r="F258" s="726"/>
      <c r="G258" s="522"/>
      <c r="H258" s="671"/>
      <c r="I258" s="672"/>
      <c r="J258" s="672">
        <f t="shared" si="19"/>
        <v>0</v>
      </c>
      <c r="K258" s="673"/>
      <c r="L258" s="673">
        <f t="shared" si="20"/>
        <v>0</v>
      </c>
      <c r="M258" s="674">
        <f t="shared" si="21"/>
        <v>0</v>
      </c>
      <c r="N258" s="675">
        <f t="shared" si="21"/>
        <v>0</v>
      </c>
      <c r="O258" s="506"/>
      <c r="P258" s="323"/>
    </row>
    <row r="259" spans="1:16" ht="18.75" customHeight="1">
      <c r="A259" s="302"/>
      <c r="B259" s="374"/>
      <c r="C259" s="375"/>
      <c r="D259" s="490"/>
      <c r="E259" s="717"/>
      <c r="F259" s="726"/>
      <c r="G259" s="522"/>
      <c r="H259" s="671"/>
      <c r="I259" s="672"/>
      <c r="J259" s="672">
        <f t="shared" si="19"/>
        <v>0</v>
      </c>
      <c r="K259" s="673"/>
      <c r="L259" s="673">
        <f t="shared" si="20"/>
        <v>0</v>
      </c>
      <c r="M259" s="674">
        <f t="shared" si="21"/>
        <v>0</v>
      </c>
      <c r="N259" s="675">
        <f t="shared" si="21"/>
        <v>0</v>
      </c>
      <c r="O259" s="506"/>
      <c r="P259" s="323"/>
    </row>
    <row r="260" spans="1:16" ht="18.75" customHeight="1">
      <c r="A260" s="302"/>
      <c r="B260" s="374"/>
      <c r="C260" s="375"/>
      <c r="D260" s="490"/>
      <c r="E260" s="717"/>
      <c r="F260" s="726"/>
      <c r="G260" s="522"/>
      <c r="H260" s="671"/>
      <c r="I260" s="672"/>
      <c r="J260" s="672">
        <f t="shared" si="19"/>
        <v>0</v>
      </c>
      <c r="K260" s="673"/>
      <c r="L260" s="673">
        <f t="shared" si="20"/>
        <v>0</v>
      </c>
      <c r="M260" s="674">
        <f t="shared" si="21"/>
        <v>0</v>
      </c>
      <c r="N260" s="675">
        <f t="shared" si="21"/>
        <v>0</v>
      </c>
      <c r="O260" s="506"/>
      <c r="P260" s="323"/>
    </row>
    <row r="261" spans="1:16" ht="18.75" customHeight="1">
      <c r="A261" s="302"/>
      <c r="B261" s="374"/>
      <c r="C261" s="375"/>
      <c r="D261" s="490"/>
      <c r="E261" s="717"/>
      <c r="F261" s="726"/>
      <c r="G261" s="522"/>
      <c r="H261" s="671"/>
      <c r="I261" s="672"/>
      <c r="J261" s="672">
        <f t="shared" si="19"/>
        <v>0</v>
      </c>
      <c r="K261" s="673"/>
      <c r="L261" s="673">
        <f t="shared" si="20"/>
        <v>0</v>
      </c>
      <c r="M261" s="674">
        <f t="shared" si="21"/>
        <v>0</v>
      </c>
      <c r="N261" s="675">
        <f t="shared" si="21"/>
        <v>0</v>
      </c>
      <c r="O261" s="506"/>
      <c r="P261" s="323"/>
    </row>
    <row r="262" spans="1:16" ht="18.75" customHeight="1">
      <c r="A262" s="302"/>
      <c r="B262" s="374"/>
      <c r="C262" s="375"/>
      <c r="D262" s="490"/>
      <c r="E262" s="717"/>
      <c r="F262" s="726"/>
      <c r="G262" s="522"/>
      <c r="H262" s="671"/>
      <c r="I262" s="672"/>
      <c r="J262" s="672">
        <f t="shared" si="19"/>
        <v>0</v>
      </c>
      <c r="K262" s="673"/>
      <c r="L262" s="673">
        <f t="shared" si="20"/>
        <v>0</v>
      </c>
      <c r="M262" s="674">
        <f t="shared" si="21"/>
        <v>0</v>
      </c>
      <c r="N262" s="675">
        <f t="shared" si="21"/>
        <v>0</v>
      </c>
      <c r="O262" s="506"/>
      <c r="P262" s="323"/>
    </row>
    <row r="263" spans="1:16" ht="18.75" customHeight="1">
      <c r="A263" s="302"/>
      <c r="B263" s="374"/>
      <c r="C263" s="375"/>
      <c r="D263" s="490"/>
      <c r="E263" s="717"/>
      <c r="F263" s="726"/>
      <c r="G263" s="522"/>
      <c r="H263" s="671"/>
      <c r="I263" s="672"/>
      <c r="J263" s="672">
        <f t="shared" si="19"/>
        <v>0</v>
      </c>
      <c r="K263" s="673"/>
      <c r="L263" s="673">
        <f t="shared" si="20"/>
        <v>0</v>
      </c>
      <c r="M263" s="674">
        <f t="shared" si="21"/>
        <v>0</v>
      </c>
      <c r="N263" s="675">
        <f t="shared" si="21"/>
        <v>0</v>
      </c>
      <c r="O263" s="506"/>
      <c r="P263" s="323"/>
    </row>
    <row r="264" spans="1:16" ht="18.75" customHeight="1">
      <c r="A264" s="302"/>
      <c r="B264" s="374"/>
      <c r="C264" s="375"/>
      <c r="D264" s="490"/>
      <c r="E264" s="717"/>
      <c r="F264" s="726"/>
      <c r="G264" s="522"/>
      <c r="H264" s="671"/>
      <c r="I264" s="672"/>
      <c r="J264" s="672">
        <f t="shared" si="19"/>
        <v>0</v>
      </c>
      <c r="K264" s="673"/>
      <c r="L264" s="673">
        <f t="shared" si="20"/>
        <v>0</v>
      </c>
      <c r="M264" s="674">
        <f t="shared" si="21"/>
        <v>0</v>
      </c>
      <c r="N264" s="675">
        <f t="shared" si="21"/>
        <v>0</v>
      </c>
      <c r="O264" s="506"/>
      <c r="P264" s="323"/>
    </row>
    <row r="265" spans="1:16" ht="18.75" customHeight="1">
      <c r="A265" s="302"/>
      <c r="B265" s="374"/>
      <c r="C265" s="375"/>
      <c r="D265" s="490"/>
      <c r="E265" s="717"/>
      <c r="F265" s="726"/>
      <c r="G265" s="522"/>
      <c r="H265" s="671"/>
      <c r="I265" s="672"/>
      <c r="J265" s="672">
        <f t="shared" si="19"/>
        <v>0</v>
      </c>
      <c r="K265" s="673"/>
      <c r="L265" s="673">
        <f t="shared" si="20"/>
        <v>0</v>
      </c>
      <c r="M265" s="674">
        <f t="shared" si="21"/>
        <v>0</v>
      </c>
      <c r="N265" s="675">
        <f t="shared" si="21"/>
        <v>0</v>
      </c>
      <c r="O265" s="506"/>
      <c r="P265" s="323"/>
    </row>
    <row r="266" spans="1:16" ht="18.75" customHeight="1">
      <c r="A266" s="302"/>
      <c r="B266" s="374"/>
      <c r="C266" s="375"/>
      <c r="D266" s="490"/>
      <c r="E266" s="717"/>
      <c r="F266" s="726"/>
      <c r="G266" s="522"/>
      <c r="H266" s="671"/>
      <c r="I266" s="672"/>
      <c r="J266" s="672">
        <f t="shared" si="19"/>
        <v>0</v>
      </c>
      <c r="K266" s="673"/>
      <c r="L266" s="673">
        <f t="shared" si="20"/>
        <v>0</v>
      </c>
      <c r="M266" s="674">
        <f t="shared" si="21"/>
        <v>0</v>
      </c>
      <c r="N266" s="675">
        <f t="shared" si="21"/>
        <v>0</v>
      </c>
      <c r="O266" s="506"/>
      <c r="P266" s="323"/>
    </row>
    <row r="267" spans="1:16" ht="18.75" customHeight="1">
      <c r="A267" s="302"/>
      <c r="B267" s="374"/>
      <c r="C267" s="375"/>
      <c r="D267" s="490"/>
      <c r="E267" s="717"/>
      <c r="F267" s="726"/>
      <c r="G267" s="522"/>
      <c r="H267" s="671"/>
      <c r="I267" s="672"/>
      <c r="J267" s="672">
        <f t="shared" si="19"/>
        <v>0</v>
      </c>
      <c r="K267" s="673"/>
      <c r="L267" s="673">
        <f t="shared" si="20"/>
        <v>0</v>
      </c>
      <c r="M267" s="674">
        <f t="shared" si="21"/>
        <v>0</v>
      </c>
      <c r="N267" s="675">
        <f t="shared" si="21"/>
        <v>0</v>
      </c>
      <c r="O267" s="506"/>
      <c r="P267" s="323"/>
    </row>
    <row r="268" spans="1:16" ht="18.75" customHeight="1">
      <c r="A268" s="302"/>
      <c r="B268" s="374"/>
      <c r="C268" s="375"/>
      <c r="D268" s="490"/>
      <c r="E268" s="717"/>
      <c r="F268" s="726"/>
      <c r="G268" s="522"/>
      <c r="H268" s="671"/>
      <c r="I268" s="672"/>
      <c r="J268" s="672">
        <f t="shared" si="19"/>
        <v>0</v>
      </c>
      <c r="K268" s="673"/>
      <c r="L268" s="673">
        <f t="shared" si="20"/>
        <v>0</v>
      </c>
      <c r="M268" s="674">
        <f t="shared" si="21"/>
        <v>0</v>
      </c>
      <c r="N268" s="675">
        <f t="shared" si="21"/>
        <v>0</v>
      </c>
      <c r="O268" s="506"/>
      <c r="P268" s="323"/>
    </row>
    <row r="269" spans="1:16" ht="18.75" customHeight="1">
      <c r="A269" s="302"/>
      <c r="B269" s="374"/>
      <c r="C269" s="375"/>
      <c r="D269" s="490"/>
      <c r="E269" s="717"/>
      <c r="F269" s="726"/>
      <c r="G269" s="522"/>
      <c r="H269" s="671"/>
      <c r="I269" s="672"/>
      <c r="J269" s="672">
        <f t="shared" si="19"/>
        <v>0</v>
      </c>
      <c r="K269" s="673"/>
      <c r="L269" s="673">
        <f t="shared" si="20"/>
        <v>0</v>
      </c>
      <c r="M269" s="674">
        <f t="shared" si="21"/>
        <v>0</v>
      </c>
      <c r="N269" s="675">
        <f t="shared" si="21"/>
        <v>0</v>
      </c>
      <c r="O269" s="506"/>
      <c r="P269" s="323"/>
    </row>
    <row r="270" spans="1:16" ht="18.75" customHeight="1">
      <c r="A270" s="302"/>
      <c r="B270" s="374"/>
      <c r="C270" s="375"/>
      <c r="D270" s="490"/>
      <c r="E270" s="717"/>
      <c r="F270" s="726"/>
      <c r="G270" s="522"/>
      <c r="H270" s="671"/>
      <c r="I270" s="672"/>
      <c r="J270" s="672">
        <f t="shared" si="19"/>
        <v>0</v>
      </c>
      <c r="K270" s="673"/>
      <c r="L270" s="673">
        <f t="shared" si="20"/>
        <v>0</v>
      </c>
      <c r="M270" s="674">
        <f t="shared" si="21"/>
        <v>0</v>
      </c>
      <c r="N270" s="675">
        <f t="shared" si="21"/>
        <v>0</v>
      </c>
      <c r="O270" s="506"/>
      <c r="P270" s="323"/>
    </row>
    <row r="271" spans="1:16" ht="18.75" customHeight="1">
      <c r="A271" s="302"/>
      <c r="B271" s="374"/>
      <c r="C271" s="375"/>
      <c r="D271" s="490"/>
      <c r="E271" s="717"/>
      <c r="F271" s="726"/>
      <c r="G271" s="522"/>
      <c r="H271" s="671"/>
      <c r="I271" s="672"/>
      <c r="J271" s="672">
        <f t="shared" si="19"/>
        <v>0</v>
      </c>
      <c r="K271" s="673"/>
      <c r="L271" s="673">
        <f t="shared" si="20"/>
        <v>0</v>
      </c>
      <c r="M271" s="674">
        <f t="shared" si="21"/>
        <v>0</v>
      </c>
      <c r="N271" s="675">
        <f t="shared" si="21"/>
        <v>0</v>
      </c>
      <c r="O271" s="506"/>
      <c r="P271" s="323"/>
    </row>
    <row r="272" spans="1:16" ht="18.75" customHeight="1">
      <c r="A272" s="302"/>
      <c r="B272" s="374"/>
      <c r="C272" s="375"/>
      <c r="D272" s="490"/>
      <c r="E272" s="717"/>
      <c r="F272" s="726"/>
      <c r="G272" s="522"/>
      <c r="H272" s="671"/>
      <c r="I272" s="672"/>
      <c r="J272" s="672">
        <f t="shared" si="19"/>
        <v>0</v>
      </c>
      <c r="K272" s="673"/>
      <c r="L272" s="673">
        <f t="shared" si="20"/>
        <v>0</v>
      </c>
      <c r="M272" s="674">
        <f t="shared" si="21"/>
        <v>0</v>
      </c>
      <c r="N272" s="675">
        <f t="shared" si="21"/>
        <v>0</v>
      </c>
      <c r="O272" s="506"/>
      <c r="P272" s="323"/>
    </row>
    <row r="273" spans="1:29" ht="18.75" customHeight="1">
      <c r="A273" s="302"/>
      <c r="B273" s="374"/>
      <c r="C273" s="375"/>
      <c r="D273" s="490"/>
      <c r="E273" s="717"/>
      <c r="F273" s="727"/>
      <c r="G273" s="522"/>
      <c r="H273" s="671"/>
      <c r="I273" s="672"/>
      <c r="J273" s="672">
        <f>H273*I273</f>
        <v>0</v>
      </c>
      <c r="K273" s="673"/>
      <c r="L273" s="673">
        <f>H273*K273</f>
        <v>0</v>
      </c>
      <c r="M273" s="674">
        <f t="shared" ref="M273:N282" si="22">I273-K273</f>
        <v>0</v>
      </c>
      <c r="N273" s="675">
        <f t="shared" si="22"/>
        <v>0</v>
      </c>
      <c r="O273" s="506"/>
      <c r="P273" s="323"/>
    </row>
    <row r="274" spans="1:29" ht="18.75" customHeight="1">
      <c r="A274" s="302"/>
      <c r="B274" s="374"/>
      <c r="C274" s="375"/>
      <c r="D274" s="490"/>
      <c r="E274" s="717"/>
      <c r="F274" s="727"/>
      <c r="G274" s="522"/>
      <c r="H274" s="671"/>
      <c r="I274" s="672"/>
      <c r="J274" s="672">
        <f t="shared" ref="J274:J282" si="23">H274*I274</f>
        <v>0</v>
      </c>
      <c r="K274" s="673"/>
      <c r="L274" s="673">
        <f t="shared" ref="L274:L282" si="24">H274*K274</f>
        <v>0</v>
      </c>
      <c r="M274" s="674">
        <f t="shared" si="22"/>
        <v>0</v>
      </c>
      <c r="N274" s="675">
        <f t="shared" si="22"/>
        <v>0</v>
      </c>
      <c r="O274" s="506"/>
      <c r="P274" s="323"/>
    </row>
    <row r="275" spans="1:29" ht="18.75" customHeight="1">
      <c r="A275" s="302"/>
      <c r="B275" s="374"/>
      <c r="C275" s="375"/>
      <c r="D275" s="490"/>
      <c r="E275" s="717"/>
      <c r="F275" s="727"/>
      <c r="G275" s="522"/>
      <c r="H275" s="671"/>
      <c r="I275" s="672"/>
      <c r="J275" s="672">
        <f t="shared" si="23"/>
        <v>0</v>
      </c>
      <c r="K275" s="673"/>
      <c r="L275" s="673">
        <f t="shared" si="24"/>
        <v>0</v>
      </c>
      <c r="M275" s="674">
        <f t="shared" si="22"/>
        <v>0</v>
      </c>
      <c r="N275" s="675">
        <f t="shared" si="22"/>
        <v>0</v>
      </c>
      <c r="O275" s="506"/>
      <c r="P275" s="323"/>
    </row>
    <row r="276" spans="1:29" ht="18.75" customHeight="1">
      <c r="A276" s="302"/>
      <c r="B276" s="374"/>
      <c r="C276" s="375"/>
      <c r="D276" s="490"/>
      <c r="E276" s="717"/>
      <c r="F276" s="727"/>
      <c r="G276" s="522"/>
      <c r="H276" s="671"/>
      <c r="I276" s="672"/>
      <c r="J276" s="672">
        <f t="shared" si="23"/>
        <v>0</v>
      </c>
      <c r="K276" s="673"/>
      <c r="L276" s="673">
        <f t="shared" si="24"/>
        <v>0</v>
      </c>
      <c r="M276" s="674">
        <f t="shared" si="22"/>
        <v>0</v>
      </c>
      <c r="N276" s="675">
        <f t="shared" si="22"/>
        <v>0</v>
      </c>
      <c r="O276" s="506"/>
      <c r="P276" s="323"/>
    </row>
    <row r="277" spans="1:29" ht="18.75" customHeight="1">
      <c r="A277" s="302"/>
      <c r="B277" s="374"/>
      <c r="C277" s="375"/>
      <c r="D277" s="490"/>
      <c r="E277" s="717"/>
      <c r="F277" s="727"/>
      <c r="G277" s="522"/>
      <c r="H277" s="671"/>
      <c r="I277" s="672"/>
      <c r="J277" s="672">
        <f t="shared" si="23"/>
        <v>0</v>
      </c>
      <c r="K277" s="673"/>
      <c r="L277" s="673">
        <f t="shared" si="24"/>
        <v>0</v>
      </c>
      <c r="M277" s="674">
        <f t="shared" si="22"/>
        <v>0</v>
      </c>
      <c r="N277" s="675">
        <f t="shared" si="22"/>
        <v>0</v>
      </c>
      <c r="O277" s="506"/>
      <c r="P277" s="323"/>
    </row>
    <row r="278" spans="1:29" ht="18.75" customHeight="1">
      <c r="A278" s="302"/>
      <c r="B278" s="374"/>
      <c r="C278" s="375"/>
      <c r="D278" s="490"/>
      <c r="E278" s="717"/>
      <c r="F278" s="727"/>
      <c r="G278" s="522"/>
      <c r="H278" s="671"/>
      <c r="I278" s="672"/>
      <c r="J278" s="672">
        <f t="shared" si="23"/>
        <v>0</v>
      </c>
      <c r="K278" s="673"/>
      <c r="L278" s="673">
        <f t="shared" si="24"/>
        <v>0</v>
      </c>
      <c r="M278" s="674">
        <f t="shared" si="22"/>
        <v>0</v>
      </c>
      <c r="N278" s="675">
        <f t="shared" si="22"/>
        <v>0</v>
      </c>
      <c r="O278" s="506"/>
      <c r="P278" s="323"/>
    </row>
    <row r="279" spans="1:29" ht="18.75" customHeight="1">
      <c r="A279" s="302"/>
      <c r="B279" s="374"/>
      <c r="C279" s="375"/>
      <c r="D279" s="490"/>
      <c r="E279" s="717"/>
      <c r="F279" s="727"/>
      <c r="G279" s="522"/>
      <c r="H279" s="671"/>
      <c r="I279" s="672"/>
      <c r="J279" s="672">
        <f t="shared" si="23"/>
        <v>0</v>
      </c>
      <c r="K279" s="673"/>
      <c r="L279" s="673">
        <f t="shared" si="24"/>
        <v>0</v>
      </c>
      <c r="M279" s="674">
        <f t="shared" si="22"/>
        <v>0</v>
      </c>
      <c r="N279" s="675">
        <f t="shared" si="22"/>
        <v>0</v>
      </c>
      <c r="O279" s="506"/>
      <c r="P279" s="323"/>
    </row>
    <row r="280" spans="1:29" ht="18.75" customHeight="1">
      <c r="A280" s="302"/>
      <c r="B280" s="374"/>
      <c r="C280" s="375"/>
      <c r="D280" s="490"/>
      <c r="E280" s="717"/>
      <c r="F280" s="727"/>
      <c r="G280" s="522"/>
      <c r="H280" s="671"/>
      <c r="I280" s="672"/>
      <c r="J280" s="672">
        <f t="shared" si="23"/>
        <v>0</v>
      </c>
      <c r="K280" s="673"/>
      <c r="L280" s="673">
        <f t="shared" si="24"/>
        <v>0</v>
      </c>
      <c r="M280" s="674">
        <f t="shared" si="22"/>
        <v>0</v>
      </c>
      <c r="N280" s="675">
        <f t="shared" si="22"/>
        <v>0</v>
      </c>
      <c r="O280" s="506"/>
      <c r="P280" s="323"/>
    </row>
    <row r="281" spans="1:29" ht="18.75" customHeight="1">
      <c r="A281" s="302"/>
      <c r="B281" s="374"/>
      <c r="C281" s="375"/>
      <c r="D281" s="490"/>
      <c r="E281" s="717"/>
      <c r="F281" s="727"/>
      <c r="G281" s="522"/>
      <c r="H281" s="671"/>
      <c r="I281" s="672"/>
      <c r="J281" s="672">
        <f t="shared" si="23"/>
        <v>0</v>
      </c>
      <c r="K281" s="673"/>
      <c r="L281" s="673">
        <f t="shared" si="24"/>
        <v>0</v>
      </c>
      <c r="M281" s="674">
        <f t="shared" si="22"/>
        <v>0</v>
      </c>
      <c r="N281" s="675">
        <f t="shared" si="22"/>
        <v>0</v>
      </c>
      <c r="O281" s="506"/>
      <c r="P281" s="323"/>
    </row>
    <row r="282" spans="1:29" ht="18.75" customHeight="1">
      <c r="A282" s="302"/>
      <c r="B282" s="374"/>
      <c r="C282" s="375"/>
      <c r="D282" s="490"/>
      <c r="E282" s="717"/>
      <c r="F282" s="727"/>
      <c r="G282" s="522"/>
      <c r="H282" s="671"/>
      <c r="I282" s="672"/>
      <c r="J282" s="672">
        <f t="shared" si="23"/>
        <v>0</v>
      </c>
      <c r="K282" s="673"/>
      <c r="L282" s="673">
        <f t="shared" si="24"/>
        <v>0</v>
      </c>
      <c r="M282" s="674">
        <f t="shared" si="22"/>
        <v>0</v>
      </c>
      <c r="N282" s="675">
        <f t="shared" si="22"/>
        <v>0</v>
      </c>
      <c r="O282" s="506"/>
      <c r="P282" s="323"/>
    </row>
    <row r="283" spans="1:29" s="288" customFormat="1" ht="18.75" customHeight="1">
      <c r="A283" s="302"/>
      <c r="B283" s="374"/>
      <c r="C283" s="375"/>
      <c r="D283" s="490"/>
      <c r="E283" s="544" t="s">
        <v>661</v>
      </c>
      <c r="F283" s="338" t="s">
        <v>198</v>
      </c>
      <c r="G283" s="522"/>
      <c r="H283" s="671"/>
      <c r="I283" s="672"/>
      <c r="J283" s="676">
        <f>SUMIFS(J253:J282,D253:D282,"設備（部材）")</f>
        <v>0</v>
      </c>
      <c r="K283" s="673"/>
      <c r="L283" s="677">
        <f>SUMIFS(L253:L282,D253:D282,"設備（部材）")</f>
        <v>0</v>
      </c>
      <c r="M283" s="674"/>
      <c r="N283" s="679">
        <f>J283-L283</f>
        <v>0</v>
      </c>
      <c r="O283" s="506"/>
      <c r="Q283" s="287"/>
      <c r="R283" s="287"/>
      <c r="S283" s="287"/>
      <c r="T283" s="287"/>
      <c r="U283" s="287"/>
      <c r="V283" s="287"/>
      <c r="W283" s="287"/>
      <c r="X283" s="287"/>
      <c r="Y283" s="287"/>
      <c r="Z283" s="287"/>
      <c r="AA283" s="287"/>
      <c r="AB283" s="287"/>
      <c r="AC283" s="287"/>
    </row>
    <row r="284" spans="1:29" s="288" customFormat="1" ht="18.75" customHeight="1">
      <c r="A284" s="302"/>
      <c r="B284" s="374"/>
      <c r="C284" s="375"/>
      <c r="D284" s="490"/>
      <c r="E284" s="544" t="s">
        <v>199</v>
      </c>
      <c r="F284" s="338" t="s">
        <v>198</v>
      </c>
      <c r="G284" s="522"/>
      <c r="H284" s="671"/>
      <c r="I284" s="672"/>
      <c r="J284" s="676">
        <f>SUMIFS(J253:J282,D253:D282,"工事")</f>
        <v>0</v>
      </c>
      <c r="K284" s="673"/>
      <c r="L284" s="677">
        <f>SUMIFS(L253:L282,D253:D282,"工事")</f>
        <v>0</v>
      </c>
      <c r="M284" s="674"/>
      <c r="N284" s="679">
        <f>J284-L284</f>
        <v>0</v>
      </c>
      <c r="O284" s="506"/>
      <c r="Q284" s="287"/>
      <c r="R284" s="287"/>
      <c r="S284" s="287"/>
      <c r="T284" s="287"/>
      <c r="U284" s="287"/>
      <c r="V284" s="287"/>
      <c r="W284" s="287"/>
      <c r="X284" s="287"/>
      <c r="Y284" s="287"/>
      <c r="Z284" s="287"/>
      <c r="AA284" s="287"/>
      <c r="AB284" s="287"/>
      <c r="AC284" s="287"/>
    </row>
    <row r="285" spans="1:29" s="288" customFormat="1" ht="18.75" customHeight="1" thickBot="1">
      <c r="A285" s="302"/>
      <c r="B285" s="376"/>
      <c r="C285" s="377"/>
      <c r="D285" s="491"/>
      <c r="E285" s="545" t="s">
        <v>195</v>
      </c>
      <c r="F285" s="546" t="s">
        <v>196</v>
      </c>
      <c r="G285" s="536"/>
      <c r="H285" s="721"/>
      <c r="I285" s="722"/>
      <c r="J285" s="728">
        <f>J283+J284</f>
        <v>0</v>
      </c>
      <c r="K285" s="723"/>
      <c r="L285" s="729">
        <f>L283+L284</f>
        <v>0</v>
      </c>
      <c r="M285" s="724"/>
      <c r="N285" s="730">
        <f>J285-L285</f>
        <v>0</v>
      </c>
      <c r="O285" s="516"/>
      <c r="Q285" s="287"/>
      <c r="R285" s="287"/>
      <c r="S285" s="287"/>
      <c r="T285" s="287"/>
      <c r="U285" s="287"/>
      <c r="V285" s="287"/>
      <c r="W285" s="287"/>
      <c r="X285" s="287"/>
      <c r="Y285" s="287"/>
      <c r="Z285" s="287"/>
      <c r="AA285" s="287"/>
      <c r="AB285" s="287"/>
      <c r="AC285" s="287"/>
    </row>
    <row r="286" spans="1:29" ht="18.75" customHeight="1">
      <c r="A286" s="302"/>
      <c r="B286" s="339"/>
      <c r="C286" s="340"/>
      <c r="D286" s="488"/>
      <c r="E286" s="717"/>
      <c r="F286" s="726" t="s">
        <v>197</v>
      </c>
      <c r="G286" s="522"/>
      <c r="H286" s="671"/>
      <c r="I286" s="672"/>
      <c r="J286" s="672"/>
      <c r="K286" s="673"/>
      <c r="L286" s="673"/>
      <c r="M286" s="674"/>
      <c r="N286" s="675"/>
      <c r="O286" s="506"/>
      <c r="P286" s="323"/>
    </row>
    <row r="287" spans="1:29" ht="18.75" customHeight="1">
      <c r="A287" s="302"/>
      <c r="B287" s="374"/>
      <c r="C287" s="375"/>
      <c r="D287" s="490"/>
      <c r="E287" s="717"/>
      <c r="F287" s="727"/>
      <c r="G287" s="522"/>
      <c r="H287" s="671"/>
      <c r="I287" s="672"/>
      <c r="J287" s="672">
        <f>H287*I287</f>
        <v>0</v>
      </c>
      <c r="K287" s="673"/>
      <c r="L287" s="673">
        <f>H287*K287</f>
        <v>0</v>
      </c>
      <c r="M287" s="674">
        <f>I287-K287</f>
        <v>0</v>
      </c>
      <c r="N287" s="675">
        <f>J287-L287</f>
        <v>0</v>
      </c>
      <c r="O287" s="506"/>
      <c r="P287" s="323"/>
    </row>
    <row r="288" spans="1:29" ht="18.75" customHeight="1">
      <c r="A288" s="302"/>
      <c r="B288" s="374"/>
      <c r="C288" s="375"/>
      <c r="D288" s="490"/>
      <c r="E288" s="717"/>
      <c r="F288" s="727"/>
      <c r="G288" s="522"/>
      <c r="H288" s="671"/>
      <c r="I288" s="672"/>
      <c r="J288" s="672">
        <f t="shared" ref="J288:J294" si="25">H288*I288</f>
        <v>0</v>
      </c>
      <c r="K288" s="673"/>
      <c r="L288" s="673">
        <f t="shared" ref="L288:L294" si="26">H288*K288</f>
        <v>0</v>
      </c>
      <c r="M288" s="674">
        <f t="shared" ref="M288:N294" si="27">I288-K288</f>
        <v>0</v>
      </c>
      <c r="N288" s="675">
        <f t="shared" si="27"/>
        <v>0</v>
      </c>
      <c r="O288" s="506"/>
      <c r="P288" s="323"/>
    </row>
    <row r="289" spans="1:16" ht="18.75" customHeight="1">
      <c r="A289" s="302"/>
      <c r="B289" s="374"/>
      <c r="C289" s="375"/>
      <c r="D289" s="490"/>
      <c r="E289" s="717"/>
      <c r="F289" s="726"/>
      <c r="G289" s="522"/>
      <c r="H289" s="671"/>
      <c r="I289" s="672"/>
      <c r="J289" s="672">
        <f t="shared" si="25"/>
        <v>0</v>
      </c>
      <c r="K289" s="673"/>
      <c r="L289" s="673">
        <f t="shared" si="26"/>
        <v>0</v>
      </c>
      <c r="M289" s="674">
        <f t="shared" si="27"/>
        <v>0</v>
      </c>
      <c r="N289" s="675">
        <f t="shared" si="27"/>
        <v>0</v>
      </c>
      <c r="O289" s="506"/>
      <c r="P289" s="323"/>
    </row>
    <row r="290" spans="1:16" ht="18.75" customHeight="1">
      <c r="A290" s="302"/>
      <c r="B290" s="374"/>
      <c r="C290" s="375"/>
      <c r="D290" s="490"/>
      <c r="E290" s="717"/>
      <c r="F290" s="726"/>
      <c r="G290" s="522"/>
      <c r="H290" s="671"/>
      <c r="I290" s="672"/>
      <c r="J290" s="672">
        <f t="shared" si="25"/>
        <v>0</v>
      </c>
      <c r="K290" s="673"/>
      <c r="L290" s="673">
        <f t="shared" si="26"/>
        <v>0</v>
      </c>
      <c r="M290" s="674">
        <f t="shared" si="27"/>
        <v>0</v>
      </c>
      <c r="N290" s="675">
        <f t="shared" si="27"/>
        <v>0</v>
      </c>
      <c r="O290" s="506"/>
      <c r="P290" s="323"/>
    </row>
    <row r="291" spans="1:16" ht="18.75" customHeight="1">
      <c r="A291" s="302"/>
      <c r="B291" s="374"/>
      <c r="C291" s="375"/>
      <c r="D291" s="490"/>
      <c r="E291" s="717"/>
      <c r="F291" s="726"/>
      <c r="G291" s="522"/>
      <c r="H291" s="671"/>
      <c r="I291" s="672"/>
      <c r="J291" s="672">
        <f t="shared" si="25"/>
        <v>0</v>
      </c>
      <c r="K291" s="673"/>
      <c r="L291" s="673">
        <f t="shared" si="26"/>
        <v>0</v>
      </c>
      <c r="M291" s="674">
        <f t="shared" si="27"/>
        <v>0</v>
      </c>
      <c r="N291" s="675">
        <f t="shared" si="27"/>
        <v>0</v>
      </c>
      <c r="O291" s="506"/>
      <c r="P291" s="323"/>
    </row>
    <row r="292" spans="1:16" ht="18.75" customHeight="1">
      <c r="A292" s="302"/>
      <c r="B292" s="374"/>
      <c r="C292" s="375"/>
      <c r="D292" s="490"/>
      <c r="E292" s="717"/>
      <c r="F292" s="726"/>
      <c r="G292" s="522"/>
      <c r="H292" s="671"/>
      <c r="I292" s="672"/>
      <c r="J292" s="672">
        <f t="shared" si="25"/>
        <v>0</v>
      </c>
      <c r="K292" s="673"/>
      <c r="L292" s="673">
        <f t="shared" si="26"/>
        <v>0</v>
      </c>
      <c r="M292" s="674">
        <f t="shared" si="27"/>
        <v>0</v>
      </c>
      <c r="N292" s="675">
        <f t="shared" si="27"/>
        <v>0</v>
      </c>
      <c r="O292" s="506"/>
      <c r="P292" s="323"/>
    </row>
    <row r="293" spans="1:16" ht="18.75" customHeight="1">
      <c r="A293" s="302"/>
      <c r="B293" s="374"/>
      <c r="C293" s="375"/>
      <c r="D293" s="490"/>
      <c r="E293" s="717"/>
      <c r="F293" s="726"/>
      <c r="G293" s="522"/>
      <c r="H293" s="671"/>
      <c r="I293" s="672"/>
      <c r="J293" s="672">
        <f t="shared" si="25"/>
        <v>0</v>
      </c>
      <c r="K293" s="673"/>
      <c r="L293" s="673">
        <f t="shared" si="26"/>
        <v>0</v>
      </c>
      <c r="M293" s="674">
        <f t="shared" si="27"/>
        <v>0</v>
      </c>
      <c r="N293" s="675">
        <f t="shared" si="27"/>
        <v>0</v>
      </c>
      <c r="O293" s="506"/>
      <c r="P293" s="323"/>
    </row>
    <row r="294" spans="1:16" ht="18.75" customHeight="1">
      <c r="A294" s="302"/>
      <c r="B294" s="374"/>
      <c r="C294" s="375"/>
      <c r="D294" s="490"/>
      <c r="E294" s="717"/>
      <c r="F294" s="726"/>
      <c r="G294" s="522"/>
      <c r="H294" s="671"/>
      <c r="I294" s="672"/>
      <c r="J294" s="672">
        <f t="shared" si="25"/>
        <v>0</v>
      </c>
      <c r="K294" s="673"/>
      <c r="L294" s="673">
        <f t="shared" si="26"/>
        <v>0</v>
      </c>
      <c r="M294" s="674">
        <f t="shared" si="27"/>
        <v>0</v>
      </c>
      <c r="N294" s="675">
        <f t="shared" si="27"/>
        <v>0</v>
      </c>
      <c r="O294" s="506"/>
      <c r="P294" s="323"/>
    </row>
    <row r="295" spans="1:16" ht="18.75" customHeight="1">
      <c r="A295" s="302"/>
      <c r="B295" s="374"/>
      <c r="C295" s="375"/>
      <c r="D295" s="490"/>
      <c r="E295" s="717"/>
      <c r="F295" s="727"/>
      <c r="G295" s="522"/>
      <c r="H295" s="671"/>
      <c r="I295" s="672"/>
      <c r="J295" s="672">
        <f>H295*I295</f>
        <v>0</v>
      </c>
      <c r="K295" s="673"/>
      <c r="L295" s="673">
        <f>H295*K295</f>
        <v>0</v>
      </c>
      <c r="M295" s="674">
        <f>I295-K295</f>
        <v>0</v>
      </c>
      <c r="N295" s="675">
        <f>J295-L295</f>
        <v>0</v>
      </c>
      <c r="O295" s="506"/>
      <c r="P295" s="323"/>
    </row>
    <row r="296" spans="1:16" ht="18.75" customHeight="1">
      <c r="A296" s="302"/>
      <c r="B296" s="374"/>
      <c r="C296" s="375"/>
      <c r="D296" s="490"/>
      <c r="E296" s="717"/>
      <c r="F296" s="727"/>
      <c r="G296" s="522"/>
      <c r="H296" s="671"/>
      <c r="I296" s="672"/>
      <c r="J296" s="672">
        <f t="shared" ref="J296:J316" si="28">H296*I296</f>
        <v>0</v>
      </c>
      <c r="K296" s="673"/>
      <c r="L296" s="673">
        <f t="shared" ref="L296:L316" si="29">H296*K296</f>
        <v>0</v>
      </c>
      <c r="M296" s="674">
        <f t="shared" ref="M296:N317" si="30">I296-K296</f>
        <v>0</v>
      </c>
      <c r="N296" s="675">
        <f t="shared" si="30"/>
        <v>0</v>
      </c>
      <c r="O296" s="506"/>
      <c r="P296" s="323"/>
    </row>
    <row r="297" spans="1:16" ht="18.75" customHeight="1">
      <c r="A297" s="302"/>
      <c r="B297" s="374"/>
      <c r="C297" s="375"/>
      <c r="D297" s="490"/>
      <c r="E297" s="717"/>
      <c r="F297" s="727"/>
      <c r="G297" s="522"/>
      <c r="H297" s="671"/>
      <c r="I297" s="672"/>
      <c r="J297" s="672">
        <f t="shared" si="28"/>
        <v>0</v>
      </c>
      <c r="K297" s="673"/>
      <c r="L297" s="673">
        <f t="shared" si="29"/>
        <v>0</v>
      </c>
      <c r="M297" s="674">
        <f t="shared" si="30"/>
        <v>0</v>
      </c>
      <c r="N297" s="675">
        <f t="shared" si="30"/>
        <v>0</v>
      </c>
      <c r="O297" s="506"/>
      <c r="P297" s="323"/>
    </row>
    <row r="298" spans="1:16" ht="18.75" customHeight="1">
      <c r="A298" s="302"/>
      <c r="B298" s="374"/>
      <c r="C298" s="375"/>
      <c r="D298" s="490"/>
      <c r="E298" s="717"/>
      <c r="F298" s="727"/>
      <c r="G298" s="522"/>
      <c r="H298" s="671"/>
      <c r="I298" s="672"/>
      <c r="J298" s="672">
        <f t="shared" si="28"/>
        <v>0</v>
      </c>
      <c r="K298" s="673"/>
      <c r="L298" s="673">
        <f t="shared" si="29"/>
        <v>0</v>
      </c>
      <c r="M298" s="674">
        <f t="shared" si="30"/>
        <v>0</v>
      </c>
      <c r="N298" s="675">
        <f t="shared" si="30"/>
        <v>0</v>
      </c>
      <c r="O298" s="506"/>
      <c r="P298" s="323"/>
    </row>
    <row r="299" spans="1:16" ht="18.75" customHeight="1">
      <c r="A299" s="302"/>
      <c r="B299" s="374"/>
      <c r="C299" s="375"/>
      <c r="D299" s="490"/>
      <c r="E299" s="717"/>
      <c r="F299" s="727"/>
      <c r="G299" s="522"/>
      <c r="H299" s="671"/>
      <c r="I299" s="672"/>
      <c r="J299" s="672">
        <f t="shared" si="28"/>
        <v>0</v>
      </c>
      <c r="K299" s="673"/>
      <c r="L299" s="673">
        <f t="shared" si="29"/>
        <v>0</v>
      </c>
      <c r="M299" s="674">
        <f t="shared" si="30"/>
        <v>0</v>
      </c>
      <c r="N299" s="675">
        <f t="shared" si="30"/>
        <v>0</v>
      </c>
      <c r="O299" s="506"/>
      <c r="P299" s="323"/>
    </row>
    <row r="300" spans="1:16" ht="18.75" customHeight="1">
      <c r="A300" s="302"/>
      <c r="B300" s="374"/>
      <c r="C300" s="375"/>
      <c r="D300" s="490"/>
      <c r="E300" s="717"/>
      <c r="F300" s="727"/>
      <c r="G300" s="522"/>
      <c r="H300" s="671"/>
      <c r="I300" s="672"/>
      <c r="J300" s="672">
        <f t="shared" si="28"/>
        <v>0</v>
      </c>
      <c r="K300" s="673"/>
      <c r="L300" s="673">
        <f t="shared" si="29"/>
        <v>0</v>
      </c>
      <c r="M300" s="674">
        <f t="shared" si="30"/>
        <v>0</v>
      </c>
      <c r="N300" s="675">
        <f t="shared" si="30"/>
        <v>0</v>
      </c>
      <c r="O300" s="506"/>
      <c r="P300" s="323"/>
    </row>
    <row r="301" spans="1:16" ht="18.75" customHeight="1">
      <c r="A301" s="302"/>
      <c r="B301" s="374"/>
      <c r="C301" s="375"/>
      <c r="D301" s="490"/>
      <c r="E301" s="717"/>
      <c r="F301" s="727"/>
      <c r="G301" s="522"/>
      <c r="H301" s="671"/>
      <c r="I301" s="672"/>
      <c r="J301" s="672">
        <f t="shared" si="28"/>
        <v>0</v>
      </c>
      <c r="K301" s="673"/>
      <c r="L301" s="673">
        <f t="shared" si="29"/>
        <v>0</v>
      </c>
      <c r="M301" s="674">
        <f t="shared" si="30"/>
        <v>0</v>
      </c>
      <c r="N301" s="675">
        <f t="shared" si="30"/>
        <v>0</v>
      </c>
      <c r="O301" s="506"/>
      <c r="P301" s="323"/>
    </row>
    <row r="302" spans="1:16" ht="18.75" customHeight="1">
      <c r="A302" s="302"/>
      <c r="B302" s="374"/>
      <c r="C302" s="375"/>
      <c r="D302" s="490"/>
      <c r="E302" s="717"/>
      <c r="F302" s="727"/>
      <c r="G302" s="522"/>
      <c r="H302" s="671"/>
      <c r="I302" s="672"/>
      <c r="J302" s="672">
        <f t="shared" si="28"/>
        <v>0</v>
      </c>
      <c r="K302" s="673"/>
      <c r="L302" s="673">
        <f t="shared" si="29"/>
        <v>0</v>
      </c>
      <c r="M302" s="674">
        <f t="shared" si="30"/>
        <v>0</v>
      </c>
      <c r="N302" s="675">
        <f t="shared" si="30"/>
        <v>0</v>
      </c>
      <c r="O302" s="506"/>
      <c r="P302" s="323"/>
    </row>
    <row r="303" spans="1:16" ht="18.75" customHeight="1">
      <c r="A303" s="302"/>
      <c r="B303" s="374"/>
      <c r="C303" s="375"/>
      <c r="D303" s="490"/>
      <c r="E303" s="717"/>
      <c r="F303" s="727"/>
      <c r="G303" s="522"/>
      <c r="H303" s="671"/>
      <c r="I303" s="672"/>
      <c r="J303" s="672">
        <f t="shared" si="28"/>
        <v>0</v>
      </c>
      <c r="K303" s="673"/>
      <c r="L303" s="673">
        <f t="shared" si="29"/>
        <v>0</v>
      </c>
      <c r="M303" s="674">
        <f t="shared" si="30"/>
        <v>0</v>
      </c>
      <c r="N303" s="675">
        <f t="shared" si="30"/>
        <v>0</v>
      </c>
      <c r="O303" s="506"/>
      <c r="P303" s="323"/>
    </row>
    <row r="304" spans="1:16" ht="18.75" customHeight="1">
      <c r="A304" s="302"/>
      <c r="B304" s="374"/>
      <c r="C304" s="375"/>
      <c r="D304" s="490"/>
      <c r="E304" s="717"/>
      <c r="F304" s="727"/>
      <c r="G304" s="522"/>
      <c r="H304" s="671"/>
      <c r="I304" s="672"/>
      <c r="J304" s="672">
        <f t="shared" si="28"/>
        <v>0</v>
      </c>
      <c r="K304" s="673"/>
      <c r="L304" s="673">
        <f t="shared" si="29"/>
        <v>0</v>
      </c>
      <c r="M304" s="674">
        <f t="shared" si="30"/>
        <v>0</v>
      </c>
      <c r="N304" s="675">
        <f t="shared" si="30"/>
        <v>0</v>
      </c>
      <c r="O304" s="506"/>
      <c r="P304" s="323"/>
    </row>
    <row r="305" spans="1:29" ht="18.75" customHeight="1">
      <c r="A305" s="302"/>
      <c r="B305" s="374"/>
      <c r="C305" s="375"/>
      <c r="D305" s="490"/>
      <c r="E305" s="717"/>
      <c r="F305" s="727"/>
      <c r="G305" s="522"/>
      <c r="H305" s="671"/>
      <c r="I305" s="672"/>
      <c r="J305" s="672">
        <f t="shared" si="28"/>
        <v>0</v>
      </c>
      <c r="K305" s="673"/>
      <c r="L305" s="673">
        <f t="shared" si="29"/>
        <v>0</v>
      </c>
      <c r="M305" s="674">
        <f t="shared" si="30"/>
        <v>0</v>
      </c>
      <c r="N305" s="675">
        <f t="shared" si="30"/>
        <v>0</v>
      </c>
      <c r="O305" s="506"/>
      <c r="P305" s="323"/>
    </row>
    <row r="306" spans="1:29" ht="18.75" customHeight="1">
      <c r="A306" s="302"/>
      <c r="B306" s="374"/>
      <c r="C306" s="375"/>
      <c r="D306" s="490"/>
      <c r="E306" s="717"/>
      <c r="F306" s="727"/>
      <c r="G306" s="522"/>
      <c r="H306" s="671"/>
      <c r="I306" s="672"/>
      <c r="J306" s="672">
        <f t="shared" si="28"/>
        <v>0</v>
      </c>
      <c r="K306" s="673"/>
      <c r="L306" s="673">
        <f t="shared" si="29"/>
        <v>0</v>
      </c>
      <c r="M306" s="674">
        <f t="shared" si="30"/>
        <v>0</v>
      </c>
      <c r="N306" s="675">
        <f t="shared" si="30"/>
        <v>0</v>
      </c>
      <c r="O306" s="506"/>
      <c r="P306" s="323"/>
    </row>
    <row r="307" spans="1:29" ht="18.75" customHeight="1">
      <c r="A307" s="302"/>
      <c r="B307" s="374"/>
      <c r="C307" s="375"/>
      <c r="D307" s="490"/>
      <c r="E307" s="717"/>
      <c r="F307" s="727"/>
      <c r="G307" s="522"/>
      <c r="H307" s="671"/>
      <c r="I307" s="672"/>
      <c r="J307" s="672">
        <f t="shared" si="28"/>
        <v>0</v>
      </c>
      <c r="K307" s="673"/>
      <c r="L307" s="673">
        <f t="shared" si="29"/>
        <v>0</v>
      </c>
      <c r="M307" s="674">
        <f t="shared" si="30"/>
        <v>0</v>
      </c>
      <c r="N307" s="675">
        <f t="shared" si="30"/>
        <v>0</v>
      </c>
      <c r="O307" s="506"/>
      <c r="P307" s="323"/>
    </row>
    <row r="308" spans="1:29" ht="18.75" customHeight="1">
      <c r="A308" s="302"/>
      <c r="B308" s="374"/>
      <c r="C308" s="375"/>
      <c r="D308" s="490"/>
      <c r="E308" s="717"/>
      <c r="F308" s="727"/>
      <c r="G308" s="522"/>
      <c r="H308" s="671"/>
      <c r="I308" s="672"/>
      <c r="J308" s="672">
        <f t="shared" si="28"/>
        <v>0</v>
      </c>
      <c r="K308" s="673"/>
      <c r="L308" s="673">
        <f t="shared" si="29"/>
        <v>0</v>
      </c>
      <c r="M308" s="674">
        <f t="shared" si="30"/>
        <v>0</v>
      </c>
      <c r="N308" s="675">
        <f t="shared" si="30"/>
        <v>0</v>
      </c>
      <c r="O308" s="506"/>
      <c r="P308" s="323"/>
    </row>
    <row r="309" spans="1:29" ht="18.75" customHeight="1">
      <c r="A309" s="302"/>
      <c r="B309" s="374"/>
      <c r="C309" s="375"/>
      <c r="D309" s="490"/>
      <c r="E309" s="717"/>
      <c r="F309" s="727"/>
      <c r="G309" s="522"/>
      <c r="H309" s="671"/>
      <c r="I309" s="672"/>
      <c r="J309" s="672">
        <f t="shared" si="28"/>
        <v>0</v>
      </c>
      <c r="K309" s="673"/>
      <c r="L309" s="673">
        <f t="shared" si="29"/>
        <v>0</v>
      </c>
      <c r="M309" s="674">
        <f t="shared" si="30"/>
        <v>0</v>
      </c>
      <c r="N309" s="675">
        <f t="shared" si="30"/>
        <v>0</v>
      </c>
      <c r="O309" s="506"/>
      <c r="P309" s="323"/>
    </row>
    <row r="310" spans="1:29" ht="18.75" customHeight="1">
      <c r="A310" s="302"/>
      <c r="B310" s="374"/>
      <c r="C310" s="375"/>
      <c r="D310" s="490"/>
      <c r="E310" s="717"/>
      <c r="F310" s="727"/>
      <c r="G310" s="522"/>
      <c r="H310" s="671"/>
      <c r="I310" s="672"/>
      <c r="J310" s="672">
        <f t="shared" si="28"/>
        <v>0</v>
      </c>
      <c r="K310" s="673"/>
      <c r="L310" s="673">
        <f t="shared" si="29"/>
        <v>0</v>
      </c>
      <c r="M310" s="674">
        <f t="shared" si="30"/>
        <v>0</v>
      </c>
      <c r="N310" s="675">
        <f t="shared" si="30"/>
        <v>0</v>
      </c>
      <c r="O310" s="506"/>
      <c r="P310" s="323"/>
    </row>
    <row r="311" spans="1:29" ht="18.75" customHeight="1">
      <c r="A311" s="302"/>
      <c r="B311" s="374"/>
      <c r="C311" s="375"/>
      <c r="D311" s="490"/>
      <c r="E311" s="717"/>
      <c r="F311" s="727"/>
      <c r="G311" s="522"/>
      <c r="H311" s="671"/>
      <c r="I311" s="672"/>
      <c r="J311" s="672">
        <f t="shared" si="28"/>
        <v>0</v>
      </c>
      <c r="K311" s="673"/>
      <c r="L311" s="673">
        <f t="shared" si="29"/>
        <v>0</v>
      </c>
      <c r="M311" s="674">
        <f>I311-K311</f>
        <v>0</v>
      </c>
      <c r="N311" s="675">
        <f t="shared" si="30"/>
        <v>0</v>
      </c>
      <c r="O311" s="506"/>
      <c r="P311" s="323"/>
    </row>
    <row r="312" spans="1:29" ht="18.75" customHeight="1">
      <c r="A312" s="302"/>
      <c r="B312" s="374"/>
      <c r="C312" s="375"/>
      <c r="D312" s="490"/>
      <c r="E312" s="717"/>
      <c r="F312" s="727"/>
      <c r="G312" s="522"/>
      <c r="H312" s="671"/>
      <c r="I312" s="672"/>
      <c r="J312" s="672">
        <f t="shared" si="28"/>
        <v>0</v>
      </c>
      <c r="K312" s="673"/>
      <c r="L312" s="673">
        <f t="shared" si="29"/>
        <v>0</v>
      </c>
      <c r="M312" s="674">
        <f t="shared" si="30"/>
        <v>0</v>
      </c>
      <c r="N312" s="675">
        <f t="shared" si="30"/>
        <v>0</v>
      </c>
      <c r="O312" s="506"/>
      <c r="P312" s="323"/>
    </row>
    <row r="313" spans="1:29" ht="18.75" customHeight="1">
      <c r="A313" s="302"/>
      <c r="B313" s="374"/>
      <c r="C313" s="375"/>
      <c r="D313" s="490"/>
      <c r="E313" s="717"/>
      <c r="F313" s="727"/>
      <c r="G313" s="522"/>
      <c r="H313" s="671"/>
      <c r="I313" s="672"/>
      <c r="J313" s="672">
        <f t="shared" si="28"/>
        <v>0</v>
      </c>
      <c r="K313" s="673"/>
      <c r="L313" s="673">
        <f t="shared" si="29"/>
        <v>0</v>
      </c>
      <c r="M313" s="674">
        <f t="shared" si="30"/>
        <v>0</v>
      </c>
      <c r="N313" s="675">
        <f>J313-L313</f>
        <v>0</v>
      </c>
      <c r="O313" s="506"/>
      <c r="P313" s="323"/>
    </row>
    <row r="314" spans="1:29" ht="18.75" customHeight="1">
      <c r="A314" s="302"/>
      <c r="B314" s="374"/>
      <c r="C314" s="375"/>
      <c r="D314" s="490"/>
      <c r="E314" s="717"/>
      <c r="F314" s="727"/>
      <c r="G314" s="522"/>
      <c r="H314" s="671"/>
      <c r="I314" s="672"/>
      <c r="J314" s="672">
        <f t="shared" si="28"/>
        <v>0</v>
      </c>
      <c r="K314" s="673"/>
      <c r="L314" s="673">
        <f t="shared" si="29"/>
        <v>0</v>
      </c>
      <c r="M314" s="674">
        <f t="shared" si="30"/>
        <v>0</v>
      </c>
      <c r="N314" s="675">
        <f t="shared" si="30"/>
        <v>0</v>
      </c>
      <c r="O314" s="506"/>
      <c r="P314" s="323"/>
    </row>
    <row r="315" spans="1:29" ht="18.75" customHeight="1">
      <c r="A315" s="302"/>
      <c r="B315" s="374"/>
      <c r="C315" s="375"/>
      <c r="D315" s="490"/>
      <c r="E315" s="717"/>
      <c r="F315" s="727"/>
      <c r="G315" s="522"/>
      <c r="H315" s="671"/>
      <c r="I315" s="672"/>
      <c r="J315" s="672">
        <f t="shared" si="28"/>
        <v>0</v>
      </c>
      <c r="K315" s="673"/>
      <c r="L315" s="673">
        <f t="shared" si="29"/>
        <v>0</v>
      </c>
      <c r="M315" s="674">
        <f t="shared" si="30"/>
        <v>0</v>
      </c>
      <c r="N315" s="675">
        <f t="shared" si="30"/>
        <v>0</v>
      </c>
      <c r="O315" s="506"/>
      <c r="P315" s="323"/>
    </row>
    <row r="316" spans="1:29" ht="18.75" customHeight="1">
      <c r="A316" s="302"/>
      <c r="B316" s="374"/>
      <c r="C316" s="375"/>
      <c r="D316" s="490"/>
      <c r="E316" s="717"/>
      <c r="F316" s="727"/>
      <c r="G316" s="522"/>
      <c r="H316" s="671"/>
      <c r="I316" s="672"/>
      <c r="J316" s="672">
        <f t="shared" si="28"/>
        <v>0</v>
      </c>
      <c r="K316" s="673"/>
      <c r="L316" s="673">
        <f t="shared" si="29"/>
        <v>0</v>
      </c>
      <c r="M316" s="674">
        <f>I316-K316</f>
        <v>0</v>
      </c>
      <c r="N316" s="675">
        <f t="shared" si="30"/>
        <v>0</v>
      </c>
      <c r="O316" s="506"/>
      <c r="P316" s="323"/>
    </row>
    <row r="317" spans="1:29" ht="18.75" customHeight="1">
      <c r="A317" s="302"/>
      <c r="B317" s="374"/>
      <c r="C317" s="375"/>
      <c r="D317" s="490"/>
      <c r="E317" s="717"/>
      <c r="F317" s="727"/>
      <c r="G317" s="522"/>
      <c r="H317" s="671"/>
      <c r="I317" s="672"/>
      <c r="J317" s="672">
        <f>H317*I317</f>
        <v>0</v>
      </c>
      <c r="K317" s="673"/>
      <c r="L317" s="673">
        <f>H317*K317</f>
        <v>0</v>
      </c>
      <c r="M317" s="674">
        <f t="shared" si="30"/>
        <v>0</v>
      </c>
      <c r="N317" s="675">
        <f t="shared" si="30"/>
        <v>0</v>
      </c>
      <c r="O317" s="506"/>
      <c r="P317" s="323"/>
    </row>
    <row r="318" spans="1:29" s="288" customFormat="1" ht="18.75" customHeight="1">
      <c r="A318" s="302"/>
      <c r="B318" s="374"/>
      <c r="C318" s="375"/>
      <c r="D318" s="490"/>
      <c r="E318" s="544" t="s">
        <v>661</v>
      </c>
      <c r="F318" s="338" t="s">
        <v>198</v>
      </c>
      <c r="G318" s="522"/>
      <c r="H318" s="671"/>
      <c r="I318" s="672"/>
      <c r="J318" s="676">
        <f>SUMIFS(J287:J317,D287:D317,"設備（部材）")</f>
        <v>0</v>
      </c>
      <c r="K318" s="673"/>
      <c r="L318" s="677">
        <f>SUMIFS(L287:L317,D287:D317,"設備（部材）")</f>
        <v>0</v>
      </c>
      <c r="M318" s="674"/>
      <c r="N318" s="679">
        <f>J318-L318</f>
        <v>0</v>
      </c>
      <c r="O318" s="506"/>
      <c r="Q318" s="287"/>
      <c r="R318" s="287"/>
      <c r="S318" s="287"/>
      <c r="T318" s="287"/>
      <c r="U318" s="287"/>
      <c r="V318" s="287"/>
      <c r="W318" s="287"/>
      <c r="X318" s="287"/>
      <c r="Y318" s="287"/>
      <c r="Z318" s="287"/>
      <c r="AA318" s="287"/>
      <c r="AB318" s="287"/>
      <c r="AC318" s="287"/>
    </row>
    <row r="319" spans="1:29" s="288" customFormat="1" ht="18.75" customHeight="1">
      <c r="A319" s="302"/>
      <c r="B319" s="374"/>
      <c r="C319" s="375"/>
      <c r="D319" s="490"/>
      <c r="E319" s="544" t="s">
        <v>199</v>
      </c>
      <c r="F319" s="338" t="s">
        <v>198</v>
      </c>
      <c r="G319" s="522"/>
      <c r="H319" s="671"/>
      <c r="I319" s="672"/>
      <c r="J319" s="676">
        <f>SUMIFS(J287:J317,D287:D317,"工事")</f>
        <v>0</v>
      </c>
      <c r="K319" s="673"/>
      <c r="L319" s="677">
        <f>SUMIFS(L287:L317,D287:D317,"工事")</f>
        <v>0</v>
      </c>
      <c r="M319" s="674"/>
      <c r="N319" s="679">
        <f>J319-L319</f>
        <v>0</v>
      </c>
      <c r="O319" s="506"/>
      <c r="Q319" s="287"/>
      <c r="R319" s="287"/>
      <c r="S319" s="287"/>
      <c r="T319" s="287"/>
      <c r="U319" s="287"/>
      <c r="V319" s="287"/>
      <c r="W319" s="287"/>
      <c r="X319" s="287"/>
      <c r="Y319" s="287"/>
      <c r="Z319" s="287"/>
      <c r="AA319" s="287"/>
      <c r="AB319" s="287"/>
      <c r="AC319" s="287"/>
    </row>
    <row r="320" spans="1:29" s="288" customFormat="1" ht="18.75" customHeight="1" thickBot="1">
      <c r="A320" s="302"/>
      <c r="B320" s="376"/>
      <c r="C320" s="377"/>
      <c r="D320" s="491"/>
      <c r="E320" s="545" t="s">
        <v>195</v>
      </c>
      <c r="F320" s="546" t="s">
        <v>196</v>
      </c>
      <c r="G320" s="536"/>
      <c r="H320" s="721"/>
      <c r="I320" s="722"/>
      <c r="J320" s="728">
        <f>J318+J319</f>
        <v>0</v>
      </c>
      <c r="K320" s="723"/>
      <c r="L320" s="729">
        <f>L318+L319</f>
        <v>0</v>
      </c>
      <c r="M320" s="724"/>
      <c r="N320" s="730">
        <f>J320-L320</f>
        <v>0</v>
      </c>
      <c r="O320" s="516"/>
      <c r="Q320" s="287"/>
      <c r="R320" s="287"/>
      <c r="S320" s="287"/>
      <c r="T320" s="287"/>
      <c r="U320" s="287"/>
      <c r="V320" s="287"/>
      <c r="W320" s="287"/>
      <c r="X320" s="287"/>
      <c r="Y320" s="287"/>
      <c r="Z320" s="287"/>
      <c r="AA320" s="287"/>
      <c r="AB320" s="287"/>
      <c r="AC320" s="287"/>
    </row>
    <row r="321" spans="1:16" ht="18.75" customHeight="1">
      <c r="A321" s="302"/>
      <c r="B321" s="339"/>
      <c r="C321" s="340"/>
      <c r="D321" s="488"/>
      <c r="E321" s="717"/>
      <c r="F321" s="726" t="s">
        <v>197</v>
      </c>
      <c r="G321" s="522"/>
      <c r="H321" s="671"/>
      <c r="I321" s="672"/>
      <c r="J321" s="672"/>
      <c r="K321" s="673"/>
      <c r="L321" s="673"/>
      <c r="M321" s="674"/>
      <c r="N321" s="675"/>
      <c r="O321" s="506"/>
      <c r="P321" s="323"/>
    </row>
    <row r="322" spans="1:16" ht="18.75" customHeight="1">
      <c r="A322" s="302"/>
      <c r="B322" s="374"/>
      <c r="C322" s="375"/>
      <c r="D322" s="490"/>
      <c r="E322" s="717"/>
      <c r="F322" s="727"/>
      <c r="G322" s="522"/>
      <c r="H322" s="671"/>
      <c r="I322" s="672"/>
      <c r="J322" s="672">
        <f>H322*I322</f>
        <v>0</v>
      </c>
      <c r="K322" s="673"/>
      <c r="L322" s="673">
        <f>H322*K322</f>
        <v>0</v>
      </c>
      <c r="M322" s="674">
        <f>I322-K322</f>
        <v>0</v>
      </c>
      <c r="N322" s="675">
        <f>J322-L322</f>
        <v>0</v>
      </c>
      <c r="O322" s="506"/>
      <c r="P322" s="323"/>
    </row>
    <row r="323" spans="1:16" ht="18.75" customHeight="1">
      <c r="A323" s="302"/>
      <c r="B323" s="374"/>
      <c r="C323" s="375"/>
      <c r="D323" s="490"/>
      <c r="E323" s="717"/>
      <c r="F323" s="727"/>
      <c r="G323" s="522"/>
      <c r="H323" s="671"/>
      <c r="I323" s="672"/>
      <c r="J323" s="672">
        <f t="shared" ref="J323:J352" si="31">H323*I323</f>
        <v>0</v>
      </c>
      <c r="K323" s="673"/>
      <c r="L323" s="673">
        <f t="shared" ref="L323:L352" si="32">H323*K323</f>
        <v>0</v>
      </c>
      <c r="M323" s="674">
        <f t="shared" ref="M323:N342" si="33">I323-K323</f>
        <v>0</v>
      </c>
      <c r="N323" s="675">
        <f t="shared" si="33"/>
        <v>0</v>
      </c>
      <c r="O323" s="506"/>
      <c r="P323" s="323"/>
    </row>
    <row r="324" spans="1:16" ht="18.75" customHeight="1">
      <c r="A324" s="302"/>
      <c r="B324" s="374"/>
      <c r="C324" s="375"/>
      <c r="D324" s="490"/>
      <c r="E324" s="717"/>
      <c r="F324" s="726"/>
      <c r="G324" s="522"/>
      <c r="H324" s="671"/>
      <c r="I324" s="672"/>
      <c r="J324" s="672">
        <f t="shared" si="31"/>
        <v>0</v>
      </c>
      <c r="K324" s="673"/>
      <c r="L324" s="673">
        <f t="shared" si="32"/>
        <v>0</v>
      </c>
      <c r="M324" s="674">
        <f t="shared" si="33"/>
        <v>0</v>
      </c>
      <c r="N324" s="675">
        <f t="shared" si="33"/>
        <v>0</v>
      </c>
      <c r="O324" s="506"/>
      <c r="P324" s="323"/>
    </row>
    <row r="325" spans="1:16" ht="18.75" customHeight="1">
      <c r="A325" s="302"/>
      <c r="B325" s="374"/>
      <c r="C325" s="375"/>
      <c r="D325" s="490"/>
      <c r="E325" s="717"/>
      <c r="F325" s="726"/>
      <c r="G325" s="522"/>
      <c r="H325" s="671"/>
      <c r="I325" s="672"/>
      <c r="J325" s="672">
        <f t="shared" si="31"/>
        <v>0</v>
      </c>
      <c r="K325" s="673"/>
      <c r="L325" s="673">
        <f t="shared" si="32"/>
        <v>0</v>
      </c>
      <c r="M325" s="674">
        <f t="shared" si="33"/>
        <v>0</v>
      </c>
      <c r="N325" s="675">
        <f t="shared" si="33"/>
        <v>0</v>
      </c>
      <c r="O325" s="506"/>
      <c r="P325" s="323"/>
    </row>
    <row r="326" spans="1:16" ht="18.75" customHeight="1">
      <c r="A326" s="302"/>
      <c r="B326" s="374"/>
      <c r="C326" s="375"/>
      <c r="D326" s="490"/>
      <c r="E326" s="717"/>
      <c r="F326" s="726"/>
      <c r="G326" s="522"/>
      <c r="H326" s="671"/>
      <c r="I326" s="672"/>
      <c r="J326" s="672">
        <f t="shared" si="31"/>
        <v>0</v>
      </c>
      <c r="K326" s="673"/>
      <c r="L326" s="673">
        <f t="shared" si="32"/>
        <v>0</v>
      </c>
      <c r="M326" s="674">
        <f t="shared" si="33"/>
        <v>0</v>
      </c>
      <c r="N326" s="675">
        <f t="shared" si="33"/>
        <v>0</v>
      </c>
      <c r="O326" s="506"/>
      <c r="P326" s="323"/>
    </row>
    <row r="327" spans="1:16" ht="18.75" customHeight="1">
      <c r="A327" s="302"/>
      <c r="B327" s="374"/>
      <c r="C327" s="375"/>
      <c r="D327" s="490"/>
      <c r="E327" s="717"/>
      <c r="F327" s="726"/>
      <c r="G327" s="522"/>
      <c r="H327" s="671"/>
      <c r="I327" s="672"/>
      <c r="J327" s="672">
        <f t="shared" si="31"/>
        <v>0</v>
      </c>
      <c r="K327" s="673"/>
      <c r="L327" s="673">
        <f t="shared" si="32"/>
        <v>0</v>
      </c>
      <c r="M327" s="674">
        <f t="shared" si="33"/>
        <v>0</v>
      </c>
      <c r="N327" s="675">
        <f t="shared" si="33"/>
        <v>0</v>
      </c>
      <c r="O327" s="506"/>
      <c r="P327" s="323"/>
    </row>
    <row r="328" spans="1:16" ht="18.75" customHeight="1">
      <c r="A328" s="302"/>
      <c r="B328" s="374"/>
      <c r="C328" s="375"/>
      <c r="D328" s="490"/>
      <c r="E328" s="717"/>
      <c r="F328" s="726"/>
      <c r="G328" s="522"/>
      <c r="H328" s="671"/>
      <c r="I328" s="672"/>
      <c r="J328" s="672">
        <f t="shared" si="31"/>
        <v>0</v>
      </c>
      <c r="K328" s="673"/>
      <c r="L328" s="673">
        <f t="shared" si="32"/>
        <v>0</v>
      </c>
      <c r="M328" s="674">
        <f t="shared" si="33"/>
        <v>0</v>
      </c>
      <c r="N328" s="675">
        <f t="shared" si="33"/>
        <v>0</v>
      </c>
      <c r="O328" s="506"/>
      <c r="P328" s="323"/>
    </row>
    <row r="329" spans="1:16" ht="18.75" customHeight="1">
      <c r="A329" s="302"/>
      <c r="B329" s="374"/>
      <c r="C329" s="375"/>
      <c r="D329" s="490"/>
      <c r="E329" s="717"/>
      <c r="F329" s="726"/>
      <c r="G329" s="522"/>
      <c r="H329" s="671"/>
      <c r="I329" s="672"/>
      <c r="J329" s="672">
        <f t="shared" si="31"/>
        <v>0</v>
      </c>
      <c r="K329" s="673"/>
      <c r="L329" s="673">
        <f t="shared" si="32"/>
        <v>0</v>
      </c>
      <c r="M329" s="674">
        <f t="shared" si="33"/>
        <v>0</v>
      </c>
      <c r="N329" s="675">
        <f t="shared" si="33"/>
        <v>0</v>
      </c>
      <c r="O329" s="506"/>
      <c r="P329" s="323"/>
    </row>
    <row r="330" spans="1:16" ht="18.75" customHeight="1">
      <c r="A330" s="302"/>
      <c r="B330" s="374"/>
      <c r="C330" s="375"/>
      <c r="D330" s="490"/>
      <c r="E330" s="717"/>
      <c r="F330" s="726"/>
      <c r="G330" s="522"/>
      <c r="H330" s="671"/>
      <c r="I330" s="672"/>
      <c r="J330" s="672">
        <f t="shared" si="31"/>
        <v>0</v>
      </c>
      <c r="K330" s="673"/>
      <c r="L330" s="673">
        <f t="shared" si="32"/>
        <v>0</v>
      </c>
      <c r="M330" s="674">
        <f t="shared" si="33"/>
        <v>0</v>
      </c>
      <c r="N330" s="675">
        <f t="shared" si="33"/>
        <v>0</v>
      </c>
      <c r="O330" s="506"/>
      <c r="P330" s="323"/>
    </row>
    <row r="331" spans="1:16" ht="18.75" customHeight="1">
      <c r="A331" s="302"/>
      <c r="B331" s="374"/>
      <c r="C331" s="375"/>
      <c r="D331" s="490"/>
      <c r="E331" s="717"/>
      <c r="F331" s="726"/>
      <c r="G331" s="522"/>
      <c r="H331" s="671"/>
      <c r="I331" s="672"/>
      <c r="J331" s="672">
        <f t="shared" si="31"/>
        <v>0</v>
      </c>
      <c r="K331" s="673"/>
      <c r="L331" s="673">
        <f t="shared" si="32"/>
        <v>0</v>
      </c>
      <c r="M331" s="674">
        <f t="shared" si="33"/>
        <v>0</v>
      </c>
      <c r="N331" s="675">
        <f t="shared" si="33"/>
        <v>0</v>
      </c>
      <c r="O331" s="506"/>
      <c r="P331" s="323"/>
    </row>
    <row r="332" spans="1:16" ht="18.75" customHeight="1">
      <c r="A332" s="302"/>
      <c r="B332" s="374"/>
      <c r="C332" s="375"/>
      <c r="D332" s="490"/>
      <c r="E332" s="717"/>
      <c r="F332" s="726"/>
      <c r="G332" s="522"/>
      <c r="H332" s="671"/>
      <c r="I332" s="672"/>
      <c r="J332" s="672">
        <f t="shared" si="31"/>
        <v>0</v>
      </c>
      <c r="K332" s="673"/>
      <c r="L332" s="673">
        <f t="shared" si="32"/>
        <v>0</v>
      </c>
      <c r="M332" s="674">
        <f t="shared" si="33"/>
        <v>0</v>
      </c>
      <c r="N332" s="675">
        <f t="shared" si="33"/>
        <v>0</v>
      </c>
      <c r="O332" s="506"/>
      <c r="P332" s="323"/>
    </row>
    <row r="333" spans="1:16" ht="18.75" customHeight="1">
      <c r="A333" s="302"/>
      <c r="B333" s="374"/>
      <c r="C333" s="375"/>
      <c r="D333" s="490"/>
      <c r="E333" s="717"/>
      <c r="F333" s="726"/>
      <c r="G333" s="522"/>
      <c r="H333" s="671"/>
      <c r="I333" s="672"/>
      <c r="J333" s="672">
        <f t="shared" si="31"/>
        <v>0</v>
      </c>
      <c r="K333" s="673"/>
      <c r="L333" s="673">
        <f t="shared" si="32"/>
        <v>0</v>
      </c>
      <c r="M333" s="674">
        <f t="shared" si="33"/>
        <v>0</v>
      </c>
      <c r="N333" s="675">
        <f t="shared" si="33"/>
        <v>0</v>
      </c>
      <c r="O333" s="506"/>
      <c r="P333" s="323"/>
    </row>
    <row r="334" spans="1:16" ht="18.75" customHeight="1">
      <c r="A334" s="302"/>
      <c r="B334" s="374"/>
      <c r="C334" s="375"/>
      <c r="D334" s="490"/>
      <c r="E334" s="717"/>
      <c r="F334" s="726"/>
      <c r="G334" s="522"/>
      <c r="H334" s="671"/>
      <c r="I334" s="672"/>
      <c r="J334" s="672">
        <f t="shared" si="31"/>
        <v>0</v>
      </c>
      <c r="K334" s="673"/>
      <c r="L334" s="673">
        <f t="shared" si="32"/>
        <v>0</v>
      </c>
      <c r="M334" s="674">
        <f t="shared" si="33"/>
        <v>0</v>
      </c>
      <c r="N334" s="675">
        <f t="shared" si="33"/>
        <v>0</v>
      </c>
      <c r="O334" s="506"/>
      <c r="P334" s="323"/>
    </row>
    <row r="335" spans="1:16" ht="18.75" customHeight="1">
      <c r="A335" s="302"/>
      <c r="B335" s="374"/>
      <c r="C335" s="375"/>
      <c r="D335" s="490"/>
      <c r="E335" s="717"/>
      <c r="F335" s="726"/>
      <c r="G335" s="522"/>
      <c r="H335" s="671"/>
      <c r="I335" s="672"/>
      <c r="J335" s="672">
        <f t="shared" si="31"/>
        <v>0</v>
      </c>
      <c r="K335" s="673"/>
      <c r="L335" s="673">
        <f t="shared" si="32"/>
        <v>0</v>
      </c>
      <c r="M335" s="674">
        <f t="shared" si="33"/>
        <v>0</v>
      </c>
      <c r="N335" s="675">
        <f t="shared" si="33"/>
        <v>0</v>
      </c>
      <c r="O335" s="506"/>
      <c r="P335" s="323"/>
    </row>
    <row r="336" spans="1:16" ht="18.75" customHeight="1">
      <c r="A336" s="302"/>
      <c r="B336" s="374"/>
      <c r="C336" s="375"/>
      <c r="D336" s="490"/>
      <c r="E336" s="717"/>
      <c r="F336" s="726"/>
      <c r="G336" s="522"/>
      <c r="H336" s="671"/>
      <c r="I336" s="672"/>
      <c r="J336" s="672">
        <f t="shared" si="31"/>
        <v>0</v>
      </c>
      <c r="K336" s="673"/>
      <c r="L336" s="673">
        <f t="shared" si="32"/>
        <v>0</v>
      </c>
      <c r="M336" s="674">
        <f t="shared" si="33"/>
        <v>0</v>
      </c>
      <c r="N336" s="675">
        <f t="shared" si="33"/>
        <v>0</v>
      </c>
      <c r="O336" s="506"/>
      <c r="P336" s="323"/>
    </row>
    <row r="337" spans="1:16" ht="18.75" customHeight="1">
      <c r="A337" s="302"/>
      <c r="B337" s="374"/>
      <c r="C337" s="375"/>
      <c r="D337" s="490"/>
      <c r="E337" s="717"/>
      <c r="F337" s="726"/>
      <c r="G337" s="522"/>
      <c r="H337" s="671"/>
      <c r="I337" s="672"/>
      <c r="J337" s="672">
        <f t="shared" si="31"/>
        <v>0</v>
      </c>
      <c r="K337" s="673"/>
      <c r="L337" s="673">
        <f t="shared" si="32"/>
        <v>0</v>
      </c>
      <c r="M337" s="674">
        <f t="shared" si="33"/>
        <v>0</v>
      </c>
      <c r="N337" s="675">
        <f t="shared" si="33"/>
        <v>0</v>
      </c>
      <c r="O337" s="506"/>
      <c r="P337" s="323"/>
    </row>
    <row r="338" spans="1:16" ht="18.75" customHeight="1">
      <c r="A338" s="302"/>
      <c r="B338" s="374"/>
      <c r="C338" s="375"/>
      <c r="D338" s="490"/>
      <c r="E338" s="717"/>
      <c r="F338" s="726"/>
      <c r="G338" s="522"/>
      <c r="H338" s="671"/>
      <c r="I338" s="672"/>
      <c r="J338" s="672">
        <f t="shared" si="31"/>
        <v>0</v>
      </c>
      <c r="K338" s="673"/>
      <c r="L338" s="673">
        <f t="shared" si="32"/>
        <v>0</v>
      </c>
      <c r="M338" s="674">
        <f t="shared" si="33"/>
        <v>0</v>
      </c>
      <c r="N338" s="675">
        <f t="shared" si="33"/>
        <v>0</v>
      </c>
      <c r="O338" s="506"/>
      <c r="P338" s="323"/>
    </row>
    <row r="339" spans="1:16" ht="18.75" customHeight="1">
      <c r="A339" s="302"/>
      <c r="B339" s="374"/>
      <c r="C339" s="375"/>
      <c r="D339" s="490"/>
      <c r="E339" s="717"/>
      <c r="F339" s="726"/>
      <c r="G339" s="522"/>
      <c r="H339" s="671"/>
      <c r="I339" s="672"/>
      <c r="J339" s="672">
        <f t="shared" si="31"/>
        <v>0</v>
      </c>
      <c r="K339" s="673"/>
      <c r="L339" s="673">
        <f t="shared" si="32"/>
        <v>0</v>
      </c>
      <c r="M339" s="674">
        <f t="shared" si="33"/>
        <v>0</v>
      </c>
      <c r="N339" s="675">
        <f t="shared" si="33"/>
        <v>0</v>
      </c>
      <c r="O339" s="506"/>
      <c r="P339" s="323"/>
    </row>
    <row r="340" spans="1:16" ht="18.75" customHeight="1">
      <c r="A340" s="302"/>
      <c r="B340" s="374"/>
      <c r="C340" s="375"/>
      <c r="D340" s="490"/>
      <c r="E340" s="717"/>
      <c r="F340" s="726"/>
      <c r="G340" s="522"/>
      <c r="H340" s="671"/>
      <c r="I340" s="672"/>
      <c r="J340" s="672">
        <f t="shared" si="31"/>
        <v>0</v>
      </c>
      <c r="K340" s="673"/>
      <c r="L340" s="673">
        <f t="shared" si="32"/>
        <v>0</v>
      </c>
      <c r="M340" s="674">
        <f t="shared" si="33"/>
        <v>0</v>
      </c>
      <c r="N340" s="675">
        <f t="shared" si="33"/>
        <v>0</v>
      </c>
      <c r="O340" s="506"/>
      <c r="P340" s="323"/>
    </row>
    <row r="341" spans="1:16" ht="18.75" customHeight="1">
      <c r="A341" s="302"/>
      <c r="B341" s="374"/>
      <c r="C341" s="375"/>
      <c r="D341" s="490"/>
      <c r="E341" s="717"/>
      <c r="F341" s="726"/>
      <c r="G341" s="522"/>
      <c r="H341" s="671"/>
      <c r="I341" s="672"/>
      <c r="J341" s="672">
        <f t="shared" si="31"/>
        <v>0</v>
      </c>
      <c r="K341" s="673"/>
      <c r="L341" s="673">
        <f t="shared" si="32"/>
        <v>0</v>
      </c>
      <c r="M341" s="674">
        <f t="shared" si="33"/>
        <v>0</v>
      </c>
      <c r="N341" s="675">
        <f t="shared" si="33"/>
        <v>0</v>
      </c>
      <c r="O341" s="506"/>
      <c r="P341" s="323"/>
    </row>
    <row r="342" spans="1:16" ht="18.75" customHeight="1">
      <c r="A342" s="302"/>
      <c r="B342" s="374"/>
      <c r="C342" s="375"/>
      <c r="D342" s="490"/>
      <c r="E342" s="717"/>
      <c r="F342" s="726"/>
      <c r="G342" s="522"/>
      <c r="H342" s="671"/>
      <c r="I342" s="672"/>
      <c r="J342" s="672">
        <f t="shared" si="31"/>
        <v>0</v>
      </c>
      <c r="K342" s="673"/>
      <c r="L342" s="673">
        <f t="shared" si="32"/>
        <v>0</v>
      </c>
      <c r="M342" s="674">
        <f t="shared" si="33"/>
        <v>0</v>
      </c>
      <c r="N342" s="675">
        <f t="shared" si="33"/>
        <v>0</v>
      </c>
      <c r="O342" s="506"/>
      <c r="P342" s="323"/>
    </row>
    <row r="343" spans="1:16" ht="18.75" customHeight="1">
      <c r="A343" s="302"/>
      <c r="B343" s="374"/>
      <c r="C343" s="375"/>
      <c r="D343" s="490"/>
      <c r="E343" s="717"/>
      <c r="F343" s="727"/>
      <c r="G343" s="522"/>
      <c r="H343" s="671"/>
      <c r="I343" s="672"/>
      <c r="J343" s="672">
        <f t="shared" si="31"/>
        <v>0</v>
      </c>
      <c r="K343" s="673"/>
      <c r="L343" s="673">
        <f t="shared" si="32"/>
        <v>0</v>
      </c>
      <c r="M343" s="674">
        <f t="shared" ref="M343:N352" si="34">I343-K343</f>
        <v>0</v>
      </c>
      <c r="N343" s="675">
        <f t="shared" si="34"/>
        <v>0</v>
      </c>
      <c r="O343" s="506"/>
      <c r="P343" s="323"/>
    </row>
    <row r="344" spans="1:16" ht="18.75" customHeight="1">
      <c r="A344" s="302"/>
      <c r="B344" s="374"/>
      <c r="C344" s="375"/>
      <c r="D344" s="490"/>
      <c r="E344" s="717"/>
      <c r="F344" s="727"/>
      <c r="G344" s="522"/>
      <c r="H344" s="671"/>
      <c r="I344" s="672"/>
      <c r="J344" s="672">
        <f t="shared" si="31"/>
        <v>0</v>
      </c>
      <c r="K344" s="673"/>
      <c r="L344" s="673">
        <f t="shared" si="32"/>
        <v>0</v>
      </c>
      <c r="M344" s="674">
        <f t="shared" si="34"/>
        <v>0</v>
      </c>
      <c r="N344" s="675">
        <f t="shared" si="34"/>
        <v>0</v>
      </c>
      <c r="O344" s="506"/>
      <c r="P344" s="323"/>
    </row>
    <row r="345" spans="1:16" ht="18.75" customHeight="1">
      <c r="A345" s="302"/>
      <c r="B345" s="374"/>
      <c r="C345" s="375"/>
      <c r="D345" s="490"/>
      <c r="E345" s="717"/>
      <c r="F345" s="727"/>
      <c r="G345" s="522"/>
      <c r="H345" s="671"/>
      <c r="I345" s="672"/>
      <c r="J345" s="672">
        <f t="shared" si="31"/>
        <v>0</v>
      </c>
      <c r="K345" s="673"/>
      <c r="L345" s="673">
        <f t="shared" si="32"/>
        <v>0</v>
      </c>
      <c r="M345" s="674">
        <f t="shared" si="34"/>
        <v>0</v>
      </c>
      <c r="N345" s="675">
        <f t="shared" si="34"/>
        <v>0</v>
      </c>
      <c r="O345" s="506"/>
      <c r="P345" s="323"/>
    </row>
    <row r="346" spans="1:16" ht="18.75" customHeight="1">
      <c r="A346" s="302"/>
      <c r="B346" s="374"/>
      <c r="C346" s="375"/>
      <c r="D346" s="490"/>
      <c r="E346" s="717"/>
      <c r="F346" s="727"/>
      <c r="G346" s="522"/>
      <c r="H346" s="671"/>
      <c r="I346" s="672"/>
      <c r="J346" s="672">
        <f t="shared" si="31"/>
        <v>0</v>
      </c>
      <c r="K346" s="673"/>
      <c r="L346" s="673">
        <f t="shared" si="32"/>
        <v>0</v>
      </c>
      <c r="M346" s="674">
        <f t="shared" si="34"/>
        <v>0</v>
      </c>
      <c r="N346" s="675">
        <f t="shared" si="34"/>
        <v>0</v>
      </c>
      <c r="O346" s="506"/>
      <c r="P346" s="323"/>
    </row>
    <row r="347" spans="1:16" ht="18.75" customHeight="1">
      <c r="A347" s="302"/>
      <c r="B347" s="374"/>
      <c r="C347" s="375"/>
      <c r="D347" s="490"/>
      <c r="E347" s="717"/>
      <c r="F347" s="727"/>
      <c r="G347" s="522"/>
      <c r="H347" s="671"/>
      <c r="I347" s="672"/>
      <c r="J347" s="672">
        <f t="shared" si="31"/>
        <v>0</v>
      </c>
      <c r="K347" s="673"/>
      <c r="L347" s="673">
        <f t="shared" si="32"/>
        <v>0</v>
      </c>
      <c r="M347" s="674">
        <f t="shared" si="34"/>
        <v>0</v>
      </c>
      <c r="N347" s="675">
        <f t="shared" si="34"/>
        <v>0</v>
      </c>
      <c r="O347" s="506"/>
      <c r="P347" s="323"/>
    </row>
    <row r="348" spans="1:16" ht="18.75" customHeight="1">
      <c r="A348" s="302"/>
      <c r="B348" s="374"/>
      <c r="C348" s="375"/>
      <c r="D348" s="490"/>
      <c r="E348" s="717"/>
      <c r="F348" s="727"/>
      <c r="G348" s="522"/>
      <c r="H348" s="671"/>
      <c r="I348" s="672"/>
      <c r="J348" s="672">
        <f t="shared" si="31"/>
        <v>0</v>
      </c>
      <c r="K348" s="673"/>
      <c r="L348" s="673">
        <f t="shared" si="32"/>
        <v>0</v>
      </c>
      <c r="M348" s="674">
        <f t="shared" si="34"/>
        <v>0</v>
      </c>
      <c r="N348" s="675">
        <f t="shared" si="34"/>
        <v>0</v>
      </c>
      <c r="O348" s="506"/>
      <c r="P348" s="323"/>
    </row>
    <row r="349" spans="1:16" ht="18.75" customHeight="1">
      <c r="A349" s="302"/>
      <c r="B349" s="374"/>
      <c r="C349" s="375"/>
      <c r="D349" s="490"/>
      <c r="E349" s="717"/>
      <c r="F349" s="727"/>
      <c r="G349" s="522"/>
      <c r="H349" s="671"/>
      <c r="I349" s="672"/>
      <c r="J349" s="672">
        <f t="shared" si="31"/>
        <v>0</v>
      </c>
      <c r="K349" s="673"/>
      <c r="L349" s="673">
        <f t="shared" si="32"/>
        <v>0</v>
      </c>
      <c r="M349" s="674">
        <f t="shared" si="34"/>
        <v>0</v>
      </c>
      <c r="N349" s="675">
        <f t="shared" si="34"/>
        <v>0</v>
      </c>
      <c r="O349" s="506"/>
      <c r="P349" s="323"/>
    </row>
    <row r="350" spans="1:16" ht="18.75" customHeight="1">
      <c r="A350" s="302"/>
      <c r="B350" s="374"/>
      <c r="C350" s="375"/>
      <c r="D350" s="490"/>
      <c r="E350" s="717"/>
      <c r="F350" s="727"/>
      <c r="G350" s="522"/>
      <c r="H350" s="671"/>
      <c r="I350" s="672"/>
      <c r="J350" s="672">
        <f t="shared" si="31"/>
        <v>0</v>
      </c>
      <c r="K350" s="673"/>
      <c r="L350" s="673">
        <f t="shared" si="32"/>
        <v>0</v>
      </c>
      <c r="M350" s="674">
        <f>I350-K350</f>
        <v>0</v>
      </c>
      <c r="N350" s="675">
        <f t="shared" si="34"/>
        <v>0</v>
      </c>
      <c r="O350" s="506"/>
      <c r="P350" s="323"/>
    </row>
    <row r="351" spans="1:16" ht="18.75" customHeight="1">
      <c r="A351" s="302"/>
      <c r="B351" s="374"/>
      <c r="C351" s="375"/>
      <c r="D351" s="490"/>
      <c r="E351" s="717"/>
      <c r="F351" s="727"/>
      <c r="G351" s="522"/>
      <c r="H351" s="671"/>
      <c r="I351" s="672"/>
      <c r="J351" s="672">
        <f>H351*I351</f>
        <v>0</v>
      </c>
      <c r="K351" s="673"/>
      <c r="L351" s="673">
        <f t="shared" si="32"/>
        <v>0</v>
      </c>
      <c r="M351" s="674">
        <f t="shared" si="34"/>
        <v>0</v>
      </c>
      <c r="N351" s="675">
        <f>J351-L351</f>
        <v>0</v>
      </c>
      <c r="O351" s="506"/>
      <c r="P351" s="323"/>
    </row>
    <row r="352" spans="1:16" ht="18.75" customHeight="1">
      <c r="A352" s="302"/>
      <c r="B352" s="374"/>
      <c r="C352" s="375"/>
      <c r="D352" s="490"/>
      <c r="E352" s="717"/>
      <c r="F352" s="727"/>
      <c r="G352" s="522"/>
      <c r="H352" s="671"/>
      <c r="I352" s="672"/>
      <c r="J352" s="672">
        <f t="shared" si="31"/>
        <v>0</v>
      </c>
      <c r="K352" s="673"/>
      <c r="L352" s="673">
        <f t="shared" si="32"/>
        <v>0</v>
      </c>
      <c r="M352" s="674">
        <f t="shared" si="34"/>
        <v>0</v>
      </c>
      <c r="N352" s="675">
        <f t="shared" si="34"/>
        <v>0</v>
      </c>
      <c r="O352" s="506"/>
      <c r="P352" s="323"/>
    </row>
    <row r="353" spans="1:29" s="288" customFormat="1" ht="18.75" customHeight="1">
      <c r="A353" s="302"/>
      <c r="B353" s="374"/>
      <c r="C353" s="375"/>
      <c r="D353" s="490"/>
      <c r="E353" s="544" t="s">
        <v>661</v>
      </c>
      <c r="F353" s="338" t="s">
        <v>198</v>
      </c>
      <c r="G353" s="522"/>
      <c r="H353" s="671"/>
      <c r="I353" s="672"/>
      <c r="J353" s="676">
        <f>SUMIFS(J322:J352,D322:D352,"設備（部材）")</f>
        <v>0</v>
      </c>
      <c r="K353" s="673"/>
      <c r="L353" s="677">
        <f>SUMIFS(L322:L352,D322:D352,"設備（部材）")</f>
        <v>0</v>
      </c>
      <c r="M353" s="674"/>
      <c r="N353" s="679">
        <f>J353-L353</f>
        <v>0</v>
      </c>
      <c r="O353" s="506"/>
      <c r="Q353" s="287"/>
      <c r="R353" s="287"/>
      <c r="S353" s="287"/>
      <c r="T353" s="287"/>
      <c r="U353" s="287"/>
      <c r="V353" s="287"/>
      <c r="W353" s="287"/>
      <c r="X353" s="287"/>
      <c r="Y353" s="287"/>
      <c r="Z353" s="287"/>
      <c r="AA353" s="287"/>
      <c r="AB353" s="287"/>
      <c r="AC353" s="287"/>
    </row>
    <row r="354" spans="1:29" s="288" customFormat="1" ht="18.75" customHeight="1">
      <c r="A354" s="302"/>
      <c r="B354" s="374"/>
      <c r="C354" s="375"/>
      <c r="D354" s="490"/>
      <c r="E354" s="544" t="s">
        <v>199</v>
      </c>
      <c r="F354" s="338" t="s">
        <v>198</v>
      </c>
      <c r="G354" s="522"/>
      <c r="H354" s="671"/>
      <c r="I354" s="672"/>
      <c r="J354" s="676">
        <f>SUMIFS(J322:J352,D322:D352,"工事")</f>
        <v>0</v>
      </c>
      <c r="K354" s="673"/>
      <c r="L354" s="677">
        <f>SUMIFS(L322:L352,D322:D352,"工事")</f>
        <v>0</v>
      </c>
      <c r="M354" s="674"/>
      <c r="N354" s="679">
        <f>J354-L354</f>
        <v>0</v>
      </c>
      <c r="O354" s="506"/>
      <c r="Q354" s="287"/>
      <c r="R354" s="287"/>
      <c r="S354" s="287"/>
      <c r="T354" s="287"/>
      <c r="U354" s="287"/>
      <c r="V354" s="287"/>
      <c r="W354" s="287"/>
      <c r="X354" s="287"/>
      <c r="Y354" s="287"/>
      <c r="Z354" s="287"/>
      <c r="AA354" s="287"/>
      <c r="AB354" s="287"/>
      <c r="AC354" s="287"/>
    </row>
    <row r="355" spans="1:29" s="288" customFormat="1" ht="18.75" customHeight="1" thickBot="1">
      <c r="A355" s="302"/>
      <c r="B355" s="376"/>
      <c r="C355" s="377"/>
      <c r="D355" s="491"/>
      <c r="E355" s="545" t="s">
        <v>195</v>
      </c>
      <c r="F355" s="546" t="s">
        <v>196</v>
      </c>
      <c r="G355" s="536"/>
      <c r="H355" s="721"/>
      <c r="I355" s="722"/>
      <c r="J355" s="728">
        <f>J353+J354</f>
        <v>0</v>
      </c>
      <c r="K355" s="723"/>
      <c r="L355" s="729">
        <f>L353+L354</f>
        <v>0</v>
      </c>
      <c r="M355" s="724"/>
      <c r="N355" s="730">
        <f>J355-L355</f>
        <v>0</v>
      </c>
      <c r="O355" s="516"/>
      <c r="Q355" s="287"/>
      <c r="R355" s="287"/>
      <c r="S355" s="287"/>
      <c r="T355" s="287"/>
      <c r="U355" s="287"/>
      <c r="V355" s="287"/>
      <c r="W355" s="287"/>
      <c r="X355" s="287"/>
      <c r="Y355" s="287"/>
      <c r="Z355" s="287"/>
      <c r="AA355" s="287"/>
      <c r="AB355" s="287"/>
      <c r="AC355" s="287"/>
    </row>
    <row r="356" spans="1:29" ht="18.75" customHeight="1">
      <c r="A356" s="302"/>
      <c r="B356" s="339"/>
      <c r="C356" s="340"/>
      <c r="D356" s="488"/>
      <c r="E356" s="717"/>
      <c r="F356" s="726" t="s">
        <v>197</v>
      </c>
      <c r="G356" s="522"/>
      <c r="H356" s="671"/>
      <c r="I356" s="672"/>
      <c r="J356" s="672"/>
      <c r="K356" s="673"/>
      <c r="L356" s="673"/>
      <c r="M356" s="674"/>
      <c r="N356" s="675"/>
      <c r="O356" s="506"/>
      <c r="P356" s="323"/>
    </row>
    <row r="357" spans="1:29" ht="18.75" customHeight="1">
      <c r="A357" s="302"/>
      <c r="B357" s="374"/>
      <c r="C357" s="375"/>
      <c r="D357" s="490"/>
      <c r="E357" s="717"/>
      <c r="F357" s="727"/>
      <c r="G357" s="522"/>
      <c r="H357" s="671"/>
      <c r="I357" s="672"/>
      <c r="J357" s="672">
        <f>H357*I357</f>
        <v>0</v>
      </c>
      <c r="K357" s="673"/>
      <c r="L357" s="673">
        <f>H357*K357</f>
        <v>0</v>
      </c>
      <c r="M357" s="674">
        <f>I357-K357</f>
        <v>0</v>
      </c>
      <c r="N357" s="675">
        <f>J357-L357</f>
        <v>0</v>
      </c>
      <c r="O357" s="506"/>
      <c r="P357" s="323"/>
    </row>
    <row r="358" spans="1:29" ht="18.75" customHeight="1">
      <c r="A358" s="302"/>
      <c r="B358" s="374"/>
      <c r="C358" s="375"/>
      <c r="D358" s="490"/>
      <c r="E358" s="717"/>
      <c r="F358" s="727"/>
      <c r="G358" s="522"/>
      <c r="H358" s="671"/>
      <c r="I358" s="672"/>
      <c r="J358" s="672">
        <f t="shared" ref="J358:J387" si="35">H358*I358</f>
        <v>0</v>
      </c>
      <c r="K358" s="673"/>
      <c r="L358" s="673">
        <f t="shared" ref="L358:L387" si="36">H358*K358</f>
        <v>0</v>
      </c>
      <c r="M358" s="674">
        <f t="shared" ref="M358:N376" si="37">I358-K358</f>
        <v>0</v>
      </c>
      <c r="N358" s="675">
        <f t="shared" si="37"/>
        <v>0</v>
      </c>
      <c r="O358" s="506"/>
      <c r="P358" s="323"/>
    </row>
    <row r="359" spans="1:29" ht="18.75" customHeight="1">
      <c r="A359" s="302"/>
      <c r="B359" s="374"/>
      <c r="C359" s="375"/>
      <c r="D359" s="490"/>
      <c r="E359" s="717"/>
      <c r="F359" s="726"/>
      <c r="G359" s="522"/>
      <c r="H359" s="671"/>
      <c r="I359" s="672"/>
      <c r="J359" s="672">
        <f t="shared" si="35"/>
        <v>0</v>
      </c>
      <c r="K359" s="673"/>
      <c r="L359" s="673">
        <f t="shared" si="36"/>
        <v>0</v>
      </c>
      <c r="M359" s="674">
        <f t="shared" si="37"/>
        <v>0</v>
      </c>
      <c r="N359" s="675">
        <f t="shared" si="37"/>
        <v>0</v>
      </c>
      <c r="O359" s="506"/>
      <c r="P359" s="323"/>
    </row>
    <row r="360" spans="1:29" ht="18.75" customHeight="1">
      <c r="A360" s="302"/>
      <c r="B360" s="374"/>
      <c r="C360" s="375"/>
      <c r="D360" s="490"/>
      <c r="E360" s="717"/>
      <c r="F360" s="726"/>
      <c r="G360" s="522"/>
      <c r="H360" s="671"/>
      <c r="I360" s="672"/>
      <c r="J360" s="672">
        <f t="shared" si="35"/>
        <v>0</v>
      </c>
      <c r="K360" s="673"/>
      <c r="L360" s="673">
        <f t="shared" si="36"/>
        <v>0</v>
      </c>
      <c r="M360" s="674">
        <f t="shared" si="37"/>
        <v>0</v>
      </c>
      <c r="N360" s="675">
        <f t="shared" si="37"/>
        <v>0</v>
      </c>
      <c r="O360" s="506"/>
      <c r="P360" s="323"/>
    </row>
    <row r="361" spans="1:29" ht="18.75" customHeight="1">
      <c r="A361" s="302"/>
      <c r="B361" s="374"/>
      <c r="C361" s="375"/>
      <c r="D361" s="490"/>
      <c r="E361" s="717"/>
      <c r="F361" s="726"/>
      <c r="G361" s="522"/>
      <c r="H361" s="671"/>
      <c r="I361" s="672"/>
      <c r="J361" s="672">
        <f t="shared" si="35"/>
        <v>0</v>
      </c>
      <c r="K361" s="673"/>
      <c r="L361" s="673">
        <f t="shared" si="36"/>
        <v>0</v>
      </c>
      <c r="M361" s="674">
        <f t="shared" si="37"/>
        <v>0</v>
      </c>
      <c r="N361" s="675">
        <f t="shared" si="37"/>
        <v>0</v>
      </c>
      <c r="O361" s="506"/>
      <c r="P361" s="323"/>
    </row>
    <row r="362" spans="1:29" ht="18.75" customHeight="1">
      <c r="A362" s="302"/>
      <c r="B362" s="374"/>
      <c r="C362" s="375"/>
      <c r="D362" s="490"/>
      <c r="E362" s="717"/>
      <c r="F362" s="726"/>
      <c r="G362" s="522"/>
      <c r="H362" s="671"/>
      <c r="I362" s="672"/>
      <c r="J362" s="672">
        <f t="shared" si="35"/>
        <v>0</v>
      </c>
      <c r="K362" s="673"/>
      <c r="L362" s="673">
        <f t="shared" si="36"/>
        <v>0</v>
      </c>
      <c r="M362" s="674">
        <f t="shared" si="37"/>
        <v>0</v>
      </c>
      <c r="N362" s="675">
        <f t="shared" si="37"/>
        <v>0</v>
      </c>
      <c r="O362" s="506"/>
      <c r="P362" s="323"/>
    </row>
    <row r="363" spans="1:29" ht="18.75" customHeight="1">
      <c r="A363" s="302"/>
      <c r="B363" s="374"/>
      <c r="C363" s="375"/>
      <c r="D363" s="490"/>
      <c r="E363" s="717"/>
      <c r="F363" s="726"/>
      <c r="G363" s="522"/>
      <c r="H363" s="671"/>
      <c r="I363" s="672"/>
      <c r="J363" s="672">
        <f t="shared" si="35"/>
        <v>0</v>
      </c>
      <c r="K363" s="673"/>
      <c r="L363" s="673">
        <f t="shared" si="36"/>
        <v>0</v>
      </c>
      <c r="M363" s="674">
        <f t="shared" si="37"/>
        <v>0</v>
      </c>
      <c r="N363" s="675">
        <f t="shared" si="37"/>
        <v>0</v>
      </c>
      <c r="O363" s="506"/>
      <c r="P363" s="323"/>
    </row>
    <row r="364" spans="1:29" ht="18.75" customHeight="1">
      <c r="A364" s="302"/>
      <c r="B364" s="374"/>
      <c r="C364" s="375"/>
      <c r="D364" s="490"/>
      <c r="E364" s="717"/>
      <c r="F364" s="726"/>
      <c r="G364" s="522"/>
      <c r="H364" s="671"/>
      <c r="I364" s="672"/>
      <c r="J364" s="672">
        <f t="shared" si="35"/>
        <v>0</v>
      </c>
      <c r="K364" s="673"/>
      <c r="L364" s="673">
        <f t="shared" si="36"/>
        <v>0</v>
      </c>
      <c r="M364" s="674">
        <f t="shared" si="37"/>
        <v>0</v>
      </c>
      <c r="N364" s="675">
        <f t="shared" si="37"/>
        <v>0</v>
      </c>
      <c r="O364" s="506"/>
      <c r="P364" s="323"/>
    </row>
    <row r="365" spans="1:29" ht="18.75" customHeight="1">
      <c r="A365" s="302"/>
      <c r="B365" s="374"/>
      <c r="C365" s="375"/>
      <c r="D365" s="490"/>
      <c r="E365" s="717"/>
      <c r="F365" s="726"/>
      <c r="G365" s="522"/>
      <c r="H365" s="671"/>
      <c r="I365" s="672"/>
      <c r="J365" s="672">
        <f t="shared" si="35"/>
        <v>0</v>
      </c>
      <c r="K365" s="673"/>
      <c r="L365" s="673">
        <f t="shared" si="36"/>
        <v>0</v>
      </c>
      <c r="M365" s="674">
        <f t="shared" si="37"/>
        <v>0</v>
      </c>
      <c r="N365" s="675">
        <f t="shared" si="37"/>
        <v>0</v>
      </c>
      <c r="O365" s="506"/>
      <c r="P365" s="323"/>
    </row>
    <row r="366" spans="1:29" ht="18.75" customHeight="1">
      <c r="A366" s="302"/>
      <c r="B366" s="374"/>
      <c r="C366" s="375"/>
      <c r="D366" s="490"/>
      <c r="E366" s="717"/>
      <c r="F366" s="726"/>
      <c r="G366" s="522"/>
      <c r="H366" s="671"/>
      <c r="I366" s="672"/>
      <c r="J366" s="672">
        <f t="shared" si="35"/>
        <v>0</v>
      </c>
      <c r="K366" s="673"/>
      <c r="L366" s="673">
        <f t="shared" si="36"/>
        <v>0</v>
      </c>
      <c r="M366" s="674">
        <f t="shared" si="37"/>
        <v>0</v>
      </c>
      <c r="N366" s="675">
        <f t="shared" si="37"/>
        <v>0</v>
      </c>
      <c r="O366" s="506"/>
      <c r="P366" s="323"/>
    </row>
    <row r="367" spans="1:29" ht="18.75" customHeight="1">
      <c r="A367" s="302"/>
      <c r="B367" s="374"/>
      <c r="C367" s="375"/>
      <c r="D367" s="490"/>
      <c r="E367" s="717"/>
      <c r="F367" s="726"/>
      <c r="G367" s="522"/>
      <c r="H367" s="671"/>
      <c r="I367" s="672"/>
      <c r="J367" s="672">
        <f t="shared" si="35"/>
        <v>0</v>
      </c>
      <c r="K367" s="673"/>
      <c r="L367" s="673">
        <f t="shared" si="36"/>
        <v>0</v>
      </c>
      <c r="M367" s="674">
        <f t="shared" si="37"/>
        <v>0</v>
      </c>
      <c r="N367" s="675">
        <f t="shared" si="37"/>
        <v>0</v>
      </c>
      <c r="O367" s="506"/>
      <c r="P367" s="323"/>
    </row>
    <row r="368" spans="1:29" ht="18.75" customHeight="1">
      <c r="A368" s="302"/>
      <c r="B368" s="374"/>
      <c r="C368" s="375"/>
      <c r="D368" s="490"/>
      <c r="E368" s="717"/>
      <c r="F368" s="726"/>
      <c r="G368" s="522"/>
      <c r="H368" s="671"/>
      <c r="I368" s="672"/>
      <c r="J368" s="672">
        <f t="shared" si="35"/>
        <v>0</v>
      </c>
      <c r="K368" s="673"/>
      <c r="L368" s="673">
        <f t="shared" si="36"/>
        <v>0</v>
      </c>
      <c r="M368" s="674">
        <f t="shared" si="37"/>
        <v>0</v>
      </c>
      <c r="N368" s="675">
        <f t="shared" si="37"/>
        <v>0</v>
      </c>
      <c r="O368" s="506"/>
      <c r="P368" s="323"/>
    </row>
    <row r="369" spans="1:16" ht="18.75" customHeight="1">
      <c r="A369" s="302"/>
      <c r="B369" s="374"/>
      <c r="C369" s="375"/>
      <c r="D369" s="490"/>
      <c r="E369" s="717"/>
      <c r="F369" s="726"/>
      <c r="G369" s="522"/>
      <c r="H369" s="671"/>
      <c r="I369" s="672"/>
      <c r="J369" s="672">
        <f t="shared" si="35"/>
        <v>0</v>
      </c>
      <c r="K369" s="673"/>
      <c r="L369" s="673">
        <f t="shared" si="36"/>
        <v>0</v>
      </c>
      <c r="M369" s="674">
        <f t="shared" si="37"/>
        <v>0</v>
      </c>
      <c r="N369" s="675">
        <f t="shared" si="37"/>
        <v>0</v>
      </c>
      <c r="O369" s="506"/>
      <c r="P369" s="323"/>
    </row>
    <row r="370" spans="1:16" ht="18.75" customHeight="1">
      <c r="A370" s="302"/>
      <c r="B370" s="374"/>
      <c r="C370" s="375"/>
      <c r="D370" s="490"/>
      <c r="E370" s="717"/>
      <c r="F370" s="726"/>
      <c r="G370" s="522"/>
      <c r="H370" s="671"/>
      <c r="I370" s="672"/>
      <c r="J370" s="672">
        <f t="shared" si="35"/>
        <v>0</v>
      </c>
      <c r="K370" s="673"/>
      <c r="L370" s="673">
        <f t="shared" si="36"/>
        <v>0</v>
      </c>
      <c r="M370" s="674">
        <f t="shared" si="37"/>
        <v>0</v>
      </c>
      <c r="N370" s="675">
        <f t="shared" si="37"/>
        <v>0</v>
      </c>
      <c r="O370" s="506"/>
      <c r="P370" s="323"/>
    </row>
    <row r="371" spans="1:16" ht="18.75" customHeight="1">
      <c r="A371" s="302"/>
      <c r="B371" s="374"/>
      <c r="C371" s="375"/>
      <c r="D371" s="490"/>
      <c r="E371" s="717"/>
      <c r="F371" s="726"/>
      <c r="G371" s="522"/>
      <c r="H371" s="671"/>
      <c r="I371" s="672"/>
      <c r="J371" s="672">
        <f t="shared" si="35"/>
        <v>0</v>
      </c>
      <c r="K371" s="673"/>
      <c r="L371" s="673">
        <f t="shared" si="36"/>
        <v>0</v>
      </c>
      <c r="M371" s="674">
        <f t="shared" si="37"/>
        <v>0</v>
      </c>
      <c r="N371" s="675">
        <f t="shared" si="37"/>
        <v>0</v>
      </c>
      <c r="O371" s="506"/>
      <c r="P371" s="323"/>
    </row>
    <row r="372" spans="1:16" ht="18.75" customHeight="1">
      <c r="A372" s="302"/>
      <c r="B372" s="374"/>
      <c r="C372" s="375"/>
      <c r="D372" s="490"/>
      <c r="E372" s="717"/>
      <c r="F372" s="726"/>
      <c r="G372" s="522"/>
      <c r="H372" s="671"/>
      <c r="I372" s="672"/>
      <c r="J372" s="672">
        <f t="shared" si="35"/>
        <v>0</v>
      </c>
      <c r="K372" s="673"/>
      <c r="L372" s="673">
        <f t="shared" si="36"/>
        <v>0</v>
      </c>
      <c r="M372" s="674">
        <f t="shared" si="37"/>
        <v>0</v>
      </c>
      <c r="N372" s="675">
        <f t="shared" si="37"/>
        <v>0</v>
      </c>
      <c r="O372" s="506"/>
      <c r="P372" s="323"/>
    </row>
    <row r="373" spans="1:16" ht="18.75" customHeight="1">
      <c r="A373" s="302"/>
      <c r="B373" s="374"/>
      <c r="C373" s="375"/>
      <c r="D373" s="490"/>
      <c r="E373" s="717"/>
      <c r="F373" s="726"/>
      <c r="G373" s="522"/>
      <c r="H373" s="671"/>
      <c r="I373" s="672"/>
      <c r="J373" s="672">
        <f t="shared" si="35"/>
        <v>0</v>
      </c>
      <c r="K373" s="673"/>
      <c r="L373" s="673">
        <f t="shared" si="36"/>
        <v>0</v>
      </c>
      <c r="M373" s="674">
        <f t="shared" si="37"/>
        <v>0</v>
      </c>
      <c r="N373" s="675">
        <f t="shared" si="37"/>
        <v>0</v>
      </c>
      <c r="O373" s="506"/>
      <c r="P373" s="323"/>
    </row>
    <row r="374" spans="1:16" ht="18.75" customHeight="1">
      <c r="A374" s="302"/>
      <c r="B374" s="374"/>
      <c r="C374" s="375"/>
      <c r="D374" s="490"/>
      <c r="E374" s="717"/>
      <c r="F374" s="726"/>
      <c r="G374" s="522"/>
      <c r="H374" s="671"/>
      <c r="I374" s="672"/>
      <c r="J374" s="672">
        <f t="shared" si="35"/>
        <v>0</v>
      </c>
      <c r="K374" s="673"/>
      <c r="L374" s="673">
        <f t="shared" si="36"/>
        <v>0</v>
      </c>
      <c r="M374" s="674">
        <f t="shared" si="37"/>
        <v>0</v>
      </c>
      <c r="N374" s="675">
        <f t="shared" si="37"/>
        <v>0</v>
      </c>
      <c r="O374" s="506"/>
      <c r="P374" s="323"/>
    </row>
    <row r="375" spans="1:16" ht="18.75" customHeight="1">
      <c r="A375" s="302"/>
      <c r="B375" s="374"/>
      <c r="C375" s="375"/>
      <c r="D375" s="490"/>
      <c r="E375" s="717"/>
      <c r="F375" s="726"/>
      <c r="G375" s="522"/>
      <c r="H375" s="671"/>
      <c r="I375" s="672"/>
      <c r="J375" s="672">
        <f t="shared" si="35"/>
        <v>0</v>
      </c>
      <c r="K375" s="673"/>
      <c r="L375" s="673">
        <f t="shared" si="36"/>
        <v>0</v>
      </c>
      <c r="M375" s="674">
        <f t="shared" si="37"/>
        <v>0</v>
      </c>
      <c r="N375" s="675">
        <f t="shared" si="37"/>
        <v>0</v>
      </c>
      <c r="O375" s="506"/>
      <c r="P375" s="323"/>
    </row>
    <row r="376" spans="1:16" ht="18.75" customHeight="1">
      <c r="A376" s="302"/>
      <c r="B376" s="374"/>
      <c r="C376" s="375"/>
      <c r="D376" s="490"/>
      <c r="E376" s="717"/>
      <c r="F376" s="726"/>
      <c r="G376" s="522"/>
      <c r="H376" s="671"/>
      <c r="I376" s="672"/>
      <c r="J376" s="672">
        <f t="shared" si="35"/>
        <v>0</v>
      </c>
      <c r="K376" s="673"/>
      <c r="L376" s="673">
        <f t="shared" si="36"/>
        <v>0</v>
      </c>
      <c r="M376" s="674">
        <f t="shared" si="37"/>
        <v>0</v>
      </c>
      <c r="N376" s="675">
        <f t="shared" si="37"/>
        <v>0</v>
      </c>
      <c r="O376" s="506"/>
      <c r="P376" s="323"/>
    </row>
    <row r="377" spans="1:16" ht="18.75" customHeight="1">
      <c r="A377" s="302"/>
      <c r="B377" s="374"/>
      <c r="C377" s="375"/>
      <c r="D377" s="490"/>
      <c r="E377" s="717"/>
      <c r="F377" s="727"/>
      <c r="G377" s="522"/>
      <c r="H377" s="671"/>
      <c r="I377" s="672"/>
      <c r="J377" s="672">
        <f t="shared" si="35"/>
        <v>0</v>
      </c>
      <c r="K377" s="673"/>
      <c r="L377" s="673">
        <f t="shared" si="36"/>
        <v>0</v>
      </c>
      <c r="M377" s="674">
        <f t="shared" ref="M377:N387" si="38">I377-K377</f>
        <v>0</v>
      </c>
      <c r="N377" s="675">
        <f t="shared" si="38"/>
        <v>0</v>
      </c>
      <c r="O377" s="506"/>
      <c r="P377" s="323"/>
    </row>
    <row r="378" spans="1:16" ht="18.75" customHeight="1">
      <c r="A378" s="302"/>
      <c r="B378" s="374"/>
      <c r="C378" s="375"/>
      <c r="D378" s="490"/>
      <c r="E378" s="717"/>
      <c r="F378" s="727"/>
      <c r="G378" s="522"/>
      <c r="H378" s="671"/>
      <c r="I378" s="672"/>
      <c r="J378" s="672">
        <f t="shared" si="35"/>
        <v>0</v>
      </c>
      <c r="K378" s="673"/>
      <c r="L378" s="673">
        <f t="shared" si="36"/>
        <v>0</v>
      </c>
      <c r="M378" s="674">
        <f t="shared" si="38"/>
        <v>0</v>
      </c>
      <c r="N378" s="675">
        <f t="shared" si="38"/>
        <v>0</v>
      </c>
      <c r="O378" s="506"/>
      <c r="P378" s="323"/>
    </row>
    <row r="379" spans="1:16" ht="18.75" customHeight="1">
      <c r="A379" s="302"/>
      <c r="B379" s="374"/>
      <c r="C379" s="375"/>
      <c r="D379" s="490"/>
      <c r="E379" s="717"/>
      <c r="F379" s="727"/>
      <c r="G379" s="522"/>
      <c r="H379" s="671"/>
      <c r="I379" s="672"/>
      <c r="J379" s="672">
        <f t="shared" si="35"/>
        <v>0</v>
      </c>
      <c r="K379" s="673"/>
      <c r="L379" s="673">
        <f t="shared" si="36"/>
        <v>0</v>
      </c>
      <c r="M379" s="674">
        <f t="shared" si="38"/>
        <v>0</v>
      </c>
      <c r="N379" s="675">
        <f t="shared" si="38"/>
        <v>0</v>
      </c>
      <c r="O379" s="506"/>
      <c r="P379" s="323"/>
    </row>
    <row r="380" spans="1:16" ht="18.75" customHeight="1">
      <c r="A380" s="302"/>
      <c r="B380" s="374"/>
      <c r="C380" s="375"/>
      <c r="D380" s="490"/>
      <c r="E380" s="717"/>
      <c r="F380" s="727"/>
      <c r="G380" s="522"/>
      <c r="H380" s="671"/>
      <c r="I380" s="672"/>
      <c r="J380" s="672">
        <f t="shared" si="35"/>
        <v>0</v>
      </c>
      <c r="K380" s="673"/>
      <c r="L380" s="673">
        <f t="shared" si="36"/>
        <v>0</v>
      </c>
      <c r="M380" s="674">
        <f t="shared" si="38"/>
        <v>0</v>
      </c>
      <c r="N380" s="675">
        <f t="shared" si="38"/>
        <v>0</v>
      </c>
      <c r="O380" s="506"/>
      <c r="P380" s="323"/>
    </row>
    <row r="381" spans="1:16" ht="18.75" customHeight="1">
      <c r="A381" s="302"/>
      <c r="B381" s="374"/>
      <c r="C381" s="375"/>
      <c r="D381" s="490"/>
      <c r="E381" s="717"/>
      <c r="F381" s="727"/>
      <c r="G381" s="522"/>
      <c r="H381" s="671"/>
      <c r="I381" s="672"/>
      <c r="J381" s="672">
        <f t="shared" si="35"/>
        <v>0</v>
      </c>
      <c r="K381" s="673"/>
      <c r="L381" s="673">
        <f t="shared" si="36"/>
        <v>0</v>
      </c>
      <c r="M381" s="674">
        <f t="shared" si="38"/>
        <v>0</v>
      </c>
      <c r="N381" s="675">
        <f t="shared" si="38"/>
        <v>0</v>
      </c>
      <c r="O381" s="506"/>
      <c r="P381" s="323"/>
    </row>
    <row r="382" spans="1:16" ht="18.75" customHeight="1">
      <c r="A382" s="302"/>
      <c r="B382" s="374"/>
      <c r="C382" s="375"/>
      <c r="D382" s="490"/>
      <c r="E382" s="717"/>
      <c r="F382" s="727"/>
      <c r="G382" s="522"/>
      <c r="H382" s="671"/>
      <c r="I382" s="672"/>
      <c r="J382" s="672">
        <f t="shared" si="35"/>
        <v>0</v>
      </c>
      <c r="K382" s="673"/>
      <c r="L382" s="673">
        <f t="shared" si="36"/>
        <v>0</v>
      </c>
      <c r="M382" s="674">
        <f t="shared" si="38"/>
        <v>0</v>
      </c>
      <c r="N382" s="675">
        <f t="shared" si="38"/>
        <v>0</v>
      </c>
      <c r="O382" s="506"/>
      <c r="P382" s="323"/>
    </row>
    <row r="383" spans="1:16" ht="18.75" customHeight="1">
      <c r="A383" s="302"/>
      <c r="B383" s="374"/>
      <c r="C383" s="375"/>
      <c r="D383" s="490"/>
      <c r="E383" s="717"/>
      <c r="F383" s="727"/>
      <c r="G383" s="522"/>
      <c r="H383" s="671"/>
      <c r="I383" s="672"/>
      <c r="J383" s="672">
        <f t="shared" si="35"/>
        <v>0</v>
      </c>
      <c r="K383" s="673"/>
      <c r="L383" s="673">
        <f t="shared" si="36"/>
        <v>0</v>
      </c>
      <c r="M383" s="674">
        <f t="shared" si="38"/>
        <v>0</v>
      </c>
      <c r="N383" s="675">
        <f t="shared" si="38"/>
        <v>0</v>
      </c>
      <c r="O383" s="506"/>
      <c r="P383" s="323"/>
    </row>
    <row r="384" spans="1:16" ht="18.75" customHeight="1">
      <c r="A384" s="302"/>
      <c r="B384" s="374"/>
      <c r="C384" s="375"/>
      <c r="D384" s="490"/>
      <c r="E384" s="717"/>
      <c r="F384" s="727"/>
      <c r="G384" s="522"/>
      <c r="H384" s="671"/>
      <c r="I384" s="672"/>
      <c r="J384" s="672">
        <f t="shared" si="35"/>
        <v>0</v>
      </c>
      <c r="K384" s="673"/>
      <c r="L384" s="673">
        <f t="shared" si="36"/>
        <v>0</v>
      </c>
      <c r="M384" s="674">
        <f t="shared" si="38"/>
        <v>0</v>
      </c>
      <c r="N384" s="675">
        <f t="shared" si="38"/>
        <v>0</v>
      </c>
      <c r="O384" s="506"/>
      <c r="P384" s="323"/>
    </row>
    <row r="385" spans="1:29" ht="18.75" customHeight="1">
      <c r="A385" s="302"/>
      <c r="B385" s="374"/>
      <c r="C385" s="375"/>
      <c r="D385" s="490"/>
      <c r="E385" s="717"/>
      <c r="F385" s="727"/>
      <c r="G385" s="522"/>
      <c r="H385" s="671"/>
      <c r="I385" s="672"/>
      <c r="J385" s="672">
        <f t="shared" si="35"/>
        <v>0</v>
      </c>
      <c r="K385" s="673"/>
      <c r="L385" s="673">
        <f t="shared" si="36"/>
        <v>0</v>
      </c>
      <c r="M385" s="674">
        <f t="shared" si="38"/>
        <v>0</v>
      </c>
      <c r="N385" s="675">
        <f t="shared" si="38"/>
        <v>0</v>
      </c>
      <c r="O385" s="506"/>
      <c r="P385" s="323"/>
    </row>
    <row r="386" spans="1:29" ht="18.75" customHeight="1">
      <c r="A386" s="302"/>
      <c r="B386" s="374"/>
      <c r="C386" s="375"/>
      <c r="D386" s="490"/>
      <c r="E386" s="717"/>
      <c r="F386" s="727"/>
      <c r="G386" s="522"/>
      <c r="H386" s="671"/>
      <c r="I386" s="672"/>
      <c r="J386" s="672">
        <f t="shared" si="35"/>
        <v>0</v>
      </c>
      <c r="K386" s="673"/>
      <c r="L386" s="673">
        <f t="shared" si="36"/>
        <v>0</v>
      </c>
      <c r="M386" s="674">
        <f t="shared" si="38"/>
        <v>0</v>
      </c>
      <c r="N386" s="675">
        <f t="shared" si="38"/>
        <v>0</v>
      </c>
      <c r="O386" s="506"/>
      <c r="P386" s="323"/>
    </row>
    <row r="387" spans="1:29" ht="18.75" customHeight="1">
      <c r="A387" s="302"/>
      <c r="B387" s="374"/>
      <c r="C387" s="375"/>
      <c r="D387" s="490"/>
      <c r="E387" s="717"/>
      <c r="F387" s="727"/>
      <c r="G387" s="522"/>
      <c r="H387" s="671"/>
      <c r="I387" s="672"/>
      <c r="J387" s="672">
        <f t="shared" si="35"/>
        <v>0</v>
      </c>
      <c r="K387" s="673"/>
      <c r="L387" s="673">
        <f t="shared" si="36"/>
        <v>0</v>
      </c>
      <c r="M387" s="674">
        <f t="shared" si="38"/>
        <v>0</v>
      </c>
      <c r="N387" s="675">
        <f t="shared" si="38"/>
        <v>0</v>
      </c>
      <c r="O387" s="506"/>
      <c r="P387" s="323"/>
    </row>
    <row r="388" spans="1:29" s="288" customFormat="1" ht="18.75" customHeight="1">
      <c r="A388" s="302"/>
      <c r="B388" s="374"/>
      <c r="C388" s="375"/>
      <c r="D388" s="490"/>
      <c r="E388" s="544" t="s">
        <v>661</v>
      </c>
      <c r="F388" s="338" t="s">
        <v>198</v>
      </c>
      <c r="G388" s="522"/>
      <c r="H388" s="671"/>
      <c r="I388" s="672"/>
      <c r="J388" s="676">
        <f>SUMIFS(J357:J387,D357:D387,"設備（部材）")</f>
        <v>0</v>
      </c>
      <c r="K388" s="673"/>
      <c r="L388" s="677">
        <f>SUMIFS(L357:L387,D357:D387,"設備（部材）")</f>
        <v>0</v>
      </c>
      <c r="M388" s="674"/>
      <c r="N388" s="679">
        <f>J388-L388</f>
        <v>0</v>
      </c>
      <c r="O388" s="506"/>
      <c r="Q388" s="287"/>
      <c r="R388" s="287"/>
      <c r="S388" s="287"/>
      <c r="T388" s="287"/>
      <c r="U388" s="287"/>
      <c r="V388" s="287"/>
      <c r="W388" s="287"/>
      <c r="X388" s="287"/>
      <c r="Y388" s="287"/>
      <c r="Z388" s="287"/>
      <c r="AA388" s="287"/>
      <c r="AB388" s="287"/>
      <c r="AC388" s="287"/>
    </row>
    <row r="389" spans="1:29" s="288" customFormat="1" ht="18.75" customHeight="1">
      <c r="A389" s="302"/>
      <c r="B389" s="374"/>
      <c r="C389" s="375"/>
      <c r="D389" s="490"/>
      <c r="E389" s="544" t="s">
        <v>199</v>
      </c>
      <c r="F389" s="338" t="s">
        <v>198</v>
      </c>
      <c r="G389" s="522"/>
      <c r="H389" s="671"/>
      <c r="I389" s="672"/>
      <c r="J389" s="676">
        <f>SUMIFS(J357:J387,D357:D387,"工事")</f>
        <v>0</v>
      </c>
      <c r="K389" s="673"/>
      <c r="L389" s="677">
        <f>SUMIFS(L357:L387,D357:D387,"工事")</f>
        <v>0</v>
      </c>
      <c r="M389" s="674"/>
      <c r="N389" s="679">
        <f>J389-L389</f>
        <v>0</v>
      </c>
      <c r="O389" s="506"/>
      <c r="Q389" s="287"/>
      <c r="R389" s="287"/>
      <c r="S389" s="287"/>
      <c r="T389" s="287"/>
      <c r="U389" s="287"/>
      <c r="V389" s="287"/>
      <c r="W389" s="287"/>
      <c r="X389" s="287"/>
      <c r="Y389" s="287"/>
      <c r="Z389" s="287"/>
      <c r="AA389" s="287"/>
      <c r="AB389" s="287"/>
      <c r="AC389" s="287"/>
    </row>
    <row r="390" spans="1:29" s="288" customFormat="1" ht="18.75" customHeight="1" thickBot="1">
      <c r="A390" s="302"/>
      <c r="B390" s="376"/>
      <c r="C390" s="377"/>
      <c r="D390" s="491"/>
      <c r="E390" s="545" t="s">
        <v>195</v>
      </c>
      <c r="F390" s="546" t="s">
        <v>196</v>
      </c>
      <c r="G390" s="536"/>
      <c r="H390" s="721"/>
      <c r="I390" s="722"/>
      <c r="J390" s="728">
        <f>J388+J389</f>
        <v>0</v>
      </c>
      <c r="K390" s="723"/>
      <c r="L390" s="729">
        <f>L388+L389</f>
        <v>0</v>
      </c>
      <c r="M390" s="724"/>
      <c r="N390" s="730">
        <f>J390-L390</f>
        <v>0</v>
      </c>
      <c r="O390" s="516"/>
      <c r="Q390" s="287"/>
      <c r="R390" s="287"/>
      <c r="S390" s="287"/>
      <c r="T390" s="287"/>
      <c r="U390" s="287"/>
      <c r="V390" s="287"/>
      <c r="W390" s="287"/>
      <c r="X390" s="287"/>
      <c r="Y390" s="287"/>
      <c r="Z390" s="287"/>
      <c r="AA390" s="287"/>
      <c r="AB390" s="287"/>
      <c r="AC390" s="287"/>
    </row>
    <row r="391" spans="1:29" ht="18.75" customHeight="1">
      <c r="A391" s="302"/>
      <c r="B391" s="339"/>
      <c r="C391" s="340"/>
      <c r="D391" s="488"/>
      <c r="E391" s="717"/>
      <c r="F391" s="726" t="s">
        <v>197</v>
      </c>
      <c r="G391" s="522"/>
      <c r="H391" s="671"/>
      <c r="I391" s="672"/>
      <c r="J391" s="672"/>
      <c r="K391" s="673"/>
      <c r="L391" s="673"/>
      <c r="M391" s="674"/>
      <c r="N391" s="675"/>
      <c r="O391" s="506"/>
      <c r="P391" s="323"/>
    </row>
    <row r="392" spans="1:29" ht="18.75" customHeight="1">
      <c r="A392" s="302"/>
      <c r="B392" s="374"/>
      <c r="C392" s="375"/>
      <c r="D392" s="490"/>
      <c r="E392" s="717"/>
      <c r="F392" s="727"/>
      <c r="G392" s="522"/>
      <c r="H392" s="671"/>
      <c r="I392" s="672"/>
      <c r="J392" s="672">
        <f>H392*I392</f>
        <v>0</v>
      </c>
      <c r="K392" s="673"/>
      <c r="L392" s="673">
        <f>H392*K392</f>
        <v>0</v>
      </c>
      <c r="M392" s="674">
        <f>I392-K392</f>
        <v>0</v>
      </c>
      <c r="N392" s="675">
        <f>J392-L392</f>
        <v>0</v>
      </c>
      <c r="O392" s="506"/>
      <c r="P392" s="323"/>
    </row>
    <row r="393" spans="1:29" ht="18.75" customHeight="1">
      <c r="A393" s="302"/>
      <c r="B393" s="374"/>
      <c r="C393" s="375"/>
      <c r="D393" s="490"/>
      <c r="E393" s="717"/>
      <c r="F393" s="727"/>
      <c r="G393" s="522"/>
      <c r="H393" s="671"/>
      <c r="I393" s="672"/>
      <c r="J393" s="672">
        <f t="shared" ref="J393:J422" si="39">H393*I393</f>
        <v>0</v>
      </c>
      <c r="K393" s="673"/>
      <c r="L393" s="673">
        <f t="shared" ref="L393:L422" si="40">H393*K393</f>
        <v>0</v>
      </c>
      <c r="M393" s="674">
        <f t="shared" ref="M393:N411" si="41">I393-K393</f>
        <v>0</v>
      </c>
      <c r="N393" s="675">
        <f t="shared" si="41"/>
        <v>0</v>
      </c>
      <c r="O393" s="506"/>
      <c r="P393" s="323"/>
    </row>
    <row r="394" spans="1:29" ht="18.75" customHeight="1">
      <c r="A394" s="302"/>
      <c r="B394" s="374"/>
      <c r="C394" s="375"/>
      <c r="D394" s="490"/>
      <c r="E394" s="717"/>
      <c r="F394" s="726"/>
      <c r="G394" s="522"/>
      <c r="H394" s="671"/>
      <c r="I394" s="672"/>
      <c r="J394" s="672">
        <f t="shared" si="39"/>
        <v>0</v>
      </c>
      <c r="K394" s="673"/>
      <c r="L394" s="673">
        <f t="shared" si="40"/>
        <v>0</v>
      </c>
      <c r="M394" s="674">
        <f t="shared" si="41"/>
        <v>0</v>
      </c>
      <c r="N394" s="675">
        <f t="shared" si="41"/>
        <v>0</v>
      </c>
      <c r="O394" s="506"/>
      <c r="P394" s="323"/>
    </row>
    <row r="395" spans="1:29" ht="18.75" customHeight="1">
      <c r="A395" s="302"/>
      <c r="B395" s="374"/>
      <c r="C395" s="375"/>
      <c r="D395" s="490"/>
      <c r="E395" s="717"/>
      <c r="F395" s="726"/>
      <c r="G395" s="522"/>
      <c r="H395" s="671"/>
      <c r="I395" s="672"/>
      <c r="J395" s="672">
        <f t="shared" si="39"/>
        <v>0</v>
      </c>
      <c r="K395" s="673"/>
      <c r="L395" s="673">
        <f t="shared" si="40"/>
        <v>0</v>
      </c>
      <c r="M395" s="674">
        <f t="shared" si="41"/>
        <v>0</v>
      </c>
      <c r="N395" s="675">
        <f t="shared" si="41"/>
        <v>0</v>
      </c>
      <c r="O395" s="506"/>
      <c r="P395" s="323"/>
    </row>
    <row r="396" spans="1:29" ht="18.75" customHeight="1">
      <c r="A396" s="302"/>
      <c r="B396" s="374"/>
      <c r="C396" s="375"/>
      <c r="D396" s="490"/>
      <c r="E396" s="717"/>
      <c r="F396" s="726"/>
      <c r="G396" s="522"/>
      <c r="H396" s="671"/>
      <c r="I396" s="672"/>
      <c r="J396" s="672">
        <f t="shared" si="39"/>
        <v>0</v>
      </c>
      <c r="K396" s="673"/>
      <c r="L396" s="673">
        <f t="shared" si="40"/>
        <v>0</v>
      </c>
      <c r="M396" s="674">
        <f t="shared" si="41"/>
        <v>0</v>
      </c>
      <c r="N396" s="675">
        <f t="shared" si="41"/>
        <v>0</v>
      </c>
      <c r="O396" s="506"/>
      <c r="P396" s="323"/>
    </row>
    <row r="397" spans="1:29" ht="18.75" customHeight="1">
      <c r="A397" s="302"/>
      <c r="B397" s="374"/>
      <c r="C397" s="375"/>
      <c r="D397" s="490"/>
      <c r="E397" s="717"/>
      <c r="F397" s="726"/>
      <c r="G397" s="522"/>
      <c r="H397" s="671"/>
      <c r="I397" s="672"/>
      <c r="J397" s="672">
        <f t="shared" si="39"/>
        <v>0</v>
      </c>
      <c r="K397" s="673"/>
      <c r="L397" s="673">
        <f t="shared" si="40"/>
        <v>0</v>
      </c>
      <c r="M397" s="674">
        <f t="shared" si="41"/>
        <v>0</v>
      </c>
      <c r="N397" s="675">
        <f t="shared" si="41"/>
        <v>0</v>
      </c>
      <c r="O397" s="506"/>
      <c r="P397" s="323"/>
    </row>
    <row r="398" spans="1:29" ht="18.75" customHeight="1">
      <c r="A398" s="302"/>
      <c r="B398" s="374"/>
      <c r="C398" s="375"/>
      <c r="D398" s="490"/>
      <c r="E398" s="717"/>
      <c r="F398" s="726"/>
      <c r="G398" s="522"/>
      <c r="H398" s="671"/>
      <c r="I398" s="672"/>
      <c r="J398" s="672">
        <f t="shared" si="39"/>
        <v>0</v>
      </c>
      <c r="K398" s="673"/>
      <c r="L398" s="673">
        <f t="shared" si="40"/>
        <v>0</v>
      </c>
      <c r="M398" s="674">
        <f t="shared" si="41"/>
        <v>0</v>
      </c>
      <c r="N398" s="675">
        <f t="shared" si="41"/>
        <v>0</v>
      </c>
      <c r="O398" s="506"/>
      <c r="P398" s="323"/>
    </row>
    <row r="399" spans="1:29" ht="18.75" customHeight="1">
      <c r="A399" s="302"/>
      <c r="B399" s="374"/>
      <c r="C399" s="375"/>
      <c r="D399" s="490"/>
      <c r="E399" s="717"/>
      <c r="F399" s="726"/>
      <c r="G399" s="522"/>
      <c r="H399" s="671"/>
      <c r="I399" s="672"/>
      <c r="J399" s="672">
        <f t="shared" si="39"/>
        <v>0</v>
      </c>
      <c r="K399" s="673"/>
      <c r="L399" s="673">
        <f t="shared" si="40"/>
        <v>0</v>
      </c>
      <c r="M399" s="674">
        <f t="shared" si="41"/>
        <v>0</v>
      </c>
      <c r="N399" s="675">
        <f t="shared" si="41"/>
        <v>0</v>
      </c>
      <c r="O399" s="506"/>
      <c r="P399" s="323"/>
    </row>
    <row r="400" spans="1:29" ht="18.75" customHeight="1">
      <c r="A400" s="302"/>
      <c r="B400" s="374"/>
      <c r="C400" s="375"/>
      <c r="D400" s="490"/>
      <c r="E400" s="717"/>
      <c r="F400" s="726"/>
      <c r="G400" s="522"/>
      <c r="H400" s="671"/>
      <c r="I400" s="672"/>
      <c r="J400" s="672">
        <f t="shared" si="39"/>
        <v>0</v>
      </c>
      <c r="K400" s="673"/>
      <c r="L400" s="673">
        <f t="shared" si="40"/>
        <v>0</v>
      </c>
      <c r="M400" s="674">
        <f t="shared" si="41"/>
        <v>0</v>
      </c>
      <c r="N400" s="675">
        <f t="shared" si="41"/>
        <v>0</v>
      </c>
      <c r="O400" s="506"/>
      <c r="P400" s="323"/>
    </row>
    <row r="401" spans="1:16" ht="18.75" customHeight="1">
      <c r="A401" s="302"/>
      <c r="B401" s="374"/>
      <c r="C401" s="375"/>
      <c r="D401" s="490"/>
      <c r="E401" s="717"/>
      <c r="F401" s="726"/>
      <c r="G401" s="522"/>
      <c r="H401" s="671"/>
      <c r="I401" s="672"/>
      <c r="J401" s="672">
        <f t="shared" si="39"/>
        <v>0</v>
      </c>
      <c r="K401" s="673"/>
      <c r="L401" s="673">
        <f t="shared" si="40"/>
        <v>0</v>
      </c>
      <c r="M401" s="674">
        <f t="shared" si="41"/>
        <v>0</v>
      </c>
      <c r="N401" s="675">
        <f t="shared" si="41"/>
        <v>0</v>
      </c>
      <c r="O401" s="506"/>
      <c r="P401" s="323"/>
    </row>
    <row r="402" spans="1:16" ht="18.75" customHeight="1">
      <c r="A402" s="302"/>
      <c r="B402" s="374"/>
      <c r="C402" s="375"/>
      <c r="D402" s="490"/>
      <c r="E402" s="717"/>
      <c r="F402" s="726"/>
      <c r="G402" s="522"/>
      <c r="H402" s="671"/>
      <c r="I402" s="672"/>
      <c r="J402" s="672">
        <f t="shared" si="39"/>
        <v>0</v>
      </c>
      <c r="K402" s="673"/>
      <c r="L402" s="673">
        <f t="shared" si="40"/>
        <v>0</v>
      </c>
      <c r="M402" s="674">
        <f t="shared" si="41"/>
        <v>0</v>
      </c>
      <c r="N402" s="675">
        <f t="shared" si="41"/>
        <v>0</v>
      </c>
      <c r="O402" s="506"/>
      <c r="P402" s="323"/>
    </row>
    <row r="403" spans="1:16" ht="18.75" customHeight="1">
      <c r="A403" s="302"/>
      <c r="B403" s="374"/>
      <c r="C403" s="375"/>
      <c r="D403" s="490"/>
      <c r="E403" s="717"/>
      <c r="F403" s="726"/>
      <c r="G403" s="522"/>
      <c r="H403" s="671"/>
      <c r="I403" s="672"/>
      <c r="J403" s="672">
        <f t="shared" si="39"/>
        <v>0</v>
      </c>
      <c r="K403" s="673"/>
      <c r="L403" s="673">
        <f t="shared" si="40"/>
        <v>0</v>
      </c>
      <c r="M403" s="674">
        <f t="shared" si="41"/>
        <v>0</v>
      </c>
      <c r="N403" s="675">
        <f t="shared" si="41"/>
        <v>0</v>
      </c>
      <c r="O403" s="506"/>
      <c r="P403" s="323"/>
    </row>
    <row r="404" spans="1:16" ht="18.75" customHeight="1">
      <c r="A404" s="302"/>
      <c r="B404" s="374"/>
      <c r="C404" s="375"/>
      <c r="D404" s="490"/>
      <c r="E404" s="717"/>
      <c r="F404" s="726"/>
      <c r="G404" s="522"/>
      <c r="H404" s="671"/>
      <c r="I404" s="672"/>
      <c r="J404" s="672">
        <f t="shared" si="39"/>
        <v>0</v>
      </c>
      <c r="K404" s="673"/>
      <c r="L404" s="673">
        <f t="shared" si="40"/>
        <v>0</v>
      </c>
      <c r="M404" s="674">
        <f t="shared" si="41"/>
        <v>0</v>
      </c>
      <c r="N404" s="675">
        <f t="shared" si="41"/>
        <v>0</v>
      </c>
      <c r="O404" s="506"/>
      <c r="P404" s="323"/>
    </row>
    <row r="405" spans="1:16" ht="18.75" customHeight="1">
      <c r="A405" s="302"/>
      <c r="B405" s="374"/>
      <c r="C405" s="375"/>
      <c r="D405" s="490"/>
      <c r="E405" s="717"/>
      <c r="F405" s="726"/>
      <c r="G405" s="522"/>
      <c r="H405" s="671"/>
      <c r="I405" s="672"/>
      <c r="J405" s="672">
        <f t="shared" si="39"/>
        <v>0</v>
      </c>
      <c r="K405" s="673"/>
      <c r="L405" s="673">
        <f t="shared" si="40"/>
        <v>0</v>
      </c>
      <c r="M405" s="674">
        <f t="shared" si="41"/>
        <v>0</v>
      </c>
      <c r="N405" s="675">
        <f t="shared" si="41"/>
        <v>0</v>
      </c>
      <c r="O405" s="506"/>
      <c r="P405" s="323"/>
    </row>
    <row r="406" spans="1:16" ht="18.75" customHeight="1">
      <c r="A406" s="302"/>
      <c r="B406" s="374"/>
      <c r="C406" s="375"/>
      <c r="D406" s="490"/>
      <c r="E406" s="717"/>
      <c r="F406" s="726"/>
      <c r="G406" s="522"/>
      <c r="H406" s="671"/>
      <c r="I406" s="672"/>
      <c r="J406" s="672">
        <f t="shared" si="39"/>
        <v>0</v>
      </c>
      <c r="K406" s="673"/>
      <c r="L406" s="673">
        <f t="shared" si="40"/>
        <v>0</v>
      </c>
      <c r="M406" s="674">
        <f t="shared" si="41"/>
        <v>0</v>
      </c>
      <c r="N406" s="675">
        <f t="shared" si="41"/>
        <v>0</v>
      </c>
      <c r="O406" s="506"/>
      <c r="P406" s="323"/>
    </row>
    <row r="407" spans="1:16" ht="18.75" customHeight="1">
      <c r="A407" s="302"/>
      <c r="B407" s="374"/>
      <c r="C407" s="375"/>
      <c r="D407" s="490"/>
      <c r="E407" s="717"/>
      <c r="F407" s="726"/>
      <c r="G407" s="522"/>
      <c r="H407" s="671"/>
      <c r="I407" s="672"/>
      <c r="J407" s="672">
        <f t="shared" si="39"/>
        <v>0</v>
      </c>
      <c r="K407" s="673"/>
      <c r="L407" s="673">
        <f t="shared" si="40"/>
        <v>0</v>
      </c>
      <c r="M407" s="674">
        <f t="shared" si="41"/>
        <v>0</v>
      </c>
      <c r="N407" s="675">
        <f t="shared" si="41"/>
        <v>0</v>
      </c>
      <c r="O407" s="506"/>
      <c r="P407" s="323"/>
    </row>
    <row r="408" spans="1:16" ht="18.75" customHeight="1">
      <c r="A408" s="302"/>
      <c r="B408" s="374"/>
      <c r="C408" s="375"/>
      <c r="D408" s="490"/>
      <c r="E408" s="717"/>
      <c r="F408" s="726"/>
      <c r="G408" s="522"/>
      <c r="H408" s="671"/>
      <c r="I408" s="672"/>
      <c r="J408" s="672">
        <f t="shared" si="39"/>
        <v>0</v>
      </c>
      <c r="K408" s="673"/>
      <c r="L408" s="673">
        <f t="shared" si="40"/>
        <v>0</v>
      </c>
      <c r="M408" s="674">
        <f t="shared" si="41"/>
        <v>0</v>
      </c>
      <c r="N408" s="675">
        <f t="shared" si="41"/>
        <v>0</v>
      </c>
      <c r="O408" s="506"/>
      <c r="P408" s="323"/>
    </row>
    <row r="409" spans="1:16" ht="18.75" customHeight="1">
      <c r="A409" s="302"/>
      <c r="B409" s="374"/>
      <c r="C409" s="375"/>
      <c r="D409" s="490"/>
      <c r="E409" s="717"/>
      <c r="F409" s="726"/>
      <c r="G409" s="522"/>
      <c r="H409" s="671"/>
      <c r="I409" s="672"/>
      <c r="J409" s="672">
        <f t="shared" si="39"/>
        <v>0</v>
      </c>
      <c r="K409" s="673"/>
      <c r="L409" s="673">
        <f t="shared" si="40"/>
        <v>0</v>
      </c>
      <c r="M409" s="674">
        <f t="shared" si="41"/>
        <v>0</v>
      </c>
      <c r="N409" s="675">
        <f t="shared" si="41"/>
        <v>0</v>
      </c>
      <c r="O409" s="506"/>
      <c r="P409" s="323"/>
    </row>
    <row r="410" spans="1:16" ht="18.75" customHeight="1">
      <c r="A410" s="302"/>
      <c r="B410" s="374"/>
      <c r="C410" s="375"/>
      <c r="D410" s="490"/>
      <c r="E410" s="717"/>
      <c r="F410" s="726"/>
      <c r="G410" s="522"/>
      <c r="H410" s="671"/>
      <c r="I410" s="672"/>
      <c r="J410" s="672">
        <f t="shared" si="39"/>
        <v>0</v>
      </c>
      <c r="K410" s="673"/>
      <c r="L410" s="673">
        <f t="shared" si="40"/>
        <v>0</v>
      </c>
      <c r="M410" s="674">
        <f t="shared" si="41"/>
        <v>0</v>
      </c>
      <c r="N410" s="675">
        <f t="shared" si="41"/>
        <v>0</v>
      </c>
      <c r="O410" s="506"/>
      <c r="P410" s="323"/>
    </row>
    <row r="411" spans="1:16" ht="18.75" customHeight="1">
      <c r="A411" s="302"/>
      <c r="B411" s="374"/>
      <c r="C411" s="375"/>
      <c r="D411" s="490"/>
      <c r="E411" s="717"/>
      <c r="F411" s="726"/>
      <c r="G411" s="522"/>
      <c r="H411" s="671"/>
      <c r="I411" s="672"/>
      <c r="J411" s="672">
        <f t="shared" si="39"/>
        <v>0</v>
      </c>
      <c r="K411" s="673"/>
      <c r="L411" s="673">
        <f t="shared" si="40"/>
        <v>0</v>
      </c>
      <c r="M411" s="674">
        <f t="shared" si="41"/>
        <v>0</v>
      </c>
      <c r="N411" s="675">
        <f t="shared" si="41"/>
        <v>0</v>
      </c>
      <c r="O411" s="506"/>
      <c r="P411" s="323"/>
    </row>
    <row r="412" spans="1:16" ht="18.75" customHeight="1">
      <c r="A412" s="302"/>
      <c r="B412" s="374"/>
      <c r="C412" s="375"/>
      <c r="D412" s="490"/>
      <c r="E412" s="717"/>
      <c r="F412" s="727"/>
      <c r="G412" s="522"/>
      <c r="H412" s="671"/>
      <c r="I412" s="672"/>
      <c r="J412" s="672">
        <f t="shared" si="39"/>
        <v>0</v>
      </c>
      <c r="K412" s="673"/>
      <c r="L412" s="673">
        <f t="shared" si="40"/>
        <v>0</v>
      </c>
      <c r="M412" s="674">
        <f t="shared" ref="M412:N422" si="42">I412-K412</f>
        <v>0</v>
      </c>
      <c r="N412" s="675">
        <f t="shared" si="42"/>
        <v>0</v>
      </c>
      <c r="O412" s="506"/>
      <c r="P412" s="323"/>
    </row>
    <row r="413" spans="1:16" ht="18.75" customHeight="1">
      <c r="A413" s="302"/>
      <c r="B413" s="374"/>
      <c r="C413" s="375"/>
      <c r="D413" s="490"/>
      <c r="E413" s="717"/>
      <c r="F413" s="727"/>
      <c r="G413" s="522"/>
      <c r="H413" s="671"/>
      <c r="I413" s="672"/>
      <c r="J413" s="672">
        <f t="shared" si="39"/>
        <v>0</v>
      </c>
      <c r="K413" s="673"/>
      <c r="L413" s="673">
        <f t="shared" si="40"/>
        <v>0</v>
      </c>
      <c r="M413" s="674">
        <f t="shared" si="42"/>
        <v>0</v>
      </c>
      <c r="N413" s="675">
        <f t="shared" si="42"/>
        <v>0</v>
      </c>
      <c r="O413" s="506"/>
      <c r="P413" s="323"/>
    </row>
    <row r="414" spans="1:16" ht="18.75" customHeight="1">
      <c r="A414" s="302"/>
      <c r="B414" s="374"/>
      <c r="C414" s="375"/>
      <c r="D414" s="490"/>
      <c r="E414" s="717"/>
      <c r="F414" s="727"/>
      <c r="G414" s="522"/>
      <c r="H414" s="671"/>
      <c r="I414" s="672"/>
      <c r="J414" s="672">
        <f t="shared" si="39"/>
        <v>0</v>
      </c>
      <c r="K414" s="673"/>
      <c r="L414" s="673">
        <f t="shared" si="40"/>
        <v>0</v>
      </c>
      <c r="M414" s="674">
        <f t="shared" si="42"/>
        <v>0</v>
      </c>
      <c r="N414" s="675">
        <f t="shared" si="42"/>
        <v>0</v>
      </c>
      <c r="O414" s="506"/>
      <c r="P414" s="323"/>
    </row>
    <row r="415" spans="1:16" ht="18.75" customHeight="1">
      <c r="A415" s="302"/>
      <c r="B415" s="374"/>
      <c r="C415" s="375"/>
      <c r="D415" s="490"/>
      <c r="E415" s="717"/>
      <c r="F415" s="727"/>
      <c r="G415" s="522"/>
      <c r="H415" s="671"/>
      <c r="I415" s="672"/>
      <c r="J415" s="672">
        <f t="shared" si="39"/>
        <v>0</v>
      </c>
      <c r="K415" s="673"/>
      <c r="L415" s="673">
        <f t="shared" si="40"/>
        <v>0</v>
      </c>
      <c r="M415" s="674">
        <f t="shared" si="42"/>
        <v>0</v>
      </c>
      <c r="N415" s="675">
        <f t="shared" si="42"/>
        <v>0</v>
      </c>
      <c r="O415" s="506"/>
      <c r="P415" s="323"/>
    </row>
    <row r="416" spans="1:16" ht="18.75" customHeight="1">
      <c r="A416" s="302"/>
      <c r="B416" s="374"/>
      <c r="C416" s="375"/>
      <c r="D416" s="490"/>
      <c r="E416" s="717"/>
      <c r="F416" s="727"/>
      <c r="G416" s="522"/>
      <c r="H416" s="671"/>
      <c r="I416" s="672"/>
      <c r="J416" s="672">
        <f t="shared" si="39"/>
        <v>0</v>
      </c>
      <c r="K416" s="673"/>
      <c r="L416" s="673">
        <f t="shared" si="40"/>
        <v>0</v>
      </c>
      <c r="M416" s="674">
        <f t="shared" si="42"/>
        <v>0</v>
      </c>
      <c r="N416" s="675">
        <f t="shared" si="42"/>
        <v>0</v>
      </c>
      <c r="O416" s="506"/>
      <c r="P416" s="323"/>
    </row>
    <row r="417" spans="1:29" ht="18.75" customHeight="1">
      <c r="A417" s="302"/>
      <c r="B417" s="374"/>
      <c r="C417" s="375"/>
      <c r="D417" s="490"/>
      <c r="E417" s="717"/>
      <c r="F417" s="727"/>
      <c r="G417" s="522"/>
      <c r="H417" s="671"/>
      <c r="I417" s="672"/>
      <c r="J417" s="672">
        <f t="shared" si="39"/>
        <v>0</v>
      </c>
      <c r="K417" s="673"/>
      <c r="L417" s="673">
        <f t="shared" si="40"/>
        <v>0</v>
      </c>
      <c r="M417" s="674">
        <f t="shared" si="42"/>
        <v>0</v>
      </c>
      <c r="N417" s="675">
        <f t="shared" si="42"/>
        <v>0</v>
      </c>
      <c r="O417" s="506"/>
      <c r="P417" s="323"/>
    </row>
    <row r="418" spans="1:29" ht="18.75" customHeight="1">
      <c r="A418" s="302"/>
      <c r="B418" s="374"/>
      <c r="C418" s="375"/>
      <c r="D418" s="490"/>
      <c r="E418" s="717"/>
      <c r="F418" s="727"/>
      <c r="G418" s="522"/>
      <c r="H418" s="671"/>
      <c r="I418" s="672"/>
      <c r="J418" s="672">
        <f t="shared" si="39"/>
        <v>0</v>
      </c>
      <c r="K418" s="673"/>
      <c r="L418" s="673">
        <f t="shared" si="40"/>
        <v>0</v>
      </c>
      <c r="M418" s="674">
        <f t="shared" si="42"/>
        <v>0</v>
      </c>
      <c r="N418" s="675">
        <f t="shared" si="42"/>
        <v>0</v>
      </c>
      <c r="O418" s="506"/>
      <c r="P418" s="323"/>
    </row>
    <row r="419" spans="1:29" ht="18.75" customHeight="1">
      <c r="A419" s="302"/>
      <c r="B419" s="374"/>
      <c r="C419" s="375"/>
      <c r="D419" s="490"/>
      <c r="E419" s="717"/>
      <c r="F419" s="727"/>
      <c r="G419" s="522"/>
      <c r="H419" s="671"/>
      <c r="I419" s="672"/>
      <c r="J419" s="672">
        <f t="shared" si="39"/>
        <v>0</v>
      </c>
      <c r="K419" s="673"/>
      <c r="L419" s="673">
        <f t="shared" si="40"/>
        <v>0</v>
      </c>
      <c r="M419" s="674">
        <f t="shared" si="42"/>
        <v>0</v>
      </c>
      <c r="N419" s="675">
        <f t="shared" si="42"/>
        <v>0</v>
      </c>
      <c r="O419" s="506"/>
      <c r="P419" s="323"/>
    </row>
    <row r="420" spans="1:29" ht="18.75" customHeight="1">
      <c r="A420" s="302"/>
      <c r="B420" s="374"/>
      <c r="C420" s="375"/>
      <c r="D420" s="490"/>
      <c r="E420" s="717"/>
      <c r="F420" s="727"/>
      <c r="G420" s="522"/>
      <c r="H420" s="671"/>
      <c r="I420" s="672"/>
      <c r="J420" s="672">
        <f t="shared" si="39"/>
        <v>0</v>
      </c>
      <c r="K420" s="673"/>
      <c r="L420" s="673">
        <f t="shared" si="40"/>
        <v>0</v>
      </c>
      <c r="M420" s="674">
        <f t="shared" si="42"/>
        <v>0</v>
      </c>
      <c r="N420" s="675">
        <f t="shared" si="42"/>
        <v>0</v>
      </c>
      <c r="O420" s="506"/>
      <c r="P420" s="323"/>
    </row>
    <row r="421" spans="1:29" ht="18.75" customHeight="1">
      <c r="A421" s="302"/>
      <c r="B421" s="374"/>
      <c r="C421" s="375"/>
      <c r="D421" s="490"/>
      <c r="E421" s="717"/>
      <c r="F421" s="727"/>
      <c r="G421" s="522"/>
      <c r="H421" s="671"/>
      <c r="I421" s="672"/>
      <c r="J421" s="672">
        <f t="shared" si="39"/>
        <v>0</v>
      </c>
      <c r="K421" s="673"/>
      <c r="L421" s="673">
        <f t="shared" si="40"/>
        <v>0</v>
      </c>
      <c r="M421" s="674">
        <f t="shared" si="42"/>
        <v>0</v>
      </c>
      <c r="N421" s="675">
        <f t="shared" si="42"/>
        <v>0</v>
      </c>
      <c r="O421" s="506"/>
      <c r="P421" s="323"/>
    </row>
    <row r="422" spans="1:29" ht="18.75" customHeight="1">
      <c r="A422" s="302"/>
      <c r="B422" s="374"/>
      <c r="C422" s="375"/>
      <c r="D422" s="490"/>
      <c r="E422" s="717"/>
      <c r="F422" s="727"/>
      <c r="G422" s="522"/>
      <c r="H422" s="671"/>
      <c r="I422" s="672"/>
      <c r="J422" s="672">
        <f t="shared" si="39"/>
        <v>0</v>
      </c>
      <c r="K422" s="673"/>
      <c r="L422" s="673">
        <f t="shared" si="40"/>
        <v>0</v>
      </c>
      <c r="M422" s="674">
        <f t="shared" si="42"/>
        <v>0</v>
      </c>
      <c r="N422" s="675">
        <f t="shared" si="42"/>
        <v>0</v>
      </c>
      <c r="O422" s="506"/>
      <c r="P422" s="323"/>
    </row>
    <row r="423" spans="1:29" s="288" customFormat="1" ht="18.75" customHeight="1">
      <c r="A423" s="302"/>
      <c r="B423" s="374"/>
      <c r="C423" s="375"/>
      <c r="D423" s="490"/>
      <c r="E423" s="544" t="s">
        <v>661</v>
      </c>
      <c r="F423" s="338" t="s">
        <v>198</v>
      </c>
      <c r="G423" s="522"/>
      <c r="H423" s="671"/>
      <c r="I423" s="672"/>
      <c r="J423" s="676">
        <f>SUMIFS(J392:J422,D392:D422,"設備（部材）")</f>
        <v>0</v>
      </c>
      <c r="K423" s="673"/>
      <c r="L423" s="677">
        <f>SUMIFS(L392:L422,D392:D422,"設備（部材）")</f>
        <v>0</v>
      </c>
      <c r="M423" s="674"/>
      <c r="N423" s="679">
        <f>J423-L423</f>
        <v>0</v>
      </c>
      <c r="O423" s="506"/>
      <c r="Q423" s="287"/>
      <c r="R423" s="287"/>
      <c r="S423" s="287"/>
      <c r="T423" s="287"/>
      <c r="U423" s="287"/>
      <c r="V423" s="287"/>
      <c r="W423" s="287"/>
      <c r="X423" s="287"/>
      <c r="Y423" s="287"/>
      <c r="Z423" s="287"/>
      <c r="AA423" s="287"/>
      <c r="AB423" s="287"/>
      <c r="AC423" s="287"/>
    </row>
    <row r="424" spans="1:29" s="288" customFormat="1" ht="18.75" customHeight="1">
      <c r="A424" s="302"/>
      <c r="B424" s="374"/>
      <c r="C424" s="375"/>
      <c r="D424" s="490"/>
      <c r="E424" s="544" t="s">
        <v>199</v>
      </c>
      <c r="F424" s="338" t="s">
        <v>198</v>
      </c>
      <c r="G424" s="522"/>
      <c r="H424" s="671"/>
      <c r="I424" s="672"/>
      <c r="J424" s="676">
        <f>SUMIFS(J392:J422,D392:D422,"工事")</f>
        <v>0</v>
      </c>
      <c r="K424" s="673"/>
      <c r="L424" s="677">
        <f>SUMIFS(L392:L422,D392:D422,"工事")</f>
        <v>0</v>
      </c>
      <c r="M424" s="674"/>
      <c r="N424" s="679">
        <f>J424-L424</f>
        <v>0</v>
      </c>
      <c r="O424" s="506"/>
      <c r="Q424" s="287"/>
      <c r="R424" s="287"/>
      <c r="S424" s="287"/>
      <c r="T424" s="287"/>
      <c r="U424" s="287"/>
      <c r="V424" s="287"/>
      <c r="W424" s="287"/>
      <c r="X424" s="287"/>
      <c r="Y424" s="287"/>
      <c r="Z424" s="287"/>
      <c r="AA424" s="287"/>
      <c r="AB424" s="287"/>
      <c r="AC424" s="287"/>
    </row>
    <row r="425" spans="1:29" s="288" customFormat="1" ht="18.75" customHeight="1" thickBot="1">
      <c r="A425" s="302"/>
      <c r="B425" s="376"/>
      <c r="C425" s="377"/>
      <c r="D425" s="491"/>
      <c r="E425" s="545" t="s">
        <v>195</v>
      </c>
      <c r="F425" s="546" t="s">
        <v>196</v>
      </c>
      <c r="G425" s="536"/>
      <c r="H425" s="721"/>
      <c r="I425" s="722"/>
      <c r="J425" s="728">
        <f>J423+J424</f>
        <v>0</v>
      </c>
      <c r="K425" s="723"/>
      <c r="L425" s="729">
        <f>L423+L424</f>
        <v>0</v>
      </c>
      <c r="M425" s="724"/>
      <c r="N425" s="730">
        <f>J425-L425</f>
        <v>0</v>
      </c>
      <c r="O425" s="516"/>
      <c r="Q425" s="287"/>
      <c r="R425" s="287"/>
      <c r="S425" s="287"/>
      <c r="T425" s="287"/>
      <c r="U425" s="287"/>
      <c r="V425" s="287"/>
      <c r="W425" s="287"/>
      <c r="X425" s="287"/>
      <c r="Y425" s="287"/>
      <c r="Z425" s="287"/>
      <c r="AA425" s="287"/>
      <c r="AB425" s="287"/>
      <c r="AC425" s="287"/>
    </row>
    <row r="426" spans="1:29" ht="18.75" customHeight="1">
      <c r="A426" s="302"/>
      <c r="B426" s="339"/>
      <c r="C426" s="340"/>
      <c r="D426" s="488"/>
      <c r="E426" s="717"/>
      <c r="F426" s="726" t="s">
        <v>197</v>
      </c>
      <c r="G426" s="522"/>
      <c r="H426" s="671"/>
      <c r="I426" s="672"/>
      <c r="J426" s="672"/>
      <c r="K426" s="673"/>
      <c r="L426" s="673"/>
      <c r="M426" s="674"/>
      <c r="N426" s="675"/>
      <c r="O426" s="506"/>
      <c r="P426" s="323"/>
    </row>
    <row r="427" spans="1:29" ht="18.75" customHeight="1">
      <c r="A427" s="302"/>
      <c r="B427" s="374"/>
      <c r="C427" s="375"/>
      <c r="D427" s="490"/>
      <c r="E427" s="717"/>
      <c r="F427" s="727"/>
      <c r="G427" s="522"/>
      <c r="H427" s="671"/>
      <c r="I427" s="672"/>
      <c r="J427" s="672">
        <f>H427*I427</f>
        <v>0</v>
      </c>
      <c r="K427" s="673"/>
      <c r="L427" s="673">
        <f>H427*K427</f>
        <v>0</v>
      </c>
      <c r="M427" s="674">
        <f>I427-K427</f>
        <v>0</v>
      </c>
      <c r="N427" s="675">
        <f>J427-L427</f>
        <v>0</v>
      </c>
      <c r="O427" s="506"/>
      <c r="P427" s="323"/>
    </row>
    <row r="428" spans="1:29" ht="18.75" customHeight="1">
      <c r="A428" s="302"/>
      <c r="B428" s="374"/>
      <c r="C428" s="375"/>
      <c r="D428" s="490"/>
      <c r="E428" s="717"/>
      <c r="F428" s="727"/>
      <c r="G428" s="522"/>
      <c r="H428" s="671"/>
      <c r="I428" s="672"/>
      <c r="J428" s="672">
        <f t="shared" ref="J428:J457" si="43">H428*I428</f>
        <v>0</v>
      </c>
      <c r="K428" s="673"/>
      <c r="L428" s="673">
        <f t="shared" ref="L428:L457" si="44">H428*K428</f>
        <v>0</v>
      </c>
      <c r="M428" s="674">
        <f t="shared" ref="M428:N446" si="45">I428-K428</f>
        <v>0</v>
      </c>
      <c r="N428" s="675">
        <f t="shared" si="45"/>
        <v>0</v>
      </c>
      <c r="O428" s="506"/>
      <c r="P428" s="323"/>
    </row>
    <row r="429" spans="1:29" ht="18.75" customHeight="1">
      <c r="A429" s="302"/>
      <c r="B429" s="374"/>
      <c r="C429" s="375"/>
      <c r="D429" s="490"/>
      <c r="E429" s="717"/>
      <c r="F429" s="726"/>
      <c r="G429" s="522"/>
      <c r="H429" s="671"/>
      <c r="I429" s="672"/>
      <c r="J429" s="672">
        <f t="shared" si="43"/>
        <v>0</v>
      </c>
      <c r="K429" s="673"/>
      <c r="L429" s="673">
        <f t="shared" si="44"/>
        <v>0</v>
      </c>
      <c r="M429" s="674">
        <f t="shared" si="45"/>
        <v>0</v>
      </c>
      <c r="N429" s="675">
        <f t="shared" si="45"/>
        <v>0</v>
      </c>
      <c r="O429" s="506"/>
      <c r="P429" s="323"/>
    </row>
    <row r="430" spans="1:29" ht="18.75" customHeight="1">
      <c r="A430" s="302"/>
      <c r="B430" s="374"/>
      <c r="C430" s="375"/>
      <c r="D430" s="490"/>
      <c r="E430" s="717"/>
      <c r="F430" s="726"/>
      <c r="G430" s="522"/>
      <c r="H430" s="671"/>
      <c r="I430" s="672"/>
      <c r="J430" s="672">
        <f t="shared" si="43"/>
        <v>0</v>
      </c>
      <c r="K430" s="673"/>
      <c r="L430" s="673">
        <f t="shared" si="44"/>
        <v>0</v>
      </c>
      <c r="M430" s="674">
        <f t="shared" si="45"/>
        <v>0</v>
      </c>
      <c r="N430" s="675">
        <f t="shared" si="45"/>
        <v>0</v>
      </c>
      <c r="O430" s="506"/>
      <c r="P430" s="323"/>
    </row>
    <row r="431" spans="1:29" ht="18.75" customHeight="1">
      <c r="A431" s="302"/>
      <c r="B431" s="374"/>
      <c r="C431" s="375"/>
      <c r="D431" s="490"/>
      <c r="E431" s="717"/>
      <c r="F431" s="726"/>
      <c r="G431" s="522"/>
      <c r="H431" s="671"/>
      <c r="I431" s="672"/>
      <c r="J431" s="672">
        <f t="shared" si="43"/>
        <v>0</v>
      </c>
      <c r="K431" s="673"/>
      <c r="L431" s="673">
        <f t="shared" si="44"/>
        <v>0</v>
      </c>
      <c r="M431" s="674">
        <f t="shared" si="45"/>
        <v>0</v>
      </c>
      <c r="N431" s="675">
        <f t="shared" si="45"/>
        <v>0</v>
      </c>
      <c r="O431" s="506"/>
      <c r="P431" s="323"/>
    </row>
    <row r="432" spans="1:29" ht="18.75" customHeight="1">
      <c r="A432" s="302"/>
      <c r="B432" s="374"/>
      <c r="C432" s="375"/>
      <c r="D432" s="490"/>
      <c r="E432" s="717"/>
      <c r="F432" s="726"/>
      <c r="G432" s="522"/>
      <c r="H432" s="671"/>
      <c r="I432" s="672"/>
      <c r="J432" s="672">
        <f t="shared" si="43"/>
        <v>0</v>
      </c>
      <c r="K432" s="673"/>
      <c r="L432" s="673">
        <f t="shared" si="44"/>
        <v>0</v>
      </c>
      <c r="M432" s="674">
        <f t="shared" si="45"/>
        <v>0</v>
      </c>
      <c r="N432" s="675">
        <f t="shared" si="45"/>
        <v>0</v>
      </c>
      <c r="O432" s="506"/>
      <c r="P432" s="323"/>
    </row>
    <row r="433" spans="1:16" ht="18.75" customHeight="1">
      <c r="A433" s="302"/>
      <c r="B433" s="374"/>
      <c r="C433" s="375"/>
      <c r="D433" s="490"/>
      <c r="E433" s="717"/>
      <c r="F433" s="726"/>
      <c r="G433" s="522"/>
      <c r="H433" s="671"/>
      <c r="I433" s="672"/>
      <c r="J433" s="672">
        <f t="shared" si="43"/>
        <v>0</v>
      </c>
      <c r="K433" s="673"/>
      <c r="L433" s="673">
        <f t="shared" si="44"/>
        <v>0</v>
      </c>
      <c r="M433" s="674">
        <f t="shared" si="45"/>
        <v>0</v>
      </c>
      <c r="N433" s="675">
        <f t="shared" si="45"/>
        <v>0</v>
      </c>
      <c r="O433" s="506"/>
      <c r="P433" s="323"/>
    </row>
    <row r="434" spans="1:16" ht="18.75" customHeight="1">
      <c r="A434" s="302"/>
      <c r="B434" s="374"/>
      <c r="C434" s="375"/>
      <c r="D434" s="490"/>
      <c r="E434" s="717"/>
      <c r="F434" s="726"/>
      <c r="G434" s="522"/>
      <c r="H434" s="671"/>
      <c r="I434" s="672"/>
      <c r="J434" s="672">
        <f t="shared" si="43"/>
        <v>0</v>
      </c>
      <c r="K434" s="673"/>
      <c r="L434" s="673">
        <f t="shared" si="44"/>
        <v>0</v>
      </c>
      <c r="M434" s="674">
        <f t="shared" si="45"/>
        <v>0</v>
      </c>
      <c r="N434" s="675">
        <f t="shared" si="45"/>
        <v>0</v>
      </c>
      <c r="O434" s="506"/>
      <c r="P434" s="323"/>
    </row>
    <row r="435" spans="1:16" ht="18.75" customHeight="1">
      <c r="A435" s="302"/>
      <c r="B435" s="374"/>
      <c r="C435" s="375"/>
      <c r="D435" s="490"/>
      <c r="E435" s="717"/>
      <c r="F435" s="726"/>
      <c r="G435" s="522"/>
      <c r="H435" s="671"/>
      <c r="I435" s="672"/>
      <c r="J435" s="672">
        <f t="shared" si="43"/>
        <v>0</v>
      </c>
      <c r="K435" s="673"/>
      <c r="L435" s="673">
        <f t="shared" si="44"/>
        <v>0</v>
      </c>
      <c r="M435" s="674">
        <f t="shared" si="45"/>
        <v>0</v>
      </c>
      <c r="N435" s="675">
        <f t="shared" si="45"/>
        <v>0</v>
      </c>
      <c r="O435" s="506"/>
      <c r="P435" s="323"/>
    </row>
    <row r="436" spans="1:16" ht="18.75" customHeight="1">
      <c r="A436" s="302"/>
      <c r="B436" s="374"/>
      <c r="C436" s="375"/>
      <c r="D436" s="490"/>
      <c r="E436" s="717"/>
      <c r="F436" s="726"/>
      <c r="G436" s="522"/>
      <c r="H436" s="671"/>
      <c r="I436" s="672"/>
      <c r="J436" s="672">
        <f t="shared" si="43"/>
        <v>0</v>
      </c>
      <c r="K436" s="673"/>
      <c r="L436" s="673">
        <f t="shared" si="44"/>
        <v>0</v>
      </c>
      <c r="M436" s="674">
        <f t="shared" si="45"/>
        <v>0</v>
      </c>
      <c r="N436" s="675">
        <f t="shared" si="45"/>
        <v>0</v>
      </c>
      <c r="O436" s="506"/>
      <c r="P436" s="323"/>
    </row>
    <row r="437" spans="1:16" ht="18.75" customHeight="1">
      <c r="A437" s="302"/>
      <c r="B437" s="374"/>
      <c r="C437" s="375"/>
      <c r="D437" s="490"/>
      <c r="E437" s="717"/>
      <c r="F437" s="726"/>
      <c r="G437" s="522"/>
      <c r="H437" s="671"/>
      <c r="I437" s="672"/>
      <c r="J437" s="672">
        <f t="shared" si="43"/>
        <v>0</v>
      </c>
      <c r="K437" s="673"/>
      <c r="L437" s="673">
        <f t="shared" si="44"/>
        <v>0</v>
      </c>
      <c r="M437" s="674">
        <f t="shared" si="45"/>
        <v>0</v>
      </c>
      <c r="N437" s="675">
        <f t="shared" si="45"/>
        <v>0</v>
      </c>
      <c r="O437" s="506"/>
      <c r="P437" s="323"/>
    </row>
    <row r="438" spans="1:16" ht="18.75" customHeight="1">
      <c r="A438" s="302"/>
      <c r="B438" s="374"/>
      <c r="C438" s="375"/>
      <c r="D438" s="490"/>
      <c r="E438" s="717"/>
      <c r="F438" s="726"/>
      <c r="G438" s="522"/>
      <c r="H438" s="671"/>
      <c r="I438" s="672"/>
      <c r="J438" s="672">
        <f t="shared" si="43"/>
        <v>0</v>
      </c>
      <c r="K438" s="673"/>
      <c r="L438" s="673">
        <f t="shared" si="44"/>
        <v>0</v>
      </c>
      <c r="M438" s="674">
        <f t="shared" si="45"/>
        <v>0</v>
      </c>
      <c r="N438" s="675">
        <f t="shared" si="45"/>
        <v>0</v>
      </c>
      <c r="O438" s="506"/>
      <c r="P438" s="323"/>
    </row>
    <row r="439" spans="1:16" ht="18.75" customHeight="1">
      <c r="A439" s="302"/>
      <c r="B439" s="374"/>
      <c r="C439" s="375"/>
      <c r="D439" s="490"/>
      <c r="E439" s="717"/>
      <c r="F439" s="726"/>
      <c r="G439" s="522"/>
      <c r="H439" s="671"/>
      <c r="I439" s="672"/>
      <c r="J439" s="672">
        <f t="shared" si="43"/>
        <v>0</v>
      </c>
      <c r="K439" s="673"/>
      <c r="L439" s="673">
        <f t="shared" si="44"/>
        <v>0</v>
      </c>
      <c r="M439" s="674">
        <f t="shared" si="45"/>
        <v>0</v>
      </c>
      <c r="N439" s="675">
        <f t="shared" si="45"/>
        <v>0</v>
      </c>
      <c r="O439" s="506"/>
      <c r="P439" s="323"/>
    </row>
    <row r="440" spans="1:16" ht="18.75" customHeight="1">
      <c r="A440" s="302"/>
      <c r="B440" s="374"/>
      <c r="C440" s="375"/>
      <c r="D440" s="490"/>
      <c r="E440" s="717"/>
      <c r="F440" s="726"/>
      <c r="G440" s="522"/>
      <c r="H440" s="671"/>
      <c r="I440" s="672"/>
      <c r="J440" s="672">
        <f t="shared" si="43"/>
        <v>0</v>
      </c>
      <c r="K440" s="673"/>
      <c r="L440" s="673">
        <f t="shared" si="44"/>
        <v>0</v>
      </c>
      <c r="M440" s="674">
        <f t="shared" si="45"/>
        <v>0</v>
      </c>
      <c r="N440" s="675">
        <f t="shared" si="45"/>
        <v>0</v>
      </c>
      <c r="O440" s="506"/>
      <c r="P440" s="323"/>
    </row>
    <row r="441" spans="1:16" ht="18.75" customHeight="1">
      <c r="A441" s="302"/>
      <c r="B441" s="374"/>
      <c r="C441" s="375"/>
      <c r="D441" s="490"/>
      <c r="E441" s="717"/>
      <c r="F441" s="726"/>
      <c r="G441" s="522"/>
      <c r="H441" s="671"/>
      <c r="I441" s="672"/>
      <c r="J441" s="672">
        <f t="shared" si="43"/>
        <v>0</v>
      </c>
      <c r="K441" s="673"/>
      <c r="L441" s="673">
        <f t="shared" si="44"/>
        <v>0</v>
      </c>
      <c r="M441" s="674">
        <f t="shared" si="45"/>
        <v>0</v>
      </c>
      <c r="N441" s="675">
        <f t="shared" si="45"/>
        <v>0</v>
      </c>
      <c r="O441" s="506"/>
      <c r="P441" s="323"/>
    </row>
    <row r="442" spans="1:16" ht="18.75" customHeight="1">
      <c r="A442" s="302"/>
      <c r="B442" s="374"/>
      <c r="C442" s="375"/>
      <c r="D442" s="490"/>
      <c r="E442" s="717"/>
      <c r="F442" s="726"/>
      <c r="G442" s="522"/>
      <c r="H442" s="671"/>
      <c r="I442" s="672"/>
      <c r="J442" s="672">
        <f t="shared" si="43"/>
        <v>0</v>
      </c>
      <c r="K442" s="673"/>
      <c r="L442" s="673">
        <f t="shared" si="44"/>
        <v>0</v>
      </c>
      <c r="M442" s="674">
        <f t="shared" si="45"/>
        <v>0</v>
      </c>
      <c r="N442" s="675">
        <f t="shared" si="45"/>
        <v>0</v>
      </c>
      <c r="O442" s="506"/>
      <c r="P442" s="323"/>
    </row>
    <row r="443" spans="1:16" ht="18.75" customHeight="1">
      <c r="A443" s="302"/>
      <c r="B443" s="374"/>
      <c r="C443" s="375"/>
      <c r="D443" s="490"/>
      <c r="E443" s="717"/>
      <c r="F443" s="726"/>
      <c r="G443" s="522"/>
      <c r="H443" s="671"/>
      <c r="I443" s="672"/>
      <c r="J443" s="672">
        <f t="shared" si="43"/>
        <v>0</v>
      </c>
      <c r="K443" s="673"/>
      <c r="L443" s="673">
        <f t="shared" si="44"/>
        <v>0</v>
      </c>
      <c r="M443" s="674">
        <f t="shared" si="45"/>
        <v>0</v>
      </c>
      <c r="N443" s="675">
        <f t="shared" si="45"/>
        <v>0</v>
      </c>
      <c r="O443" s="506"/>
      <c r="P443" s="323"/>
    </row>
    <row r="444" spans="1:16" ht="18.75" customHeight="1">
      <c r="A444" s="302"/>
      <c r="B444" s="374"/>
      <c r="C444" s="375"/>
      <c r="D444" s="490"/>
      <c r="E444" s="717"/>
      <c r="F444" s="726"/>
      <c r="G444" s="522"/>
      <c r="H444" s="671"/>
      <c r="I444" s="672"/>
      <c r="J444" s="672">
        <f t="shared" si="43"/>
        <v>0</v>
      </c>
      <c r="K444" s="673"/>
      <c r="L444" s="673">
        <f t="shared" si="44"/>
        <v>0</v>
      </c>
      <c r="M444" s="674">
        <f t="shared" si="45"/>
        <v>0</v>
      </c>
      <c r="N444" s="675">
        <f t="shared" si="45"/>
        <v>0</v>
      </c>
      <c r="O444" s="506"/>
      <c r="P444" s="323"/>
    </row>
    <row r="445" spans="1:16" ht="18.75" customHeight="1">
      <c r="A445" s="302"/>
      <c r="B445" s="374"/>
      <c r="C445" s="375"/>
      <c r="D445" s="490"/>
      <c r="E445" s="717"/>
      <c r="F445" s="726"/>
      <c r="G445" s="522"/>
      <c r="H445" s="671"/>
      <c r="I445" s="672"/>
      <c r="J445" s="672">
        <f t="shared" si="43"/>
        <v>0</v>
      </c>
      <c r="K445" s="673"/>
      <c r="L445" s="673">
        <f t="shared" si="44"/>
        <v>0</v>
      </c>
      <c r="M445" s="674">
        <f t="shared" si="45"/>
        <v>0</v>
      </c>
      <c r="N445" s="675">
        <f t="shared" si="45"/>
        <v>0</v>
      </c>
      <c r="O445" s="506"/>
      <c r="P445" s="323"/>
    </row>
    <row r="446" spans="1:16" ht="18.75" customHeight="1">
      <c r="A446" s="302"/>
      <c r="B446" s="374"/>
      <c r="C446" s="375"/>
      <c r="D446" s="490"/>
      <c r="E446" s="717"/>
      <c r="F446" s="726"/>
      <c r="G446" s="522"/>
      <c r="H446" s="671"/>
      <c r="I446" s="672"/>
      <c r="J446" s="672">
        <f t="shared" si="43"/>
        <v>0</v>
      </c>
      <c r="K446" s="673"/>
      <c r="L446" s="673">
        <f t="shared" si="44"/>
        <v>0</v>
      </c>
      <c r="M446" s="674">
        <f t="shared" si="45"/>
        <v>0</v>
      </c>
      <c r="N446" s="675">
        <f t="shared" si="45"/>
        <v>0</v>
      </c>
      <c r="O446" s="506"/>
      <c r="P446" s="323"/>
    </row>
    <row r="447" spans="1:16" ht="18.75" customHeight="1">
      <c r="A447" s="302"/>
      <c r="B447" s="374"/>
      <c r="C447" s="375"/>
      <c r="D447" s="490"/>
      <c r="E447" s="717"/>
      <c r="F447" s="727"/>
      <c r="G447" s="522"/>
      <c r="H447" s="671"/>
      <c r="I447" s="672"/>
      <c r="J447" s="672">
        <f t="shared" si="43"/>
        <v>0</v>
      </c>
      <c r="K447" s="673"/>
      <c r="L447" s="673">
        <f t="shared" si="44"/>
        <v>0</v>
      </c>
      <c r="M447" s="674">
        <f t="shared" ref="M447:N457" si="46">I447-K447</f>
        <v>0</v>
      </c>
      <c r="N447" s="675">
        <f t="shared" si="46"/>
        <v>0</v>
      </c>
      <c r="O447" s="506"/>
      <c r="P447" s="323"/>
    </row>
    <row r="448" spans="1:16" ht="18.75" customHeight="1">
      <c r="A448" s="302"/>
      <c r="B448" s="374"/>
      <c r="C448" s="375"/>
      <c r="D448" s="490"/>
      <c r="E448" s="717"/>
      <c r="F448" s="727"/>
      <c r="G448" s="522"/>
      <c r="H448" s="671"/>
      <c r="I448" s="672"/>
      <c r="J448" s="672">
        <f t="shared" si="43"/>
        <v>0</v>
      </c>
      <c r="K448" s="673"/>
      <c r="L448" s="673">
        <f t="shared" si="44"/>
        <v>0</v>
      </c>
      <c r="M448" s="674">
        <f t="shared" si="46"/>
        <v>0</v>
      </c>
      <c r="N448" s="675">
        <f t="shared" si="46"/>
        <v>0</v>
      </c>
      <c r="O448" s="506"/>
      <c r="P448" s="323"/>
    </row>
    <row r="449" spans="1:29" ht="18.75" customHeight="1">
      <c r="A449" s="302"/>
      <c r="B449" s="374"/>
      <c r="C449" s="375"/>
      <c r="D449" s="490"/>
      <c r="E449" s="717"/>
      <c r="F449" s="727"/>
      <c r="G449" s="522"/>
      <c r="H449" s="671"/>
      <c r="I449" s="672"/>
      <c r="J449" s="672">
        <f t="shared" si="43"/>
        <v>0</v>
      </c>
      <c r="K449" s="673"/>
      <c r="L449" s="673">
        <f t="shared" si="44"/>
        <v>0</v>
      </c>
      <c r="M449" s="674">
        <f t="shared" si="46"/>
        <v>0</v>
      </c>
      <c r="N449" s="675">
        <f t="shared" si="46"/>
        <v>0</v>
      </c>
      <c r="O449" s="506"/>
      <c r="P449" s="323"/>
    </row>
    <row r="450" spans="1:29" ht="18.75" customHeight="1">
      <c r="A450" s="302"/>
      <c r="B450" s="374"/>
      <c r="C450" s="375"/>
      <c r="D450" s="490"/>
      <c r="E450" s="717"/>
      <c r="F450" s="727"/>
      <c r="G450" s="522"/>
      <c r="H450" s="671"/>
      <c r="I450" s="672"/>
      <c r="J450" s="672">
        <f t="shared" si="43"/>
        <v>0</v>
      </c>
      <c r="K450" s="673"/>
      <c r="L450" s="673">
        <f t="shared" si="44"/>
        <v>0</v>
      </c>
      <c r="M450" s="674">
        <f t="shared" si="46"/>
        <v>0</v>
      </c>
      <c r="N450" s="675">
        <f t="shared" si="46"/>
        <v>0</v>
      </c>
      <c r="O450" s="506"/>
      <c r="P450" s="323"/>
    </row>
    <row r="451" spans="1:29" ht="18.75" customHeight="1">
      <c r="A451" s="302"/>
      <c r="B451" s="374"/>
      <c r="C451" s="375"/>
      <c r="D451" s="490"/>
      <c r="E451" s="717"/>
      <c r="F451" s="727"/>
      <c r="G451" s="522"/>
      <c r="H451" s="671"/>
      <c r="I451" s="672"/>
      <c r="J451" s="672">
        <f t="shared" si="43"/>
        <v>0</v>
      </c>
      <c r="K451" s="673"/>
      <c r="L451" s="673">
        <f t="shared" si="44"/>
        <v>0</v>
      </c>
      <c r="M451" s="674">
        <f t="shared" si="46"/>
        <v>0</v>
      </c>
      <c r="N451" s="675">
        <f t="shared" si="46"/>
        <v>0</v>
      </c>
      <c r="O451" s="506"/>
      <c r="P451" s="323"/>
    </row>
    <row r="452" spans="1:29" ht="18.75" customHeight="1">
      <c r="A452" s="302"/>
      <c r="B452" s="374"/>
      <c r="C452" s="375"/>
      <c r="D452" s="490"/>
      <c r="E452" s="717"/>
      <c r="F452" s="727"/>
      <c r="G452" s="522"/>
      <c r="H452" s="671"/>
      <c r="I452" s="672"/>
      <c r="J452" s="672">
        <f t="shared" si="43"/>
        <v>0</v>
      </c>
      <c r="K452" s="673"/>
      <c r="L452" s="673">
        <f t="shared" si="44"/>
        <v>0</v>
      </c>
      <c r="M452" s="674">
        <f t="shared" si="46"/>
        <v>0</v>
      </c>
      <c r="N452" s="675">
        <f t="shared" si="46"/>
        <v>0</v>
      </c>
      <c r="O452" s="506"/>
      <c r="P452" s="323"/>
    </row>
    <row r="453" spans="1:29" ht="18.75" customHeight="1">
      <c r="A453" s="302"/>
      <c r="B453" s="374"/>
      <c r="C453" s="375"/>
      <c r="D453" s="490"/>
      <c r="E453" s="717"/>
      <c r="F453" s="727"/>
      <c r="G453" s="522"/>
      <c r="H453" s="671"/>
      <c r="I453" s="672"/>
      <c r="J453" s="672">
        <f t="shared" si="43"/>
        <v>0</v>
      </c>
      <c r="K453" s="673"/>
      <c r="L453" s="673">
        <f t="shared" si="44"/>
        <v>0</v>
      </c>
      <c r="M453" s="674">
        <f t="shared" si="46"/>
        <v>0</v>
      </c>
      <c r="N453" s="675">
        <f t="shared" si="46"/>
        <v>0</v>
      </c>
      <c r="O453" s="506"/>
      <c r="P453" s="323"/>
    </row>
    <row r="454" spans="1:29" ht="18.75" customHeight="1">
      <c r="A454" s="302"/>
      <c r="B454" s="374"/>
      <c r="C454" s="375"/>
      <c r="D454" s="490"/>
      <c r="E454" s="717"/>
      <c r="F454" s="727"/>
      <c r="G454" s="522"/>
      <c r="H454" s="671"/>
      <c r="I454" s="672"/>
      <c r="J454" s="672">
        <f t="shared" si="43"/>
        <v>0</v>
      </c>
      <c r="K454" s="673"/>
      <c r="L454" s="673">
        <f t="shared" si="44"/>
        <v>0</v>
      </c>
      <c r="M454" s="674">
        <f t="shared" si="46"/>
        <v>0</v>
      </c>
      <c r="N454" s="675">
        <f t="shared" si="46"/>
        <v>0</v>
      </c>
      <c r="O454" s="506"/>
      <c r="P454" s="323"/>
    </row>
    <row r="455" spans="1:29" ht="18.75" customHeight="1">
      <c r="A455" s="302"/>
      <c r="B455" s="374"/>
      <c r="C455" s="375"/>
      <c r="D455" s="490"/>
      <c r="E455" s="717"/>
      <c r="F455" s="727"/>
      <c r="G455" s="522"/>
      <c r="H455" s="671"/>
      <c r="I455" s="672"/>
      <c r="J455" s="672">
        <f t="shared" si="43"/>
        <v>0</v>
      </c>
      <c r="K455" s="673"/>
      <c r="L455" s="673">
        <f t="shared" si="44"/>
        <v>0</v>
      </c>
      <c r="M455" s="674">
        <f t="shared" si="46"/>
        <v>0</v>
      </c>
      <c r="N455" s="675">
        <f t="shared" si="46"/>
        <v>0</v>
      </c>
      <c r="O455" s="506"/>
      <c r="P455" s="323"/>
    </row>
    <row r="456" spans="1:29" ht="18.75" customHeight="1">
      <c r="A456" s="302"/>
      <c r="B456" s="374"/>
      <c r="C456" s="375"/>
      <c r="D456" s="490"/>
      <c r="E456" s="717"/>
      <c r="F456" s="727"/>
      <c r="G456" s="522"/>
      <c r="H456" s="671"/>
      <c r="I456" s="672"/>
      <c r="J456" s="672">
        <f t="shared" si="43"/>
        <v>0</v>
      </c>
      <c r="K456" s="673"/>
      <c r="L456" s="673">
        <f t="shared" si="44"/>
        <v>0</v>
      </c>
      <c r="M456" s="674">
        <f t="shared" si="46"/>
        <v>0</v>
      </c>
      <c r="N456" s="675">
        <f t="shared" si="46"/>
        <v>0</v>
      </c>
      <c r="O456" s="506"/>
      <c r="P456" s="323"/>
    </row>
    <row r="457" spans="1:29" ht="18.75" customHeight="1">
      <c r="A457" s="302"/>
      <c r="B457" s="374"/>
      <c r="C457" s="375"/>
      <c r="D457" s="490"/>
      <c r="E457" s="717"/>
      <c r="F457" s="727"/>
      <c r="G457" s="522"/>
      <c r="H457" s="671"/>
      <c r="I457" s="672"/>
      <c r="J457" s="672">
        <f t="shared" si="43"/>
        <v>0</v>
      </c>
      <c r="K457" s="673"/>
      <c r="L457" s="673">
        <f t="shared" si="44"/>
        <v>0</v>
      </c>
      <c r="M457" s="674">
        <f t="shared" si="46"/>
        <v>0</v>
      </c>
      <c r="N457" s="675">
        <f t="shared" si="46"/>
        <v>0</v>
      </c>
      <c r="O457" s="506"/>
      <c r="P457" s="323"/>
    </row>
    <row r="458" spans="1:29" s="288" customFormat="1" ht="18.75" customHeight="1">
      <c r="A458" s="302"/>
      <c r="B458" s="374"/>
      <c r="C458" s="375"/>
      <c r="D458" s="490"/>
      <c r="E458" s="544" t="s">
        <v>661</v>
      </c>
      <c r="F458" s="338" t="s">
        <v>198</v>
      </c>
      <c r="G458" s="522"/>
      <c r="H458" s="671"/>
      <c r="I458" s="672"/>
      <c r="J458" s="676">
        <f>SUMIFS(J427:J457,D427:D457,"設備（部材）")</f>
        <v>0</v>
      </c>
      <c r="K458" s="673"/>
      <c r="L458" s="677">
        <f>SUMIFS(L427:L457,D427:D457,"設備（部材）")</f>
        <v>0</v>
      </c>
      <c r="M458" s="674"/>
      <c r="N458" s="679">
        <f>J458-L458</f>
        <v>0</v>
      </c>
      <c r="O458" s="506"/>
      <c r="Q458" s="287"/>
      <c r="R458" s="287"/>
      <c r="S458" s="287"/>
      <c r="T458" s="287"/>
      <c r="U458" s="287"/>
      <c r="V458" s="287"/>
      <c r="W458" s="287"/>
      <c r="X458" s="287"/>
      <c r="Y458" s="287"/>
      <c r="Z458" s="287"/>
      <c r="AA458" s="287"/>
      <c r="AB458" s="287"/>
      <c r="AC458" s="287"/>
    </row>
    <row r="459" spans="1:29" s="288" customFormat="1" ht="18.75" customHeight="1">
      <c r="A459" s="302"/>
      <c r="B459" s="374"/>
      <c r="C459" s="375"/>
      <c r="D459" s="490"/>
      <c r="E459" s="544" t="s">
        <v>199</v>
      </c>
      <c r="F459" s="338" t="s">
        <v>198</v>
      </c>
      <c r="G459" s="522"/>
      <c r="H459" s="671"/>
      <c r="I459" s="672"/>
      <c r="J459" s="676">
        <f>SUMIFS(J427:J457,D427:D457,"工事")</f>
        <v>0</v>
      </c>
      <c r="K459" s="673"/>
      <c r="L459" s="677">
        <f>SUMIFS(L427:L457,D427:D457,"工事")</f>
        <v>0</v>
      </c>
      <c r="M459" s="674"/>
      <c r="N459" s="679">
        <f>J459-L459</f>
        <v>0</v>
      </c>
      <c r="O459" s="506"/>
      <c r="Q459" s="287"/>
      <c r="R459" s="287"/>
      <c r="S459" s="287"/>
      <c r="T459" s="287"/>
      <c r="U459" s="287"/>
      <c r="V459" s="287"/>
      <c r="W459" s="287"/>
      <c r="X459" s="287"/>
      <c r="Y459" s="287"/>
      <c r="Z459" s="287"/>
      <c r="AA459" s="287"/>
      <c r="AB459" s="287"/>
      <c r="AC459" s="287"/>
    </row>
    <row r="460" spans="1:29" s="288" customFormat="1" ht="18.75" customHeight="1" thickBot="1">
      <c r="A460" s="302"/>
      <c r="B460" s="376"/>
      <c r="C460" s="377"/>
      <c r="D460" s="491"/>
      <c r="E460" s="545" t="s">
        <v>195</v>
      </c>
      <c r="F460" s="546" t="s">
        <v>196</v>
      </c>
      <c r="G460" s="536"/>
      <c r="H460" s="721"/>
      <c r="I460" s="722"/>
      <c r="J460" s="728">
        <f>J458+J459</f>
        <v>0</v>
      </c>
      <c r="K460" s="723"/>
      <c r="L460" s="729">
        <f>L458+L459</f>
        <v>0</v>
      </c>
      <c r="M460" s="724"/>
      <c r="N460" s="730">
        <f>J460-L460</f>
        <v>0</v>
      </c>
      <c r="O460" s="516"/>
      <c r="Q460" s="287"/>
      <c r="R460" s="287"/>
      <c r="S460" s="287"/>
      <c r="T460" s="287"/>
      <c r="U460" s="287"/>
      <c r="V460" s="287"/>
      <c r="W460" s="287"/>
      <c r="X460" s="287"/>
      <c r="Y460" s="287"/>
      <c r="Z460" s="287"/>
      <c r="AA460" s="287"/>
      <c r="AB460" s="287"/>
      <c r="AC460" s="287"/>
    </row>
    <row r="461" spans="1:29" ht="18.75" customHeight="1">
      <c r="A461" s="302"/>
      <c r="B461" s="339"/>
      <c r="C461" s="340"/>
      <c r="D461" s="488"/>
      <c r="E461" s="717"/>
      <c r="F461" s="726" t="s">
        <v>197</v>
      </c>
      <c r="G461" s="522"/>
      <c r="H461" s="671"/>
      <c r="I461" s="672"/>
      <c r="J461" s="672"/>
      <c r="K461" s="673"/>
      <c r="L461" s="673"/>
      <c r="M461" s="674"/>
      <c r="N461" s="675"/>
      <c r="O461" s="506"/>
      <c r="P461" s="323"/>
    </row>
    <row r="462" spans="1:29" ht="18.75" customHeight="1">
      <c r="A462" s="302"/>
      <c r="B462" s="374"/>
      <c r="C462" s="375"/>
      <c r="D462" s="490"/>
      <c r="E462" s="717"/>
      <c r="F462" s="727"/>
      <c r="G462" s="522"/>
      <c r="H462" s="671"/>
      <c r="I462" s="672"/>
      <c r="J462" s="672">
        <f>H462*I462</f>
        <v>0</v>
      </c>
      <c r="K462" s="673"/>
      <c r="L462" s="673">
        <f>H462*K462</f>
        <v>0</v>
      </c>
      <c r="M462" s="674">
        <f>I462-K462</f>
        <v>0</v>
      </c>
      <c r="N462" s="675">
        <f>J462-L462</f>
        <v>0</v>
      </c>
      <c r="O462" s="506"/>
      <c r="P462" s="323"/>
    </row>
    <row r="463" spans="1:29" ht="18.75" customHeight="1">
      <c r="A463" s="302"/>
      <c r="B463" s="374"/>
      <c r="C463" s="375"/>
      <c r="D463" s="490"/>
      <c r="E463" s="717"/>
      <c r="F463" s="727"/>
      <c r="G463" s="522"/>
      <c r="H463" s="671"/>
      <c r="I463" s="672"/>
      <c r="J463" s="672">
        <f t="shared" ref="J463:J492" si="47">H463*I463</f>
        <v>0</v>
      </c>
      <c r="K463" s="673"/>
      <c r="L463" s="673">
        <f t="shared" ref="L463:L492" si="48">H463*K463</f>
        <v>0</v>
      </c>
      <c r="M463" s="674">
        <f t="shared" ref="M463:N492" si="49">I463-K463</f>
        <v>0</v>
      </c>
      <c r="N463" s="675">
        <f t="shared" si="49"/>
        <v>0</v>
      </c>
      <c r="O463" s="506"/>
      <c r="P463" s="323"/>
    </row>
    <row r="464" spans="1:29" ht="18.75" customHeight="1">
      <c r="A464" s="302"/>
      <c r="B464" s="374"/>
      <c r="C464" s="375"/>
      <c r="D464" s="490"/>
      <c r="E464" s="717"/>
      <c r="F464" s="726"/>
      <c r="G464" s="522"/>
      <c r="H464" s="671"/>
      <c r="I464" s="672"/>
      <c r="J464" s="672">
        <f t="shared" si="47"/>
        <v>0</v>
      </c>
      <c r="K464" s="673"/>
      <c r="L464" s="673">
        <f t="shared" si="48"/>
        <v>0</v>
      </c>
      <c r="M464" s="674">
        <f t="shared" si="49"/>
        <v>0</v>
      </c>
      <c r="N464" s="675">
        <f t="shared" si="49"/>
        <v>0</v>
      </c>
      <c r="O464" s="506"/>
      <c r="P464" s="323"/>
    </row>
    <row r="465" spans="1:16" ht="18.75" customHeight="1">
      <c r="A465" s="302"/>
      <c r="B465" s="374"/>
      <c r="C465" s="375"/>
      <c r="D465" s="490"/>
      <c r="E465" s="717"/>
      <c r="F465" s="726"/>
      <c r="G465" s="522"/>
      <c r="H465" s="671"/>
      <c r="I465" s="672"/>
      <c r="J465" s="672">
        <f t="shared" si="47"/>
        <v>0</v>
      </c>
      <c r="K465" s="673"/>
      <c r="L465" s="673">
        <f t="shared" si="48"/>
        <v>0</v>
      </c>
      <c r="M465" s="674">
        <f t="shared" si="49"/>
        <v>0</v>
      </c>
      <c r="N465" s="675">
        <f t="shared" si="49"/>
        <v>0</v>
      </c>
      <c r="O465" s="506"/>
      <c r="P465" s="323"/>
    </row>
    <row r="466" spans="1:16" ht="18.75" customHeight="1">
      <c r="A466" s="302"/>
      <c r="B466" s="374"/>
      <c r="C466" s="375"/>
      <c r="D466" s="490"/>
      <c r="E466" s="717"/>
      <c r="F466" s="726"/>
      <c r="G466" s="522"/>
      <c r="H466" s="671"/>
      <c r="I466" s="672"/>
      <c r="J466" s="672">
        <f t="shared" si="47"/>
        <v>0</v>
      </c>
      <c r="K466" s="673"/>
      <c r="L466" s="673">
        <f t="shared" si="48"/>
        <v>0</v>
      </c>
      <c r="M466" s="674">
        <f t="shared" si="49"/>
        <v>0</v>
      </c>
      <c r="N466" s="675">
        <f t="shared" si="49"/>
        <v>0</v>
      </c>
      <c r="O466" s="506"/>
      <c r="P466" s="323"/>
    </row>
    <row r="467" spans="1:16" ht="18.75" customHeight="1">
      <c r="A467" s="302"/>
      <c r="B467" s="374"/>
      <c r="C467" s="375"/>
      <c r="D467" s="490"/>
      <c r="E467" s="717"/>
      <c r="F467" s="726"/>
      <c r="G467" s="522"/>
      <c r="H467" s="671"/>
      <c r="I467" s="672"/>
      <c r="J467" s="672">
        <f t="shared" si="47"/>
        <v>0</v>
      </c>
      <c r="K467" s="673"/>
      <c r="L467" s="673">
        <f t="shared" si="48"/>
        <v>0</v>
      </c>
      <c r="M467" s="674">
        <f t="shared" si="49"/>
        <v>0</v>
      </c>
      <c r="N467" s="675">
        <f t="shared" si="49"/>
        <v>0</v>
      </c>
      <c r="O467" s="506"/>
      <c r="P467" s="323"/>
    </row>
    <row r="468" spans="1:16" ht="18.75" customHeight="1">
      <c r="A468" s="302"/>
      <c r="B468" s="374"/>
      <c r="C468" s="375"/>
      <c r="D468" s="490"/>
      <c r="E468" s="717"/>
      <c r="F468" s="726"/>
      <c r="G468" s="522"/>
      <c r="H468" s="671"/>
      <c r="I468" s="672"/>
      <c r="J468" s="672">
        <f t="shared" si="47"/>
        <v>0</v>
      </c>
      <c r="K468" s="673"/>
      <c r="L468" s="673">
        <f t="shared" si="48"/>
        <v>0</v>
      </c>
      <c r="M468" s="674">
        <f t="shared" si="49"/>
        <v>0</v>
      </c>
      <c r="N468" s="675">
        <f t="shared" si="49"/>
        <v>0</v>
      </c>
      <c r="O468" s="506"/>
      <c r="P468" s="323"/>
    </row>
    <row r="469" spans="1:16" ht="18.75" customHeight="1">
      <c r="A469" s="302"/>
      <c r="B469" s="374"/>
      <c r="C469" s="375"/>
      <c r="D469" s="490"/>
      <c r="E469" s="717"/>
      <c r="F469" s="726"/>
      <c r="G469" s="522"/>
      <c r="H469" s="671"/>
      <c r="I469" s="672"/>
      <c r="J469" s="672">
        <f t="shared" si="47"/>
        <v>0</v>
      </c>
      <c r="K469" s="673"/>
      <c r="L469" s="673">
        <f t="shared" si="48"/>
        <v>0</v>
      </c>
      <c r="M469" s="674">
        <f t="shared" si="49"/>
        <v>0</v>
      </c>
      <c r="N469" s="675">
        <f t="shared" si="49"/>
        <v>0</v>
      </c>
      <c r="O469" s="506"/>
      <c r="P469" s="323"/>
    </row>
    <row r="470" spans="1:16" ht="18.75" customHeight="1">
      <c r="A470" s="302"/>
      <c r="B470" s="374"/>
      <c r="C470" s="375"/>
      <c r="D470" s="490"/>
      <c r="E470" s="717"/>
      <c r="F470" s="726"/>
      <c r="G470" s="522"/>
      <c r="H470" s="671"/>
      <c r="I470" s="672"/>
      <c r="J470" s="672">
        <f t="shared" si="47"/>
        <v>0</v>
      </c>
      <c r="K470" s="673"/>
      <c r="L470" s="673">
        <f t="shared" si="48"/>
        <v>0</v>
      </c>
      <c r="M470" s="674">
        <f t="shared" si="49"/>
        <v>0</v>
      </c>
      <c r="N470" s="675">
        <f t="shared" si="49"/>
        <v>0</v>
      </c>
      <c r="O470" s="506"/>
      <c r="P470" s="323"/>
    </row>
    <row r="471" spans="1:16" ht="18.75" customHeight="1">
      <c r="A471" s="302"/>
      <c r="B471" s="374"/>
      <c r="C471" s="375"/>
      <c r="D471" s="490"/>
      <c r="E471" s="717"/>
      <c r="F471" s="726"/>
      <c r="G471" s="522"/>
      <c r="H471" s="671"/>
      <c r="I471" s="672"/>
      <c r="J471" s="672">
        <f t="shared" si="47"/>
        <v>0</v>
      </c>
      <c r="K471" s="673"/>
      <c r="L471" s="673">
        <f t="shared" si="48"/>
        <v>0</v>
      </c>
      <c r="M471" s="674">
        <f t="shared" si="49"/>
        <v>0</v>
      </c>
      <c r="N471" s="675">
        <f t="shared" si="49"/>
        <v>0</v>
      </c>
      <c r="O471" s="506"/>
      <c r="P471" s="323"/>
    </row>
    <row r="472" spans="1:16" ht="18.75" customHeight="1">
      <c r="A472" s="302"/>
      <c r="B472" s="374"/>
      <c r="C472" s="375"/>
      <c r="D472" s="490"/>
      <c r="E472" s="717"/>
      <c r="F472" s="726"/>
      <c r="G472" s="522"/>
      <c r="H472" s="671"/>
      <c r="I472" s="672"/>
      <c r="J472" s="672">
        <f t="shared" si="47"/>
        <v>0</v>
      </c>
      <c r="K472" s="673"/>
      <c r="L472" s="673">
        <f t="shared" si="48"/>
        <v>0</v>
      </c>
      <c r="M472" s="674">
        <f t="shared" si="49"/>
        <v>0</v>
      </c>
      <c r="N472" s="675">
        <f t="shared" si="49"/>
        <v>0</v>
      </c>
      <c r="O472" s="506"/>
      <c r="P472" s="323"/>
    </row>
    <row r="473" spans="1:16" ht="18.75" customHeight="1">
      <c r="A473" s="302"/>
      <c r="B473" s="374"/>
      <c r="C473" s="375"/>
      <c r="D473" s="490"/>
      <c r="E473" s="717"/>
      <c r="F473" s="726"/>
      <c r="G473" s="522"/>
      <c r="H473" s="671"/>
      <c r="I473" s="672"/>
      <c r="J473" s="672">
        <f t="shared" si="47"/>
        <v>0</v>
      </c>
      <c r="K473" s="673"/>
      <c r="L473" s="673">
        <f t="shared" si="48"/>
        <v>0</v>
      </c>
      <c r="M473" s="674">
        <f t="shared" si="49"/>
        <v>0</v>
      </c>
      <c r="N473" s="675">
        <f t="shared" si="49"/>
        <v>0</v>
      </c>
      <c r="O473" s="506"/>
      <c r="P473" s="323"/>
    </row>
    <row r="474" spans="1:16" ht="18.75" customHeight="1">
      <c r="A474" s="302"/>
      <c r="B474" s="374"/>
      <c r="C474" s="375"/>
      <c r="D474" s="490"/>
      <c r="E474" s="717"/>
      <c r="F474" s="726"/>
      <c r="G474" s="522"/>
      <c r="H474" s="671"/>
      <c r="I474" s="672"/>
      <c r="J474" s="672">
        <f t="shared" si="47"/>
        <v>0</v>
      </c>
      <c r="K474" s="673"/>
      <c r="L474" s="673">
        <f t="shared" si="48"/>
        <v>0</v>
      </c>
      <c r="M474" s="674">
        <f t="shared" si="49"/>
        <v>0</v>
      </c>
      <c r="N474" s="675">
        <f t="shared" si="49"/>
        <v>0</v>
      </c>
      <c r="O474" s="506"/>
      <c r="P474" s="323"/>
    </row>
    <row r="475" spans="1:16" ht="18.75" customHeight="1">
      <c r="A475" s="302"/>
      <c r="B475" s="374"/>
      <c r="C475" s="375"/>
      <c r="D475" s="490"/>
      <c r="E475" s="717"/>
      <c r="F475" s="726"/>
      <c r="G475" s="522"/>
      <c r="H475" s="671"/>
      <c r="I475" s="672"/>
      <c r="J475" s="672">
        <f t="shared" si="47"/>
        <v>0</v>
      </c>
      <c r="K475" s="673"/>
      <c r="L475" s="673">
        <f t="shared" si="48"/>
        <v>0</v>
      </c>
      <c r="M475" s="674">
        <f t="shared" si="49"/>
        <v>0</v>
      </c>
      <c r="N475" s="675">
        <f t="shared" si="49"/>
        <v>0</v>
      </c>
      <c r="O475" s="506"/>
      <c r="P475" s="323"/>
    </row>
    <row r="476" spans="1:16" ht="18.75" customHeight="1">
      <c r="A476" s="302"/>
      <c r="B476" s="374"/>
      <c r="C476" s="375"/>
      <c r="D476" s="490"/>
      <c r="E476" s="717"/>
      <c r="F476" s="726"/>
      <c r="G476" s="522"/>
      <c r="H476" s="671"/>
      <c r="I476" s="672"/>
      <c r="J476" s="672">
        <f t="shared" si="47"/>
        <v>0</v>
      </c>
      <c r="K476" s="673"/>
      <c r="L476" s="673">
        <f t="shared" si="48"/>
        <v>0</v>
      </c>
      <c r="M476" s="674">
        <f t="shared" si="49"/>
        <v>0</v>
      </c>
      <c r="N476" s="675">
        <f t="shared" si="49"/>
        <v>0</v>
      </c>
      <c r="O476" s="506"/>
      <c r="P476" s="323"/>
    </row>
    <row r="477" spans="1:16" ht="18.75" customHeight="1">
      <c r="A477" s="302"/>
      <c r="B477" s="374"/>
      <c r="C477" s="375"/>
      <c r="D477" s="490"/>
      <c r="E477" s="717"/>
      <c r="F477" s="726"/>
      <c r="G477" s="522"/>
      <c r="H477" s="671"/>
      <c r="I477" s="672"/>
      <c r="J477" s="672">
        <f t="shared" si="47"/>
        <v>0</v>
      </c>
      <c r="K477" s="673"/>
      <c r="L477" s="673">
        <f t="shared" si="48"/>
        <v>0</v>
      </c>
      <c r="M477" s="674">
        <f t="shared" si="49"/>
        <v>0</v>
      </c>
      <c r="N477" s="675">
        <f t="shared" si="49"/>
        <v>0</v>
      </c>
      <c r="O477" s="506"/>
      <c r="P477" s="323"/>
    </row>
    <row r="478" spans="1:16" ht="18.75" customHeight="1">
      <c r="A478" s="302"/>
      <c r="B478" s="374"/>
      <c r="C478" s="375"/>
      <c r="D478" s="490"/>
      <c r="E478" s="717"/>
      <c r="F478" s="726"/>
      <c r="G478" s="522"/>
      <c r="H478" s="671"/>
      <c r="I478" s="672"/>
      <c r="J478" s="672">
        <f t="shared" si="47"/>
        <v>0</v>
      </c>
      <c r="K478" s="673"/>
      <c r="L478" s="673">
        <f t="shared" si="48"/>
        <v>0</v>
      </c>
      <c r="M478" s="674">
        <f t="shared" si="49"/>
        <v>0</v>
      </c>
      <c r="N478" s="675">
        <f t="shared" si="49"/>
        <v>0</v>
      </c>
      <c r="O478" s="506"/>
      <c r="P478" s="323"/>
    </row>
    <row r="479" spans="1:16" ht="18.75" customHeight="1">
      <c r="A479" s="302"/>
      <c r="B479" s="374"/>
      <c r="C479" s="375"/>
      <c r="D479" s="490"/>
      <c r="E479" s="717"/>
      <c r="F479" s="726"/>
      <c r="G479" s="522"/>
      <c r="H479" s="671"/>
      <c r="I479" s="672"/>
      <c r="J479" s="672">
        <f t="shared" si="47"/>
        <v>0</v>
      </c>
      <c r="K479" s="673"/>
      <c r="L479" s="673">
        <f t="shared" si="48"/>
        <v>0</v>
      </c>
      <c r="M479" s="674">
        <f t="shared" si="49"/>
        <v>0</v>
      </c>
      <c r="N479" s="675">
        <f t="shared" si="49"/>
        <v>0</v>
      </c>
      <c r="O479" s="506"/>
      <c r="P479" s="323"/>
    </row>
    <row r="480" spans="1:16" ht="18.75" customHeight="1">
      <c r="A480" s="302"/>
      <c r="B480" s="374"/>
      <c r="C480" s="375"/>
      <c r="D480" s="490"/>
      <c r="E480" s="717"/>
      <c r="F480" s="726"/>
      <c r="G480" s="522"/>
      <c r="H480" s="671"/>
      <c r="I480" s="672"/>
      <c r="J480" s="672">
        <f t="shared" si="47"/>
        <v>0</v>
      </c>
      <c r="K480" s="673"/>
      <c r="L480" s="673">
        <f t="shared" si="48"/>
        <v>0</v>
      </c>
      <c r="M480" s="674">
        <f t="shared" si="49"/>
        <v>0</v>
      </c>
      <c r="N480" s="675">
        <f t="shared" si="49"/>
        <v>0</v>
      </c>
      <c r="O480" s="506"/>
      <c r="P480" s="323"/>
    </row>
    <row r="481" spans="1:29" ht="18.75" customHeight="1">
      <c r="A481" s="302"/>
      <c r="B481" s="374"/>
      <c r="C481" s="375"/>
      <c r="D481" s="490"/>
      <c r="E481" s="717"/>
      <c r="F481" s="726"/>
      <c r="G481" s="522"/>
      <c r="H481" s="671"/>
      <c r="I481" s="672"/>
      <c r="J481" s="672">
        <f t="shared" si="47"/>
        <v>0</v>
      </c>
      <c r="K481" s="673"/>
      <c r="L481" s="673">
        <f t="shared" si="48"/>
        <v>0</v>
      </c>
      <c r="M481" s="674">
        <f t="shared" si="49"/>
        <v>0</v>
      </c>
      <c r="N481" s="675">
        <f t="shared" si="49"/>
        <v>0</v>
      </c>
      <c r="O481" s="506"/>
      <c r="P481" s="323"/>
    </row>
    <row r="482" spans="1:29" ht="18.75" customHeight="1">
      <c r="A482" s="302"/>
      <c r="B482" s="374"/>
      <c r="C482" s="375"/>
      <c r="D482" s="490"/>
      <c r="E482" s="717"/>
      <c r="F482" s="727"/>
      <c r="G482" s="522"/>
      <c r="H482" s="671"/>
      <c r="I482" s="672"/>
      <c r="J482" s="672">
        <f t="shared" si="47"/>
        <v>0</v>
      </c>
      <c r="K482" s="673"/>
      <c r="L482" s="673">
        <f t="shared" si="48"/>
        <v>0</v>
      </c>
      <c r="M482" s="674">
        <f t="shared" si="49"/>
        <v>0</v>
      </c>
      <c r="N482" s="675">
        <f t="shared" si="49"/>
        <v>0</v>
      </c>
      <c r="O482" s="506"/>
      <c r="P482" s="323"/>
    </row>
    <row r="483" spans="1:29" ht="18.75" customHeight="1">
      <c r="A483" s="302"/>
      <c r="B483" s="374"/>
      <c r="C483" s="375"/>
      <c r="D483" s="490"/>
      <c r="E483" s="717"/>
      <c r="F483" s="727"/>
      <c r="G483" s="522"/>
      <c r="H483" s="671"/>
      <c r="I483" s="672"/>
      <c r="J483" s="672">
        <f t="shared" si="47"/>
        <v>0</v>
      </c>
      <c r="K483" s="673"/>
      <c r="L483" s="673">
        <f t="shared" si="48"/>
        <v>0</v>
      </c>
      <c r="M483" s="674">
        <f t="shared" si="49"/>
        <v>0</v>
      </c>
      <c r="N483" s="675">
        <f t="shared" si="49"/>
        <v>0</v>
      </c>
      <c r="O483" s="506"/>
      <c r="P483" s="323"/>
    </row>
    <row r="484" spans="1:29" ht="18.75" customHeight="1">
      <c r="A484" s="302"/>
      <c r="B484" s="374"/>
      <c r="C484" s="375"/>
      <c r="D484" s="490"/>
      <c r="E484" s="717"/>
      <c r="F484" s="727"/>
      <c r="G484" s="522"/>
      <c r="H484" s="671"/>
      <c r="I484" s="672"/>
      <c r="J484" s="672">
        <f t="shared" si="47"/>
        <v>0</v>
      </c>
      <c r="K484" s="673"/>
      <c r="L484" s="673">
        <f t="shared" si="48"/>
        <v>0</v>
      </c>
      <c r="M484" s="674">
        <f t="shared" si="49"/>
        <v>0</v>
      </c>
      <c r="N484" s="675">
        <f t="shared" si="49"/>
        <v>0</v>
      </c>
      <c r="O484" s="506"/>
      <c r="P484" s="323"/>
    </row>
    <row r="485" spans="1:29" ht="18.75" customHeight="1">
      <c r="A485" s="302"/>
      <c r="B485" s="374"/>
      <c r="C485" s="375"/>
      <c r="D485" s="490"/>
      <c r="E485" s="717"/>
      <c r="F485" s="727"/>
      <c r="G485" s="522"/>
      <c r="H485" s="671"/>
      <c r="I485" s="672"/>
      <c r="J485" s="672">
        <f t="shared" si="47"/>
        <v>0</v>
      </c>
      <c r="K485" s="673"/>
      <c r="L485" s="673">
        <f t="shared" si="48"/>
        <v>0</v>
      </c>
      <c r="M485" s="674">
        <f t="shared" si="49"/>
        <v>0</v>
      </c>
      <c r="N485" s="675">
        <f t="shared" si="49"/>
        <v>0</v>
      </c>
      <c r="O485" s="506"/>
      <c r="P485" s="323"/>
    </row>
    <row r="486" spans="1:29" ht="18.75" customHeight="1">
      <c r="A486" s="302"/>
      <c r="B486" s="374"/>
      <c r="C486" s="375"/>
      <c r="D486" s="490"/>
      <c r="E486" s="717"/>
      <c r="F486" s="727"/>
      <c r="G486" s="522"/>
      <c r="H486" s="671"/>
      <c r="I486" s="672"/>
      <c r="J486" s="672">
        <f t="shared" si="47"/>
        <v>0</v>
      </c>
      <c r="K486" s="673"/>
      <c r="L486" s="673">
        <f t="shared" si="48"/>
        <v>0</v>
      </c>
      <c r="M486" s="674">
        <f t="shared" si="49"/>
        <v>0</v>
      </c>
      <c r="N486" s="675">
        <f t="shared" si="49"/>
        <v>0</v>
      </c>
      <c r="O486" s="506"/>
      <c r="P486" s="323"/>
    </row>
    <row r="487" spans="1:29" ht="18.75" customHeight="1">
      <c r="A487" s="302"/>
      <c r="B487" s="374"/>
      <c r="C487" s="375"/>
      <c r="D487" s="490"/>
      <c r="E487" s="717"/>
      <c r="F487" s="727"/>
      <c r="G487" s="522"/>
      <c r="H487" s="671"/>
      <c r="I487" s="672"/>
      <c r="J487" s="672">
        <f t="shared" si="47"/>
        <v>0</v>
      </c>
      <c r="K487" s="673"/>
      <c r="L487" s="673">
        <f t="shared" si="48"/>
        <v>0</v>
      </c>
      <c r="M487" s="674">
        <f t="shared" si="49"/>
        <v>0</v>
      </c>
      <c r="N487" s="675">
        <f t="shared" si="49"/>
        <v>0</v>
      </c>
      <c r="O487" s="506"/>
      <c r="P487" s="323"/>
    </row>
    <row r="488" spans="1:29" ht="18.75" customHeight="1">
      <c r="A488" s="302"/>
      <c r="B488" s="374"/>
      <c r="C488" s="375"/>
      <c r="D488" s="490"/>
      <c r="E488" s="717"/>
      <c r="F488" s="727"/>
      <c r="G488" s="522"/>
      <c r="H488" s="671"/>
      <c r="I488" s="672"/>
      <c r="J488" s="672">
        <f t="shared" si="47"/>
        <v>0</v>
      </c>
      <c r="K488" s="673"/>
      <c r="L488" s="673">
        <f t="shared" si="48"/>
        <v>0</v>
      </c>
      <c r="M488" s="674">
        <f t="shared" si="49"/>
        <v>0</v>
      </c>
      <c r="N488" s="675">
        <f t="shared" si="49"/>
        <v>0</v>
      </c>
      <c r="O488" s="506"/>
      <c r="P488" s="323"/>
    </row>
    <row r="489" spans="1:29" ht="18.75" customHeight="1">
      <c r="A489" s="302"/>
      <c r="B489" s="374"/>
      <c r="C489" s="375"/>
      <c r="D489" s="490"/>
      <c r="E489" s="717"/>
      <c r="F489" s="727"/>
      <c r="G489" s="522"/>
      <c r="H489" s="671"/>
      <c r="I489" s="672"/>
      <c r="J489" s="672">
        <f t="shared" si="47"/>
        <v>0</v>
      </c>
      <c r="K489" s="673"/>
      <c r="L489" s="673">
        <f t="shared" si="48"/>
        <v>0</v>
      </c>
      <c r="M489" s="674">
        <f t="shared" si="49"/>
        <v>0</v>
      </c>
      <c r="N489" s="675">
        <f t="shared" si="49"/>
        <v>0</v>
      </c>
      <c r="O489" s="506"/>
      <c r="P489" s="323"/>
    </row>
    <row r="490" spans="1:29" ht="18.75" customHeight="1">
      <c r="A490" s="302"/>
      <c r="B490" s="374"/>
      <c r="C490" s="375"/>
      <c r="D490" s="490"/>
      <c r="E490" s="717"/>
      <c r="F490" s="727"/>
      <c r="G490" s="522"/>
      <c r="H490" s="671"/>
      <c r="I490" s="672"/>
      <c r="J490" s="672">
        <f t="shared" si="47"/>
        <v>0</v>
      </c>
      <c r="K490" s="673"/>
      <c r="L490" s="673">
        <f t="shared" si="48"/>
        <v>0</v>
      </c>
      <c r="M490" s="674">
        <f t="shared" si="49"/>
        <v>0</v>
      </c>
      <c r="N490" s="675">
        <f t="shared" si="49"/>
        <v>0</v>
      </c>
      <c r="O490" s="506"/>
      <c r="P490" s="323"/>
    </row>
    <row r="491" spans="1:29" ht="18.75" customHeight="1">
      <c r="A491" s="302"/>
      <c r="B491" s="374"/>
      <c r="C491" s="375"/>
      <c r="D491" s="490"/>
      <c r="E491" s="717"/>
      <c r="F491" s="727"/>
      <c r="G491" s="522"/>
      <c r="H491" s="671"/>
      <c r="I491" s="672"/>
      <c r="J491" s="672">
        <f t="shared" si="47"/>
        <v>0</v>
      </c>
      <c r="K491" s="673"/>
      <c r="L491" s="673">
        <f t="shared" si="48"/>
        <v>0</v>
      </c>
      <c r="M491" s="674">
        <f t="shared" si="49"/>
        <v>0</v>
      </c>
      <c r="N491" s="675">
        <f t="shared" si="49"/>
        <v>0</v>
      </c>
      <c r="O491" s="506"/>
      <c r="P491" s="323"/>
    </row>
    <row r="492" spans="1:29" ht="18.75" customHeight="1">
      <c r="A492" s="302"/>
      <c r="B492" s="374"/>
      <c r="C492" s="375"/>
      <c r="D492" s="490"/>
      <c r="E492" s="717"/>
      <c r="F492" s="727"/>
      <c r="G492" s="522"/>
      <c r="H492" s="671"/>
      <c r="I492" s="672"/>
      <c r="J492" s="672">
        <f t="shared" si="47"/>
        <v>0</v>
      </c>
      <c r="K492" s="673"/>
      <c r="L492" s="673">
        <f t="shared" si="48"/>
        <v>0</v>
      </c>
      <c r="M492" s="674">
        <f t="shared" si="49"/>
        <v>0</v>
      </c>
      <c r="N492" s="675">
        <f t="shared" si="49"/>
        <v>0</v>
      </c>
      <c r="O492" s="506"/>
      <c r="P492" s="323"/>
    </row>
    <row r="493" spans="1:29" s="288" customFormat="1" ht="18.75" customHeight="1">
      <c r="A493" s="302"/>
      <c r="B493" s="374"/>
      <c r="C493" s="375"/>
      <c r="D493" s="490"/>
      <c r="E493" s="544" t="s">
        <v>661</v>
      </c>
      <c r="F493" s="338" t="s">
        <v>198</v>
      </c>
      <c r="G493" s="522"/>
      <c r="H493" s="671"/>
      <c r="I493" s="672"/>
      <c r="J493" s="676">
        <f>SUMIFS(J462:J492,D462:D492,"設備（部材）")</f>
        <v>0</v>
      </c>
      <c r="K493" s="673"/>
      <c r="L493" s="677">
        <f>SUMIFS(L462:L492,D462:D492,"設備（部材）")</f>
        <v>0</v>
      </c>
      <c r="M493" s="674"/>
      <c r="N493" s="679">
        <f>J493-L493</f>
        <v>0</v>
      </c>
      <c r="O493" s="506"/>
      <c r="Q493" s="287"/>
      <c r="R493" s="287"/>
      <c r="S493" s="287"/>
      <c r="T493" s="287"/>
      <c r="U493" s="287"/>
      <c r="V493" s="287"/>
      <c r="W493" s="287"/>
      <c r="X493" s="287"/>
      <c r="Y493" s="287"/>
      <c r="Z493" s="287"/>
      <c r="AA493" s="287"/>
      <c r="AB493" s="287"/>
      <c r="AC493" s="287"/>
    </row>
    <row r="494" spans="1:29" s="288" customFormat="1" ht="18.75" customHeight="1">
      <c r="A494" s="302"/>
      <c r="B494" s="374"/>
      <c r="C494" s="375"/>
      <c r="D494" s="490"/>
      <c r="E494" s="544" t="s">
        <v>199</v>
      </c>
      <c r="F494" s="338" t="s">
        <v>198</v>
      </c>
      <c r="G494" s="522"/>
      <c r="H494" s="671"/>
      <c r="I494" s="672"/>
      <c r="J494" s="676">
        <f>SUMIFS(J462:J492,D462:D492,"工事")</f>
        <v>0</v>
      </c>
      <c r="K494" s="673"/>
      <c r="L494" s="677">
        <f>SUMIFS(L462:L492,D462:D492,"工事")</f>
        <v>0</v>
      </c>
      <c r="M494" s="674"/>
      <c r="N494" s="679">
        <f>J494-L494</f>
        <v>0</v>
      </c>
      <c r="O494" s="506"/>
      <c r="Q494" s="287"/>
      <c r="R494" s="287"/>
      <c r="S494" s="287"/>
      <c r="T494" s="287"/>
      <c r="U494" s="287"/>
      <c r="V494" s="287"/>
      <c r="W494" s="287"/>
      <c r="X494" s="287"/>
      <c r="Y494" s="287"/>
      <c r="Z494" s="287"/>
      <c r="AA494" s="287"/>
      <c r="AB494" s="287"/>
      <c r="AC494" s="287"/>
    </row>
    <row r="495" spans="1:29" s="288" customFormat="1" ht="18.75" customHeight="1" thickBot="1">
      <c r="A495" s="302"/>
      <c r="B495" s="376"/>
      <c r="C495" s="377"/>
      <c r="D495" s="491"/>
      <c r="E495" s="545" t="s">
        <v>195</v>
      </c>
      <c r="F495" s="546" t="s">
        <v>196</v>
      </c>
      <c r="G495" s="536"/>
      <c r="H495" s="721"/>
      <c r="I495" s="722"/>
      <c r="J495" s="728">
        <f>J493+J494</f>
        <v>0</v>
      </c>
      <c r="K495" s="723"/>
      <c r="L495" s="729">
        <f>L493+L494</f>
        <v>0</v>
      </c>
      <c r="M495" s="724"/>
      <c r="N495" s="730">
        <f>J495-L495</f>
        <v>0</v>
      </c>
      <c r="O495" s="516"/>
      <c r="Q495" s="287"/>
      <c r="R495" s="287"/>
      <c r="S495" s="287"/>
      <c r="T495" s="287"/>
      <c r="U495" s="287"/>
      <c r="V495" s="287"/>
      <c r="W495" s="287"/>
      <c r="X495" s="287"/>
      <c r="Y495" s="287"/>
      <c r="Z495" s="287"/>
      <c r="AA495" s="287"/>
      <c r="AB495" s="287"/>
      <c r="AC495" s="287"/>
    </row>
    <row r="496" spans="1:29" ht="18.75" customHeight="1">
      <c r="A496" s="302"/>
      <c r="B496" s="339"/>
      <c r="C496" s="340"/>
      <c r="D496" s="488"/>
      <c r="E496" s="717"/>
      <c r="F496" s="726" t="s">
        <v>197</v>
      </c>
      <c r="G496" s="522"/>
      <c r="H496" s="671"/>
      <c r="I496" s="672"/>
      <c r="J496" s="672"/>
      <c r="K496" s="673"/>
      <c r="L496" s="673"/>
      <c r="M496" s="674"/>
      <c r="N496" s="675"/>
      <c r="O496" s="506"/>
      <c r="P496" s="323"/>
    </row>
    <row r="497" spans="1:16" ht="18.75" customHeight="1">
      <c r="A497" s="302"/>
      <c r="B497" s="374"/>
      <c r="C497" s="375"/>
      <c r="D497" s="490"/>
      <c r="E497" s="717"/>
      <c r="F497" s="727"/>
      <c r="G497" s="522"/>
      <c r="H497" s="671"/>
      <c r="I497" s="672"/>
      <c r="J497" s="672">
        <f>H497*I497</f>
        <v>0</v>
      </c>
      <c r="K497" s="673"/>
      <c r="L497" s="673">
        <f>H497*K497</f>
        <v>0</v>
      </c>
      <c r="M497" s="674">
        <f>I497-K497</f>
        <v>0</v>
      </c>
      <c r="N497" s="675">
        <f>J497-L497</f>
        <v>0</v>
      </c>
      <c r="O497" s="506"/>
      <c r="P497" s="323"/>
    </row>
    <row r="498" spans="1:16" ht="18.75" customHeight="1">
      <c r="A498" s="302"/>
      <c r="B498" s="374"/>
      <c r="C498" s="375"/>
      <c r="D498" s="490"/>
      <c r="E498" s="717"/>
      <c r="F498" s="727"/>
      <c r="G498" s="522"/>
      <c r="H498" s="671"/>
      <c r="I498" s="672"/>
      <c r="J498" s="672">
        <f t="shared" ref="J498:J527" si="50">H498*I498</f>
        <v>0</v>
      </c>
      <c r="K498" s="673"/>
      <c r="L498" s="673">
        <f t="shared" ref="L498:L527" si="51">H498*K498</f>
        <v>0</v>
      </c>
      <c r="M498" s="674">
        <f t="shared" ref="M498:N527" si="52">I498-K498</f>
        <v>0</v>
      </c>
      <c r="N498" s="675">
        <f t="shared" si="52"/>
        <v>0</v>
      </c>
      <c r="O498" s="506"/>
      <c r="P498" s="323"/>
    </row>
    <row r="499" spans="1:16" ht="18.75" customHeight="1">
      <c r="A499" s="302"/>
      <c r="B499" s="374"/>
      <c r="C499" s="375"/>
      <c r="D499" s="490"/>
      <c r="E499" s="717"/>
      <c r="F499" s="726"/>
      <c r="G499" s="522"/>
      <c r="H499" s="671"/>
      <c r="I499" s="672"/>
      <c r="J499" s="672">
        <f t="shared" si="50"/>
        <v>0</v>
      </c>
      <c r="K499" s="673"/>
      <c r="L499" s="673">
        <f t="shared" si="51"/>
        <v>0</v>
      </c>
      <c r="M499" s="674">
        <f t="shared" si="52"/>
        <v>0</v>
      </c>
      <c r="N499" s="675">
        <f t="shared" si="52"/>
        <v>0</v>
      </c>
      <c r="O499" s="506"/>
      <c r="P499" s="323"/>
    </row>
    <row r="500" spans="1:16" ht="18.75" customHeight="1">
      <c r="A500" s="302"/>
      <c r="B500" s="374"/>
      <c r="C500" s="375"/>
      <c r="D500" s="490"/>
      <c r="E500" s="717"/>
      <c r="F500" s="726"/>
      <c r="G500" s="522"/>
      <c r="H500" s="671"/>
      <c r="I500" s="672"/>
      <c r="J500" s="672">
        <f t="shared" si="50"/>
        <v>0</v>
      </c>
      <c r="K500" s="673"/>
      <c r="L500" s="673">
        <f t="shared" si="51"/>
        <v>0</v>
      </c>
      <c r="M500" s="674">
        <f t="shared" si="52"/>
        <v>0</v>
      </c>
      <c r="N500" s="675">
        <f t="shared" si="52"/>
        <v>0</v>
      </c>
      <c r="O500" s="506"/>
      <c r="P500" s="323"/>
    </row>
    <row r="501" spans="1:16" ht="18.75" customHeight="1">
      <c r="A501" s="302"/>
      <c r="B501" s="374"/>
      <c r="C501" s="375"/>
      <c r="D501" s="490"/>
      <c r="E501" s="717"/>
      <c r="F501" s="726"/>
      <c r="G501" s="522"/>
      <c r="H501" s="671"/>
      <c r="I501" s="672"/>
      <c r="J501" s="672">
        <f t="shared" si="50"/>
        <v>0</v>
      </c>
      <c r="K501" s="673"/>
      <c r="L501" s="673">
        <f t="shared" si="51"/>
        <v>0</v>
      </c>
      <c r="M501" s="674">
        <f t="shared" si="52"/>
        <v>0</v>
      </c>
      <c r="N501" s="675">
        <f t="shared" si="52"/>
        <v>0</v>
      </c>
      <c r="O501" s="506"/>
      <c r="P501" s="323"/>
    </row>
    <row r="502" spans="1:16" ht="18.75" customHeight="1">
      <c r="A502" s="302"/>
      <c r="B502" s="374"/>
      <c r="C502" s="375"/>
      <c r="D502" s="490"/>
      <c r="E502" s="717"/>
      <c r="F502" s="726"/>
      <c r="G502" s="522"/>
      <c r="H502" s="671"/>
      <c r="I502" s="672"/>
      <c r="J502" s="672">
        <f t="shared" si="50"/>
        <v>0</v>
      </c>
      <c r="K502" s="673"/>
      <c r="L502" s="673">
        <f t="shared" si="51"/>
        <v>0</v>
      </c>
      <c r="M502" s="674">
        <f t="shared" si="52"/>
        <v>0</v>
      </c>
      <c r="N502" s="675">
        <f t="shared" si="52"/>
        <v>0</v>
      </c>
      <c r="O502" s="506"/>
      <c r="P502" s="323"/>
    </row>
    <row r="503" spans="1:16" ht="18.75" customHeight="1">
      <c r="A503" s="302"/>
      <c r="B503" s="374"/>
      <c r="C503" s="375"/>
      <c r="D503" s="490"/>
      <c r="E503" s="717"/>
      <c r="F503" s="726"/>
      <c r="G503" s="522"/>
      <c r="H503" s="671"/>
      <c r="I503" s="672"/>
      <c r="J503" s="672">
        <f t="shared" si="50"/>
        <v>0</v>
      </c>
      <c r="K503" s="673"/>
      <c r="L503" s="673">
        <f t="shared" si="51"/>
        <v>0</v>
      </c>
      <c r="M503" s="674">
        <f t="shared" si="52"/>
        <v>0</v>
      </c>
      <c r="N503" s="675">
        <f t="shared" si="52"/>
        <v>0</v>
      </c>
      <c r="O503" s="506"/>
      <c r="P503" s="323"/>
    </row>
    <row r="504" spans="1:16" ht="18.75" customHeight="1">
      <c r="A504" s="302"/>
      <c r="B504" s="374"/>
      <c r="C504" s="375"/>
      <c r="D504" s="490"/>
      <c r="E504" s="717"/>
      <c r="F504" s="726"/>
      <c r="G504" s="522"/>
      <c r="H504" s="671"/>
      <c r="I504" s="672"/>
      <c r="J504" s="672">
        <f t="shared" si="50"/>
        <v>0</v>
      </c>
      <c r="K504" s="673"/>
      <c r="L504" s="673">
        <f t="shared" si="51"/>
        <v>0</v>
      </c>
      <c r="M504" s="674">
        <f t="shared" si="52"/>
        <v>0</v>
      </c>
      <c r="N504" s="675">
        <f t="shared" si="52"/>
        <v>0</v>
      </c>
      <c r="O504" s="506"/>
      <c r="P504" s="323"/>
    </row>
    <row r="505" spans="1:16" ht="18.75" customHeight="1">
      <c r="A505" s="302"/>
      <c r="B505" s="374"/>
      <c r="C505" s="375"/>
      <c r="D505" s="490"/>
      <c r="E505" s="717"/>
      <c r="F505" s="726"/>
      <c r="G505" s="522"/>
      <c r="H505" s="671"/>
      <c r="I505" s="672"/>
      <c r="J505" s="672">
        <f t="shared" si="50"/>
        <v>0</v>
      </c>
      <c r="K505" s="673"/>
      <c r="L505" s="673">
        <f t="shared" si="51"/>
        <v>0</v>
      </c>
      <c r="M505" s="674">
        <f t="shared" si="52"/>
        <v>0</v>
      </c>
      <c r="N505" s="675">
        <f t="shared" si="52"/>
        <v>0</v>
      </c>
      <c r="O505" s="506"/>
      <c r="P505" s="323"/>
    </row>
    <row r="506" spans="1:16" ht="18.75" customHeight="1">
      <c r="A506" s="302"/>
      <c r="B506" s="374"/>
      <c r="C506" s="375"/>
      <c r="D506" s="490"/>
      <c r="E506" s="717"/>
      <c r="F506" s="726"/>
      <c r="G506" s="522"/>
      <c r="H506" s="671"/>
      <c r="I506" s="672"/>
      <c r="J506" s="672">
        <f t="shared" si="50"/>
        <v>0</v>
      </c>
      <c r="K506" s="673"/>
      <c r="L506" s="673">
        <f t="shared" si="51"/>
        <v>0</v>
      </c>
      <c r="M506" s="674">
        <f t="shared" si="52"/>
        <v>0</v>
      </c>
      <c r="N506" s="675">
        <f t="shared" si="52"/>
        <v>0</v>
      </c>
      <c r="O506" s="506"/>
      <c r="P506" s="323"/>
    </row>
    <row r="507" spans="1:16" ht="18.75" customHeight="1">
      <c r="A507" s="302"/>
      <c r="B507" s="374"/>
      <c r="C507" s="375"/>
      <c r="D507" s="490"/>
      <c r="E507" s="717"/>
      <c r="F507" s="726"/>
      <c r="G507" s="522"/>
      <c r="H507" s="671"/>
      <c r="I507" s="672"/>
      <c r="J507" s="672">
        <f t="shared" si="50"/>
        <v>0</v>
      </c>
      <c r="K507" s="673"/>
      <c r="L507" s="673">
        <f t="shared" si="51"/>
        <v>0</v>
      </c>
      <c r="M507" s="674">
        <f t="shared" si="52"/>
        <v>0</v>
      </c>
      <c r="N507" s="675">
        <f t="shared" si="52"/>
        <v>0</v>
      </c>
      <c r="O507" s="506"/>
      <c r="P507" s="323"/>
    </row>
    <row r="508" spans="1:16" ht="18.75" customHeight="1">
      <c r="A508" s="302"/>
      <c r="B508" s="374"/>
      <c r="C508" s="375"/>
      <c r="D508" s="490"/>
      <c r="E508" s="717"/>
      <c r="F508" s="726"/>
      <c r="G508" s="522"/>
      <c r="H508" s="671"/>
      <c r="I508" s="672"/>
      <c r="J508" s="672">
        <f t="shared" si="50"/>
        <v>0</v>
      </c>
      <c r="K508" s="673"/>
      <c r="L508" s="673">
        <f t="shared" si="51"/>
        <v>0</v>
      </c>
      <c r="M508" s="674">
        <f t="shared" si="52"/>
        <v>0</v>
      </c>
      <c r="N508" s="675">
        <f t="shared" si="52"/>
        <v>0</v>
      </c>
      <c r="O508" s="506"/>
      <c r="P508" s="323"/>
    </row>
    <row r="509" spans="1:16" ht="18.75" customHeight="1">
      <c r="A509" s="302"/>
      <c r="B509" s="374"/>
      <c r="C509" s="375"/>
      <c r="D509" s="490"/>
      <c r="E509" s="717"/>
      <c r="F509" s="726"/>
      <c r="G509" s="522"/>
      <c r="H509" s="671"/>
      <c r="I509" s="672"/>
      <c r="J509" s="672">
        <f t="shared" si="50"/>
        <v>0</v>
      </c>
      <c r="K509" s="673"/>
      <c r="L509" s="673">
        <f t="shared" si="51"/>
        <v>0</v>
      </c>
      <c r="M509" s="674">
        <f t="shared" si="52"/>
        <v>0</v>
      </c>
      <c r="N509" s="675">
        <f t="shared" si="52"/>
        <v>0</v>
      </c>
      <c r="O509" s="506"/>
      <c r="P509" s="323"/>
    </row>
    <row r="510" spans="1:16" ht="18.75" customHeight="1">
      <c r="A510" s="302"/>
      <c r="B510" s="374"/>
      <c r="C510" s="375"/>
      <c r="D510" s="490"/>
      <c r="E510" s="717"/>
      <c r="F510" s="726"/>
      <c r="G510" s="522"/>
      <c r="H510" s="671"/>
      <c r="I510" s="672"/>
      <c r="J510" s="672">
        <f t="shared" si="50"/>
        <v>0</v>
      </c>
      <c r="K510" s="673"/>
      <c r="L510" s="673">
        <f t="shared" si="51"/>
        <v>0</v>
      </c>
      <c r="M510" s="674">
        <f t="shared" si="52"/>
        <v>0</v>
      </c>
      <c r="N510" s="675">
        <f t="shared" si="52"/>
        <v>0</v>
      </c>
      <c r="O510" s="506"/>
      <c r="P510" s="323"/>
    </row>
    <row r="511" spans="1:16" ht="18.75" customHeight="1">
      <c r="A511" s="302"/>
      <c r="B511" s="374"/>
      <c r="C511" s="375"/>
      <c r="D511" s="490"/>
      <c r="E511" s="717"/>
      <c r="F511" s="726"/>
      <c r="G511" s="522"/>
      <c r="H511" s="671"/>
      <c r="I511" s="672"/>
      <c r="J511" s="672">
        <f t="shared" si="50"/>
        <v>0</v>
      </c>
      <c r="K511" s="673"/>
      <c r="L511" s="673">
        <f t="shared" si="51"/>
        <v>0</v>
      </c>
      <c r="M511" s="674">
        <f t="shared" si="52"/>
        <v>0</v>
      </c>
      <c r="N511" s="675">
        <f t="shared" si="52"/>
        <v>0</v>
      </c>
      <c r="O511" s="506"/>
      <c r="P511" s="323"/>
    </row>
    <row r="512" spans="1:16" ht="18.75" customHeight="1">
      <c r="A512" s="302"/>
      <c r="B512" s="374"/>
      <c r="C512" s="375"/>
      <c r="D512" s="490"/>
      <c r="E512" s="717"/>
      <c r="F512" s="726"/>
      <c r="G512" s="522"/>
      <c r="H512" s="671"/>
      <c r="I512" s="672"/>
      <c r="J512" s="672">
        <f t="shared" si="50"/>
        <v>0</v>
      </c>
      <c r="K512" s="673"/>
      <c r="L512" s="673">
        <f t="shared" si="51"/>
        <v>0</v>
      </c>
      <c r="M512" s="674">
        <f t="shared" si="52"/>
        <v>0</v>
      </c>
      <c r="N512" s="675">
        <f t="shared" si="52"/>
        <v>0</v>
      </c>
      <c r="O512" s="506"/>
      <c r="P512" s="323"/>
    </row>
    <row r="513" spans="1:29" ht="18.75" customHeight="1">
      <c r="A513" s="302"/>
      <c r="B513" s="374"/>
      <c r="C513" s="375"/>
      <c r="D513" s="490"/>
      <c r="E513" s="717"/>
      <c r="F513" s="726"/>
      <c r="G513" s="522"/>
      <c r="H513" s="671"/>
      <c r="I513" s="672"/>
      <c r="J513" s="672">
        <f t="shared" si="50"/>
        <v>0</v>
      </c>
      <c r="K513" s="673"/>
      <c r="L513" s="673">
        <f t="shared" si="51"/>
        <v>0</v>
      </c>
      <c r="M513" s="674">
        <f t="shared" si="52"/>
        <v>0</v>
      </c>
      <c r="N513" s="675">
        <f t="shared" si="52"/>
        <v>0</v>
      </c>
      <c r="O513" s="506"/>
      <c r="P513" s="323"/>
    </row>
    <row r="514" spans="1:29" ht="18.75" customHeight="1">
      <c r="A514" s="302"/>
      <c r="B514" s="374"/>
      <c r="C514" s="375"/>
      <c r="D514" s="490"/>
      <c r="E514" s="717"/>
      <c r="F514" s="726"/>
      <c r="G514" s="522"/>
      <c r="H514" s="671"/>
      <c r="I514" s="672"/>
      <c r="J514" s="672">
        <f t="shared" si="50"/>
        <v>0</v>
      </c>
      <c r="K514" s="673"/>
      <c r="L514" s="673">
        <f t="shared" si="51"/>
        <v>0</v>
      </c>
      <c r="M514" s="674">
        <f t="shared" si="52"/>
        <v>0</v>
      </c>
      <c r="N514" s="675">
        <f t="shared" si="52"/>
        <v>0</v>
      </c>
      <c r="O514" s="506"/>
      <c r="P514" s="323"/>
    </row>
    <row r="515" spans="1:29" ht="18.75" customHeight="1">
      <c r="A515" s="302"/>
      <c r="B515" s="374"/>
      <c r="C515" s="375"/>
      <c r="D515" s="490"/>
      <c r="E515" s="717"/>
      <c r="F515" s="726"/>
      <c r="G515" s="522"/>
      <c r="H515" s="671"/>
      <c r="I515" s="672"/>
      <c r="J515" s="672">
        <f t="shared" si="50"/>
        <v>0</v>
      </c>
      <c r="K515" s="673"/>
      <c r="L515" s="673">
        <f t="shared" si="51"/>
        <v>0</v>
      </c>
      <c r="M515" s="674">
        <f t="shared" si="52"/>
        <v>0</v>
      </c>
      <c r="N515" s="675">
        <f t="shared" si="52"/>
        <v>0</v>
      </c>
      <c r="O515" s="506"/>
      <c r="P515" s="323"/>
    </row>
    <row r="516" spans="1:29" ht="18.75" customHeight="1">
      <c r="A516" s="302"/>
      <c r="B516" s="374"/>
      <c r="C516" s="375"/>
      <c r="D516" s="490"/>
      <c r="E516" s="717"/>
      <c r="F516" s="726"/>
      <c r="G516" s="522"/>
      <c r="H516" s="671"/>
      <c r="I516" s="672"/>
      <c r="J516" s="672">
        <f t="shared" si="50"/>
        <v>0</v>
      </c>
      <c r="K516" s="673"/>
      <c r="L516" s="673">
        <f t="shared" si="51"/>
        <v>0</v>
      </c>
      <c r="M516" s="674">
        <f t="shared" si="52"/>
        <v>0</v>
      </c>
      <c r="N516" s="675">
        <f t="shared" si="52"/>
        <v>0</v>
      </c>
      <c r="O516" s="506"/>
      <c r="P516" s="323"/>
    </row>
    <row r="517" spans="1:29" ht="18.75" customHeight="1">
      <c r="A517" s="302"/>
      <c r="B517" s="374"/>
      <c r="C517" s="375"/>
      <c r="D517" s="490"/>
      <c r="E517" s="717"/>
      <c r="F517" s="727"/>
      <c r="G517" s="522"/>
      <c r="H517" s="671"/>
      <c r="I517" s="672"/>
      <c r="J517" s="672">
        <f t="shared" si="50"/>
        <v>0</v>
      </c>
      <c r="K517" s="673"/>
      <c r="L517" s="673">
        <f t="shared" si="51"/>
        <v>0</v>
      </c>
      <c r="M517" s="674">
        <f t="shared" si="52"/>
        <v>0</v>
      </c>
      <c r="N517" s="675">
        <f t="shared" si="52"/>
        <v>0</v>
      </c>
      <c r="O517" s="506"/>
      <c r="P517" s="323"/>
    </row>
    <row r="518" spans="1:29" ht="18.75" customHeight="1">
      <c r="A518" s="302"/>
      <c r="B518" s="374"/>
      <c r="C518" s="375"/>
      <c r="D518" s="490"/>
      <c r="E518" s="717"/>
      <c r="F518" s="727"/>
      <c r="G518" s="522"/>
      <c r="H518" s="671"/>
      <c r="I518" s="672"/>
      <c r="J518" s="672">
        <f t="shared" si="50"/>
        <v>0</v>
      </c>
      <c r="K518" s="673"/>
      <c r="L518" s="673">
        <f t="shared" si="51"/>
        <v>0</v>
      </c>
      <c r="M518" s="674">
        <f t="shared" si="52"/>
        <v>0</v>
      </c>
      <c r="N518" s="675">
        <f t="shared" si="52"/>
        <v>0</v>
      </c>
      <c r="O518" s="506"/>
      <c r="P518" s="323"/>
    </row>
    <row r="519" spans="1:29" ht="18.75" customHeight="1">
      <c r="A519" s="302"/>
      <c r="B519" s="374"/>
      <c r="C519" s="375"/>
      <c r="D519" s="490"/>
      <c r="E519" s="717"/>
      <c r="F519" s="727"/>
      <c r="G519" s="522"/>
      <c r="H519" s="671"/>
      <c r="I519" s="672"/>
      <c r="J519" s="672">
        <f t="shared" si="50"/>
        <v>0</v>
      </c>
      <c r="K519" s="673"/>
      <c r="L519" s="673">
        <f t="shared" si="51"/>
        <v>0</v>
      </c>
      <c r="M519" s="674">
        <f t="shared" si="52"/>
        <v>0</v>
      </c>
      <c r="N519" s="675">
        <f t="shared" si="52"/>
        <v>0</v>
      </c>
      <c r="O519" s="506"/>
      <c r="P519" s="323"/>
    </row>
    <row r="520" spans="1:29" ht="18.75" customHeight="1">
      <c r="A520" s="302"/>
      <c r="B520" s="374"/>
      <c r="C520" s="375"/>
      <c r="D520" s="490"/>
      <c r="E520" s="717"/>
      <c r="F520" s="727"/>
      <c r="G520" s="522"/>
      <c r="H520" s="671"/>
      <c r="I520" s="672"/>
      <c r="J520" s="672">
        <f t="shared" si="50"/>
        <v>0</v>
      </c>
      <c r="K520" s="673"/>
      <c r="L520" s="673">
        <f t="shared" si="51"/>
        <v>0</v>
      </c>
      <c r="M520" s="674">
        <f t="shared" si="52"/>
        <v>0</v>
      </c>
      <c r="N520" s="675">
        <f t="shared" si="52"/>
        <v>0</v>
      </c>
      <c r="O520" s="506"/>
      <c r="P520" s="323"/>
    </row>
    <row r="521" spans="1:29" ht="18.75" customHeight="1">
      <c r="A521" s="302"/>
      <c r="B521" s="374"/>
      <c r="C521" s="375"/>
      <c r="D521" s="490"/>
      <c r="E521" s="717"/>
      <c r="F521" s="727"/>
      <c r="G521" s="522"/>
      <c r="H521" s="671"/>
      <c r="I521" s="672"/>
      <c r="J521" s="672">
        <f t="shared" si="50"/>
        <v>0</v>
      </c>
      <c r="K521" s="673"/>
      <c r="L521" s="673">
        <f t="shared" si="51"/>
        <v>0</v>
      </c>
      <c r="M521" s="674">
        <f t="shared" si="52"/>
        <v>0</v>
      </c>
      <c r="N521" s="675">
        <f t="shared" si="52"/>
        <v>0</v>
      </c>
      <c r="O521" s="506"/>
      <c r="P521" s="323"/>
    </row>
    <row r="522" spans="1:29" ht="18.75" customHeight="1">
      <c r="A522" s="302"/>
      <c r="B522" s="374"/>
      <c r="C522" s="375"/>
      <c r="D522" s="490"/>
      <c r="E522" s="717"/>
      <c r="F522" s="727"/>
      <c r="G522" s="522"/>
      <c r="H522" s="671"/>
      <c r="I522" s="672"/>
      <c r="J522" s="672">
        <f t="shared" si="50"/>
        <v>0</v>
      </c>
      <c r="K522" s="673"/>
      <c r="L522" s="673">
        <f t="shared" si="51"/>
        <v>0</v>
      </c>
      <c r="M522" s="674">
        <f t="shared" si="52"/>
        <v>0</v>
      </c>
      <c r="N522" s="675">
        <f t="shared" si="52"/>
        <v>0</v>
      </c>
      <c r="O522" s="506"/>
      <c r="P522" s="323"/>
    </row>
    <row r="523" spans="1:29" ht="18.75" customHeight="1">
      <c r="A523" s="302"/>
      <c r="B523" s="374"/>
      <c r="C523" s="375"/>
      <c r="D523" s="490"/>
      <c r="E523" s="717"/>
      <c r="F523" s="727"/>
      <c r="G523" s="522"/>
      <c r="H523" s="671"/>
      <c r="I523" s="672"/>
      <c r="J523" s="672">
        <f t="shared" si="50"/>
        <v>0</v>
      </c>
      <c r="K523" s="673"/>
      <c r="L523" s="673">
        <f t="shared" si="51"/>
        <v>0</v>
      </c>
      <c r="M523" s="674">
        <f t="shared" si="52"/>
        <v>0</v>
      </c>
      <c r="N523" s="675">
        <f t="shared" si="52"/>
        <v>0</v>
      </c>
      <c r="O523" s="506"/>
      <c r="P523" s="323"/>
    </row>
    <row r="524" spans="1:29" ht="18.75" customHeight="1">
      <c r="A524" s="302"/>
      <c r="B524" s="374"/>
      <c r="C524" s="375"/>
      <c r="D524" s="490"/>
      <c r="E524" s="717"/>
      <c r="F524" s="727"/>
      <c r="G524" s="522"/>
      <c r="H524" s="671"/>
      <c r="I524" s="672"/>
      <c r="J524" s="672">
        <f t="shared" si="50"/>
        <v>0</v>
      </c>
      <c r="K524" s="673"/>
      <c r="L524" s="673">
        <f t="shared" si="51"/>
        <v>0</v>
      </c>
      <c r="M524" s="674">
        <f t="shared" si="52"/>
        <v>0</v>
      </c>
      <c r="N524" s="675">
        <f t="shared" si="52"/>
        <v>0</v>
      </c>
      <c r="O524" s="506"/>
      <c r="P524" s="323"/>
    </row>
    <row r="525" spans="1:29" ht="18.75" customHeight="1">
      <c r="A525" s="302"/>
      <c r="B525" s="374"/>
      <c r="C525" s="375"/>
      <c r="D525" s="490"/>
      <c r="E525" s="717"/>
      <c r="F525" s="727"/>
      <c r="G525" s="522"/>
      <c r="H525" s="671"/>
      <c r="I525" s="672"/>
      <c r="J525" s="672">
        <f t="shared" si="50"/>
        <v>0</v>
      </c>
      <c r="K525" s="673"/>
      <c r="L525" s="673">
        <f t="shared" si="51"/>
        <v>0</v>
      </c>
      <c r="M525" s="674">
        <f t="shared" si="52"/>
        <v>0</v>
      </c>
      <c r="N525" s="675">
        <f t="shared" si="52"/>
        <v>0</v>
      </c>
      <c r="O525" s="506"/>
      <c r="P525" s="323"/>
    </row>
    <row r="526" spans="1:29" ht="18.75" customHeight="1">
      <c r="A526" s="302"/>
      <c r="B526" s="374"/>
      <c r="C526" s="375"/>
      <c r="D526" s="490"/>
      <c r="E526" s="717"/>
      <c r="F526" s="727"/>
      <c r="G526" s="522"/>
      <c r="H526" s="671"/>
      <c r="I526" s="672"/>
      <c r="J526" s="672">
        <f t="shared" si="50"/>
        <v>0</v>
      </c>
      <c r="K526" s="673"/>
      <c r="L526" s="673">
        <f t="shared" si="51"/>
        <v>0</v>
      </c>
      <c r="M526" s="674">
        <f t="shared" si="52"/>
        <v>0</v>
      </c>
      <c r="N526" s="675">
        <f t="shared" si="52"/>
        <v>0</v>
      </c>
      <c r="O526" s="506"/>
      <c r="P526" s="323"/>
    </row>
    <row r="527" spans="1:29" ht="18.75" customHeight="1">
      <c r="A527" s="302"/>
      <c r="B527" s="374"/>
      <c r="C527" s="375"/>
      <c r="D527" s="490"/>
      <c r="E527" s="717"/>
      <c r="F527" s="727"/>
      <c r="G527" s="522"/>
      <c r="H527" s="671"/>
      <c r="I527" s="672"/>
      <c r="J527" s="672">
        <f t="shared" si="50"/>
        <v>0</v>
      </c>
      <c r="K527" s="673"/>
      <c r="L527" s="673">
        <f t="shared" si="51"/>
        <v>0</v>
      </c>
      <c r="M527" s="674">
        <f t="shared" si="52"/>
        <v>0</v>
      </c>
      <c r="N527" s="675">
        <f t="shared" si="52"/>
        <v>0</v>
      </c>
      <c r="O527" s="506"/>
      <c r="P527" s="323"/>
    </row>
    <row r="528" spans="1:29" s="288" customFormat="1" ht="18.75" customHeight="1">
      <c r="A528" s="302"/>
      <c r="B528" s="374"/>
      <c r="C528" s="375"/>
      <c r="D528" s="490"/>
      <c r="E528" s="544" t="s">
        <v>661</v>
      </c>
      <c r="F528" s="338" t="s">
        <v>198</v>
      </c>
      <c r="G528" s="522"/>
      <c r="H528" s="671"/>
      <c r="I528" s="672"/>
      <c r="J528" s="676">
        <f>SUMIFS(J497:J527,D497:D527,"設備（部材）")</f>
        <v>0</v>
      </c>
      <c r="K528" s="673"/>
      <c r="L528" s="677">
        <f>SUMIFS(L497:L527,D497:D527,"設備（部材）")</f>
        <v>0</v>
      </c>
      <c r="M528" s="674"/>
      <c r="N528" s="679">
        <f>J528-L528</f>
        <v>0</v>
      </c>
      <c r="O528" s="506"/>
      <c r="Q528" s="287"/>
      <c r="R528" s="287"/>
      <c r="S528" s="287"/>
      <c r="T528" s="287"/>
      <c r="U528" s="287"/>
      <c r="V528" s="287"/>
      <c r="W528" s="287"/>
      <c r="X528" s="287"/>
      <c r="Y528" s="287"/>
      <c r="Z528" s="287"/>
      <c r="AA528" s="287"/>
      <c r="AB528" s="287"/>
      <c r="AC528" s="287"/>
    </row>
    <row r="529" spans="1:29" s="288" customFormat="1" ht="18.75" customHeight="1">
      <c r="A529" s="302"/>
      <c r="B529" s="374"/>
      <c r="C529" s="375"/>
      <c r="D529" s="490"/>
      <c r="E529" s="544" t="s">
        <v>199</v>
      </c>
      <c r="F529" s="338" t="s">
        <v>198</v>
      </c>
      <c r="G529" s="522"/>
      <c r="H529" s="671"/>
      <c r="I529" s="672"/>
      <c r="J529" s="676">
        <f>SUMIFS(J497:J527,D497:D527,"工事")</f>
        <v>0</v>
      </c>
      <c r="K529" s="673"/>
      <c r="L529" s="677">
        <f>SUMIFS(L497:L527,D497:D527,"工事")</f>
        <v>0</v>
      </c>
      <c r="M529" s="674"/>
      <c r="N529" s="679">
        <f>J529-L529</f>
        <v>0</v>
      </c>
      <c r="O529" s="506"/>
      <c r="Q529" s="287"/>
      <c r="R529" s="287"/>
      <c r="S529" s="287"/>
      <c r="T529" s="287"/>
      <c r="U529" s="287"/>
      <c r="V529" s="287"/>
      <c r="W529" s="287"/>
      <c r="X529" s="287"/>
      <c r="Y529" s="287"/>
      <c r="Z529" s="287"/>
      <c r="AA529" s="287"/>
      <c r="AB529" s="287"/>
      <c r="AC529" s="287"/>
    </row>
    <row r="530" spans="1:29" s="288" customFormat="1" ht="18.75" customHeight="1" thickBot="1">
      <c r="A530" s="302"/>
      <c r="B530" s="376"/>
      <c r="C530" s="377"/>
      <c r="D530" s="491"/>
      <c r="E530" s="545" t="s">
        <v>195</v>
      </c>
      <c r="F530" s="546" t="s">
        <v>196</v>
      </c>
      <c r="G530" s="536"/>
      <c r="H530" s="721"/>
      <c r="I530" s="722"/>
      <c r="J530" s="728">
        <f>J528+J529</f>
        <v>0</v>
      </c>
      <c r="K530" s="723"/>
      <c r="L530" s="729">
        <f>L528+L529</f>
        <v>0</v>
      </c>
      <c r="M530" s="724"/>
      <c r="N530" s="730">
        <f>J530-L530</f>
        <v>0</v>
      </c>
      <c r="O530" s="516"/>
      <c r="Q530" s="287"/>
      <c r="R530" s="287"/>
      <c r="S530" s="287"/>
      <c r="T530" s="287"/>
      <c r="U530" s="287"/>
      <c r="V530" s="287"/>
      <c r="W530" s="287"/>
      <c r="X530" s="287"/>
      <c r="Y530" s="287"/>
      <c r="Z530" s="287"/>
      <c r="AA530" s="287"/>
      <c r="AB530" s="287"/>
      <c r="AC530" s="287"/>
    </row>
    <row r="531" spans="1:29" ht="18.75" customHeight="1">
      <c r="A531" s="302"/>
      <c r="B531" s="339"/>
      <c r="C531" s="340"/>
      <c r="D531" s="488"/>
      <c r="E531" s="717"/>
      <c r="F531" s="726" t="s">
        <v>197</v>
      </c>
      <c r="G531" s="522"/>
      <c r="H531" s="671"/>
      <c r="I531" s="672"/>
      <c r="J531" s="672"/>
      <c r="K531" s="673"/>
      <c r="L531" s="673"/>
      <c r="M531" s="674"/>
      <c r="N531" s="675"/>
      <c r="O531" s="506"/>
      <c r="P531" s="323"/>
    </row>
    <row r="532" spans="1:29" ht="18.75" customHeight="1">
      <c r="A532" s="302"/>
      <c r="B532" s="374"/>
      <c r="C532" s="375"/>
      <c r="D532" s="490"/>
      <c r="E532" s="717"/>
      <c r="F532" s="727"/>
      <c r="G532" s="522"/>
      <c r="H532" s="671"/>
      <c r="I532" s="672"/>
      <c r="J532" s="672">
        <f>H532*I532</f>
        <v>0</v>
      </c>
      <c r="K532" s="673"/>
      <c r="L532" s="673">
        <f>H532*K532</f>
        <v>0</v>
      </c>
      <c r="M532" s="674">
        <f>I532-K532</f>
        <v>0</v>
      </c>
      <c r="N532" s="675">
        <f>J532-L532</f>
        <v>0</v>
      </c>
      <c r="O532" s="506"/>
      <c r="P532" s="323"/>
    </row>
    <row r="533" spans="1:29" ht="18.75" customHeight="1">
      <c r="A533" s="302"/>
      <c r="B533" s="374"/>
      <c r="C533" s="375"/>
      <c r="D533" s="490"/>
      <c r="E533" s="717"/>
      <c r="F533" s="727"/>
      <c r="G533" s="522"/>
      <c r="H533" s="671"/>
      <c r="I533" s="672"/>
      <c r="J533" s="672">
        <f t="shared" ref="J533:J562" si="53">H533*I533</f>
        <v>0</v>
      </c>
      <c r="K533" s="673"/>
      <c r="L533" s="673">
        <f t="shared" ref="L533:L562" si="54">H533*K533</f>
        <v>0</v>
      </c>
      <c r="M533" s="674">
        <f t="shared" ref="M533:N562" si="55">I533-K533</f>
        <v>0</v>
      </c>
      <c r="N533" s="675">
        <f t="shared" si="55"/>
        <v>0</v>
      </c>
      <c r="O533" s="506"/>
      <c r="P533" s="323"/>
    </row>
    <row r="534" spans="1:29" ht="18.75" customHeight="1">
      <c r="A534" s="302"/>
      <c r="B534" s="374"/>
      <c r="C534" s="375"/>
      <c r="D534" s="490"/>
      <c r="E534" s="717"/>
      <c r="F534" s="726"/>
      <c r="G534" s="522"/>
      <c r="H534" s="671"/>
      <c r="I534" s="672"/>
      <c r="J534" s="672">
        <f t="shared" si="53"/>
        <v>0</v>
      </c>
      <c r="K534" s="673"/>
      <c r="L534" s="673">
        <f t="shared" si="54"/>
        <v>0</v>
      </c>
      <c r="M534" s="674">
        <f t="shared" si="55"/>
        <v>0</v>
      </c>
      <c r="N534" s="675">
        <f t="shared" si="55"/>
        <v>0</v>
      </c>
      <c r="O534" s="506"/>
      <c r="P534" s="323"/>
    </row>
    <row r="535" spans="1:29" ht="18.75" customHeight="1">
      <c r="A535" s="302"/>
      <c r="B535" s="374"/>
      <c r="C535" s="375"/>
      <c r="D535" s="490"/>
      <c r="E535" s="717"/>
      <c r="F535" s="726"/>
      <c r="G535" s="522"/>
      <c r="H535" s="671"/>
      <c r="I535" s="672"/>
      <c r="J535" s="672">
        <f t="shared" si="53"/>
        <v>0</v>
      </c>
      <c r="K535" s="673"/>
      <c r="L535" s="673">
        <f t="shared" si="54"/>
        <v>0</v>
      </c>
      <c r="M535" s="674">
        <f t="shared" si="55"/>
        <v>0</v>
      </c>
      <c r="N535" s="675">
        <f t="shared" si="55"/>
        <v>0</v>
      </c>
      <c r="O535" s="506"/>
      <c r="P535" s="323"/>
    </row>
    <row r="536" spans="1:29" ht="18.75" customHeight="1">
      <c r="A536" s="302"/>
      <c r="B536" s="374"/>
      <c r="C536" s="375"/>
      <c r="D536" s="490"/>
      <c r="E536" s="717"/>
      <c r="F536" s="726"/>
      <c r="G536" s="522"/>
      <c r="H536" s="671"/>
      <c r="I536" s="672"/>
      <c r="J536" s="672">
        <f t="shared" si="53"/>
        <v>0</v>
      </c>
      <c r="K536" s="673"/>
      <c r="L536" s="673">
        <f t="shared" si="54"/>
        <v>0</v>
      </c>
      <c r="M536" s="674">
        <f t="shared" si="55"/>
        <v>0</v>
      </c>
      <c r="N536" s="675">
        <f t="shared" si="55"/>
        <v>0</v>
      </c>
      <c r="O536" s="506"/>
      <c r="P536" s="323"/>
    </row>
    <row r="537" spans="1:29" ht="18.75" customHeight="1">
      <c r="A537" s="302"/>
      <c r="B537" s="374"/>
      <c r="C537" s="375"/>
      <c r="D537" s="490"/>
      <c r="E537" s="717"/>
      <c r="F537" s="726"/>
      <c r="G537" s="522"/>
      <c r="H537" s="671"/>
      <c r="I537" s="672"/>
      <c r="J537" s="672">
        <f t="shared" si="53"/>
        <v>0</v>
      </c>
      <c r="K537" s="673"/>
      <c r="L537" s="673">
        <f t="shared" si="54"/>
        <v>0</v>
      </c>
      <c r="M537" s="674">
        <f t="shared" si="55"/>
        <v>0</v>
      </c>
      <c r="N537" s="675">
        <f t="shared" si="55"/>
        <v>0</v>
      </c>
      <c r="O537" s="506"/>
      <c r="P537" s="323"/>
    </row>
    <row r="538" spans="1:29" ht="18.75" customHeight="1">
      <c r="A538" s="302"/>
      <c r="B538" s="374"/>
      <c r="C538" s="375"/>
      <c r="D538" s="490"/>
      <c r="E538" s="717"/>
      <c r="F538" s="726"/>
      <c r="G538" s="522"/>
      <c r="H538" s="671"/>
      <c r="I538" s="672"/>
      <c r="J538" s="672">
        <f t="shared" si="53"/>
        <v>0</v>
      </c>
      <c r="K538" s="673"/>
      <c r="L538" s="673">
        <f t="shared" si="54"/>
        <v>0</v>
      </c>
      <c r="M538" s="674">
        <f t="shared" si="55"/>
        <v>0</v>
      </c>
      <c r="N538" s="675">
        <f t="shared" si="55"/>
        <v>0</v>
      </c>
      <c r="O538" s="506"/>
      <c r="P538" s="323"/>
    </row>
    <row r="539" spans="1:29" ht="18.75" customHeight="1">
      <c r="A539" s="302"/>
      <c r="B539" s="374"/>
      <c r="C539" s="375"/>
      <c r="D539" s="490"/>
      <c r="E539" s="717"/>
      <c r="F539" s="726"/>
      <c r="G539" s="522"/>
      <c r="H539" s="671"/>
      <c r="I539" s="672"/>
      <c r="J539" s="672">
        <f t="shared" si="53"/>
        <v>0</v>
      </c>
      <c r="K539" s="673"/>
      <c r="L539" s="673">
        <f t="shared" si="54"/>
        <v>0</v>
      </c>
      <c r="M539" s="674">
        <f t="shared" si="55"/>
        <v>0</v>
      </c>
      <c r="N539" s="675">
        <f t="shared" si="55"/>
        <v>0</v>
      </c>
      <c r="O539" s="506"/>
      <c r="P539" s="323"/>
    </row>
    <row r="540" spans="1:29" ht="18.75" customHeight="1">
      <c r="A540" s="302"/>
      <c r="B540" s="374"/>
      <c r="C540" s="375"/>
      <c r="D540" s="490"/>
      <c r="E540" s="717"/>
      <c r="F540" s="726"/>
      <c r="G540" s="522"/>
      <c r="H540" s="671"/>
      <c r="I540" s="672"/>
      <c r="J540" s="672">
        <f t="shared" si="53"/>
        <v>0</v>
      </c>
      <c r="K540" s="673"/>
      <c r="L540" s="673">
        <f t="shared" si="54"/>
        <v>0</v>
      </c>
      <c r="M540" s="674">
        <f t="shared" si="55"/>
        <v>0</v>
      </c>
      <c r="N540" s="675">
        <f t="shared" si="55"/>
        <v>0</v>
      </c>
      <c r="O540" s="506"/>
      <c r="P540" s="323"/>
    </row>
    <row r="541" spans="1:29" ht="18.75" customHeight="1">
      <c r="A541" s="302"/>
      <c r="B541" s="374"/>
      <c r="C541" s="375"/>
      <c r="D541" s="490"/>
      <c r="E541" s="717"/>
      <c r="F541" s="726"/>
      <c r="G541" s="522"/>
      <c r="H541" s="671"/>
      <c r="I541" s="672"/>
      <c r="J541" s="672">
        <f t="shared" si="53"/>
        <v>0</v>
      </c>
      <c r="K541" s="673"/>
      <c r="L541" s="673">
        <f t="shared" si="54"/>
        <v>0</v>
      </c>
      <c r="M541" s="674">
        <f t="shared" si="55"/>
        <v>0</v>
      </c>
      <c r="N541" s="675">
        <f t="shared" si="55"/>
        <v>0</v>
      </c>
      <c r="O541" s="506"/>
      <c r="P541" s="323"/>
    </row>
    <row r="542" spans="1:29" ht="18.75" customHeight="1">
      <c r="A542" s="302"/>
      <c r="B542" s="374"/>
      <c r="C542" s="375"/>
      <c r="D542" s="490"/>
      <c r="E542" s="717"/>
      <c r="F542" s="726"/>
      <c r="G542" s="522"/>
      <c r="H542" s="671"/>
      <c r="I542" s="672"/>
      <c r="J542" s="672">
        <f t="shared" si="53"/>
        <v>0</v>
      </c>
      <c r="K542" s="673"/>
      <c r="L542" s="673">
        <f t="shared" si="54"/>
        <v>0</v>
      </c>
      <c r="M542" s="674">
        <f t="shared" si="55"/>
        <v>0</v>
      </c>
      <c r="N542" s="675">
        <f t="shared" si="55"/>
        <v>0</v>
      </c>
      <c r="O542" s="506"/>
      <c r="P542" s="323"/>
    </row>
    <row r="543" spans="1:29" ht="18.75" customHeight="1">
      <c r="A543" s="302"/>
      <c r="B543" s="374"/>
      <c r="C543" s="375"/>
      <c r="D543" s="490"/>
      <c r="E543" s="717"/>
      <c r="F543" s="726"/>
      <c r="G543" s="522"/>
      <c r="H543" s="671"/>
      <c r="I543" s="672"/>
      <c r="J543" s="672">
        <f t="shared" si="53"/>
        <v>0</v>
      </c>
      <c r="K543" s="673"/>
      <c r="L543" s="673">
        <f t="shared" si="54"/>
        <v>0</v>
      </c>
      <c r="M543" s="674">
        <f t="shared" si="55"/>
        <v>0</v>
      </c>
      <c r="N543" s="675">
        <f t="shared" si="55"/>
        <v>0</v>
      </c>
      <c r="O543" s="506"/>
      <c r="P543" s="323"/>
    </row>
    <row r="544" spans="1:29" ht="18.75" customHeight="1">
      <c r="A544" s="302"/>
      <c r="B544" s="374"/>
      <c r="C544" s="375"/>
      <c r="D544" s="490"/>
      <c r="E544" s="717"/>
      <c r="F544" s="726"/>
      <c r="G544" s="522"/>
      <c r="H544" s="671"/>
      <c r="I544" s="672"/>
      <c r="J544" s="672">
        <f t="shared" si="53"/>
        <v>0</v>
      </c>
      <c r="K544" s="673"/>
      <c r="L544" s="673">
        <f t="shared" si="54"/>
        <v>0</v>
      </c>
      <c r="M544" s="674">
        <f t="shared" si="55"/>
        <v>0</v>
      </c>
      <c r="N544" s="675">
        <f t="shared" si="55"/>
        <v>0</v>
      </c>
      <c r="O544" s="506"/>
      <c r="P544" s="323"/>
    </row>
    <row r="545" spans="1:16" ht="18.75" customHeight="1">
      <c r="A545" s="302"/>
      <c r="B545" s="374"/>
      <c r="C545" s="375"/>
      <c r="D545" s="490"/>
      <c r="E545" s="717"/>
      <c r="F545" s="726"/>
      <c r="G545" s="522"/>
      <c r="H545" s="671"/>
      <c r="I545" s="672"/>
      <c r="J545" s="672">
        <f t="shared" si="53"/>
        <v>0</v>
      </c>
      <c r="K545" s="673"/>
      <c r="L545" s="673">
        <f t="shared" si="54"/>
        <v>0</v>
      </c>
      <c r="M545" s="674">
        <f t="shared" si="55"/>
        <v>0</v>
      </c>
      <c r="N545" s="675">
        <f t="shared" si="55"/>
        <v>0</v>
      </c>
      <c r="O545" s="506"/>
      <c r="P545" s="323"/>
    </row>
    <row r="546" spans="1:16" ht="18.75" customHeight="1">
      <c r="A546" s="302"/>
      <c r="B546" s="374"/>
      <c r="C546" s="375"/>
      <c r="D546" s="490"/>
      <c r="E546" s="717"/>
      <c r="F546" s="726"/>
      <c r="G546" s="522"/>
      <c r="H546" s="671"/>
      <c r="I546" s="672"/>
      <c r="J546" s="672">
        <f t="shared" si="53"/>
        <v>0</v>
      </c>
      <c r="K546" s="673"/>
      <c r="L546" s="673">
        <f t="shared" si="54"/>
        <v>0</v>
      </c>
      <c r="M546" s="674">
        <f t="shared" si="55"/>
        <v>0</v>
      </c>
      <c r="N546" s="675">
        <f t="shared" si="55"/>
        <v>0</v>
      </c>
      <c r="O546" s="506"/>
      <c r="P546" s="323"/>
    </row>
    <row r="547" spans="1:16" ht="18.75" customHeight="1">
      <c r="A547" s="302"/>
      <c r="B547" s="374"/>
      <c r="C547" s="375"/>
      <c r="D547" s="490"/>
      <c r="E547" s="717"/>
      <c r="F547" s="726"/>
      <c r="G547" s="522"/>
      <c r="H547" s="671"/>
      <c r="I547" s="672"/>
      <c r="J547" s="672">
        <f t="shared" si="53"/>
        <v>0</v>
      </c>
      <c r="K547" s="673"/>
      <c r="L547" s="673">
        <f t="shared" si="54"/>
        <v>0</v>
      </c>
      <c r="M547" s="674">
        <f t="shared" si="55"/>
        <v>0</v>
      </c>
      <c r="N547" s="675">
        <f t="shared" si="55"/>
        <v>0</v>
      </c>
      <c r="O547" s="506"/>
      <c r="P547" s="323"/>
    </row>
    <row r="548" spans="1:16" ht="18.75" customHeight="1">
      <c r="A548" s="302"/>
      <c r="B548" s="374"/>
      <c r="C548" s="375"/>
      <c r="D548" s="490"/>
      <c r="E548" s="717"/>
      <c r="F548" s="726"/>
      <c r="G548" s="522"/>
      <c r="H548" s="671"/>
      <c r="I548" s="672"/>
      <c r="J548" s="672">
        <f t="shared" si="53"/>
        <v>0</v>
      </c>
      <c r="K548" s="673"/>
      <c r="L548" s="673">
        <f t="shared" si="54"/>
        <v>0</v>
      </c>
      <c r="M548" s="674">
        <f t="shared" si="55"/>
        <v>0</v>
      </c>
      <c r="N548" s="675">
        <f t="shared" si="55"/>
        <v>0</v>
      </c>
      <c r="O548" s="506"/>
      <c r="P548" s="323"/>
    </row>
    <row r="549" spans="1:16" ht="18.75" customHeight="1">
      <c r="A549" s="302"/>
      <c r="B549" s="374"/>
      <c r="C549" s="375"/>
      <c r="D549" s="490"/>
      <c r="E549" s="717"/>
      <c r="F549" s="726"/>
      <c r="G549" s="522"/>
      <c r="H549" s="671"/>
      <c r="I549" s="672"/>
      <c r="J549" s="672">
        <f t="shared" si="53"/>
        <v>0</v>
      </c>
      <c r="K549" s="673"/>
      <c r="L549" s="673">
        <f t="shared" si="54"/>
        <v>0</v>
      </c>
      <c r="M549" s="674">
        <f t="shared" si="55"/>
        <v>0</v>
      </c>
      <c r="N549" s="675">
        <f t="shared" si="55"/>
        <v>0</v>
      </c>
      <c r="O549" s="506"/>
      <c r="P549" s="323"/>
    </row>
    <row r="550" spans="1:16" ht="18.75" customHeight="1">
      <c r="A550" s="302"/>
      <c r="B550" s="374"/>
      <c r="C550" s="375"/>
      <c r="D550" s="490"/>
      <c r="E550" s="717"/>
      <c r="F550" s="726"/>
      <c r="G550" s="522"/>
      <c r="H550" s="671"/>
      <c r="I550" s="672"/>
      <c r="J550" s="672">
        <f t="shared" si="53"/>
        <v>0</v>
      </c>
      <c r="K550" s="673"/>
      <c r="L550" s="673">
        <f t="shared" si="54"/>
        <v>0</v>
      </c>
      <c r="M550" s="674">
        <f t="shared" si="55"/>
        <v>0</v>
      </c>
      <c r="N550" s="675">
        <f t="shared" si="55"/>
        <v>0</v>
      </c>
      <c r="O550" s="506"/>
      <c r="P550" s="323"/>
    </row>
    <row r="551" spans="1:16" ht="18.75" customHeight="1">
      <c r="A551" s="302"/>
      <c r="B551" s="374"/>
      <c r="C551" s="375"/>
      <c r="D551" s="490"/>
      <c r="E551" s="717"/>
      <c r="F551" s="726"/>
      <c r="G551" s="522"/>
      <c r="H551" s="671"/>
      <c r="I551" s="672"/>
      <c r="J551" s="672">
        <f t="shared" si="53"/>
        <v>0</v>
      </c>
      <c r="K551" s="673"/>
      <c r="L551" s="673">
        <f t="shared" si="54"/>
        <v>0</v>
      </c>
      <c r="M551" s="674">
        <f t="shared" si="55"/>
        <v>0</v>
      </c>
      <c r="N551" s="675">
        <f t="shared" si="55"/>
        <v>0</v>
      </c>
      <c r="O551" s="506"/>
      <c r="P551" s="323"/>
    </row>
    <row r="552" spans="1:16" ht="18.75" customHeight="1">
      <c r="A552" s="302"/>
      <c r="B552" s="374"/>
      <c r="C552" s="375"/>
      <c r="D552" s="490"/>
      <c r="E552" s="717"/>
      <c r="F552" s="727"/>
      <c r="G552" s="522"/>
      <c r="H552" s="671"/>
      <c r="I552" s="672"/>
      <c r="J552" s="672">
        <f t="shared" si="53"/>
        <v>0</v>
      </c>
      <c r="K552" s="673"/>
      <c r="L552" s="673">
        <f t="shared" si="54"/>
        <v>0</v>
      </c>
      <c r="M552" s="674">
        <f t="shared" si="55"/>
        <v>0</v>
      </c>
      <c r="N552" s="675">
        <f t="shared" si="55"/>
        <v>0</v>
      </c>
      <c r="O552" s="506"/>
      <c r="P552" s="323"/>
    </row>
    <row r="553" spans="1:16" ht="18.75" customHeight="1">
      <c r="A553" s="302"/>
      <c r="B553" s="374"/>
      <c r="C553" s="375"/>
      <c r="D553" s="490"/>
      <c r="E553" s="717"/>
      <c r="F553" s="727"/>
      <c r="G553" s="522"/>
      <c r="H553" s="671"/>
      <c r="I553" s="672"/>
      <c r="J553" s="672">
        <f t="shared" si="53"/>
        <v>0</v>
      </c>
      <c r="K553" s="673"/>
      <c r="L553" s="673">
        <f t="shared" si="54"/>
        <v>0</v>
      </c>
      <c r="M553" s="674">
        <f t="shared" si="55"/>
        <v>0</v>
      </c>
      <c r="N553" s="675">
        <f t="shared" si="55"/>
        <v>0</v>
      </c>
      <c r="O553" s="506"/>
      <c r="P553" s="323"/>
    </row>
    <row r="554" spans="1:16" ht="18.75" customHeight="1">
      <c r="A554" s="302"/>
      <c r="B554" s="374"/>
      <c r="C554" s="375"/>
      <c r="D554" s="490"/>
      <c r="E554" s="717"/>
      <c r="F554" s="727"/>
      <c r="G554" s="522"/>
      <c r="H554" s="671"/>
      <c r="I554" s="672"/>
      <c r="J554" s="672">
        <f t="shared" si="53"/>
        <v>0</v>
      </c>
      <c r="K554" s="673"/>
      <c r="L554" s="673">
        <f t="shared" si="54"/>
        <v>0</v>
      </c>
      <c r="M554" s="674">
        <f t="shared" si="55"/>
        <v>0</v>
      </c>
      <c r="N554" s="675">
        <f t="shared" si="55"/>
        <v>0</v>
      </c>
      <c r="O554" s="506"/>
      <c r="P554" s="323"/>
    </row>
    <row r="555" spans="1:16" ht="18.75" customHeight="1">
      <c r="A555" s="302"/>
      <c r="B555" s="374"/>
      <c r="C555" s="375"/>
      <c r="D555" s="490"/>
      <c r="E555" s="717"/>
      <c r="F555" s="727"/>
      <c r="G555" s="522"/>
      <c r="H555" s="671"/>
      <c r="I555" s="672"/>
      <c r="J555" s="672">
        <f t="shared" si="53"/>
        <v>0</v>
      </c>
      <c r="K555" s="673"/>
      <c r="L555" s="673">
        <f t="shared" si="54"/>
        <v>0</v>
      </c>
      <c r="M555" s="674">
        <f t="shared" si="55"/>
        <v>0</v>
      </c>
      <c r="N555" s="675">
        <f t="shared" si="55"/>
        <v>0</v>
      </c>
      <c r="O555" s="506"/>
      <c r="P555" s="323"/>
    </row>
    <row r="556" spans="1:16" ht="18.75" customHeight="1">
      <c r="A556" s="302"/>
      <c r="B556" s="374"/>
      <c r="C556" s="375"/>
      <c r="D556" s="490"/>
      <c r="E556" s="717"/>
      <c r="F556" s="727"/>
      <c r="G556" s="522"/>
      <c r="H556" s="671"/>
      <c r="I556" s="672"/>
      <c r="J556" s="672">
        <f t="shared" si="53"/>
        <v>0</v>
      </c>
      <c r="K556" s="673"/>
      <c r="L556" s="673">
        <f t="shared" si="54"/>
        <v>0</v>
      </c>
      <c r="M556" s="674">
        <f t="shared" si="55"/>
        <v>0</v>
      </c>
      <c r="N556" s="675">
        <f t="shared" si="55"/>
        <v>0</v>
      </c>
      <c r="O556" s="506"/>
      <c r="P556" s="323"/>
    </row>
    <row r="557" spans="1:16" ht="18.75" customHeight="1">
      <c r="A557" s="302"/>
      <c r="B557" s="374"/>
      <c r="C557" s="375"/>
      <c r="D557" s="490"/>
      <c r="E557" s="717"/>
      <c r="F557" s="727"/>
      <c r="G557" s="522"/>
      <c r="H557" s="671"/>
      <c r="I557" s="672"/>
      <c r="J557" s="672">
        <f t="shared" si="53"/>
        <v>0</v>
      </c>
      <c r="K557" s="673"/>
      <c r="L557" s="673">
        <f t="shared" si="54"/>
        <v>0</v>
      </c>
      <c r="M557" s="674">
        <f t="shared" si="55"/>
        <v>0</v>
      </c>
      <c r="N557" s="675">
        <f t="shared" si="55"/>
        <v>0</v>
      </c>
      <c r="O557" s="506"/>
      <c r="P557" s="323"/>
    </row>
    <row r="558" spans="1:16" ht="18.75" customHeight="1">
      <c r="A558" s="302"/>
      <c r="B558" s="374"/>
      <c r="C558" s="375"/>
      <c r="D558" s="490"/>
      <c r="E558" s="717"/>
      <c r="F558" s="727"/>
      <c r="G558" s="522"/>
      <c r="H558" s="671"/>
      <c r="I558" s="672"/>
      <c r="J558" s="672">
        <f t="shared" si="53"/>
        <v>0</v>
      </c>
      <c r="K558" s="673"/>
      <c r="L558" s="673">
        <f t="shared" si="54"/>
        <v>0</v>
      </c>
      <c r="M558" s="674">
        <f t="shared" si="55"/>
        <v>0</v>
      </c>
      <c r="N558" s="675">
        <f t="shared" si="55"/>
        <v>0</v>
      </c>
      <c r="O558" s="506"/>
      <c r="P558" s="323"/>
    </row>
    <row r="559" spans="1:16" ht="18.75" customHeight="1">
      <c r="A559" s="302"/>
      <c r="B559" s="374"/>
      <c r="C559" s="375"/>
      <c r="D559" s="490"/>
      <c r="E559" s="717"/>
      <c r="F559" s="727"/>
      <c r="G559" s="522"/>
      <c r="H559" s="671"/>
      <c r="I559" s="672"/>
      <c r="J559" s="672">
        <f t="shared" si="53"/>
        <v>0</v>
      </c>
      <c r="K559" s="673"/>
      <c r="L559" s="673">
        <f t="shared" si="54"/>
        <v>0</v>
      </c>
      <c r="M559" s="674">
        <f t="shared" si="55"/>
        <v>0</v>
      </c>
      <c r="N559" s="675">
        <f t="shared" si="55"/>
        <v>0</v>
      </c>
      <c r="O559" s="506"/>
      <c r="P559" s="323"/>
    </row>
    <row r="560" spans="1:16" ht="18.75" customHeight="1">
      <c r="A560" s="302"/>
      <c r="B560" s="374"/>
      <c r="C560" s="375"/>
      <c r="D560" s="490"/>
      <c r="E560" s="717"/>
      <c r="F560" s="727"/>
      <c r="G560" s="522"/>
      <c r="H560" s="671"/>
      <c r="I560" s="672"/>
      <c r="J560" s="672">
        <f t="shared" si="53"/>
        <v>0</v>
      </c>
      <c r="K560" s="673"/>
      <c r="L560" s="673">
        <f t="shared" si="54"/>
        <v>0</v>
      </c>
      <c r="M560" s="674">
        <f t="shared" si="55"/>
        <v>0</v>
      </c>
      <c r="N560" s="675">
        <f t="shared" si="55"/>
        <v>0</v>
      </c>
      <c r="O560" s="506"/>
      <c r="P560" s="323"/>
    </row>
    <row r="561" spans="1:29" ht="18.75" customHeight="1">
      <c r="A561" s="302"/>
      <c r="B561" s="374"/>
      <c r="C561" s="375"/>
      <c r="D561" s="490"/>
      <c r="E561" s="717"/>
      <c r="F561" s="727"/>
      <c r="G561" s="522"/>
      <c r="H561" s="671"/>
      <c r="I561" s="672"/>
      <c r="J561" s="672">
        <f t="shared" si="53"/>
        <v>0</v>
      </c>
      <c r="K561" s="673"/>
      <c r="L561" s="673">
        <f t="shared" si="54"/>
        <v>0</v>
      </c>
      <c r="M561" s="674">
        <f t="shared" si="55"/>
        <v>0</v>
      </c>
      <c r="N561" s="675">
        <f t="shared" si="55"/>
        <v>0</v>
      </c>
      <c r="O561" s="506"/>
      <c r="P561" s="323"/>
    </row>
    <row r="562" spans="1:29" ht="18.75" customHeight="1">
      <c r="A562" s="302"/>
      <c r="B562" s="374"/>
      <c r="C562" s="375"/>
      <c r="D562" s="490"/>
      <c r="E562" s="717"/>
      <c r="F562" s="727"/>
      <c r="G562" s="522"/>
      <c r="H562" s="671"/>
      <c r="I562" s="672"/>
      <c r="J562" s="672">
        <f t="shared" si="53"/>
        <v>0</v>
      </c>
      <c r="K562" s="673"/>
      <c r="L562" s="673">
        <f t="shared" si="54"/>
        <v>0</v>
      </c>
      <c r="M562" s="674">
        <f t="shared" si="55"/>
        <v>0</v>
      </c>
      <c r="N562" s="675">
        <f t="shared" si="55"/>
        <v>0</v>
      </c>
      <c r="O562" s="506"/>
      <c r="P562" s="323"/>
    </row>
    <row r="563" spans="1:29" s="288" customFormat="1" ht="18.75" customHeight="1">
      <c r="A563" s="302"/>
      <c r="B563" s="374"/>
      <c r="C563" s="375"/>
      <c r="D563" s="490"/>
      <c r="E563" s="544" t="s">
        <v>661</v>
      </c>
      <c r="F563" s="338" t="s">
        <v>198</v>
      </c>
      <c r="G563" s="522"/>
      <c r="H563" s="671"/>
      <c r="I563" s="672"/>
      <c r="J563" s="676">
        <f>SUMIFS(J532:J562,D532:D562,"設備（部材）")</f>
        <v>0</v>
      </c>
      <c r="K563" s="673"/>
      <c r="L563" s="677">
        <f>SUMIFS(L532:L562,D532:D562,"設備（部材）")</f>
        <v>0</v>
      </c>
      <c r="M563" s="674"/>
      <c r="N563" s="679">
        <f>J563-L563</f>
        <v>0</v>
      </c>
      <c r="O563" s="506"/>
      <c r="Q563" s="287"/>
      <c r="R563" s="287"/>
      <c r="S563" s="287"/>
      <c r="T563" s="287"/>
      <c r="U563" s="287"/>
      <c r="V563" s="287"/>
      <c r="W563" s="287"/>
      <c r="X563" s="287"/>
      <c r="Y563" s="287"/>
      <c r="Z563" s="287"/>
      <c r="AA563" s="287"/>
      <c r="AB563" s="287"/>
      <c r="AC563" s="287"/>
    </row>
    <row r="564" spans="1:29" s="288" customFormat="1" ht="18.75" customHeight="1">
      <c r="A564" s="302"/>
      <c r="B564" s="374"/>
      <c r="C564" s="375"/>
      <c r="D564" s="490"/>
      <c r="E564" s="544" t="s">
        <v>199</v>
      </c>
      <c r="F564" s="338" t="s">
        <v>198</v>
      </c>
      <c r="G564" s="522"/>
      <c r="H564" s="671"/>
      <c r="I564" s="672"/>
      <c r="J564" s="676">
        <f>SUMIFS(J532:J562,D532:D562,"工事")</f>
        <v>0</v>
      </c>
      <c r="K564" s="673"/>
      <c r="L564" s="677">
        <f>SUMIFS(L532:L562,D532:D562,"工事")</f>
        <v>0</v>
      </c>
      <c r="M564" s="674"/>
      <c r="N564" s="679">
        <f>J564-L564</f>
        <v>0</v>
      </c>
      <c r="O564" s="506"/>
      <c r="Q564" s="287"/>
      <c r="R564" s="287"/>
      <c r="S564" s="287"/>
      <c r="T564" s="287"/>
      <c r="U564" s="287"/>
      <c r="V564" s="287"/>
      <c r="W564" s="287"/>
      <c r="X564" s="287"/>
      <c r="Y564" s="287"/>
      <c r="Z564" s="287"/>
      <c r="AA564" s="287"/>
      <c r="AB564" s="287"/>
      <c r="AC564" s="287"/>
    </row>
    <row r="565" spans="1:29" s="288" customFormat="1" ht="18.75" customHeight="1" thickBot="1">
      <c r="A565" s="302"/>
      <c r="B565" s="376"/>
      <c r="C565" s="377"/>
      <c r="D565" s="491"/>
      <c r="E565" s="545" t="s">
        <v>195</v>
      </c>
      <c r="F565" s="546" t="s">
        <v>196</v>
      </c>
      <c r="G565" s="536"/>
      <c r="H565" s="721"/>
      <c r="I565" s="722"/>
      <c r="J565" s="728">
        <f>J563+J564</f>
        <v>0</v>
      </c>
      <c r="K565" s="723"/>
      <c r="L565" s="729">
        <f>L563+L564</f>
        <v>0</v>
      </c>
      <c r="M565" s="724"/>
      <c r="N565" s="730">
        <f>J565-L565</f>
        <v>0</v>
      </c>
      <c r="O565" s="516"/>
      <c r="Q565" s="287"/>
      <c r="R565" s="287"/>
      <c r="S565" s="287"/>
      <c r="T565" s="287"/>
      <c r="U565" s="287"/>
      <c r="V565" s="287"/>
      <c r="W565" s="287"/>
      <c r="X565" s="287"/>
      <c r="Y565" s="287"/>
      <c r="Z565" s="287"/>
      <c r="AA565" s="287"/>
      <c r="AB565" s="287"/>
      <c r="AC565" s="287"/>
    </row>
    <row r="566" spans="1:29" ht="18.75" customHeight="1">
      <c r="A566" s="302"/>
      <c r="B566" s="339"/>
      <c r="C566" s="340"/>
      <c r="D566" s="488"/>
      <c r="E566" s="717"/>
      <c r="F566" s="726" t="s">
        <v>197</v>
      </c>
      <c r="G566" s="522"/>
      <c r="H566" s="671"/>
      <c r="I566" s="672"/>
      <c r="J566" s="672"/>
      <c r="K566" s="673"/>
      <c r="L566" s="673"/>
      <c r="M566" s="674"/>
      <c r="N566" s="675"/>
      <c r="O566" s="506"/>
      <c r="P566" s="323"/>
    </row>
    <row r="567" spans="1:29" ht="18.75" customHeight="1">
      <c r="A567" s="302"/>
      <c r="B567" s="374"/>
      <c r="C567" s="375"/>
      <c r="D567" s="490"/>
      <c r="E567" s="717"/>
      <c r="F567" s="727"/>
      <c r="G567" s="522"/>
      <c r="H567" s="671"/>
      <c r="I567" s="672"/>
      <c r="J567" s="672">
        <f>H567*I567</f>
        <v>0</v>
      </c>
      <c r="K567" s="673"/>
      <c r="L567" s="673">
        <f>H567*K567</f>
        <v>0</v>
      </c>
      <c r="M567" s="674">
        <f>I567-K567</f>
        <v>0</v>
      </c>
      <c r="N567" s="675">
        <f>J567-L567</f>
        <v>0</v>
      </c>
      <c r="O567" s="506"/>
      <c r="P567" s="323"/>
    </row>
    <row r="568" spans="1:29" ht="18.75" customHeight="1">
      <c r="A568" s="302"/>
      <c r="B568" s="374"/>
      <c r="C568" s="375"/>
      <c r="D568" s="490"/>
      <c r="E568" s="717"/>
      <c r="F568" s="727"/>
      <c r="G568" s="522"/>
      <c r="H568" s="671"/>
      <c r="I568" s="672"/>
      <c r="J568" s="672">
        <f t="shared" ref="J568:J597" si="56">H568*I568</f>
        <v>0</v>
      </c>
      <c r="K568" s="673"/>
      <c r="L568" s="673">
        <f t="shared" ref="L568:L597" si="57">H568*K568</f>
        <v>0</v>
      </c>
      <c r="M568" s="674">
        <f t="shared" ref="M568:N597" si="58">I568-K568</f>
        <v>0</v>
      </c>
      <c r="N568" s="675">
        <f t="shared" si="58"/>
        <v>0</v>
      </c>
      <c r="O568" s="506"/>
      <c r="P568" s="323"/>
    </row>
    <row r="569" spans="1:29" ht="18.75" customHeight="1">
      <c r="A569" s="302"/>
      <c r="B569" s="374"/>
      <c r="C569" s="375"/>
      <c r="D569" s="490"/>
      <c r="E569" s="717"/>
      <c r="F569" s="726"/>
      <c r="G569" s="522"/>
      <c r="H569" s="671"/>
      <c r="I569" s="672"/>
      <c r="J569" s="672">
        <f t="shared" si="56"/>
        <v>0</v>
      </c>
      <c r="K569" s="673"/>
      <c r="L569" s="673">
        <f t="shared" si="57"/>
        <v>0</v>
      </c>
      <c r="M569" s="674">
        <f t="shared" si="58"/>
        <v>0</v>
      </c>
      <c r="N569" s="675">
        <f t="shared" si="58"/>
        <v>0</v>
      </c>
      <c r="O569" s="506"/>
      <c r="P569" s="323"/>
    </row>
    <row r="570" spans="1:29" ht="18.75" customHeight="1">
      <c r="A570" s="302"/>
      <c r="B570" s="374"/>
      <c r="C570" s="375"/>
      <c r="D570" s="490"/>
      <c r="E570" s="717"/>
      <c r="F570" s="726"/>
      <c r="G570" s="522"/>
      <c r="H570" s="671"/>
      <c r="I570" s="672"/>
      <c r="J570" s="672">
        <f t="shared" si="56"/>
        <v>0</v>
      </c>
      <c r="K570" s="673"/>
      <c r="L570" s="673">
        <f t="shared" si="57"/>
        <v>0</v>
      </c>
      <c r="M570" s="674">
        <f t="shared" si="58"/>
        <v>0</v>
      </c>
      <c r="N570" s="675">
        <f t="shared" si="58"/>
        <v>0</v>
      </c>
      <c r="O570" s="506"/>
      <c r="P570" s="323"/>
    </row>
    <row r="571" spans="1:29" ht="18.75" customHeight="1">
      <c r="A571" s="302"/>
      <c r="B571" s="374"/>
      <c r="C571" s="375"/>
      <c r="D571" s="490"/>
      <c r="E571" s="717"/>
      <c r="F571" s="726"/>
      <c r="G571" s="522"/>
      <c r="H571" s="671"/>
      <c r="I571" s="672"/>
      <c r="J571" s="672">
        <f t="shared" si="56"/>
        <v>0</v>
      </c>
      <c r="K571" s="673"/>
      <c r="L571" s="673">
        <f t="shared" si="57"/>
        <v>0</v>
      </c>
      <c r="M571" s="674">
        <f t="shared" si="58"/>
        <v>0</v>
      </c>
      <c r="N571" s="675">
        <f t="shared" si="58"/>
        <v>0</v>
      </c>
      <c r="O571" s="506"/>
      <c r="P571" s="323"/>
    </row>
    <row r="572" spans="1:29" ht="18.75" customHeight="1">
      <c r="A572" s="302"/>
      <c r="B572" s="374"/>
      <c r="C572" s="375"/>
      <c r="D572" s="490"/>
      <c r="E572" s="717"/>
      <c r="F572" s="726"/>
      <c r="G572" s="522"/>
      <c r="H572" s="671"/>
      <c r="I572" s="672"/>
      <c r="J572" s="672">
        <f t="shared" si="56"/>
        <v>0</v>
      </c>
      <c r="K572" s="673"/>
      <c r="L572" s="673">
        <f t="shared" si="57"/>
        <v>0</v>
      </c>
      <c r="M572" s="674">
        <f t="shared" si="58"/>
        <v>0</v>
      </c>
      <c r="N572" s="675">
        <f t="shared" si="58"/>
        <v>0</v>
      </c>
      <c r="O572" s="506"/>
      <c r="P572" s="323"/>
    </row>
    <row r="573" spans="1:29" ht="18.75" customHeight="1">
      <c r="A573" s="302"/>
      <c r="B573" s="374"/>
      <c r="C573" s="375"/>
      <c r="D573" s="490"/>
      <c r="E573" s="717"/>
      <c r="F573" s="726"/>
      <c r="G573" s="522"/>
      <c r="H573" s="671"/>
      <c r="I573" s="672"/>
      <c r="J573" s="672">
        <f t="shared" si="56"/>
        <v>0</v>
      </c>
      <c r="K573" s="673"/>
      <c r="L573" s="673">
        <f t="shared" si="57"/>
        <v>0</v>
      </c>
      <c r="M573" s="674">
        <f t="shared" si="58"/>
        <v>0</v>
      </c>
      <c r="N573" s="675">
        <f t="shared" si="58"/>
        <v>0</v>
      </c>
      <c r="O573" s="506"/>
      <c r="P573" s="323"/>
    </row>
    <row r="574" spans="1:29" ht="18.75" customHeight="1">
      <c r="A574" s="302"/>
      <c r="B574" s="374"/>
      <c r="C574" s="375"/>
      <c r="D574" s="490"/>
      <c r="E574" s="717"/>
      <c r="F574" s="726"/>
      <c r="G574" s="522"/>
      <c r="H574" s="671"/>
      <c r="I574" s="672"/>
      <c r="J574" s="672">
        <f t="shared" si="56"/>
        <v>0</v>
      </c>
      <c r="K574" s="673"/>
      <c r="L574" s="673">
        <f t="shared" si="57"/>
        <v>0</v>
      </c>
      <c r="M574" s="674">
        <f t="shared" si="58"/>
        <v>0</v>
      </c>
      <c r="N574" s="675">
        <f t="shared" si="58"/>
        <v>0</v>
      </c>
      <c r="O574" s="506"/>
      <c r="P574" s="323"/>
    </row>
    <row r="575" spans="1:29" ht="18.75" customHeight="1">
      <c r="A575" s="302"/>
      <c r="B575" s="374"/>
      <c r="C575" s="375"/>
      <c r="D575" s="490"/>
      <c r="E575" s="717"/>
      <c r="F575" s="726"/>
      <c r="G575" s="522"/>
      <c r="H575" s="671"/>
      <c r="I575" s="672"/>
      <c r="J575" s="672">
        <f t="shared" si="56"/>
        <v>0</v>
      </c>
      <c r="K575" s="673"/>
      <c r="L575" s="673">
        <f t="shared" si="57"/>
        <v>0</v>
      </c>
      <c r="M575" s="674">
        <f t="shared" si="58"/>
        <v>0</v>
      </c>
      <c r="N575" s="675">
        <f t="shared" si="58"/>
        <v>0</v>
      </c>
      <c r="O575" s="506"/>
      <c r="P575" s="323"/>
    </row>
    <row r="576" spans="1:29" ht="18.75" customHeight="1">
      <c r="A576" s="302"/>
      <c r="B576" s="374"/>
      <c r="C576" s="375"/>
      <c r="D576" s="490"/>
      <c r="E576" s="717"/>
      <c r="F576" s="726"/>
      <c r="G576" s="522"/>
      <c r="H576" s="671"/>
      <c r="I576" s="672"/>
      <c r="J576" s="672">
        <f t="shared" si="56"/>
        <v>0</v>
      </c>
      <c r="K576" s="673"/>
      <c r="L576" s="673">
        <f t="shared" si="57"/>
        <v>0</v>
      </c>
      <c r="M576" s="674">
        <f t="shared" si="58"/>
        <v>0</v>
      </c>
      <c r="N576" s="675">
        <f t="shared" si="58"/>
        <v>0</v>
      </c>
      <c r="O576" s="506"/>
      <c r="P576" s="323"/>
    </row>
    <row r="577" spans="1:16" ht="18.75" customHeight="1">
      <c r="A577" s="302"/>
      <c r="B577" s="374"/>
      <c r="C577" s="375"/>
      <c r="D577" s="490"/>
      <c r="E577" s="717"/>
      <c r="F577" s="726"/>
      <c r="G577" s="522"/>
      <c r="H577" s="671"/>
      <c r="I577" s="672"/>
      <c r="J577" s="672">
        <f t="shared" si="56"/>
        <v>0</v>
      </c>
      <c r="K577" s="673"/>
      <c r="L577" s="673">
        <f t="shared" si="57"/>
        <v>0</v>
      </c>
      <c r="M577" s="674">
        <f t="shared" si="58"/>
        <v>0</v>
      </c>
      <c r="N577" s="675">
        <f t="shared" si="58"/>
        <v>0</v>
      </c>
      <c r="O577" s="506"/>
      <c r="P577" s="323"/>
    </row>
    <row r="578" spans="1:16" ht="18.75" customHeight="1">
      <c r="A578" s="302"/>
      <c r="B578" s="374"/>
      <c r="C578" s="375"/>
      <c r="D578" s="490"/>
      <c r="E578" s="717"/>
      <c r="F578" s="726"/>
      <c r="G578" s="522"/>
      <c r="H578" s="671"/>
      <c r="I578" s="672"/>
      <c r="J578" s="672">
        <f t="shared" si="56"/>
        <v>0</v>
      </c>
      <c r="K578" s="673"/>
      <c r="L578" s="673">
        <f t="shared" si="57"/>
        <v>0</v>
      </c>
      <c r="M578" s="674">
        <f t="shared" si="58"/>
        <v>0</v>
      </c>
      <c r="N578" s="675">
        <f t="shared" si="58"/>
        <v>0</v>
      </c>
      <c r="O578" s="506"/>
      <c r="P578" s="323"/>
    </row>
    <row r="579" spans="1:16" ht="18.75" customHeight="1">
      <c r="A579" s="302"/>
      <c r="B579" s="374"/>
      <c r="C579" s="375"/>
      <c r="D579" s="490"/>
      <c r="E579" s="717"/>
      <c r="F579" s="726"/>
      <c r="G579" s="522"/>
      <c r="H579" s="671"/>
      <c r="I579" s="672"/>
      <c r="J579" s="672">
        <f t="shared" si="56"/>
        <v>0</v>
      </c>
      <c r="K579" s="673"/>
      <c r="L579" s="673">
        <f t="shared" si="57"/>
        <v>0</v>
      </c>
      <c r="M579" s="674">
        <f t="shared" si="58"/>
        <v>0</v>
      </c>
      <c r="N579" s="675">
        <f t="shared" si="58"/>
        <v>0</v>
      </c>
      <c r="O579" s="506"/>
      <c r="P579" s="323"/>
    </row>
    <row r="580" spans="1:16" ht="18.75" customHeight="1">
      <c r="A580" s="302"/>
      <c r="B580" s="374"/>
      <c r="C580" s="375"/>
      <c r="D580" s="490"/>
      <c r="E580" s="717"/>
      <c r="F580" s="726"/>
      <c r="G580" s="522"/>
      <c r="H580" s="671"/>
      <c r="I580" s="672"/>
      <c r="J580" s="672">
        <f t="shared" si="56"/>
        <v>0</v>
      </c>
      <c r="K580" s="673"/>
      <c r="L580" s="673">
        <f t="shared" si="57"/>
        <v>0</v>
      </c>
      <c r="M580" s="674">
        <f t="shared" si="58"/>
        <v>0</v>
      </c>
      <c r="N580" s="675">
        <f t="shared" si="58"/>
        <v>0</v>
      </c>
      <c r="O580" s="506"/>
      <c r="P580" s="323"/>
    </row>
    <row r="581" spans="1:16" ht="18.75" customHeight="1">
      <c r="A581" s="302"/>
      <c r="B581" s="374"/>
      <c r="C581" s="375"/>
      <c r="D581" s="490"/>
      <c r="E581" s="717"/>
      <c r="F581" s="726"/>
      <c r="G581" s="522"/>
      <c r="H581" s="671"/>
      <c r="I581" s="672"/>
      <c r="J581" s="672">
        <f t="shared" si="56"/>
        <v>0</v>
      </c>
      <c r="K581" s="673"/>
      <c r="L581" s="673">
        <f t="shared" si="57"/>
        <v>0</v>
      </c>
      <c r="M581" s="674">
        <f t="shared" si="58"/>
        <v>0</v>
      </c>
      <c r="N581" s="675">
        <f t="shared" si="58"/>
        <v>0</v>
      </c>
      <c r="O581" s="506"/>
      <c r="P581" s="323"/>
    </row>
    <row r="582" spans="1:16" ht="18.75" customHeight="1">
      <c r="A582" s="302"/>
      <c r="B582" s="374"/>
      <c r="C582" s="375"/>
      <c r="D582" s="490"/>
      <c r="E582" s="717"/>
      <c r="F582" s="726"/>
      <c r="G582" s="522"/>
      <c r="H582" s="671"/>
      <c r="I582" s="672"/>
      <c r="J582" s="672">
        <f t="shared" si="56"/>
        <v>0</v>
      </c>
      <c r="K582" s="673"/>
      <c r="L582" s="673">
        <f t="shared" si="57"/>
        <v>0</v>
      </c>
      <c r="M582" s="674">
        <f t="shared" si="58"/>
        <v>0</v>
      </c>
      <c r="N582" s="675">
        <f t="shared" si="58"/>
        <v>0</v>
      </c>
      <c r="O582" s="506"/>
      <c r="P582" s="323"/>
    </row>
    <row r="583" spans="1:16" ht="18.75" customHeight="1">
      <c r="A583" s="302"/>
      <c r="B583" s="374"/>
      <c r="C583" s="375"/>
      <c r="D583" s="490"/>
      <c r="E583" s="717"/>
      <c r="F583" s="726"/>
      <c r="G583" s="522"/>
      <c r="H583" s="671"/>
      <c r="I583" s="672"/>
      <c r="J583" s="672">
        <f t="shared" si="56"/>
        <v>0</v>
      </c>
      <c r="K583" s="673"/>
      <c r="L583" s="673">
        <f t="shared" si="57"/>
        <v>0</v>
      </c>
      <c r="M583" s="674">
        <f t="shared" si="58"/>
        <v>0</v>
      </c>
      <c r="N583" s="675">
        <f t="shared" si="58"/>
        <v>0</v>
      </c>
      <c r="O583" s="506"/>
      <c r="P583" s="323"/>
    </row>
    <row r="584" spans="1:16" ht="18.75" customHeight="1">
      <c r="A584" s="302"/>
      <c r="B584" s="374"/>
      <c r="C584" s="375"/>
      <c r="D584" s="490"/>
      <c r="E584" s="717"/>
      <c r="F584" s="726"/>
      <c r="G584" s="522"/>
      <c r="H584" s="671"/>
      <c r="I584" s="672"/>
      <c r="J584" s="672">
        <f t="shared" si="56"/>
        <v>0</v>
      </c>
      <c r="K584" s="673"/>
      <c r="L584" s="673">
        <f t="shared" si="57"/>
        <v>0</v>
      </c>
      <c r="M584" s="674">
        <f t="shared" si="58"/>
        <v>0</v>
      </c>
      <c r="N584" s="675">
        <f t="shared" si="58"/>
        <v>0</v>
      </c>
      <c r="O584" s="506"/>
      <c r="P584" s="323"/>
    </row>
    <row r="585" spans="1:16" ht="18.75" customHeight="1">
      <c r="A585" s="302"/>
      <c r="B585" s="374"/>
      <c r="C585" s="375"/>
      <c r="D585" s="490"/>
      <c r="E585" s="717"/>
      <c r="F585" s="726"/>
      <c r="G585" s="522"/>
      <c r="H585" s="671"/>
      <c r="I585" s="672"/>
      <c r="J585" s="672">
        <f t="shared" si="56"/>
        <v>0</v>
      </c>
      <c r="K585" s="673"/>
      <c r="L585" s="673">
        <f t="shared" si="57"/>
        <v>0</v>
      </c>
      <c r="M585" s="674">
        <f t="shared" si="58"/>
        <v>0</v>
      </c>
      <c r="N585" s="675">
        <f t="shared" si="58"/>
        <v>0</v>
      </c>
      <c r="O585" s="506"/>
      <c r="P585" s="323"/>
    </row>
    <row r="586" spans="1:16" ht="18.75" customHeight="1">
      <c r="A586" s="302"/>
      <c r="B586" s="374"/>
      <c r="C586" s="375"/>
      <c r="D586" s="490"/>
      <c r="E586" s="717"/>
      <c r="F586" s="726"/>
      <c r="G586" s="522"/>
      <c r="H586" s="671"/>
      <c r="I586" s="672"/>
      <c r="J586" s="672">
        <f t="shared" si="56"/>
        <v>0</v>
      </c>
      <c r="K586" s="673"/>
      <c r="L586" s="673">
        <f t="shared" si="57"/>
        <v>0</v>
      </c>
      <c r="M586" s="674">
        <f t="shared" si="58"/>
        <v>0</v>
      </c>
      <c r="N586" s="675">
        <f t="shared" si="58"/>
        <v>0</v>
      </c>
      <c r="O586" s="506"/>
      <c r="P586" s="323"/>
    </row>
    <row r="587" spans="1:16" ht="18.75" customHeight="1">
      <c r="A587" s="302"/>
      <c r="B587" s="374"/>
      <c r="C587" s="375"/>
      <c r="D587" s="490"/>
      <c r="E587" s="717"/>
      <c r="F587" s="727"/>
      <c r="G587" s="522"/>
      <c r="H587" s="671"/>
      <c r="I587" s="672"/>
      <c r="J587" s="672">
        <f t="shared" si="56"/>
        <v>0</v>
      </c>
      <c r="K587" s="673"/>
      <c r="L587" s="673">
        <f t="shared" si="57"/>
        <v>0</v>
      </c>
      <c r="M587" s="674">
        <f t="shared" si="58"/>
        <v>0</v>
      </c>
      <c r="N587" s="675">
        <f t="shared" si="58"/>
        <v>0</v>
      </c>
      <c r="O587" s="506"/>
      <c r="P587" s="323"/>
    </row>
    <row r="588" spans="1:16" ht="18.75" customHeight="1">
      <c r="A588" s="302"/>
      <c r="B588" s="374"/>
      <c r="C588" s="375"/>
      <c r="D588" s="490"/>
      <c r="E588" s="717"/>
      <c r="F588" s="727"/>
      <c r="G588" s="522"/>
      <c r="H588" s="671"/>
      <c r="I588" s="672"/>
      <c r="J588" s="672">
        <f t="shared" si="56"/>
        <v>0</v>
      </c>
      <c r="K588" s="673"/>
      <c r="L588" s="673">
        <f t="shared" si="57"/>
        <v>0</v>
      </c>
      <c r="M588" s="674">
        <f t="shared" si="58"/>
        <v>0</v>
      </c>
      <c r="N588" s="675">
        <f t="shared" si="58"/>
        <v>0</v>
      </c>
      <c r="O588" s="506"/>
      <c r="P588" s="323"/>
    </row>
    <row r="589" spans="1:16" ht="18.75" customHeight="1">
      <c r="A589" s="302"/>
      <c r="B589" s="374"/>
      <c r="C589" s="375"/>
      <c r="D589" s="490"/>
      <c r="E589" s="717"/>
      <c r="F589" s="727"/>
      <c r="G589" s="522"/>
      <c r="H589" s="671"/>
      <c r="I589" s="672"/>
      <c r="J589" s="672">
        <f t="shared" si="56"/>
        <v>0</v>
      </c>
      <c r="K589" s="673"/>
      <c r="L589" s="673">
        <f t="shared" si="57"/>
        <v>0</v>
      </c>
      <c r="M589" s="674">
        <f t="shared" si="58"/>
        <v>0</v>
      </c>
      <c r="N589" s="675">
        <f t="shared" si="58"/>
        <v>0</v>
      </c>
      <c r="O589" s="506"/>
      <c r="P589" s="323"/>
    </row>
    <row r="590" spans="1:16" ht="18.75" customHeight="1">
      <c r="A590" s="302"/>
      <c r="B590" s="374"/>
      <c r="C590" s="375"/>
      <c r="D590" s="490"/>
      <c r="E590" s="717"/>
      <c r="F590" s="727"/>
      <c r="G590" s="522"/>
      <c r="H590" s="671"/>
      <c r="I590" s="672"/>
      <c r="J590" s="672">
        <f t="shared" si="56"/>
        <v>0</v>
      </c>
      <c r="K590" s="673"/>
      <c r="L590" s="673">
        <f t="shared" si="57"/>
        <v>0</v>
      </c>
      <c r="M590" s="674">
        <f t="shared" si="58"/>
        <v>0</v>
      </c>
      <c r="N590" s="675">
        <f t="shared" si="58"/>
        <v>0</v>
      </c>
      <c r="O590" s="506"/>
      <c r="P590" s="323"/>
    </row>
    <row r="591" spans="1:16" ht="18.75" customHeight="1">
      <c r="A591" s="302"/>
      <c r="B591" s="374"/>
      <c r="C591" s="375"/>
      <c r="D591" s="490"/>
      <c r="E591" s="717"/>
      <c r="F591" s="727"/>
      <c r="G591" s="522"/>
      <c r="H591" s="671"/>
      <c r="I591" s="672"/>
      <c r="J591" s="672">
        <f t="shared" si="56"/>
        <v>0</v>
      </c>
      <c r="K591" s="673"/>
      <c r="L591" s="673">
        <f t="shared" si="57"/>
        <v>0</v>
      </c>
      <c r="M591" s="674">
        <f t="shared" si="58"/>
        <v>0</v>
      </c>
      <c r="N591" s="675">
        <f t="shared" si="58"/>
        <v>0</v>
      </c>
      <c r="O591" s="506"/>
      <c r="P591" s="323"/>
    </row>
    <row r="592" spans="1:16" ht="18.75" customHeight="1">
      <c r="A592" s="302"/>
      <c r="B592" s="374"/>
      <c r="C592" s="375"/>
      <c r="D592" s="490"/>
      <c r="E592" s="717"/>
      <c r="F592" s="727"/>
      <c r="G592" s="522"/>
      <c r="H592" s="671"/>
      <c r="I592" s="672"/>
      <c r="J592" s="672">
        <f t="shared" si="56"/>
        <v>0</v>
      </c>
      <c r="K592" s="673"/>
      <c r="L592" s="673">
        <f t="shared" si="57"/>
        <v>0</v>
      </c>
      <c r="M592" s="674">
        <f t="shared" si="58"/>
        <v>0</v>
      </c>
      <c r="N592" s="675">
        <f t="shared" si="58"/>
        <v>0</v>
      </c>
      <c r="O592" s="506"/>
      <c r="P592" s="323"/>
    </row>
    <row r="593" spans="1:29" ht="18.75" customHeight="1">
      <c r="A593" s="302"/>
      <c r="B593" s="374"/>
      <c r="C593" s="375"/>
      <c r="D593" s="490"/>
      <c r="E593" s="717"/>
      <c r="F593" s="727"/>
      <c r="G593" s="522"/>
      <c r="H593" s="671"/>
      <c r="I593" s="672"/>
      <c r="J593" s="672">
        <f t="shared" si="56"/>
        <v>0</v>
      </c>
      <c r="K593" s="673"/>
      <c r="L593" s="673">
        <f t="shared" si="57"/>
        <v>0</v>
      </c>
      <c r="M593" s="674">
        <f t="shared" si="58"/>
        <v>0</v>
      </c>
      <c r="N593" s="675">
        <f t="shared" si="58"/>
        <v>0</v>
      </c>
      <c r="O593" s="506"/>
      <c r="P593" s="323"/>
    </row>
    <row r="594" spans="1:29" ht="18.75" customHeight="1">
      <c r="A594" s="302"/>
      <c r="B594" s="374"/>
      <c r="C594" s="375"/>
      <c r="D594" s="490"/>
      <c r="E594" s="717"/>
      <c r="F594" s="727"/>
      <c r="G594" s="522"/>
      <c r="H594" s="671"/>
      <c r="I594" s="672"/>
      <c r="J594" s="672">
        <f t="shared" si="56"/>
        <v>0</v>
      </c>
      <c r="K594" s="673"/>
      <c r="L594" s="673">
        <f t="shared" si="57"/>
        <v>0</v>
      </c>
      <c r="M594" s="674">
        <f t="shared" si="58"/>
        <v>0</v>
      </c>
      <c r="N594" s="675">
        <f t="shared" si="58"/>
        <v>0</v>
      </c>
      <c r="O594" s="506"/>
      <c r="P594" s="323"/>
    </row>
    <row r="595" spans="1:29" ht="18.75" customHeight="1">
      <c r="A595" s="302"/>
      <c r="B595" s="374"/>
      <c r="C595" s="375"/>
      <c r="D595" s="490"/>
      <c r="E595" s="717"/>
      <c r="F595" s="727"/>
      <c r="G595" s="522"/>
      <c r="H595" s="671"/>
      <c r="I595" s="672"/>
      <c r="J595" s="672">
        <f t="shared" si="56"/>
        <v>0</v>
      </c>
      <c r="K595" s="673"/>
      <c r="L595" s="673">
        <f t="shared" si="57"/>
        <v>0</v>
      </c>
      <c r="M595" s="674">
        <f t="shared" si="58"/>
        <v>0</v>
      </c>
      <c r="N595" s="675">
        <f t="shared" si="58"/>
        <v>0</v>
      </c>
      <c r="O595" s="506"/>
      <c r="P595" s="323"/>
    </row>
    <row r="596" spans="1:29" ht="18.75" customHeight="1">
      <c r="A596" s="302"/>
      <c r="B596" s="374"/>
      <c r="C596" s="375"/>
      <c r="D596" s="490"/>
      <c r="E596" s="717"/>
      <c r="F596" s="727"/>
      <c r="G596" s="522"/>
      <c r="H596" s="671"/>
      <c r="I596" s="672"/>
      <c r="J596" s="672">
        <f t="shared" si="56"/>
        <v>0</v>
      </c>
      <c r="K596" s="673"/>
      <c r="L596" s="673">
        <f t="shared" si="57"/>
        <v>0</v>
      </c>
      <c r="M596" s="674">
        <f t="shared" si="58"/>
        <v>0</v>
      </c>
      <c r="N596" s="675">
        <f t="shared" si="58"/>
        <v>0</v>
      </c>
      <c r="O596" s="506"/>
      <c r="P596" s="323"/>
    </row>
    <row r="597" spans="1:29" ht="18.75" customHeight="1">
      <c r="A597" s="302"/>
      <c r="B597" s="374"/>
      <c r="C597" s="375"/>
      <c r="D597" s="490"/>
      <c r="E597" s="717"/>
      <c r="F597" s="727"/>
      <c r="G597" s="522"/>
      <c r="H597" s="671"/>
      <c r="I597" s="672"/>
      <c r="J597" s="672">
        <f t="shared" si="56"/>
        <v>0</v>
      </c>
      <c r="K597" s="673"/>
      <c r="L597" s="673">
        <f t="shared" si="57"/>
        <v>0</v>
      </c>
      <c r="M597" s="674">
        <f t="shared" si="58"/>
        <v>0</v>
      </c>
      <c r="N597" s="675">
        <f t="shared" si="58"/>
        <v>0</v>
      </c>
      <c r="O597" s="506"/>
      <c r="P597" s="323"/>
    </row>
    <row r="598" spans="1:29" s="288" customFormat="1" ht="18.75" customHeight="1">
      <c r="A598" s="302"/>
      <c r="B598" s="374"/>
      <c r="C598" s="375"/>
      <c r="D598" s="490"/>
      <c r="E598" s="544" t="s">
        <v>661</v>
      </c>
      <c r="F598" s="338" t="s">
        <v>198</v>
      </c>
      <c r="G598" s="522"/>
      <c r="H598" s="671"/>
      <c r="I598" s="672"/>
      <c r="J598" s="676">
        <f>SUMIFS(J567:J597,D567:D597,"設備（部材）")</f>
        <v>0</v>
      </c>
      <c r="K598" s="673"/>
      <c r="L598" s="677">
        <f>SUMIFS(L567:L597,D567:D597,"設備（部材）")</f>
        <v>0</v>
      </c>
      <c r="M598" s="674"/>
      <c r="N598" s="679">
        <f>J598-L598</f>
        <v>0</v>
      </c>
      <c r="O598" s="506"/>
      <c r="Q598" s="287"/>
      <c r="R598" s="287"/>
      <c r="S598" s="287"/>
      <c r="T598" s="287"/>
      <c r="U598" s="287"/>
      <c r="V598" s="287"/>
      <c r="W598" s="287"/>
      <c r="X598" s="287"/>
      <c r="Y598" s="287"/>
      <c r="Z598" s="287"/>
      <c r="AA598" s="287"/>
      <c r="AB598" s="287"/>
      <c r="AC598" s="287"/>
    </row>
    <row r="599" spans="1:29" s="288" customFormat="1" ht="18.75" customHeight="1">
      <c r="A599" s="302"/>
      <c r="B599" s="374"/>
      <c r="C599" s="375"/>
      <c r="D599" s="490"/>
      <c r="E599" s="544" t="s">
        <v>199</v>
      </c>
      <c r="F599" s="338" t="s">
        <v>198</v>
      </c>
      <c r="G599" s="522"/>
      <c r="H599" s="671"/>
      <c r="I599" s="672"/>
      <c r="J599" s="676">
        <f>SUMIFS(J567:J597,D567:D597,"工事")</f>
        <v>0</v>
      </c>
      <c r="K599" s="673"/>
      <c r="L599" s="677">
        <f>SUMIFS(L567:L597,D567:D597,"工事")</f>
        <v>0</v>
      </c>
      <c r="M599" s="674"/>
      <c r="N599" s="679">
        <f>J599-L599</f>
        <v>0</v>
      </c>
      <c r="O599" s="506"/>
      <c r="Q599" s="287"/>
      <c r="R599" s="287"/>
      <c r="S599" s="287"/>
      <c r="T599" s="287"/>
      <c r="U599" s="287"/>
      <c r="V599" s="287"/>
      <c r="W599" s="287"/>
      <c r="X599" s="287"/>
      <c r="Y599" s="287"/>
      <c r="Z599" s="287"/>
      <c r="AA599" s="287"/>
      <c r="AB599" s="287"/>
      <c r="AC599" s="287"/>
    </row>
    <row r="600" spans="1:29" s="288" customFormat="1" ht="18.75" customHeight="1" thickBot="1">
      <c r="A600" s="302"/>
      <c r="B600" s="376"/>
      <c r="C600" s="377"/>
      <c r="D600" s="491"/>
      <c r="E600" s="545" t="s">
        <v>195</v>
      </c>
      <c r="F600" s="546" t="s">
        <v>196</v>
      </c>
      <c r="G600" s="536"/>
      <c r="H600" s="721"/>
      <c r="I600" s="722"/>
      <c r="J600" s="728">
        <f>J598+J599</f>
        <v>0</v>
      </c>
      <c r="K600" s="723"/>
      <c r="L600" s="729">
        <f>L598+L599</f>
        <v>0</v>
      </c>
      <c r="M600" s="724"/>
      <c r="N600" s="730">
        <f>J600-L600</f>
        <v>0</v>
      </c>
      <c r="O600" s="516"/>
      <c r="Q600" s="287"/>
      <c r="R600" s="287"/>
      <c r="S600" s="287"/>
      <c r="T600" s="287"/>
      <c r="U600" s="287"/>
      <c r="V600" s="287"/>
      <c r="W600" s="287"/>
      <c r="X600" s="287"/>
      <c r="Y600" s="287"/>
      <c r="Z600" s="287"/>
      <c r="AA600" s="287"/>
      <c r="AB600" s="287"/>
      <c r="AC600" s="287"/>
    </row>
    <row r="601" spans="1:29" ht="18.75" customHeight="1">
      <c r="A601" s="302"/>
      <c r="B601" s="339"/>
      <c r="C601" s="340"/>
      <c r="D601" s="488"/>
      <c r="E601" s="717"/>
      <c r="F601" s="726" t="s">
        <v>197</v>
      </c>
      <c r="G601" s="522"/>
      <c r="H601" s="671"/>
      <c r="I601" s="672"/>
      <c r="J601" s="672"/>
      <c r="K601" s="673"/>
      <c r="L601" s="673"/>
      <c r="M601" s="674"/>
      <c r="N601" s="675"/>
      <c r="O601" s="506"/>
      <c r="P601" s="323"/>
    </row>
    <row r="602" spans="1:29" ht="18.75" customHeight="1">
      <c r="A602" s="302"/>
      <c r="B602" s="374"/>
      <c r="C602" s="375"/>
      <c r="D602" s="490"/>
      <c r="E602" s="717"/>
      <c r="F602" s="727"/>
      <c r="G602" s="522"/>
      <c r="H602" s="671"/>
      <c r="I602" s="672"/>
      <c r="J602" s="672">
        <f>H602*I602</f>
        <v>0</v>
      </c>
      <c r="K602" s="673"/>
      <c r="L602" s="673">
        <f>H602*K602</f>
        <v>0</v>
      </c>
      <c r="M602" s="674">
        <f>I602-K602</f>
        <v>0</v>
      </c>
      <c r="N602" s="675">
        <f>J602-L602</f>
        <v>0</v>
      </c>
      <c r="O602" s="506"/>
      <c r="P602" s="323"/>
    </row>
    <row r="603" spans="1:29" ht="18.75" customHeight="1">
      <c r="A603" s="302"/>
      <c r="B603" s="374"/>
      <c r="C603" s="375"/>
      <c r="D603" s="490"/>
      <c r="E603" s="717"/>
      <c r="F603" s="727"/>
      <c r="G603" s="522"/>
      <c r="H603" s="671"/>
      <c r="I603" s="672"/>
      <c r="J603" s="672">
        <f t="shared" ref="J603:J632" si="59">H603*I603</f>
        <v>0</v>
      </c>
      <c r="K603" s="673"/>
      <c r="L603" s="673">
        <f t="shared" ref="L603:L632" si="60">H603*K603</f>
        <v>0</v>
      </c>
      <c r="M603" s="674">
        <f t="shared" ref="M603:N632" si="61">I603-K603</f>
        <v>0</v>
      </c>
      <c r="N603" s="675">
        <f t="shared" si="61"/>
        <v>0</v>
      </c>
      <c r="O603" s="506"/>
      <c r="P603" s="323"/>
    </row>
    <row r="604" spans="1:29" ht="18.75" customHeight="1">
      <c r="A604" s="302"/>
      <c r="B604" s="374"/>
      <c r="C604" s="375"/>
      <c r="D604" s="490"/>
      <c r="E604" s="717"/>
      <c r="F604" s="726"/>
      <c r="G604" s="522"/>
      <c r="H604" s="671"/>
      <c r="I604" s="672"/>
      <c r="J604" s="672">
        <f t="shared" si="59"/>
        <v>0</v>
      </c>
      <c r="K604" s="673"/>
      <c r="L604" s="673">
        <f t="shared" si="60"/>
        <v>0</v>
      </c>
      <c r="M604" s="674">
        <f t="shared" si="61"/>
        <v>0</v>
      </c>
      <c r="N604" s="675">
        <f t="shared" si="61"/>
        <v>0</v>
      </c>
      <c r="O604" s="506"/>
      <c r="P604" s="323"/>
    </row>
    <row r="605" spans="1:29" ht="18.75" customHeight="1">
      <c r="A605" s="302"/>
      <c r="B605" s="374"/>
      <c r="C605" s="375"/>
      <c r="D605" s="490"/>
      <c r="E605" s="717"/>
      <c r="F605" s="726"/>
      <c r="G605" s="522"/>
      <c r="H605" s="671"/>
      <c r="I605" s="672"/>
      <c r="J605" s="672">
        <f t="shared" si="59"/>
        <v>0</v>
      </c>
      <c r="K605" s="673"/>
      <c r="L605" s="673">
        <f t="shared" si="60"/>
        <v>0</v>
      </c>
      <c r="M605" s="674">
        <f t="shared" si="61"/>
        <v>0</v>
      </c>
      <c r="N605" s="675">
        <f t="shared" si="61"/>
        <v>0</v>
      </c>
      <c r="O605" s="506"/>
      <c r="P605" s="323"/>
    </row>
    <row r="606" spans="1:29" ht="18.75" customHeight="1">
      <c r="A606" s="302"/>
      <c r="B606" s="374"/>
      <c r="C606" s="375"/>
      <c r="D606" s="490"/>
      <c r="E606" s="717"/>
      <c r="F606" s="726"/>
      <c r="G606" s="522"/>
      <c r="H606" s="671"/>
      <c r="I606" s="672"/>
      <c r="J606" s="672">
        <f t="shared" si="59"/>
        <v>0</v>
      </c>
      <c r="K606" s="673"/>
      <c r="L606" s="673">
        <f t="shared" si="60"/>
        <v>0</v>
      </c>
      <c r="M606" s="674">
        <f t="shared" si="61"/>
        <v>0</v>
      </c>
      <c r="N606" s="675">
        <f t="shared" si="61"/>
        <v>0</v>
      </c>
      <c r="O606" s="506"/>
      <c r="P606" s="323"/>
    </row>
    <row r="607" spans="1:29" ht="18.75" customHeight="1">
      <c r="A607" s="302"/>
      <c r="B607" s="374"/>
      <c r="C607" s="375"/>
      <c r="D607" s="490"/>
      <c r="E607" s="717"/>
      <c r="F607" s="726"/>
      <c r="G607" s="522"/>
      <c r="H607" s="671"/>
      <c r="I607" s="672"/>
      <c r="J607" s="672">
        <f t="shared" si="59"/>
        <v>0</v>
      </c>
      <c r="K607" s="673"/>
      <c r="L607" s="673">
        <f t="shared" si="60"/>
        <v>0</v>
      </c>
      <c r="M607" s="674">
        <f t="shared" si="61"/>
        <v>0</v>
      </c>
      <c r="N607" s="675">
        <f t="shared" si="61"/>
        <v>0</v>
      </c>
      <c r="O607" s="506"/>
      <c r="P607" s="323"/>
    </row>
    <row r="608" spans="1:29" ht="18.75" customHeight="1">
      <c r="A608" s="302"/>
      <c r="B608" s="374"/>
      <c r="C608" s="375"/>
      <c r="D608" s="490"/>
      <c r="E608" s="717"/>
      <c r="F608" s="726"/>
      <c r="G608" s="522"/>
      <c r="H608" s="671"/>
      <c r="I608" s="672"/>
      <c r="J608" s="672">
        <f t="shared" si="59"/>
        <v>0</v>
      </c>
      <c r="K608" s="673"/>
      <c r="L608" s="673">
        <f t="shared" si="60"/>
        <v>0</v>
      </c>
      <c r="M608" s="674">
        <f t="shared" si="61"/>
        <v>0</v>
      </c>
      <c r="N608" s="675">
        <f t="shared" si="61"/>
        <v>0</v>
      </c>
      <c r="O608" s="506"/>
      <c r="P608" s="323"/>
    </row>
    <row r="609" spans="1:16" ht="18.75" customHeight="1">
      <c r="A609" s="302"/>
      <c r="B609" s="374"/>
      <c r="C609" s="375"/>
      <c r="D609" s="490"/>
      <c r="E609" s="717"/>
      <c r="F609" s="726"/>
      <c r="G609" s="522"/>
      <c r="H609" s="671"/>
      <c r="I609" s="672"/>
      <c r="J609" s="672">
        <f t="shared" si="59"/>
        <v>0</v>
      </c>
      <c r="K609" s="673"/>
      <c r="L609" s="673">
        <f t="shared" si="60"/>
        <v>0</v>
      </c>
      <c r="M609" s="674">
        <f t="shared" si="61"/>
        <v>0</v>
      </c>
      <c r="N609" s="675">
        <f t="shared" si="61"/>
        <v>0</v>
      </c>
      <c r="O609" s="506"/>
      <c r="P609" s="323"/>
    </row>
    <row r="610" spans="1:16" ht="18.75" customHeight="1">
      <c r="A610" s="302"/>
      <c r="B610" s="374"/>
      <c r="C610" s="375"/>
      <c r="D610" s="490"/>
      <c r="E610" s="717"/>
      <c r="F610" s="726"/>
      <c r="G610" s="522"/>
      <c r="H610" s="671"/>
      <c r="I610" s="672"/>
      <c r="J610" s="672">
        <f t="shared" si="59"/>
        <v>0</v>
      </c>
      <c r="K610" s="673"/>
      <c r="L610" s="673">
        <f t="shared" si="60"/>
        <v>0</v>
      </c>
      <c r="M610" s="674">
        <f t="shared" si="61"/>
        <v>0</v>
      </c>
      <c r="N610" s="675">
        <f t="shared" si="61"/>
        <v>0</v>
      </c>
      <c r="O610" s="506"/>
      <c r="P610" s="323"/>
    </row>
    <row r="611" spans="1:16" ht="18.75" customHeight="1">
      <c r="A611" s="302"/>
      <c r="B611" s="374"/>
      <c r="C611" s="375"/>
      <c r="D611" s="490"/>
      <c r="E611" s="717"/>
      <c r="F611" s="726"/>
      <c r="G611" s="522"/>
      <c r="H611" s="671"/>
      <c r="I611" s="672"/>
      <c r="J611" s="672">
        <f t="shared" si="59"/>
        <v>0</v>
      </c>
      <c r="K611" s="673"/>
      <c r="L611" s="673">
        <f t="shared" si="60"/>
        <v>0</v>
      </c>
      <c r="M611" s="674">
        <f t="shared" si="61"/>
        <v>0</v>
      </c>
      <c r="N611" s="675">
        <f t="shared" si="61"/>
        <v>0</v>
      </c>
      <c r="O611" s="506"/>
      <c r="P611" s="323"/>
    </row>
    <row r="612" spans="1:16" ht="18.75" customHeight="1">
      <c r="A612" s="302"/>
      <c r="B612" s="374"/>
      <c r="C612" s="375"/>
      <c r="D612" s="490"/>
      <c r="E612" s="717"/>
      <c r="F612" s="726"/>
      <c r="G612" s="522"/>
      <c r="H612" s="671"/>
      <c r="I612" s="672"/>
      <c r="J612" s="672">
        <f t="shared" si="59"/>
        <v>0</v>
      </c>
      <c r="K612" s="673"/>
      <c r="L612" s="673">
        <f t="shared" si="60"/>
        <v>0</v>
      </c>
      <c r="M612" s="674">
        <f t="shared" si="61"/>
        <v>0</v>
      </c>
      <c r="N612" s="675">
        <f t="shared" si="61"/>
        <v>0</v>
      </c>
      <c r="O612" s="506"/>
      <c r="P612" s="323"/>
    </row>
    <row r="613" spans="1:16" ht="18.75" customHeight="1">
      <c r="A613" s="302"/>
      <c r="B613" s="374"/>
      <c r="C613" s="375"/>
      <c r="D613" s="490"/>
      <c r="E613" s="717"/>
      <c r="F613" s="726"/>
      <c r="G613" s="522"/>
      <c r="H613" s="671"/>
      <c r="I613" s="672"/>
      <c r="J613" s="672">
        <f t="shared" si="59"/>
        <v>0</v>
      </c>
      <c r="K613" s="673"/>
      <c r="L613" s="673">
        <f t="shared" si="60"/>
        <v>0</v>
      </c>
      <c r="M613" s="674">
        <f t="shared" si="61"/>
        <v>0</v>
      </c>
      <c r="N613" s="675">
        <f t="shared" si="61"/>
        <v>0</v>
      </c>
      <c r="O613" s="506"/>
      <c r="P613" s="323"/>
    </row>
    <row r="614" spans="1:16" ht="18.75" customHeight="1">
      <c r="A614" s="302"/>
      <c r="B614" s="374"/>
      <c r="C614" s="375"/>
      <c r="D614" s="490"/>
      <c r="E614" s="717"/>
      <c r="F614" s="726"/>
      <c r="G614" s="522"/>
      <c r="H614" s="671"/>
      <c r="I614" s="672"/>
      <c r="J614" s="672">
        <f t="shared" si="59"/>
        <v>0</v>
      </c>
      <c r="K614" s="673"/>
      <c r="L614" s="673">
        <f t="shared" si="60"/>
        <v>0</v>
      </c>
      <c r="M614" s="674">
        <f t="shared" si="61"/>
        <v>0</v>
      </c>
      <c r="N614" s="675">
        <f t="shared" si="61"/>
        <v>0</v>
      </c>
      <c r="O614" s="506"/>
      <c r="P614" s="323"/>
    </row>
    <row r="615" spans="1:16" ht="18.75" customHeight="1">
      <c r="A615" s="302"/>
      <c r="B615" s="374"/>
      <c r="C615" s="375"/>
      <c r="D615" s="490"/>
      <c r="E615" s="717"/>
      <c r="F615" s="726"/>
      <c r="G615" s="522"/>
      <c r="H615" s="671"/>
      <c r="I615" s="672"/>
      <c r="J615" s="672">
        <f t="shared" si="59"/>
        <v>0</v>
      </c>
      <c r="K615" s="673"/>
      <c r="L615" s="673">
        <f t="shared" si="60"/>
        <v>0</v>
      </c>
      <c r="M615" s="674">
        <f t="shared" si="61"/>
        <v>0</v>
      </c>
      <c r="N615" s="675">
        <f t="shared" si="61"/>
        <v>0</v>
      </c>
      <c r="O615" s="506"/>
      <c r="P615" s="323"/>
    </row>
    <row r="616" spans="1:16" ht="18.75" customHeight="1">
      <c r="A616" s="302"/>
      <c r="B616" s="374"/>
      <c r="C616" s="375"/>
      <c r="D616" s="490"/>
      <c r="E616" s="717"/>
      <c r="F616" s="726"/>
      <c r="G616" s="522"/>
      <c r="H616" s="671"/>
      <c r="I616" s="672"/>
      <c r="J616" s="672">
        <f t="shared" si="59"/>
        <v>0</v>
      </c>
      <c r="K616" s="673"/>
      <c r="L616" s="673">
        <f t="shared" si="60"/>
        <v>0</v>
      </c>
      <c r="M616" s="674">
        <f t="shared" si="61"/>
        <v>0</v>
      </c>
      <c r="N616" s="675">
        <f t="shared" si="61"/>
        <v>0</v>
      </c>
      <c r="O616" s="506"/>
      <c r="P616" s="323"/>
    </row>
    <row r="617" spans="1:16" ht="18.75" customHeight="1">
      <c r="A617" s="302"/>
      <c r="B617" s="374"/>
      <c r="C617" s="375"/>
      <c r="D617" s="490"/>
      <c r="E617" s="717"/>
      <c r="F617" s="726"/>
      <c r="G617" s="522"/>
      <c r="H617" s="671"/>
      <c r="I617" s="672"/>
      <c r="J617" s="672">
        <f t="shared" si="59"/>
        <v>0</v>
      </c>
      <c r="K617" s="673"/>
      <c r="L617" s="673">
        <f t="shared" si="60"/>
        <v>0</v>
      </c>
      <c r="M617" s="674">
        <f t="shared" si="61"/>
        <v>0</v>
      </c>
      <c r="N617" s="675">
        <f t="shared" si="61"/>
        <v>0</v>
      </c>
      <c r="O617" s="506"/>
      <c r="P617" s="323"/>
    </row>
    <row r="618" spans="1:16" ht="18.75" customHeight="1">
      <c r="A618" s="302"/>
      <c r="B618" s="374"/>
      <c r="C618" s="375"/>
      <c r="D618" s="490"/>
      <c r="E618" s="717"/>
      <c r="F618" s="726"/>
      <c r="G618" s="522"/>
      <c r="H618" s="671"/>
      <c r="I618" s="672"/>
      <c r="J618" s="672">
        <f t="shared" si="59"/>
        <v>0</v>
      </c>
      <c r="K618" s="673"/>
      <c r="L618" s="673">
        <f t="shared" si="60"/>
        <v>0</v>
      </c>
      <c r="M618" s="674">
        <f t="shared" si="61"/>
        <v>0</v>
      </c>
      <c r="N618" s="675">
        <f t="shared" si="61"/>
        <v>0</v>
      </c>
      <c r="O618" s="506"/>
      <c r="P618" s="323"/>
    </row>
    <row r="619" spans="1:16" ht="18.75" customHeight="1">
      <c r="A619" s="302"/>
      <c r="B619" s="374"/>
      <c r="C619" s="375"/>
      <c r="D619" s="490"/>
      <c r="E619" s="717"/>
      <c r="F619" s="726"/>
      <c r="G619" s="522"/>
      <c r="H619" s="671"/>
      <c r="I619" s="672"/>
      <c r="J619" s="672">
        <f t="shared" si="59"/>
        <v>0</v>
      </c>
      <c r="K619" s="673"/>
      <c r="L619" s="673">
        <f t="shared" si="60"/>
        <v>0</v>
      </c>
      <c r="M619" s="674">
        <f t="shared" si="61"/>
        <v>0</v>
      </c>
      <c r="N619" s="675">
        <f t="shared" si="61"/>
        <v>0</v>
      </c>
      <c r="O619" s="506"/>
      <c r="P619" s="323"/>
    </row>
    <row r="620" spans="1:16" ht="18.75" customHeight="1">
      <c r="A620" s="302"/>
      <c r="B620" s="374"/>
      <c r="C620" s="375"/>
      <c r="D620" s="490"/>
      <c r="E620" s="717"/>
      <c r="F620" s="726"/>
      <c r="G620" s="522"/>
      <c r="H620" s="671"/>
      <c r="I620" s="672"/>
      <c r="J620" s="672">
        <f t="shared" si="59"/>
        <v>0</v>
      </c>
      <c r="K620" s="673"/>
      <c r="L620" s="673">
        <f t="shared" si="60"/>
        <v>0</v>
      </c>
      <c r="M620" s="674">
        <f t="shared" si="61"/>
        <v>0</v>
      </c>
      <c r="N620" s="675">
        <f t="shared" si="61"/>
        <v>0</v>
      </c>
      <c r="O620" s="506"/>
      <c r="P620" s="323"/>
    </row>
    <row r="621" spans="1:16" ht="18.75" customHeight="1">
      <c r="A621" s="302"/>
      <c r="B621" s="374"/>
      <c r="C621" s="375"/>
      <c r="D621" s="490"/>
      <c r="E621" s="717"/>
      <c r="F621" s="726"/>
      <c r="G621" s="522"/>
      <c r="H621" s="671"/>
      <c r="I621" s="672"/>
      <c r="J621" s="672">
        <f t="shared" si="59"/>
        <v>0</v>
      </c>
      <c r="K621" s="673"/>
      <c r="L621" s="673">
        <f t="shared" si="60"/>
        <v>0</v>
      </c>
      <c r="M621" s="674">
        <f t="shared" si="61"/>
        <v>0</v>
      </c>
      <c r="N621" s="675">
        <f t="shared" si="61"/>
        <v>0</v>
      </c>
      <c r="O621" s="506"/>
      <c r="P621" s="323"/>
    </row>
    <row r="622" spans="1:16" ht="18.75" customHeight="1">
      <c r="A622" s="302"/>
      <c r="B622" s="374"/>
      <c r="C622" s="375"/>
      <c r="D622" s="490"/>
      <c r="E622" s="717"/>
      <c r="F622" s="727"/>
      <c r="G622" s="522"/>
      <c r="H622" s="671"/>
      <c r="I622" s="672"/>
      <c r="J622" s="672">
        <f t="shared" si="59"/>
        <v>0</v>
      </c>
      <c r="K622" s="673"/>
      <c r="L622" s="673">
        <f t="shared" si="60"/>
        <v>0</v>
      </c>
      <c r="M622" s="674">
        <f t="shared" si="61"/>
        <v>0</v>
      </c>
      <c r="N622" s="675">
        <f t="shared" si="61"/>
        <v>0</v>
      </c>
      <c r="O622" s="506"/>
      <c r="P622" s="323"/>
    </row>
    <row r="623" spans="1:16" ht="18.75" customHeight="1">
      <c r="A623" s="302"/>
      <c r="B623" s="374"/>
      <c r="C623" s="375"/>
      <c r="D623" s="490"/>
      <c r="E623" s="717"/>
      <c r="F623" s="727"/>
      <c r="G623" s="522"/>
      <c r="H623" s="671"/>
      <c r="I623" s="672"/>
      <c r="J623" s="672">
        <f t="shared" si="59"/>
        <v>0</v>
      </c>
      <c r="K623" s="673"/>
      <c r="L623" s="673">
        <f t="shared" si="60"/>
        <v>0</v>
      </c>
      <c r="M623" s="674">
        <f t="shared" si="61"/>
        <v>0</v>
      </c>
      <c r="N623" s="675">
        <f t="shared" si="61"/>
        <v>0</v>
      </c>
      <c r="O623" s="506"/>
      <c r="P623" s="323"/>
    </row>
    <row r="624" spans="1:16" ht="18.75" customHeight="1">
      <c r="A624" s="302"/>
      <c r="B624" s="374"/>
      <c r="C624" s="375"/>
      <c r="D624" s="490"/>
      <c r="E624" s="717"/>
      <c r="F624" s="727"/>
      <c r="G624" s="522"/>
      <c r="H624" s="671"/>
      <c r="I624" s="672"/>
      <c r="J624" s="672">
        <f t="shared" si="59"/>
        <v>0</v>
      </c>
      <c r="K624" s="673"/>
      <c r="L624" s="673">
        <f t="shared" si="60"/>
        <v>0</v>
      </c>
      <c r="M624" s="674">
        <f t="shared" si="61"/>
        <v>0</v>
      </c>
      <c r="N624" s="675">
        <f t="shared" si="61"/>
        <v>0</v>
      </c>
      <c r="O624" s="506"/>
      <c r="P624" s="323"/>
    </row>
    <row r="625" spans="1:29" ht="18.75" customHeight="1">
      <c r="A625" s="302"/>
      <c r="B625" s="374"/>
      <c r="C625" s="375"/>
      <c r="D625" s="490"/>
      <c r="E625" s="717"/>
      <c r="F625" s="727"/>
      <c r="G625" s="522"/>
      <c r="H625" s="671"/>
      <c r="I625" s="672"/>
      <c r="J625" s="672">
        <f t="shared" si="59"/>
        <v>0</v>
      </c>
      <c r="K625" s="673"/>
      <c r="L625" s="673">
        <f t="shared" si="60"/>
        <v>0</v>
      </c>
      <c r="M625" s="674">
        <f t="shared" si="61"/>
        <v>0</v>
      </c>
      <c r="N625" s="675">
        <f t="shared" si="61"/>
        <v>0</v>
      </c>
      <c r="O625" s="506"/>
      <c r="P625" s="323"/>
    </row>
    <row r="626" spans="1:29" ht="18.75" customHeight="1">
      <c r="A626" s="302"/>
      <c r="B626" s="374"/>
      <c r="C626" s="375"/>
      <c r="D626" s="490"/>
      <c r="E626" s="717"/>
      <c r="F626" s="727"/>
      <c r="G626" s="522"/>
      <c r="H626" s="671"/>
      <c r="I626" s="672"/>
      <c r="J626" s="672">
        <f t="shared" si="59"/>
        <v>0</v>
      </c>
      <c r="K626" s="673"/>
      <c r="L626" s="673">
        <f t="shared" si="60"/>
        <v>0</v>
      </c>
      <c r="M626" s="674">
        <f t="shared" si="61"/>
        <v>0</v>
      </c>
      <c r="N626" s="675">
        <f t="shared" si="61"/>
        <v>0</v>
      </c>
      <c r="O626" s="506"/>
      <c r="P626" s="323"/>
    </row>
    <row r="627" spans="1:29" ht="18.75" customHeight="1">
      <c r="A627" s="302"/>
      <c r="B627" s="374"/>
      <c r="C627" s="375"/>
      <c r="D627" s="490"/>
      <c r="E627" s="717"/>
      <c r="F627" s="727"/>
      <c r="G627" s="522"/>
      <c r="H627" s="671"/>
      <c r="I627" s="672"/>
      <c r="J627" s="672">
        <f t="shared" si="59"/>
        <v>0</v>
      </c>
      <c r="K627" s="673"/>
      <c r="L627" s="673">
        <f t="shared" si="60"/>
        <v>0</v>
      </c>
      <c r="M627" s="674">
        <f t="shared" si="61"/>
        <v>0</v>
      </c>
      <c r="N627" s="675">
        <f t="shared" si="61"/>
        <v>0</v>
      </c>
      <c r="O627" s="506"/>
      <c r="P627" s="323"/>
    </row>
    <row r="628" spans="1:29" ht="18.75" customHeight="1">
      <c r="A628" s="302"/>
      <c r="B628" s="374"/>
      <c r="C628" s="375"/>
      <c r="D628" s="490"/>
      <c r="E628" s="717"/>
      <c r="F628" s="727"/>
      <c r="G628" s="522"/>
      <c r="H628" s="671"/>
      <c r="I628" s="672"/>
      <c r="J628" s="672">
        <f t="shared" si="59"/>
        <v>0</v>
      </c>
      <c r="K628" s="673"/>
      <c r="L628" s="673">
        <f t="shared" si="60"/>
        <v>0</v>
      </c>
      <c r="M628" s="674">
        <f t="shared" si="61"/>
        <v>0</v>
      </c>
      <c r="N628" s="675">
        <f t="shared" si="61"/>
        <v>0</v>
      </c>
      <c r="O628" s="506"/>
      <c r="P628" s="323"/>
    </row>
    <row r="629" spans="1:29" ht="18.75" customHeight="1">
      <c r="A629" s="302"/>
      <c r="B629" s="374"/>
      <c r="C629" s="375"/>
      <c r="D629" s="490"/>
      <c r="E629" s="717"/>
      <c r="F629" s="727"/>
      <c r="G629" s="522"/>
      <c r="H629" s="671"/>
      <c r="I629" s="672"/>
      <c r="J629" s="672">
        <f t="shared" si="59"/>
        <v>0</v>
      </c>
      <c r="K629" s="673"/>
      <c r="L629" s="673">
        <f t="shared" si="60"/>
        <v>0</v>
      </c>
      <c r="M629" s="674">
        <f t="shared" si="61"/>
        <v>0</v>
      </c>
      <c r="N629" s="675">
        <f t="shared" si="61"/>
        <v>0</v>
      </c>
      <c r="O629" s="506"/>
      <c r="P629" s="323"/>
    </row>
    <row r="630" spans="1:29" ht="18.75" customHeight="1">
      <c r="A630" s="302"/>
      <c r="B630" s="374"/>
      <c r="C630" s="375"/>
      <c r="D630" s="490"/>
      <c r="E630" s="717"/>
      <c r="F630" s="727"/>
      <c r="G630" s="522"/>
      <c r="H630" s="671"/>
      <c r="I630" s="672"/>
      <c r="J630" s="672">
        <f t="shared" si="59"/>
        <v>0</v>
      </c>
      <c r="K630" s="673"/>
      <c r="L630" s="673">
        <f t="shared" si="60"/>
        <v>0</v>
      </c>
      <c r="M630" s="674">
        <f t="shared" si="61"/>
        <v>0</v>
      </c>
      <c r="N630" s="675">
        <f t="shared" si="61"/>
        <v>0</v>
      </c>
      <c r="O630" s="506"/>
      <c r="P630" s="323"/>
    </row>
    <row r="631" spans="1:29" ht="18.75" customHeight="1">
      <c r="A631" s="302"/>
      <c r="B631" s="374"/>
      <c r="C631" s="375"/>
      <c r="D631" s="490"/>
      <c r="E631" s="717"/>
      <c r="F631" s="727"/>
      <c r="G631" s="522"/>
      <c r="H631" s="671"/>
      <c r="I631" s="672"/>
      <c r="J631" s="672">
        <f t="shared" si="59"/>
        <v>0</v>
      </c>
      <c r="K631" s="673"/>
      <c r="L631" s="673">
        <f t="shared" si="60"/>
        <v>0</v>
      </c>
      <c r="M631" s="674">
        <f t="shared" si="61"/>
        <v>0</v>
      </c>
      <c r="N631" s="675">
        <f t="shared" si="61"/>
        <v>0</v>
      </c>
      <c r="O631" s="506"/>
      <c r="P631" s="323"/>
    </row>
    <row r="632" spans="1:29" ht="18.75" customHeight="1">
      <c r="A632" s="302"/>
      <c r="B632" s="374"/>
      <c r="C632" s="375"/>
      <c r="D632" s="490"/>
      <c r="E632" s="717"/>
      <c r="F632" s="727"/>
      <c r="G632" s="522"/>
      <c r="H632" s="671"/>
      <c r="I632" s="672"/>
      <c r="J632" s="672">
        <f t="shared" si="59"/>
        <v>0</v>
      </c>
      <c r="K632" s="673"/>
      <c r="L632" s="673">
        <f t="shared" si="60"/>
        <v>0</v>
      </c>
      <c r="M632" s="674">
        <f t="shared" si="61"/>
        <v>0</v>
      </c>
      <c r="N632" s="675">
        <f t="shared" si="61"/>
        <v>0</v>
      </c>
      <c r="O632" s="506"/>
      <c r="P632" s="323"/>
    </row>
    <row r="633" spans="1:29" s="288" customFormat="1" ht="18.75" customHeight="1">
      <c r="A633" s="302"/>
      <c r="B633" s="374"/>
      <c r="C633" s="375"/>
      <c r="D633" s="490"/>
      <c r="E633" s="544" t="s">
        <v>661</v>
      </c>
      <c r="F633" s="338" t="s">
        <v>198</v>
      </c>
      <c r="G633" s="522"/>
      <c r="H633" s="671"/>
      <c r="I633" s="672"/>
      <c r="J633" s="676">
        <f>SUMIFS(J602:J632,D602:D632,"設備（部材）")</f>
        <v>0</v>
      </c>
      <c r="K633" s="673"/>
      <c r="L633" s="677">
        <f>SUMIFS(L602:L632,D602:D632,"設備（部材）")</f>
        <v>0</v>
      </c>
      <c r="M633" s="674"/>
      <c r="N633" s="679">
        <f>J633-L633</f>
        <v>0</v>
      </c>
      <c r="O633" s="506"/>
      <c r="Q633" s="287"/>
      <c r="R633" s="287"/>
      <c r="S633" s="287"/>
      <c r="T633" s="287"/>
      <c r="U633" s="287"/>
      <c r="V633" s="287"/>
      <c r="W633" s="287"/>
      <c r="X633" s="287"/>
      <c r="Y633" s="287"/>
      <c r="Z633" s="287"/>
      <c r="AA633" s="287"/>
      <c r="AB633" s="287"/>
      <c r="AC633" s="287"/>
    </row>
    <row r="634" spans="1:29" s="288" customFormat="1" ht="18.75" customHeight="1">
      <c r="A634" s="302"/>
      <c r="B634" s="374"/>
      <c r="C634" s="375"/>
      <c r="D634" s="490"/>
      <c r="E634" s="544" t="s">
        <v>199</v>
      </c>
      <c r="F634" s="338" t="s">
        <v>198</v>
      </c>
      <c r="G634" s="522"/>
      <c r="H634" s="671"/>
      <c r="I634" s="672"/>
      <c r="J634" s="676">
        <f>SUMIFS(J602:J632,D602:D632,"工事")</f>
        <v>0</v>
      </c>
      <c r="K634" s="673"/>
      <c r="L634" s="677">
        <f>SUMIFS(L602:L632,D602:D632,"工事")</f>
        <v>0</v>
      </c>
      <c r="M634" s="674"/>
      <c r="N634" s="679">
        <f>J634-L634</f>
        <v>0</v>
      </c>
      <c r="O634" s="506"/>
      <c r="Q634" s="287"/>
      <c r="R634" s="287"/>
      <c r="S634" s="287"/>
      <c r="T634" s="287"/>
      <c r="U634" s="287"/>
      <c r="V634" s="287"/>
      <c r="W634" s="287"/>
      <c r="X634" s="287"/>
      <c r="Y634" s="287"/>
      <c r="Z634" s="287"/>
      <c r="AA634" s="287"/>
      <c r="AB634" s="287"/>
      <c r="AC634" s="287"/>
    </row>
    <row r="635" spans="1:29" s="288" customFormat="1" ht="18.75" customHeight="1" thickBot="1">
      <c r="A635" s="302"/>
      <c r="B635" s="376"/>
      <c r="C635" s="377"/>
      <c r="D635" s="491"/>
      <c r="E635" s="545" t="s">
        <v>195</v>
      </c>
      <c r="F635" s="546" t="s">
        <v>196</v>
      </c>
      <c r="G635" s="536"/>
      <c r="H635" s="721"/>
      <c r="I635" s="722"/>
      <c r="J635" s="728">
        <f>J633+J634</f>
        <v>0</v>
      </c>
      <c r="K635" s="723"/>
      <c r="L635" s="729">
        <f>L633+L634</f>
        <v>0</v>
      </c>
      <c r="M635" s="724"/>
      <c r="N635" s="730">
        <f>J635-L635</f>
        <v>0</v>
      </c>
      <c r="O635" s="516"/>
      <c r="Q635" s="287"/>
      <c r="R635" s="287"/>
      <c r="S635" s="287"/>
      <c r="T635" s="287"/>
      <c r="U635" s="287"/>
      <c r="V635" s="287"/>
      <c r="W635" s="287"/>
      <c r="X635" s="287"/>
      <c r="Y635" s="287"/>
      <c r="Z635" s="287"/>
      <c r="AA635" s="287"/>
      <c r="AB635" s="287"/>
      <c r="AC635" s="287"/>
    </row>
    <row r="636" spans="1:29" s="288" customFormat="1" ht="18.75" customHeight="1">
      <c r="A636" s="317"/>
      <c r="B636" s="341"/>
      <c r="C636" s="341"/>
      <c r="D636" s="341"/>
      <c r="E636" s="342"/>
      <c r="F636" s="321"/>
      <c r="G636" s="343"/>
      <c r="H636" s="331"/>
      <c r="I636" s="344"/>
      <c r="J636" s="345"/>
      <c r="K636" s="346"/>
      <c r="L636" s="347"/>
      <c r="M636" s="331"/>
      <c r="N636" s="348"/>
      <c r="O636" s="349"/>
      <c r="Q636" s="287"/>
      <c r="R636" s="287"/>
      <c r="S636" s="287"/>
      <c r="T636" s="287"/>
      <c r="U636" s="287"/>
      <c r="V636" s="287"/>
      <c r="W636" s="287"/>
      <c r="X636" s="287"/>
      <c r="Y636" s="287"/>
      <c r="Z636" s="287"/>
      <c r="AA636" s="287"/>
      <c r="AB636" s="287"/>
      <c r="AC636" s="287"/>
    </row>
  </sheetData>
  <sheetProtection insertRows="0" deleteRows="0" selectLockedCells="1"/>
  <mergeCells count="9">
    <mergeCell ref="B9:O9"/>
    <mergeCell ref="B10:E10"/>
    <mergeCell ref="B11:D13"/>
    <mergeCell ref="G11:G13"/>
    <mergeCell ref="H11:N11"/>
    <mergeCell ref="H12:H13"/>
    <mergeCell ref="I12:J12"/>
    <mergeCell ref="K12:L12"/>
    <mergeCell ref="M12:N12"/>
  </mergeCells>
  <phoneticPr fontId="7"/>
  <conditionalFormatting sqref="B15:B635 C18">
    <cfRule type="expression" dxfId="3" priority="1">
      <formula>B15="共用部"</formula>
    </cfRule>
    <cfRule type="expression" dxfId="2" priority="2">
      <formula>B15="専有部"</formula>
    </cfRule>
  </conditionalFormatting>
  <dataValidations count="6">
    <dataValidation imeMode="on" allowBlank="1" showInputMessage="1" showErrorMessage="1" sqref="O14:O635"/>
    <dataValidation imeMode="disabled" allowBlank="1" showInputMessage="1" showErrorMessage="1" sqref="H38:N53 H56:N635"/>
    <dataValidation type="list" allowBlank="1" showInputMessage="1" showErrorMessage="1" sqref="D64">
      <formula1>"設備,工事"</formula1>
    </dataValidation>
    <dataValidation type="list" allowBlank="1" showInputMessage="1" showErrorMessage="1" sqref="C96 C140 C184 C218 C252 C286 C321 C356 C391 C426 C461 C496 C531 C566 C601">
      <formula1>"断熱,空調,給湯,換気,照明,HEMS,MEMS,その他"</formula1>
    </dataValidation>
    <dataValidation type="list" allowBlank="1" showInputMessage="1" showErrorMessage="1" sqref="B96 B140 B184 B218 B252 B286 B321 B356 B391 B426 B461 B496 B531 B566 B601">
      <formula1>"専有部,共用部"</formula1>
    </dataValidation>
    <dataValidation type="list" allowBlank="1" showInputMessage="1" showErrorMessage="1" sqref="D97:D136 D141:D180 D185:D214 D219:D248 D253:D282 D287:D317 D322:D352 D357:D387 D392:D422 D427:D457 D462:D492 D497:D527 D532:D562 D567:D597 D602:D632">
      <formula1>"設備（部材）,工事"</formula1>
    </dataValidation>
  </dataValidations>
  <pageMargins left="0.62992125984251968" right="0" top="0.98425196850393704" bottom="0.98425196850393704" header="0.51181102362204722" footer="0.51181102362204722"/>
  <pageSetup paperSize="9" scale="49" fitToWidth="0" fitToHeight="0" orientation="portrait" cellComments="asDisplayed" r:id="rId1"/>
  <headerFooter alignWithMargins="0"/>
  <rowBreaks count="2" manualBreakCount="2">
    <brk id="86" min="1" max="14" man="1"/>
    <brk id="139" min="1" max="14" man="1"/>
  </row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D636"/>
  <sheetViews>
    <sheetView showGridLines="0" view="pageBreakPreview" zoomScale="70" zoomScaleNormal="85" zoomScaleSheetLayoutView="70" workbookViewId="0">
      <pane ySplit="13" topLeftCell="A14" activePane="bottomLeft" state="frozen"/>
      <selection activeCell="I13" sqref="I13:W18"/>
      <selection pane="bottomLeft"/>
    </sheetView>
  </sheetViews>
  <sheetFormatPr defaultRowHeight="18.75" customHeight="1"/>
  <cols>
    <col min="1" max="1" width="5.625" style="287" customWidth="1"/>
    <col min="2" max="3" width="8.125" style="294" customWidth="1"/>
    <col min="4" max="4" width="9.125" style="294" customWidth="1"/>
    <col min="5" max="5" width="28.625" style="287" customWidth="1"/>
    <col min="6" max="6" width="15" style="287" customWidth="1"/>
    <col min="7" max="7" width="4.375" style="288" customWidth="1"/>
    <col min="8" max="8" width="9.375" style="289" customWidth="1"/>
    <col min="9" max="9" width="5" style="289" customWidth="1"/>
    <col min="10" max="10" width="13" style="290" customWidth="1"/>
    <col min="11" max="11" width="5" style="289" customWidth="1"/>
    <col min="12" max="12" width="13" style="290" customWidth="1"/>
    <col min="13" max="13" width="5" style="291" customWidth="1"/>
    <col min="14" max="14" width="13" style="292" customWidth="1"/>
    <col min="15" max="15" width="14.625" style="293" customWidth="1"/>
    <col min="16" max="16" width="4.25" style="288" customWidth="1"/>
    <col min="17" max="27" width="9" style="287"/>
    <col min="28" max="29" width="9" style="287" customWidth="1"/>
    <col min="30" max="16384" width="9" style="287"/>
  </cols>
  <sheetData>
    <row r="1" spans="1:16" ht="22.5" customHeight="1">
      <c r="B1" s="83" t="s">
        <v>174</v>
      </c>
      <c r="C1" s="83"/>
      <c r="D1" s="83"/>
    </row>
    <row r="2" spans="1:16" ht="15" customHeight="1">
      <c r="B2" s="83" t="s">
        <v>175</v>
      </c>
      <c r="C2" s="83"/>
      <c r="D2" s="83"/>
    </row>
    <row r="3" spans="1:16" ht="15" customHeight="1">
      <c r="B3" s="83" t="s">
        <v>810</v>
      </c>
      <c r="C3" s="83"/>
      <c r="D3" s="83"/>
    </row>
    <row r="4" spans="1:16" ht="15" customHeight="1">
      <c r="B4" s="83" t="s">
        <v>811</v>
      </c>
      <c r="C4" s="83"/>
      <c r="D4" s="83"/>
    </row>
    <row r="5" spans="1:16" ht="7.5" customHeight="1">
      <c r="B5" s="83"/>
      <c r="C5" s="83"/>
      <c r="D5" s="83"/>
    </row>
    <row r="6" spans="1:16" ht="15" customHeight="1">
      <c r="B6" s="83" t="s">
        <v>513</v>
      </c>
      <c r="C6" s="83"/>
      <c r="D6" s="83"/>
    </row>
    <row r="7" spans="1:16" ht="15" customHeight="1">
      <c r="B7" s="83" t="s">
        <v>812</v>
      </c>
      <c r="C7" s="83"/>
      <c r="D7" s="83"/>
    </row>
    <row r="8" spans="1:16" ht="15" customHeight="1"/>
    <row r="9" spans="1:16" ht="15" customHeight="1">
      <c r="B9" s="1795" t="s">
        <v>450</v>
      </c>
      <c r="C9" s="1795"/>
      <c r="D9" s="1795"/>
      <c r="E9" s="1795"/>
      <c r="F9" s="1795"/>
      <c r="G9" s="1795"/>
      <c r="H9" s="1795"/>
      <c r="I9" s="1795"/>
      <c r="J9" s="1795"/>
      <c r="K9" s="1795"/>
      <c r="L9" s="1795"/>
      <c r="M9" s="1795"/>
      <c r="N9" s="1795"/>
      <c r="O9" s="1795"/>
    </row>
    <row r="10" spans="1:16" ht="22.5" customHeight="1" thickBot="1">
      <c r="B10" s="1796" t="s">
        <v>500</v>
      </c>
      <c r="C10" s="1796"/>
      <c r="D10" s="1796"/>
      <c r="E10" s="1796"/>
      <c r="F10" s="295"/>
      <c r="G10" s="296"/>
      <c r="H10" s="297"/>
      <c r="I10" s="297"/>
      <c r="J10" s="298"/>
      <c r="K10" s="297"/>
      <c r="L10" s="298"/>
      <c r="M10" s="299"/>
      <c r="N10" s="300"/>
      <c r="O10" s="301"/>
    </row>
    <row r="11" spans="1:16" ht="18.75" customHeight="1">
      <c r="A11" s="302"/>
      <c r="B11" s="1786" t="s">
        <v>555</v>
      </c>
      <c r="C11" s="1787"/>
      <c r="D11" s="1788"/>
      <c r="E11" s="303" t="s">
        <v>176</v>
      </c>
      <c r="F11" s="304"/>
      <c r="G11" s="1797" t="s">
        <v>177</v>
      </c>
      <c r="H11" s="1800" t="s">
        <v>178</v>
      </c>
      <c r="I11" s="1801"/>
      <c r="J11" s="1801"/>
      <c r="K11" s="1801"/>
      <c r="L11" s="1801"/>
      <c r="M11" s="1801"/>
      <c r="N11" s="1802"/>
      <c r="O11" s="305" t="s">
        <v>179</v>
      </c>
      <c r="P11" s="306"/>
    </row>
    <row r="12" spans="1:16" ht="18.75" customHeight="1">
      <c r="A12" s="302"/>
      <c r="B12" s="1789"/>
      <c r="C12" s="1790"/>
      <c r="D12" s="1791"/>
      <c r="E12" s="307" t="s">
        <v>180</v>
      </c>
      <c r="F12" s="308" t="s">
        <v>181</v>
      </c>
      <c r="G12" s="1798"/>
      <c r="H12" s="1803" t="s">
        <v>182</v>
      </c>
      <c r="I12" s="1805" t="s">
        <v>144</v>
      </c>
      <c r="J12" s="1805"/>
      <c r="K12" s="1806" t="s">
        <v>145</v>
      </c>
      <c r="L12" s="1806"/>
      <c r="M12" s="1807" t="s">
        <v>170</v>
      </c>
      <c r="N12" s="1808"/>
      <c r="O12" s="501"/>
      <c r="P12" s="306"/>
    </row>
    <row r="13" spans="1:16" ht="18.75" customHeight="1" thickBot="1">
      <c r="A13" s="302"/>
      <c r="B13" s="1792"/>
      <c r="C13" s="1793"/>
      <c r="D13" s="1794"/>
      <c r="E13" s="310"/>
      <c r="F13" s="311"/>
      <c r="G13" s="1799"/>
      <c r="H13" s="1804"/>
      <c r="I13" s="312" t="s">
        <v>183</v>
      </c>
      <c r="J13" s="312" t="s">
        <v>105</v>
      </c>
      <c r="K13" s="313" t="s">
        <v>183</v>
      </c>
      <c r="L13" s="313" t="s">
        <v>105</v>
      </c>
      <c r="M13" s="314" t="s">
        <v>183</v>
      </c>
      <c r="N13" s="315" t="s">
        <v>105</v>
      </c>
      <c r="O13" s="502"/>
      <c r="P13" s="317"/>
    </row>
    <row r="14" spans="1:16" ht="18.75" customHeight="1" thickBot="1">
      <c r="A14" s="302"/>
      <c r="B14" s="318" t="s">
        <v>184</v>
      </c>
      <c r="C14" s="319"/>
      <c r="D14" s="320"/>
      <c r="E14" s="552"/>
      <c r="F14" s="553"/>
      <c r="G14" s="517"/>
      <c r="H14" s="734"/>
      <c r="I14" s="735"/>
      <c r="J14" s="735"/>
      <c r="K14" s="736"/>
      <c r="L14" s="736"/>
      <c r="M14" s="737"/>
      <c r="N14" s="738"/>
      <c r="O14" s="503"/>
      <c r="P14" s="317"/>
    </row>
    <row r="15" spans="1:16" ht="30" customHeight="1" thickTop="1">
      <c r="A15" s="302"/>
      <c r="B15" s="381"/>
      <c r="C15" s="382"/>
      <c r="D15" s="322"/>
      <c r="E15" s="537" t="s">
        <v>185</v>
      </c>
      <c r="F15" s="538" t="s">
        <v>148</v>
      </c>
      <c r="G15" s="519" t="s">
        <v>186</v>
      </c>
      <c r="H15" s="666"/>
      <c r="I15" s="685"/>
      <c r="J15" s="685">
        <f>J93</f>
        <v>0</v>
      </c>
      <c r="K15" s="686"/>
      <c r="L15" s="686">
        <f>L93</f>
        <v>0</v>
      </c>
      <c r="M15" s="669"/>
      <c r="N15" s="687">
        <f>N93</f>
        <v>0</v>
      </c>
      <c r="O15" s="504"/>
      <c r="P15" s="317"/>
    </row>
    <row r="16" spans="1:16" ht="18.75" customHeight="1" thickBot="1">
      <c r="A16" s="302"/>
      <c r="B16" s="383"/>
      <c r="C16" s="566"/>
      <c r="D16" s="567"/>
      <c r="E16" s="596"/>
      <c r="F16" s="555"/>
      <c r="G16" s="520"/>
      <c r="H16" s="680"/>
      <c r="I16" s="681"/>
      <c r="J16" s="739"/>
      <c r="K16" s="682"/>
      <c r="L16" s="740"/>
      <c r="M16" s="588"/>
      <c r="N16" s="741"/>
      <c r="O16" s="505"/>
      <c r="P16" s="317"/>
    </row>
    <row r="17" spans="1:30" ht="18.75" customHeight="1" thickTop="1">
      <c r="A17" s="302"/>
      <c r="B17" s="568"/>
      <c r="C17" s="569"/>
      <c r="D17" s="570"/>
      <c r="E17" s="537" t="s">
        <v>664</v>
      </c>
      <c r="F17" s="538"/>
      <c r="G17" s="519"/>
      <c r="H17" s="666"/>
      <c r="I17" s="667"/>
      <c r="J17" s="667"/>
      <c r="K17" s="668"/>
      <c r="L17" s="668"/>
      <c r="M17" s="669"/>
      <c r="N17" s="670"/>
      <c r="O17" s="504"/>
      <c r="P17" s="317"/>
    </row>
    <row r="18" spans="1:30" ht="18.75" customHeight="1">
      <c r="A18" s="302"/>
      <c r="B18" s="571" t="str">
        <f>IF(B96="","",B96)</f>
        <v/>
      </c>
      <c r="C18" s="572" t="str">
        <f>IF(C96="","",C96)</f>
        <v/>
      </c>
      <c r="D18" s="573"/>
      <c r="E18" s="664" t="str">
        <f>IF(E96="","",E96)</f>
        <v/>
      </c>
      <c r="F18" s="665"/>
      <c r="G18" s="522" t="s">
        <v>186</v>
      </c>
      <c r="H18" s="671"/>
      <c r="I18" s="672"/>
      <c r="J18" s="672">
        <f>J137</f>
        <v>0</v>
      </c>
      <c r="K18" s="673"/>
      <c r="L18" s="673">
        <f>L137</f>
        <v>0</v>
      </c>
      <c r="M18" s="674"/>
      <c r="N18" s="675">
        <f>N137</f>
        <v>0</v>
      </c>
      <c r="O18" s="506"/>
      <c r="P18" s="323"/>
    </row>
    <row r="19" spans="1:30" ht="18.75" customHeight="1">
      <c r="A19" s="302"/>
      <c r="B19" s="571" t="str">
        <f>IF(B140="","",B140)</f>
        <v/>
      </c>
      <c r="C19" s="572" t="str">
        <f>IF(C140="","",C140)</f>
        <v/>
      </c>
      <c r="D19" s="573"/>
      <c r="E19" s="664" t="str">
        <f>IF(E140="","",E140)</f>
        <v/>
      </c>
      <c r="F19" s="665"/>
      <c r="G19" s="522" t="s">
        <v>186</v>
      </c>
      <c r="H19" s="671"/>
      <c r="I19" s="672"/>
      <c r="J19" s="672">
        <f>J181</f>
        <v>0</v>
      </c>
      <c r="K19" s="673"/>
      <c r="L19" s="673">
        <f>L181</f>
        <v>0</v>
      </c>
      <c r="M19" s="674"/>
      <c r="N19" s="675">
        <f>N181</f>
        <v>0</v>
      </c>
      <c r="O19" s="506"/>
      <c r="P19" s="324"/>
      <c r="Q19" s="325"/>
      <c r="R19" s="325"/>
      <c r="S19" s="325"/>
      <c r="T19" s="325"/>
      <c r="U19" s="325"/>
      <c r="V19" s="325"/>
      <c r="W19" s="325"/>
      <c r="X19" s="325"/>
      <c r="Y19" s="325"/>
      <c r="Z19" s="325"/>
      <c r="AA19" s="325"/>
      <c r="AB19" s="325"/>
      <c r="AC19" s="325"/>
      <c r="AD19" s="325"/>
    </row>
    <row r="20" spans="1:30" ht="18.75" customHeight="1">
      <c r="A20" s="302"/>
      <c r="B20" s="571" t="str">
        <f>IF(B184="","",B184)</f>
        <v/>
      </c>
      <c r="C20" s="572" t="str">
        <f>IF(C184="","",C184)</f>
        <v/>
      </c>
      <c r="D20" s="573"/>
      <c r="E20" s="664" t="str">
        <f>IF(E184="","",E184)</f>
        <v/>
      </c>
      <c r="F20" s="665"/>
      <c r="G20" s="522" t="s">
        <v>186</v>
      </c>
      <c r="H20" s="671"/>
      <c r="I20" s="672"/>
      <c r="J20" s="672">
        <f>J215</f>
        <v>0</v>
      </c>
      <c r="K20" s="673"/>
      <c r="L20" s="673">
        <f>L215</f>
        <v>0</v>
      </c>
      <c r="M20" s="674"/>
      <c r="N20" s="675">
        <f>N215</f>
        <v>0</v>
      </c>
      <c r="O20" s="506"/>
      <c r="P20" s="324"/>
      <c r="Q20" s="325"/>
      <c r="R20" s="325"/>
      <c r="S20" s="325"/>
      <c r="T20" s="325"/>
      <c r="U20" s="325"/>
      <c r="V20" s="325"/>
      <c r="W20" s="325"/>
      <c r="X20" s="325"/>
      <c r="Y20" s="325"/>
      <c r="Z20" s="325"/>
      <c r="AA20" s="325"/>
      <c r="AB20" s="325"/>
      <c r="AC20" s="325"/>
      <c r="AD20" s="325"/>
    </row>
    <row r="21" spans="1:30" ht="18.75" customHeight="1">
      <c r="A21" s="302"/>
      <c r="B21" s="571" t="str">
        <f>IF(B218="","",B218)</f>
        <v/>
      </c>
      <c r="C21" s="572" t="str">
        <f>IF(C218="","",C218)</f>
        <v/>
      </c>
      <c r="D21" s="573"/>
      <c r="E21" s="664" t="str">
        <f>IF(E218="","",E218)</f>
        <v/>
      </c>
      <c r="F21" s="665"/>
      <c r="G21" s="522" t="s">
        <v>186</v>
      </c>
      <c r="H21" s="671"/>
      <c r="I21" s="672"/>
      <c r="J21" s="672">
        <f>J249</f>
        <v>0</v>
      </c>
      <c r="K21" s="673"/>
      <c r="L21" s="673">
        <f>L249</f>
        <v>0</v>
      </c>
      <c r="M21" s="674"/>
      <c r="N21" s="675">
        <f>N249</f>
        <v>0</v>
      </c>
      <c r="O21" s="506"/>
      <c r="P21" s="323"/>
    </row>
    <row r="22" spans="1:30" ht="18.75" customHeight="1">
      <c r="A22" s="302"/>
      <c r="B22" s="571" t="str">
        <f>IF(B252="","",B252)</f>
        <v/>
      </c>
      <c r="C22" s="572" t="str">
        <f>IF(C252="","",C252)</f>
        <v/>
      </c>
      <c r="D22" s="573"/>
      <c r="E22" s="664" t="str">
        <f>IF(E252="","",E252)</f>
        <v/>
      </c>
      <c r="F22" s="665"/>
      <c r="G22" s="522" t="s">
        <v>186</v>
      </c>
      <c r="H22" s="671"/>
      <c r="I22" s="672"/>
      <c r="J22" s="672">
        <f>J283</f>
        <v>0</v>
      </c>
      <c r="K22" s="673"/>
      <c r="L22" s="673">
        <f>L283</f>
        <v>0</v>
      </c>
      <c r="M22" s="674"/>
      <c r="N22" s="675">
        <f>N283</f>
        <v>0</v>
      </c>
      <c r="O22" s="506"/>
      <c r="P22" s="323"/>
    </row>
    <row r="23" spans="1:30" ht="18.75" customHeight="1">
      <c r="A23" s="302"/>
      <c r="B23" s="571" t="str">
        <f>IF(B286="","",B286)</f>
        <v/>
      </c>
      <c r="C23" s="572" t="str">
        <f>IF(C286="","",C286)</f>
        <v/>
      </c>
      <c r="D23" s="573"/>
      <c r="E23" s="664" t="str">
        <f>IF(E286="","",E286)</f>
        <v/>
      </c>
      <c r="F23" s="665"/>
      <c r="G23" s="522" t="s">
        <v>186</v>
      </c>
      <c r="H23" s="671"/>
      <c r="I23" s="672"/>
      <c r="J23" s="672">
        <f>J318</f>
        <v>0</v>
      </c>
      <c r="K23" s="673"/>
      <c r="L23" s="673">
        <f>L318</f>
        <v>0</v>
      </c>
      <c r="M23" s="674"/>
      <c r="N23" s="675">
        <f>N318</f>
        <v>0</v>
      </c>
      <c r="O23" s="506"/>
      <c r="P23" s="323"/>
    </row>
    <row r="24" spans="1:30" ht="18.75" customHeight="1">
      <c r="A24" s="302"/>
      <c r="B24" s="571" t="str">
        <f>IF(B321="","",B321)</f>
        <v/>
      </c>
      <c r="C24" s="572" t="str">
        <f>IF(C321="","",C321)</f>
        <v/>
      </c>
      <c r="D24" s="573"/>
      <c r="E24" s="664" t="str">
        <f>IF(E321="","",E321)</f>
        <v/>
      </c>
      <c r="F24" s="665"/>
      <c r="G24" s="522" t="s">
        <v>186</v>
      </c>
      <c r="H24" s="671"/>
      <c r="I24" s="672"/>
      <c r="J24" s="672">
        <f>J353</f>
        <v>0</v>
      </c>
      <c r="K24" s="673"/>
      <c r="L24" s="673">
        <f>L353</f>
        <v>0</v>
      </c>
      <c r="M24" s="674"/>
      <c r="N24" s="675">
        <f>N353</f>
        <v>0</v>
      </c>
      <c r="O24" s="506"/>
      <c r="P24" s="323"/>
    </row>
    <row r="25" spans="1:30" ht="18.75" customHeight="1">
      <c r="A25" s="302"/>
      <c r="B25" s="571" t="str">
        <f>IF(B356="","",B356)</f>
        <v/>
      </c>
      <c r="C25" s="572" t="str">
        <f>IF(C356="","",C356)</f>
        <v/>
      </c>
      <c r="D25" s="573"/>
      <c r="E25" s="664" t="str">
        <f>IF(E356="","",E356)</f>
        <v/>
      </c>
      <c r="F25" s="665"/>
      <c r="G25" s="522" t="s">
        <v>186</v>
      </c>
      <c r="H25" s="671"/>
      <c r="I25" s="672"/>
      <c r="J25" s="672">
        <f>J388</f>
        <v>0</v>
      </c>
      <c r="K25" s="673"/>
      <c r="L25" s="673">
        <f>L388</f>
        <v>0</v>
      </c>
      <c r="M25" s="674"/>
      <c r="N25" s="675">
        <f>N388</f>
        <v>0</v>
      </c>
      <c r="O25" s="506"/>
      <c r="P25" s="323"/>
    </row>
    <row r="26" spans="1:30" ht="18.75" customHeight="1">
      <c r="A26" s="302"/>
      <c r="B26" s="571" t="str">
        <f>IF(B391="","",B391)</f>
        <v/>
      </c>
      <c r="C26" s="572" t="str">
        <f>IF(C391="","",C391)</f>
        <v/>
      </c>
      <c r="D26" s="573"/>
      <c r="E26" s="664" t="str">
        <f>IF(E391="","",E391)</f>
        <v/>
      </c>
      <c r="F26" s="665"/>
      <c r="G26" s="522" t="s">
        <v>186</v>
      </c>
      <c r="H26" s="671"/>
      <c r="I26" s="672"/>
      <c r="J26" s="672">
        <f>J423</f>
        <v>0</v>
      </c>
      <c r="K26" s="673"/>
      <c r="L26" s="673">
        <f>L423</f>
        <v>0</v>
      </c>
      <c r="M26" s="674"/>
      <c r="N26" s="675">
        <f>N423</f>
        <v>0</v>
      </c>
      <c r="O26" s="506"/>
      <c r="P26" s="323"/>
    </row>
    <row r="27" spans="1:30" ht="18.75" customHeight="1">
      <c r="A27" s="302"/>
      <c r="B27" s="571" t="str">
        <f>IF(B426="","",B426)</f>
        <v/>
      </c>
      <c r="C27" s="572" t="str">
        <f>IF(C426="","",C426)</f>
        <v/>
      </c>
      <c r="D27" s="573"/>
      <c r="E27" s="664" t="str">
        <f>IF(E426="","",E426)</f>
        <v/>
      </c>
      <c r="F27" s="665"/>
      <c r="G27" s="522" t="s">
        <v>186</v>
      </c>
      <c r="H27" s="671"/>
      <c r="I27" s="672"/>
      <c r="J27" s="672">
        <f>J458</f>
        <v>0</v>
      </c>
      <c r="K27" s="673"/>
      <c r="L27" s="673">
        <f>L458</f>
        <v>0</v>
      </c>
      <c r="M27" s="674"/>
      <c r="N27" s="675">
        <f>N458</f>
        <v>0</v>
      </c>
      <c r="O27" s="506"/>
      <c r="P27" s="323"/>
    </row>
    <row r="28" spans="1:30" ht="18.75" customHeight="1">
      <c r="A28" s="302"/>
      <c r="B28" s="571" t="str">
        <f>IF(B461="","",B461)</f>
        <v/>
      </c>
      <c r="C28" s="572" t="str">
        <f>IF(C461="","",C461)</f>
        <v/>
      </c>
      <c r="D28" s="573"/>
      <c r="E28" s="664" t="str">
        <f>IF(E461="","",E461)</f>
        <v/>
      </c>
      <c r="F28" s="665"/>
      <c r="G28" s="522" t="s">
        <v>186</v>
      </c>
      <c r="H28" s="671"/>
      <c r="I28" s="672"/>
      <c r="J28" s="672">
        <f>J493</f>
        <v>0</v>
      </c>
      <c r="K28" s="673"/>
      <c r="L28" s="673">
        <f>L493</f>
        <v>0</v>
      </c>
      <c r="M28" s="674"/>
      <c r="N28" s="675">
        <f>N493</f>
        <v>0</v>
      </c>
      <c r="O28" s="506"/>
      <c r="P28" s="323"/>
    </row>
    <row r="29" spans="1:30" ht="18.75" customHeight="1">
      <c r="A29" s="302"/>
      <c r="B29" s="571" t="str">
        <f>IF(B496="","",B496)</f>
        <v/>
      </c>
      <c r="C29" s="572" t="str">
        <f>IF(C496="","",C496)</f>
        <v/>
      </c>
      <c r="D29" s="573"/>
      <c r="E29" s="664" t="str">
        <f>IF(E496="","",E496)</f>
        <v/>
      </c>
      <c r="F29" s="665"/>
      <c r="G29" s="522" t="s">
        <v>186</v>
      </c>
      <c r="H29" s="671"/>
      <c r="I29" s="672"/>
      <c r="J29" s="672">
        <f>J528</f>
        <v>0</v>
      </c>
      <c r="K29" s="673"/>
      <c r="L29" s="673">
        <f>L528</f>
        <v>0</v>
      </c>
      <c r="M29" s="674"/>
      <c r="N29" s="675">
        <f>N528</f>
        <v>0</v>
      </c>
      <c r="O29" s="506"/>
      <c r="P29" s="323"/>
    </row>
    <row r="30" spans="1:30" ht="18.75" customHeight="1">
      <c r="A30" s="302"/>
      <c r="B30" s="571" t="str">
        <f>IF(B531="","",B531)</f>
        <v/>
      </c>
      <c r="C30" s="572" t="str">
        <f>IF(C531="","",C531)</f>
        <v/>
      </c>
      <c r="D30" s="573"/>
      <c r="E30" s="664" t="str">
        <f>IF(E531="","",E531)</f>
        <v/>
      </c>
      <c r="F30" s="665"/>
      <c r="G30" s="522" t="s">
        <v>186</v>
      </c>
      <c r="H30" s="671"/>
      <c r="I30" s="672"/>
      <c r="J30" s="672">
        <f>J563</f>
        <v>0</v>
      </c>
      <c r="K30" s="673"/>
      <c r="L30" s="673">
        <f>L563</f>
        <v>0</v>
      </c>
      <c r="M30" s="674"/>
      <c r="N30" s="675">
        <f>N563</f>
        <v>0</v>
      </c>
      <c r="O30" s="506"/>
      <c r="P30" s="323"/>
    </row>
    <row r="31" spans="1:30" ht="18.75" customHeight="1">
      <c r="A31" s="302"/>
      <c r="B31" s="571" t="str">
        <f>IF(B566="","",B566)</f>
        <v/>
      </c>
      <c r="C31" s="572" t="str">
        <f>IF(C566="","",C566)</f>
        <v/>
      </c>
      <c r="D31" s="573"/>
      <c r="E31" s="664" t="str">
        <f>IF(E566="","",E566)</f>
        <v/>
      </c>
      <c r="F31" s="665"/>
      <c r="G31" s="522" t="s">
        <v>186</v>
      </c>
      <c r="H31" s="671"/>
      <c r="I31" s="672"/>
      <c r="J31" s="672">
        <f>J598</f>
        <v>0</v>
      </c>
      <c r="K31" s="673"/>
      <c r="L31" s="673">
        <f>L598</f>
        <v>0</v>
      </c>
      <c r="M31" s="674"/>
      <c r="N31" s="675">
        <f>N598</f>
        <v>0</v>
      </c>
      <c r="O31" s="506"/>
      <c r="P31" s="323"/>
    </row>
    <row r="32" spans="1:30" ht="18.75" customHeight="1">
      <c r="A32" s="302"/>
      <c r="B32" s="571" t="str">
        <f>IF(B601="","",B601)</f>
        <v/>
      </c>
      <c r="C32" s="572" t="str">
        <f>IF(C601="","",C601)</f>
        <v/>
      </c>
      <c r="D32" s="573"/>
      <c r="E32" s="664" t="str">
        <f>IF(E601="","",E601)</f>
        <v/>
      </c>
      <c r="F32" s="665"/>
      <c r="G32" s="522" t="s">
        <v>186</v>
      </c>
      <c r="H32" s="671"/>
      <c r="I32" s="672"/>
      <c r="J32" s="672">
        <f>J633</f>
        <v>0</v>
      </c>
      <c r="K32" s="673"/>
      <c r="L32" s="673">
        <f>L633</f>
        <v>0</v>
      </c>
      <c r="M32" s="674"/>
      <c r="N32" s="675">
        <f>N633</f>
        <v>0</v>
      </c>
      <c r="O32" s="506"/>
      <c r="P32" s="323"/>
    </row>
    <row r="33" spans="1:16" ht="18.75" customHeight="1">
      <c r="A33" s="302"/>
      <c r="B33" s="571"/>
      <c r="C33" s="572"/>
      <c r="D33" s="573"/>
      <c r="E33" s="664"/>
      <c r="F33" s="665"/>
      <c r="G33" s="522"/>
      <c r="H33" s="671"/>
      <c r="I33" s="672"/>
      <c r="J33" s="672" t="s">
        <v>169</v>
      </c>
      <c r="K33" s="673"/>
      <c r="L33" s="673" t="s">
        <v>169</v>
      </c>
      <c r="M33" s="674"/>
      <c r="N33" s="675" t="s">
        <v>188</v>
      </c>
      <c r="O33" s="506"/>
      <c r="P33" s="323"/>
    </row>
    <row r="34" spans="1:16" ht="18.75" customHeight="1">
      <c r="A34" s="302"/>
      <c r="B34" s="571"/>
      <c r="C34" s="572"/>
      <c r="D34" s="573"/>
      <c r="E34" s="664"/>
      <c r="F34" s="665"/>
      <c r="G34" s="522"/>
      <c r="H34" s="671"/>
      <c r="I34" s="672"/>
      <c r="J34" s="672" t="s">
        <v>169</v>
      </c>
      <c r="K34" s="673"/>
      <c r="L34" s="673" t="s">
        <v>169</v>
      </c>
      <c r="M34" s="674"/>
      <c r="N34" s="675" t="s">
        <v>188</v>
      </c>
      <c r="O34" s="506"/>
      <c r="P34" s="323"/>
    </row>
    <row r="35" spans="1:16" ht="18.75" customHeight="1">
      <c r="A35" s="302"/>
      <c r="B35" s="571"/>
      <c r="C35" s="572"/>
      <c r="D35" s="573"/>
      <c r="E35" s="548" t="s">
        <v>657</v>
      </c>
      <c r="F35" s="549" t="s">
        <v>189</v>
      </c>
      <c r="G35" s="522"/>
      <c r="H35" s="671"/>
      <c r="I35" s="676"/>
      <c r="J35" s="676">
        <f>SUMIF(B18:B34,LEFT(E35,3),J18:J34)</f>
        <v>0</v>
      </c>
      <c r="K35" s="677"/>
      <c r="L35" s="677">
        <f>SUMIF(B18:B34,LEFT(E35,3),L18:L34)</f>
        <v>0</v>
      </c>
      <c r="M35" s="678"/>
      <c r="N35" s="679">
        <f>SUMIF(B18:B34,LEFT(E35,3),N18:N34)</f>
        <v>0</v>
      </c>
      <c r="O35" s="506"/>
      <c r="P35" s="323"/>
    </row>
    <row r="36" spans="1:16" ht="18.75" customHeight="1">
      <c r="A36" s="302"/>
      <c r="B36" s="571"/>
      <c r="C36" s="572"/>
      <c r="D36" s="573"/>
      <c r="E36" s="550" t="s">
        <v>658</v>
      </c>
      <c r="F36" s="551" t="s">
        <v>189</v>
      </c>
      <c r="G36" s="522"/>
      <c r="H36" s="671"/>
      <c r="I36" s="676"/>
      <c r="J36" s="676">
        <f>SUMIF(B18:B34,LEFT(E36,3),J18:J34)</f>
        <v>0</v>
      </c>
      <c r="K36" s="677"/>
      <c r="L36" s="677">
        <f>SUMIF(B18:B34,LEFT(E36,3),L18:L34)</f>
        <v>0</v>
      </c>
      <c r="M36" s="678"/>
      <c r="N36" s="679">
        <f>SUMIF(B18:B34,LEFT(E36,3),N18:N34)</f>
        <v>0</v>
      </c>
      <c r="O36" s="506"/>
      <c r="P36" s="326"/>
    </row>
    <row r="37" spans="1:16" ht="18.75" customHeight="1" thickBot="1">
      <c r="A37" s="302"/>
      <c r="B37" s="571"/>
      <c r="C37" s="574"/>
      <c r="D37" s="575"/>
      <c r="E37" s="595"/>
      <c r="F37" s="557"/>
      <c r="G37" s="520"/>
      <c r="H37" s="680"/>
      <c r="I37" s="681"/>
      <c r="J37" s="681"/>
      <c r="K37" s="682"/>
      <c r="L37" s="682"/>
      <c r="M37" s="683"/>
      <c r="N37" s="684"/>
      <c r="O37" s="505"/>
      <c r="P37" s="326"/>
    </row>
    <row r="38" spans="1:16" ht="30" customHeight="1" thickTop="1">
      <c r="A38" s="302"/>
      <c r="B38" s="381" t="s">
        <v>187</v>
      </c>
      <c r="C38" s="382"/>
      <c r="D38" s="322"/>
      <c r="E38" s="558" t="s">
        <v>662</v>
      </c>
      <c r="F38" s="538" t="s">
        <v>148</v>
      </c>
      <c r="G38" s="523"/>
      <c r="H38" s="688"/>
      <c r="I38" s="685"/>
      <c r="J38" s="685">
        <f>SUM(J35:J36)</f>
        <v>0</v>
      </c>
      <c r="K38" s="686"/>
      <c r="L38" s="686">
        <f>SUM(L35:L36)</f>
        <v>0</v>
      </c>
      <c r="M38" s="689"/>
      <c r="N38" s="687">
        <f>SUM(N35:N36)</f>
        <v>0</v>
      </c>
      <c r="O38" s="504"/>
      <c r="P38" s="326"/>
    </row>
    <row r="39" spans="1:16" ht="18.75" customHeight="1" thickBot="1">
      <c r="A39" s="302"/>
      <c r="B39" s="384" t="s">
        <v>187</v>
      </c>
      <c r="C39" s="385"/>
      <c r="D39" s="379"/>
      <c r="E39" s="596"/>
      <c r="F39" s="555"/>
      <c r="G39" s="525"/>
      <c r="H39" s="742"/>
      <c r="I39" s="739"/>
      <c r="J39" s="739"/>
      <c r="K39" s="740"/>
      <c r="L39" s="740"/>
      <c r="M39" s="743"/>
      <c r="N39" s="741"/>
      <c r="O39" s="505"/>
      <c r="P39" s="326"/>
    </row>
    <row r="40" spans="1:16" ht="18.75" customHeight="1" thickTop="1">
      <c r="A40" s="302"/>
      <c r="B40" s="381" t="s">
        <v>187</v>
      </c>
      <c r="C40" s="382"/>
      <c r="D40" s="322"/>
      <c r="E40" s="537" t="s">
        <v>190</v>
      </c>
      <c r="F40" s="538"/>
      <c r="G40" s="519"/>
      <c r="H40" s="688"/>
      <c r="I40" s="685"/>
      <c r="J40" s="685"/>
      <c r="K40" s="686"/>
      <c r="L40" s="686"/>
      <c r="M40" s="689"/>
      <c r="N40" s="687"/>
      <c r="O40" s="504"/>
      <c r="P40" s="326"/>
    </row>
    <row r="41" spans="1:16" ht="18.75" customHeight="1">
      <c r="A41" s="302"/>
      <c r="B41" s="571" t="str">
        <f>IF(B96="","",B96)</f>
        <v/>
      </c>
      <c r="C41" s="572" t="str">
        <f>IF(C96="","",C96)</f>
        <v/>
      </c>
      <c r="D41" s="573"/>
      <c r="E41" s="664" t="str">
        <f>IF(E96="","",E96)</f>
        <v/>
      </c>
      <c r="F41" s="665"/>
      <c r="G41" s="522" t="s">
        <v>186</v>
      </c>
      <c r="H41" s="690"/>
      <c r="I41" s="672"/>
      <c r="J41" s="672">
        <f>J138</f>
        <v>0</v>
      </c>
      <c r="K41" s="673"/>
      <c r="L41" s="673">
        <f>L138</f>
        <v>0</v>
      </c>
      <c r="M41" s="674"/>
      <c r="N41" s="675">
        <f>N138</f>
        <v>0</v>
      </c>
      <c r="O41" s="506"/>
      <c r="P41" s="326"/>
    </row>
    <row r="42" spans="1:16" ht="18.75" customHeight="1">
      <c r="A42" s="302"/>
      <c r="B42" s="571" t="str">
        <f>IF(B140="","",B140)</f>
        <v/>
      </c>
      <c r="C42" s="572" t="str">
        <f>IF(C140="","",C140)</f>
        <v/>
      </c>
      <c r="D42" s="573"/>
      <c r="E42" s="664" t="str">
        <f>IF(E140="","",E140)</f>
        <v/>
      </c>
      <c r="F42" s="665"/>
      <c r="G42" s="522" t="s">
        <v>186</v>
      </c>
      <c r="H42" s="690"/>
      <c r="I42" s="672"/>
      <c r="J42" s="672">
        <f>J182</f>
        <v>0</v>
      </c>
      <c r="K42" s="673"/>
      <c r="L42" s="673">
        <f>L182</f>
        <v>0</v>
      </c>
      <c r="M42" s="674"/>
      <c r="N42" s="675">
        <f>N182</f>
        <v>0</v>
      </c>
      <c r="O42" s="506"/>
      <c r="P42" s="326"/>
    </row>
    <row r="43" spans="1:16" ht="18.75" customHeight="1">
      <c r="A43" s="302"/>
      <c r="B43" s="571" t="str">
        <f>IF(B184="","",B184)</f>
        <v/>
      </c>
      <c r="C43" s="572" t="str">
        <f>IF(C184="","",C184)</f>
        <v/>
      </c>
      <c r="D43" s="573"/>
      <c r="E43" s="664" t="str">
        <f>IF(E184="","",E184)</f>
        <v/>
      </c>
      <c r="F43" s="665"/>
      <c r="G43" s="522" t="s">
        <v>186</v>
      </c>
      <c r="H43" s="690"/>
      <c r="I43" s="672"/>
      <c r="J43" s="672">
        <f>J216</f>
        <v>0</v>
      </c>
      <c r="K43" s="673"/>
      <c r="L43" s="673">
        <f>L216</f>
        <v>0</v>
      </c>
      <c r="M43" s="674"/>
      <c r="N43" s="675">
        <f>N216</f>
        <v>0</v>
      </c>
      <c r="O43" s="506"/>
      <c r="P43" s="326"/>
    </row>
    <row r="44" spans="1:16" ht="18.75" customHeight="1">
      <c r="A44" s="302"/>
      <c r="B44" s="571" t="str">
        <f>IF(B218="","",B218)</f>
        <v/>
      </c>
      <c r="C44" s="572" t="str">
        <f>IF(C218="","",C218)</f>
        <v/>
      </c>
      <c r="D44" s="573"/>
      <c r="E44" s="664" t="str">
        <f>IF(E218="","",E218)</f>
        <v/>
      </c>
      <c r="F44" s="665"/>
      <c r="G44" s="522" t="s">
        <v>186</v>
      </c>
      <c r="H44" s="690"/>
      <c r="I44" s="672"/>
      <c r="J44" s="672">
        <f>J250</f>
        <v>0</v>
      </c>
      <c r="K44" s="673"/>
      <c r="L44" s="673">
        <f>L250</f>
        <v>0</v>
      </c>
      <c r="M44" s="674"/>
      <c r="N44" s="675">
        <f>N250</f>
        <v>0</v>
      </c>
      <c r="O44" s="506"/>
      <c r="P44" s="326"/>
    </row>
    <row r="45" spans="1:16" ht="18.75" customHeight="1">
      <c r="A45" s="302"/>
      <c r="B45" s="571" t="str">
        <f>IF(B252="","",B252)</f>
        <v/>
      </c>
      <c r="C45" s="572" t="str">
        <f>IF(C252="","",C252)</f>
        <v/>
      </c>
      <c r="D45" s="573"/>
      <c r="E45" s="664" t="str">
        <f>IF(E252="","",E252)</f>
        <v/>
      </c>
      <c r="F45" s="665"/>
      <c r="G45" s="522" t="s">
        <v>186</v>
      </c>
      <c r="H45" s="690"/>
      <c r="I45" s="672"/>
      <c r="J45" s="672">
        <f>J284</f>
        <v>0</v>
      </c>
      <c r="K45" s="673"/>
      <c r="L45" s="673">
        <f>L284</f>
        <v>0</v>
      </c>
      <c r="M45" s="674"/>
      <c r="N45" s="675">
        <f>N284</f>
        <v>0</v>
      </c>
      <c r="O45" s="506"/>
      <c r="P45" s="326"/>
    </row>
    <row r="46" spans="1:16" ht="18.75" customHeight="1">
      <c r="A46" s="302"/>
      <c r="B46" s="571" t="str">
        <f>IF(B286="","",B286)</f>
        <v/>
      </c>
      <c r="C46" s="572" t="str">
        <f>IF(C286="","",C286)</f>
        <v/>
      </c>
      <c r="D46" s="573"/>
      <c r="E46" s="664" t="str">
        <f>IF(E286="","",E286)</f>
        <v/>
      </c>
      <c r="F46" s="665"/>
      <c r="G46" s="522" t="s">
        <v>186</v>
      </c>
      <c r="H46" s="690"/>
      <c r="I46" s="672"/>
      <c r="J46" s="672">
        <f>J319</f>
        <v>0</v>
      </c>
      <c r="K46" s="673"/>
      <c r="L46" s="673">
        <f>L319</f>
        <v>0</v>
      </c>
      <c r="M46" s="674"/>
      <c r="N46" s="675">
        <f>N319</f>
        <v>0</v>
      </c>
      <c r="O46" s="506"/>
      <c r="P46" s="326"/>
    </row>
    <row r="47" spans="1:16" ht="18.75" customHeight="1">
      <c r="A47" s="302"/>
      <c r="B47" s="571" t="str">
        <f>IF(B321="","",B321)</f>
        <v/>
      </c>
      <c r="C47" s="572" t="str">
        <f>IF(C321="","",C321)</f>
        <v/>
      </c>
      <c r="D47" s="573"/>
      <c r="E47" s="664" t="str">
        <f>IF(E321="","",E321)</f>
        <v/>
      </c>
      <c r="F47" s="665"/>
      <c r="G47" s="522" t="s">
        <v>186</v>
      </c>
      <c r="H47" s="690"/>
      <c r="I47" s="672"/>
      <c r="J47" s="672">
        <f>J354</f>
        <v>0</v>
      </c>
      <c r="K47" s="673"/>
      <c r="L47" s="673">
        <f>L354</f>
        <v>0</v>
      </c>
      <c r="M47" s="674"/>
      <c r="N47" s="675">
        <f>N354</f>
        <v>0</v>
      </c>
      <c r="O47" s="506"/>
      <c r="P47" s="326"/>
    </row>
    <row r="48" spans="1:16" ht="18.75" customHeight="1">
      <c r="A48" s="302"/>
      <c r="B48" s="571" t="str">
        <f>IF(B356="","",B356)</f>
        <v/>
      </c>
      <c r="C48" s="572" t="str">
        <f>IF(C356="","",C356)</f>
        <v/>
      </c>
      <c r="D48" s="573"/>
      <c r="E48" s="664" t="str">
        <f>IF(E356="","",E356)</f>
        <v/>
      </c>
      <c r="F48" s="665"/>
      <c r="G48" s="522" t="s">
        <v>186</v>
      </c>
      <c r="H48" s="690"/>
      <c r="I48" s="672"/>
      <c r="J48" s="672">
        <f>J389</f>
        <v>0</v>
      </c>
      <c r="K48" s="673"/>
      <c r="L48" s="673">
        <f>L389</f>
        <v>0</v>
      </c>
      <c r="M48" s="674"/>
      <c r="N48" s="675">
        <f>N389</f>
        <v>0</v>
      </c>
      <c r="O48" s="506"/>
      <c r="P48" s="326"/>
    </row>
    <row r="49" spans="1:16" ht="18.75" customHeight="1">
      <c r="A49" s="302"/>
      <c r="B49" s="571" t="str">
        <f>IF(B391="","",B391)</f>
        <v/>
      </c>
      <c r="C49" s="572" t="str">
        <f>IF(C391="","",C391)</f>
        <v/>
      </c>
      <c r="D49" s="573"/>
      <c r="E49" s="664" t="str">
        <f>IF(E391="","",E391)</f>
        <v/>
      </c>
      <c r="F49" s="665"/>
      <c r="G49" s="522" t="s">
        <v>186</v>
      </c>
      <c r="H49" s="690"/>
      <c r="I49" s="672"/>
      <c r="J49" s="672">
        <f>J424</f>
        <v>0</v>
      </c>
      <c r="K49" s="673"/>
      <c r="L49" s="673">
        <f>L424</f>
        <v>0</v>
      </c>
      <c r="M49" s="674"/>
      <c r="N49" s="675">
        <f>N424</f>
        <v>0</v>
      </c>
      <c r="O49" s="506"/>
      <c r="P49" s="326"/>
    </row>
    <row r="50" spans="1:16" ht="18.75" customHeight="1">
      <c r="A50" s="302"/>
      <c r="B50" s="571" t="str">
        <f>IF(B426="","",B426)</f>
        <v/>
      </c>
      <c r="C50" s="572" t="str">
        <f>IF(C426="","",C426)</f>
        <v/>
      </c>
      <c r="D50" s="573"/>
      <c r="E50" s="664" t="str">
        <f>IF(E426="","",E426)</f>
        <v/>
      </c>
      <c r="F50" s="665"/>
      <c r="G50" s="522" t="s">
        <v>186</v>
      </c>
      <c r="H50" s="690"/>
      <c r="I50" s="672"/>
      <c r="J50" s="672">
        <f>J459</f>
        <v>0</v>
      </c>
      <c r="K50" s="673"/>
      <c r="L50" s="673">
        <f>L459</f>
        <v>0</v>
      </c>
      <c r="M50" s="674"/>
      <c r="N50" s="675">
        <f>N459</f>
        <v>0</v>
      </c>
      <c r="O50" s="506"/>
      <c r="P50" s="326"/>
    </row>
    <row r="51" spans="1:16" ht="18.75" customHeight="1">
      <c r="A51" s="302"/>
      <c r="B51" s="571" t="str">
        <f>IF(B461="","",B461)</f>
        <v/>
      </c>
      <c r="C51" s="572" t="str">
        <f>IF(C461="","",C461)</f>
        <v/>
      </c>
      <c r="D51" s="573"/>
      <c r="E51" s="664" t="str">
        <f>IF(E461="","",E461)</f>
        <v/>
      </c>
      <c r="F51" s="665"/>
      <c r="G51" s="522" t="s">
        <v>186</v>
      </c>
      <c r="H51" s="690"/>
      <c r="I51" s="672"/>
      <c r="J51" s="672">
        <f>J494</f>
        <v>0</v>
      </c>
      <c r="K51" s="673"/>
      <c r="L51" s="673">
        <f>L494</f>
        <v>0</v>
      </c>
      <c r="M51" s="674"/>
      <c r="N51" s="675">
        <f>N494</f>
        <v>0</v>
      </c>
      <c r="O51" s="506"/>
      <c r="P51" s="326"/>
    </row>
    <row r="52" spans="1:16" ht="18.75" customHeight="1">
      <c r="A52" s="302"/>
      <c r="B52" s="571" t="str">
        <f>IF(B496="","",B496)</f>
        <v/>
      </c>
      <c r="C52" s="572" t="str">
        <f>IF(C496="","",C496)</f>
        <v/>
      </c>
      <c r="D52" s="573"/>
      <c r="E52" s="664" t="str">
        <f>IF(E496="","",E496)</f>
        <v/>
      </c>
      <c r="F52" s="665"/>
      <c r="G52" s="522" t="s">
        <v>186</v>
      </c>
      <c r="H52" s="690"/>
      <c r="I52" s="672"/>
      <c r="J52" s="672">
        <f>J529</f>
        <v>0</v>
      </c>
      <c r="K52" s="673"/>
      <c r="L52" s="673">
        <f>L529</f>
        <v>0</v>
      </c>
      <c r="M52" s="674"/>
      <c r="N52" s="675">
        <f>N529</f>
        <v>0</v>
      </c>
      <c r="O52" s="506"/>
      <c r="P52" s="326"/>
    </row>
    <row r="53" spans="1:16" ht="18.75" customHeight="1">
      <c r="A53" s="302"/>
      <c r="B53" s="571" t="str">
        <f>IF(B531="","",B531)</f>
        <v/>
      </c>
      <c r="C53" s="572" t="str">
        <f>IF(C531="","",C531)</f>
        <v/>
      </c>
      <c r="D53" s="573"/>
      <c r="E53" s="664" t="str">
        <f>IF(E531="","",E531)</f>
        <v/>
      </c>
      <c r="F53" s="665"/>
      <c r="G53" s="522" t="s">
        <v>649</v>
      </c>
      <c r="H53" s="690"/>
      <c r="I53" s="672"/>
      <c r="J53" s="672">
        <f>J564</f>
        <v>0</v>
      </c>
      <c r="K53" s="673"/>
      <c r="L53" s="673">
        <f>L564</f>
        <v>0</v>
      </c>
      <c r="M53" s="674"/>
      <c r="N53" s="675">
        <f>N564</f>
        <v>0</v>
      </c>
      <c r="O53" s="506"/>
      <c r="P53" s="326"/>
    </row>
    <row r="54" spans="1:16" ht="18.75" customHeight="1">
      <c r="A54" s="302"/>
      <c r="B54" s="571" t="str">
        <f>IF(B566="","",B566)</f>
        <v/>
      </c>
      <c r="C54" s="572" t="str">
        <f>IF(C566="","",C566)</f>
        <v/>
      </c>
      <c r="D54" s="573"/>
      <c r="E54" s="664" t="str">
        <f>IF(E566="","",E566)</f>
        <v/>
      </c>
      <c r="F54" s="665"/>
      <c r="G54" s="522" t="s">
        <v>186</v>
      </c>
      <c r="H54" s="671"/>
      <c r="I54" s="672"/>
      <c r="J54" s="672">
        <f>J599</f>
        <v>0</v>
      </c>
      <c r="K54" s="673"/>
      <c r="L54" s="673">
        <f>L599</f>
        <v>0</v>
      </c>
      <c r="M54" s="674"/>
      <c r="N54" s="675">
        <f>N599</f>
        <v>0</v>
      </c>
      <c r="O54" s="506"/>
      <c r="P54" s="323"/>
    </row>
    <row r="55" spans="1:16" ht="18.75" customHeight="1">
      <c r="A55" s="302"/>
      <c r="B55" s="571" t="str">
        <f>IF(B601="","",B601)</f>
        <v/>
      </c>
      <c r="C55" s="572" t="str">
        <f>IF(C601="","",C601)</f>
        <v/>
      </c>
      <c r="D55" s="573"/>
      <c r="E55" s="664" t="str">
        <f>IF(E601="","",E601)</f>
        <v/>
      </c>
      <c r="F55" s="665"/>
      <c r="G55" s="522" t="s">
        <v>186</v>
      </c>
      <c r="H55" s="671"/>
      <c r="I55" s="672"/>
      <c r="J55" s="672">
        <f>J634</f>
        <v>0</v>
      </c>
      <c r="K55" s="673"/>
      <c r="L55" s="673">
        <f>L634</f>
        <v>0</v>
      </c>
      <c r="M55" s="674"/>
      <c r="N55" s="675">
        <f>N634</f>
        <v>0</v>
      </c>
      <c r="O55" s="506"/>
      <c r="P55" s="323"/>
    </row>
    <row r="56" spans="1:16" ht="18.75" customHeight="1">
      <c r="A56" s="302"/>
      <c r="B56" s="327" t="s">
        <v>187</v>
      </c>
      <c r="C56" s="328"/>
      <c r="D56" s="375"/>
      <c r="E56" s="664"/>
      <c r="F56" s="665"/>
      <c r="G56" s="522"/>
      <c r="H56" s="690"/>
      <c r="I56" s="672"/>
      <c r="J56" s="672" t="s">
        <v>169</v>
      </c>
      <c r="K56" s="673"/>
      <c r="L56" s="673" t="s">
        <v>169</v>
      </c>
      <c r="M56" s="674"/>
      <c r="N56" s="675" t="s">
        <v>169</v>
      </c>
      <c r="O56" s="506"/>
      <c r="P56" s="326"/>
    </row>
    <row r="57" spans="1:16" ht="18.75" customHeight="1">
      <c r="A57" s="302"/>
      <c r="B57" s="327" t="s">
        <v>187</v>
      </c>
      <c r="C57" s="328"/>
      <c r="D57" s="375"/>
      <c r="E57" s="664"/>
      <c r="F57" s="665"/>
      <c r="G57" s="522"/>
      <c r="H57" s="690"/>
      <c r="I57" s="672"/>
      <c r="J57" s="672" t="s">
        <v>169</v>
      </c>
      <c r="K57" s="673"/>
      <c r="L57" s="673" t="s">
        <v>169</v>
      </c>
      <c r="M57" s="674"/>
      <c r="N57" s="675" t="s">
        <v>169</v>
      </c>
      <c r="O57" s="506"/>
      <c r="P57" s="326"/>
    </row>
    <row r="58" spans="1:16" ht="18.75" customHeight="1">
      <c r="A58" s="302"/>
      <c r="B58" s="336" t="s">
        <v>187</v>
      </c>
      <c r="C58" s="386"/>
      <c r="D58" s="375"/>
      <c r="E58" s="548" t="s">
        <v>539</v>
      </c>
      <c r="F58" s="549" t="s">
        <v>189</v>
      </c>
      <c r="G58" s="522"/>
      <c r="H58" s="671"/>
      <c r="I58" s="672"/>
      <c r="J58" s="676">
        <f>SUMIF(B41:B57,LEFT(E58,3),J41:J57)</f>
        <v>0</v>
      </c>
      <c r="K58" s="677"/>
      <c r="L58" s="677">
        <f>SUMIF(B41:B57,LEFT(E58,3),L41:L57)</f>
        <v>0</v>
      </c>
      <c r="M58" s="678"/>
      <c r="N58" s="679">
        <f>SUMIF(B41:B57,LEFT(E58,3),N41:N57)</f>
        <v>0</v>
      </c>
      <c r="O58" s="506"/>
      <c r="P58" s="326"/>
    </row>
    <row r="59" spans="1:16" ht="18.75" customHeight="1">
      <c r="A59" s="302"/>
      <c r="B59" s="336" t="s">
        <v>187</v>
      </c>
      <c r="C59" s="386"/>
      <c r="D59" s="375"/>
      <c r="E59" s="550" t="s">
        <v>540</v>
      </c>
      <c r="F59" s="551" t="s">
        <v>189</v>
      </c>
      <c r="G59" s="522"/>
      <c r="H59" s="671"/>
      <c r="I59" s="672"/>
      <c r="J59" s="676">
        <f>SUMIF(B41:B57,LEFT(E59,3),J41:J57)</f>
        <v>0</v>
      </c>
      <c r="K59" s="677"/>
      <c r="L59" s="677">
        <f>SUMIF(B41:B57,LEFT(E59,3),L41:L57)</f>
        <v>0</v>
      </c>
      <c r="M59" s="678"/>
      <c r="N59" s="679">
        <f>SUMIF(B41:B57,LEFT(E59,3),N41:N57)</f>
        <v>0</v>
      </c>
      <c r="O59" s="506"/>
      <c r="P59" s="326"/>
    </row>
    <row r="60" spans="1:16" ht="18.75" customHeight="1" thickBot="1">
      <c r="A60" s="302"/>
      <c r="B60" s="384" t="s">
        <v>187</v>
      </c>
      <c r="C60" s="385"/>
      <c r="D60" s="379"/>
      <c r="E60" s="595"/>
      <c r="F60" s="557"/>
      <c r="G60" s="520"/>
      <c r="H60" s="680"/>
      <c r="I60" s="681"/>
      <c r="J60" s="681"/>
      <c r="K60" s="682"/>
      <c r="L60" s="682"/>
      <c r="M60" s="683"/>
      <c r="N60" s="684"/>
      <c r="O60" s="505"/>
      <c r="P60" s="326"/>
    </row>
    <row r="61" spans="1:16" ht="30" customHeight="1" thickTop="1">
      <c r="A61" s="302"/>
      <c r="B61" s="381" t="s">
        <v>187</v>
      </c>
      <c r="C61" s="382"/>
      <c r="D61" s="322"/>
      <c r="E61" s="558" t="s">
        <v>191</v>
      </c>
      <c r="F61" s="538" t="s">
        <v>148</v>
      </c>
      <c r="G61" s="523"/>
      <c r="H61" s="688"/>
      <c r="I61" s="685"/>
      <c r="J61" s="685">
        <f>SUM(J58:J59)</f>
        <v>0</v>
      </c>
      <c r="K61" s="686"/>
      <c r="L61" s="686">
        <f>SUM(L58:L59)</f>
        <v>0</v>
      </c>
      <c r="M61" s="689"/>
      <c r="N61" s="687">
        <f>SUM(N58:N59)</f>
        <v>0</v>
      </c>
      <c r="O61" s="507"/>
      <c r="P61" s="329"/>
    </row>
    <row r="62" spans="1:16" ht="18.75" customHeight="1" thickBot="1">
      <c r="A62" s="302"/>
      <c r="B62" s="336" t="s">
        <v>187</v>
      </c>
      <c r="C62" s="386"/>
      <c r="D62" s="375"/>
      <c r="E62" s="597"/>
      <c r="F62" s="559"/>
      <c r="G62" s="527"/>
      <c r="H62" s="690"/>
      <c r="I62" s="676"/>
      <c r="J62" s="676"/>
      <c r="K62" s="677"/>
      <c r="L62" s="677"/>
      <c r="M62" s="678"/>
      <c r="N62" s="679"/>
      <c r="O62" s="508"/>
      <c r="P62" s="329"/>
    </row>
    <row r="63" spans="1:16" ht="30" customHeight="1" thickTop="1" thickBot="1">
      <c r="A63" s="302"/>
      <c r="B63" s="387" t="s">
        <v>187</v>
      </c>
      <c r="C63" s="388"/>
      <c r="D63" s="485"/>
      <c r="E63" s="560"/>
      <c r="F63" s="561" t="s">
        <v>192</v>
      </c>
      <c r="G63" s="528"/>
      <c r="H63" s="691"/>
      <c r="I63" s="692"/>
      <c r="J63" s="692">
        <f>SUM(J15,J38,J61)</f>
        <v>0</v>
      </c>
      <c r="K63" s="693"/>
      <c r="L63" s="693">
        <f>SUM(L15,L38,L61)</f>
        <v>0</v>
      </c>
      <c r="M63" s="694"/>
      <c r="N63" s="695">
        <f>SUM(N15,N38,N61)</f>
        <v>0</v>
      </c>
      <c r="O63" s="509"/>
      <c r="P63" s="317"/>
    </row>
    <row r="64" spans="1:16" ht="18.75" customHeight="1" thickBot="1">
      <c r="A64" s="317"/>
      <c r="B64" s="330" t="s">
        <v>187</v>
      </c>
      <c r="C64" s="330"/>
      <c r="D64" s="380"/>
      <c r="E64" s="510"/>
      <c r="F64" s="510"/>
      <c r="G64" s="529"/>
      <c r="H64" s="744"/>
      <c r="I64" s="744"/>
      <c r="J64" s="744"/>
      <c r="K64" s="744"/>
      <c r="L64" s="744"/>
      <c r="M64" s="588"/>
      <c r="N64" s="588"/>
      <c r="O64" s="510"/>
      <c r="P64" s="317"/>
    </row>
    <row r="65" spans="1:16" ht="18.75" customHeight="1">
      <c r="A65" s="302"/>
      <c r="B65" s="492" t="s">
        <v>187</v>
      </c>
      <c r="C65" s="493"/>
      <c r="D65" s="486"/>
      <c r="E65" s="539" t="s">
        <v>665</v>
      </c>
      <c r="F65" s="540"/>
      <c r="G65" s="531"/>
      <c r="H65" s="701"/>
      <c r="I65" s="702"/>
      <c r="J65" s="702"/>
      <c r="K65" s="703"/>
      <c r="L65" s="703"/>
      <c r="M65" s="704"/>
      <c r="N65" s="705"/>
      <c r="O65" s="511"/>
      <c r="P65" s="323"/>
    </row>
    <row r="66" spans="1:16" ht="18.75" customHeight="1">
      <c r="A66" s="302"/>
      <c r="B66" s="494" t="str">
        <f>IF(B96="","",B96)</f>
        <v/>
      </c>
      <c r="C66" s="576" t="str">
        <f>IF(C96="","",C96)</f>
        <v/>
      </c>
      <c r="D66" s="573"/>
      <c r="E66" s="699" t="str">
        <f>IF(E96="","",E96)</f>
        <v/>
      </c>
      <c r="F66" s="700"/>
      <c r="G66" s="532" t="s">
        <v>186</v>
      </c>
      <c r="H66" s="706"/>
      <c r="I66" s="672"/>
      <c r="J66" s="672">
        <f>J139</f>
        <v>0</v>
      </c>
      <c r="K66" s="673"/>
      <c r="L66" s="673">
        <f>L139</f>
        <v>0</v>
      </c>
      <c r="M66" s="707"/>
      <c r="N66" s="708">
        <f>N139</f>
        <v>0</v>
      </c>
      <c r="O66" s="512"/>
      <c r="P66" s="323"/>
    </row>
    <row r="67" spans="1:16" ht="18.75" customHeight="1">
      <c r="A67" s="302"/>
      <c r="B67" s="494" t="str">
        <f>IF(B140="","",B140)</f>
        <v/>
      </c>
      <c r="C67" s="576" t="str">
        <f>IF(C140="","",C140)</f>
        <v/>
      </c>
      <c r="D67" s="573"/>
      <c r="E67" s="699" t="str">
        <f>IF(E140="","",E140)</f>
        <v/>
      </c>
      <c r="F67" s="700"/>
      <c r="G67" s="532" t="s">
        <v>186</v>
      </c>
      <c r="H67" s="706"/>
      <c r="I67" s="672"/>
      <c r="J67" s="672">
        <f>J183</f>
        <v>0</v>
      </c>
      <c r="K67" s="673"/>
      <c r="L67" s="673">
        <f>L183</f>
        <v>0</v>
      </c>
      <c r="M67" s="707"/>
      <c r="N67" s="708">
        <f>N183</f>
        <v>0</v>
      </c>
      <c r="O67" s="512"/>
      <c r="P67" s="329"/>
    </row>
    <row r="68" spans="1:16" ht="18.75" customHeight="1">
      <c r="A68" s="302"/>
      <c r="B68" s="494" t="str">
        <f>IF(B184="","",B184)</f>
        <v/>
      </c>
      <c r="C68" s="576" t="str">
        <f>IF(C184="","",C184)</f>
        <v/>
      </c>
      <c r="D68" s="573"/>
      <c r="E68" s="699" t="str">
        <f>IF(E184="","",E184)</f>
        <v/>
      </c>
      <c r="F68" s="700"/>
      <c r="G68" s="532" t="s">
        <v>186</v>
      </c>
      <c r="H68" s="706"/>
      <c r="I68" s="672"/>
      <c r="J68" s="672">
        <f>J217</f>
        <v>0</v>
      </c>
      <c r="K68" s="673"/>
      <c r="L68" s="673">
        <f>L217</f>
        <v>0</v>
      </c>
      <c r="M68" s="707"/>
      <c r="N68" s="708">
        <f>N217</f>
        <v>0</v>
      </c>
      <c r="O68" s="512"/>
      <c r="P68" s="332"/>
    </row>
    <row r="69" spans="1:16" ht="18.75" customHeight="1">
      <c r="A69" s="302"/>
      <c r="B69" s="494" t="str">
        <f>IF(B218="","",B218)</f>
        <v/>
      </c>
      <c r="C69" s="576" t="str">
        <f>IF(C218="","",C218)</f>
        <v/>
      </c>
      <c r="D69" s="573"/>
      <c r="E69" s="699" t="str">
        <f>IF(E218="","",E218)</f>
        <v/>
      </c>
      <c r="F69" s="700"/>
      <c r="G69" s="532" t="s">
        <v>186</v>
      </c>
      <c r="H69" s="706"/>
      <c r="I69" s="672"/>
      <c r="J69" s="672">
        <f>J251</f>
        <v>0</v>
      </c>
      <c r="K69" s="673"/>
      <c r="L69" s="673">
        <f>L251</f>
        <v>0</v>
      </c>
      <c r="M69" s="707"/>
      <c r="N69" s="708">
        <f>N251</f>
        <v>0</v>
      </c>
      <c r="O69" s="512"/>
      <c r="P69" s="332"/>
    </row>
    <row r="70" spans="1:16" ht="18.75" customHeight="1">
      <c r="A70" s="302"/>
      <c r="B70" s="494" t="str">
        <f>IF(B252="","",B252)</f>
        <v/>
      </c>
      <c r="C70" s="576" t="str">
        <f>IF(C252="","",C252)</f>
        <v/>
      </c>
      <c r="D70" s="573"/>
      <c r="E70" s="699" t="str">
        <f>IF(E252="","",E252)</f>
        <v/>
      </c>
      <c r="F70" s="700"/>
      <c r="G70" s="532" t="s">
        <v>186</v>
      </c>
      <c r="H70" s="706"/>
      <c r="I70" s="672"/>
      <c r="J70" s="672">
        <f>J285</f>
        <v>0</v>
      </c>
      <c r="K70" s="673"/>
      <c r="L70" s="673">
        <f>L285</f>
        <v>0</v>
      </c>
      <c r="M70" s="707"/>
      <c r="N70" s="708">
        <f>N285</f>
        <v>0</v>
      </c>
      <c r="O70" s="512"/>
      <c r="P70" s="332"/>
    </row>
    <row r="71" spans="1:16" ht="18.75" customHeight="1">
      <c r="A71" s="302"/>
      <c r="B71" s="494" t="str">
        <f>IF(B286="","",B286)</f>
        <v/>
      </c>
      <c r="C71" s="576" t="str">
        <f>IF(C286="","",C286)</f>
        <v/>
      </c>
      <c r="D71" s="573"/>
      <c r="E71" s="699" t="str">
        <f>IF(E286="","",E286)</f>
        <v/>
      </c>
      <c r="F71" s="700"/>
      <c r="G71" s="532" t="s">
        <v>186</v>
      </c>
      <c r="H71" s="706"/>
      <c r="I71" s="672"/>
      <c r="J71" s="672">
        <f>J320</f>
        <v>0</v>
      </c>
      <c r="K71" s="673"/>
      <c r="L71" s="673">
        <f>L320</f>
        <v>0</v>
      </c>
      <c r="M71" s="707"/>
      <c r="N71" s="708">
        <f>N320</f>
        <v>0</v>
      </c>
      <c r="O71" s="512"/>
      <c r="P71" s="332"/>
    </row>
    <row r="72" spans="1:16" ht="18.75" customHeight="1">
      <c r="A72" s="302"/>
      <c r="B72" s="494" t="str">
        <f>IF(B321="","",B321)</f>
        <v/>
      </c>
      <c r="C72" s="576" t="str">
        <f>IF(C321="","",C321)</f>
        <v/>
      </c>
      <c r="D72" s="573"/>
      <c r="E72" s="699" t="str">
        <f>IF(E321="","",E321)</f>
        <v/>
      </c>
      <c r="F72" s="700"/>
      <c r="G72" s="532" t="s">
        <v>186</v>
      </c>
      <c r="H72" s="706"/>
      <c r="I72" s="672"/>
      <c r="J72" s="672">
        <f>J355</f>
        <v>0</v>
      </c>
      <c r="K72" s="673"/>
      <c r="L72" s="673">
        <f>L355</f>
        <v>0</v>
      </c>
      <c r="M72" s="707"/>
      <c r="N72" s="708">
        <f>N355</f>
        <v>0</v>
      </c>
      <c r="O72" s="512"/>
      <c r="P72" s="332"/>
    </row>
    <row r="73" spans="1:16" ht="18.75" customHeight="1">
      <c r="A73" s="302"/>
      <c r="B73" s="494" t="str">
        <f>IF(B356="","",B356)</f>
        <v/>
      </c>
      <c r="C73" s="576" t="str">
        <f>IF(C356="","",C356)</f>
        <v/>
      </c>
      <c r="D73" s="573"/>
      <c r="E73" s="699" t="str">
        <f>IF(E356="","",E356)</f>
        <v/>
      </c>
      <c r="F73" s="700"/>
      <c r="G73" s="532" t="s">
        <v>186</v>
      </c>
      <c r="H73" s="706"/>
      <c r="I73" s="672"/>
      <c r="J73" s="672">
        <f>J390</f>
        <v>0</v>
      </c>
      <c r="K73" s="673"/>
      <c r="L73" s="673">
        <f>L390</f>
        <v>0</v>
      </c>
      <c r="M73" s="707"/>
      <c r="N73" s="708">
        <f>N390</f>
        <v>0</v>
      </c>
      <c r="O73" s="512"/>
      <c r="P73" s="332"/>
    </row>
    <row r="74" spans="1:16" ht="18.75" customHeight="1">
      <c r="A74" s="302"/>
      <c r="B74" s="494" t="str">
        <f>IF(B391="","",B391)</f>
        <v/>
      </c>
      <c r="C74" s="576" t="str">
        <f>IF(C391="","",C391)</f>
        <v/>
      </c>
      <c r="D74" s="573"/>
      <c r="E74" s="699" t="str">
        <f>IF(E391="","",E391)</f>
        <v/>
      </c>
      <c r="F74" s="700"/>
      <c r="G74" s="532" t="s">
        <v>186</v>
      </c>
      <c r="H74" s="706"/>
      <c r="I74" s="672"/>
      <c r="J74" s="672">
        <f>J425</f>
        <v>0</v>
      </c>
      <c r="K74" s="673"/>
      <c r="L74" s="673">
        <f>L425</f>
        <v>0</v>
      </c>
      <c r="M74" s="707"/>
      <c r="N74" s="708">
        <f>N425</f>
        <v>0</v>
      </c>
      <c r="O74" s="512"/>
      <c r="P74" s="332"/>
    </row>
    <row r="75" spans="1:16" ht="18.75" customHeight="1">
      <c r="A75" s="302"/>
      <c r="B75" s="494" t="str">
        <f>IF(B426="","",B426)</f>
        <v/>
      </c>
      <c r="C75" s="576" t="str">
        <f>IF(C426="","",C426)</f>
        <v/>
      </c>
      <c r="D75" s="573"/>
      <c r="E75" s="699" t="str">
        <f>IF(E426="","",E426)</f>
        <v/>
      </c>
      <c r="F75" s="700"/>
      <c r="G75" s="532" t="s">
        <v>186</v>
      </c>
      <c r="H75" s="706"/>
      <c r="I75" s="672"/>
      <c r="J75" s="672">
        <f>J460</f>
        <v>0</v>
      </c>
      <c r="K75" s="673"/>
      <c r="L75" s="673">
        <f>L460</f>
        <v>0</v>
      </c>
      <c r="M75" s="707"/>
      <c r="N75" s="708">
        <f>N460</f>
        <v>0</v>
      </c>
      <c r="O75" s="512"/>
      <c r="P75" s="332"/>
    </row>
    <row r="76" spans="1:16" ht="18.75" customHeight="1">
      <c r="A76" s="302"/>
      <c r="B76" s="494" t="str">
        <f>IF(B461="","",B461)</f>
        <v/>
      </c>
      <c r="C76" s="576" t="str">
        <f>IF(C461="","",C461)</f>
        <v/>
      </c>
      <c r="D76" s="573"/>
      <c r="E76" s="699" t="str">
        <f>IF(E461="","",E461)</f>
        <v/>
      </c>
      <c r="F76" s="700"/>
      <c r="G76" s="532" t="s">
        <v>186</v>
      </c>
      <c r="H76" s="706"/>
      <c r="I76" s="672"/>
      <c r="J76" s="672">
        <f>J495</f>
        <v>0</v>
      </c>
      <c r="K76" s="673"/>
      <c r="L76" s="673">
        <f>L495</f>
        <v>0</v>
      </c>
      <c r="M76" s="707"/>
      <c r="N76" s="708">
        <f>N495</f>
        <v>0</v>
      </c>
      <c r="O76" s="512"/>
      <c r="P76" s="332"/>
    </row>
    <row r="77" spans="1:16" ht="18.75" customHeight="1">
      <c r="A77" s="302"/>
      <c r="B77" s="494" t="str">
        <f>IF(B496="","",B496)</f>
        <v/>
      </c>
      <c r="C77" s="576" t="str">
        <f>IF(C496="","",C496)</f>
        <v/>
      </c>
      <c r="D77" s="573"/>
      <c r="E77" s="699" t="str">
        <f>IF(E496="","",E496)</f>
        <v/>
      </c>
      <c r="F77" s="700"/>
      <c r="G77" s="532" t="s">
        <v>186</v>
      </c>
      <c r="H77" s="706"/>
      <c r="I77" s="672"/>
      <c r="J77" s="672">
        <f>J530</f>
        <v>0</v>
      </c>
      <c r="K77" s="673"/>
      <c r="L77" s="673">
        <f>L530</f>
        <v>0</v>
      </c>
      <c r="M77" s="707"/>
      <c r="N77" s="708">
        <f>N530</f>
        <v>0</v>
      </c>
      <c r="O77" s="512"/>
      <c r="P77" s="332"/>
    </row>
    <row r="78" spans="1:16" ht="18.75" customHeight="1">
      <c r="A78" s="302"/>
      <c r="B78" s="494" t="str">
        <f>IF(B531="","",B531)</f>
        <v/>
      </c>
      <c r="C78" s="576" t="str">
        <f>IF(C531="","",C531)</f>
        <v/>
      </c>
      <c r="D78" s="573"/>
      <c r="E78" s="699" t="str">
        <f>IF(E531="","",E531)</f>
        <v/>
      </c>
      <c r="F78" s="700"/>
      <c r="G78" s="532" t="s">
        <v>186</v>
      </c>
      <c r="H78" s="706"/>
      <c r="I78" s="672"/>
      <c r="J78" s="672">
        <f>J565</f>
        <v>0</v>
      </c>
      <c r="K78" s="673"/>
      <c r="L78" s="673">
        <f>L565</f>
        <v>0</v>
      </c>
      <c r="M78" s="707"/>
      <c r="N78" s="708">
        <f>N565</f>
        <v>0</v>
      </c>
      <c r="O78" s="512"/>
      <c r="P78" s="332"/>
    </row>
    <row r="79" spans="1:16" ht="18.75" customHeight="1">
      <c r="A79" s="302"/>
      <c r="B79" s="494" t="str">
        <f>IF(B566="","",B566)</f>
        <v/>
      </c>
      <c r="C79" s="576" t="str">
        <f>IF(C566="","",C566)</f>
        <v/>
      </c>
      <c r="D79" s="573"/>
      <c r="E79" s="699" t="str">
        <f>IF(E566="","",E566)</f>
        <v/>
      </c>
      <c r="F79" s="700"/>
      <c r="G79" s="532" t="s">
        <v>186</v>
      </c>
      <c r="H79" s="706"/>
      <c r="I79" s="672"/>
      <c r="J79" s="672">
        <f>J600</f>
        <v>0</v>
      </c>
      <c r="K79" s="673"/>
      <c r="L79" s="673">
        <f>L600</f>
        <v>0</v>
      </c>
      <c r="M79" s="707"/>
      <c r="N79" s="708">
        <f>N600</f>
        <v>0</v>
      </c>
      <c r="O79" s="512"/>
      <c r="P79" s="332"/>
    </row>
    <row r="80" spans="1:16" ht="18.75" customHeight="1">
      <c r="A80" s="302"/>
      <c r="B80" s="494" t="str">
        <f>IF(B601="","",B601)</f>
        <v/>
      </c>
      <c r="C80" s="576" t="str">
        <f>IF(C601="","",C601)</f>
        <v/>
      </c>
      <c r="D80" s="573"/>
      <c r="E80" s="699" t="str">
        <f>IF(E601="","",E601)</f>
        <v/>
      </c>
      <c r="F80" s="700"/>
      <c r="G80" s="532" t="s">
        <v>186</v>
      </c>
      <c r="H80" s="706"/>
      <c r="I80" s="672"/>
      <c r="J80" s="672">
        <f>J635</f>
        <v>0</v>
      </c>
      <c r="K80" s="673"/>
      <c r="L80" s="673">
        <f>L635</f>
        <v>0</v>
      </c>
      <c r="M80" s="707"/>
      <c r="N80" s="708">
        <f>N635</f>
        <v>0</v>
      </c>
      <c r="O80" s="512"/>
      <c r="P80" s="332"/>
    </row>
    <row r="81" spans="1:16" ht="18.75" customHeight="1">
      <c r="A81" s="302"/>
      <c r="B81" s="494" t="s">
        <v>187</v>
      </c>
      <c r="C81" s="495"/>
      <c r="D81" s="375"/>
      <c r="E81" s="699"/>
      <c r="F81" s="700"/>
      <c r="G81" s="532"/>
      <c r="H81" s="706"/>
      <c r="I81" s="672"/>
      <c r="J81" s="672"/>
      <c r="K81" s="673"/>
      <c r="L81" s="673"/>
      <c r="M81" s="707"/>
      <c r="N81" s="708"/>
      <c r="O81" s="512"/>
      <c r="P81" s="332"/>
    </row>
    <row r="82" spans="1:16" ht="18.75" customHeight="1">
      <c r="A82" s="302"/>
      <c r="B82" s="494" t="s">
        <v>187</v>
      </c>
      <c r="C82" s="495"/>
      <c r="D82" s="375"/>
      <c r="E82" s="699"/>
      <c r="F82" s="700"/>
      <c r="G82" s="532"/>
      <c r="H82" s="706"/>
      <c r="I82" s="672"/>
      <c r="J82" s="672"/>
      <c r="K82" s="673"/>
      <c r="L82" s="673"/>
      <c r="M82" s="707"/>
      <c r="N82" s="708"/>
      <c r="O82" s="512"/>
      <c r="P82" s="329"/>
    </row>
    <row r="83" spans="1:16" ht="18.75" customHeight="1">
      <c r="A83" s="302"/>
      <c r="B83" s="494" t="s">
        <v>541</v>
      </c>
      <c r="C83" s="495"/>
      <c r="D83" s="375"/>
      <c r="E83" s="548" t="s">
        <v>659</v>
      </c>
      <c r="F83" s="549" t="s">
        <v>189</v>
      </c>
      <c r="G83" s="532"/>
      <c r="H83" s="706"/>
      <c r="I83" s="672"/>
      <c r="J83" s="676">
        <f>SUMIF(B66:B82,LEFT(E83,3),J66:J82)</f>
        <v>0</v>
      </c>
      <c r="K83" s="677"/>
      <c r="L83" s="677">
        <f>SUMIF(B66:B82,LEFT(E83,3),L66:L82)</f>
        <v>0</v>
      </c>
      <c r="M83" s="709"/>
      <c r="N83" s="709">
        <f>SUMIF(B66:B82,LEFT(E83,3),N66:N82)</f>
        <v>0</v>
      </c>
      <c r="O83" s="512"/>
      <c r="P83" s="329"/>
    </row>
    <row r="84" spans="1:16" ht="18.75" customHeight="1">
      <c r="A84" s="302"/>
      <c r="B84" s="494" t="s">
        <v>187</v>
      </c>
      <c r="C84" s="495"/>
      <c r="D84" s="375"/>
      <c r="E84" s="550" t="s">
        <v>660</v>
      </c>
      <c r="F84" s="551" t="s">
        <v>189</v>
      </c>
      <c r="G84" s="532"/>
      <c r="H84" s="706"/>
      <c r="I84" s="672"/>
      <c r="J84" s="676">
        <f>SUMIF(B66:B82,LEFT(E84,3),J66:J82)</f>
        <v>0</v>
      </c>
      <c r="K84" s="677"/>
      <c r="L84" s="677">
        <f>SUMIF(B66:B82,LEFT(E84,3),L66:L82)</f>
        <v>0</v>
      </c>
      <c r="M84" s="709"/>
      <c r="N84" s="709">
        <f>SUMIF(B66:B82,LEFT(E84,3),N66:N82)</f>
        <v>0</v>
      </c>
      <c r="O84" s="512"/>
      <c r="P84" s="323"/>
    </row>
    <row r="85" spans="1:16" ht="18.75" customHeight="1" thickBot="1">
      <c r="A85" s="302"/>
      <c r="B85" s="496" t="s">
        <v>187</v>
      </c>
      <c r="C85" s="497"/>
      <c r="D85" s="379"/>
      <c r="E85" s="598"/>
      <c r="F85" s="563"/>
      <c r="G85" s="533"/>
      <c r="H85" s="710"/>
      <c r="I85" s="681"/>
      <c r="J85" s="681"/>
      <c r="K85" s="682"/>
      <c r="L85" s="682"/>
      <c r="M85" s="711"/>
      <c r="N85" s="712"/>
      <c r="O85" s="513"/>
      <c r="P85" s="323"/>
    </row>
    <row r="86" spans="1:16" ht="30" customHeight="1" thickTop="1" thickBot="1">
      <c r="A86" s="302"/>
      <c r="B86" s="498" t="s">
        <v>187</v>
      </c>
      <c r="C86" s="499"/>
      <c r="D86" s="485"/>
      <c r="E86" s="564" t="s">
        <v>666</v>
      </c>
      <c r="F86" s="565" t="s">
        <v>148</v>
      </c>
      <c r="G86" s="534"/>
      <c r="H86" s="713"/>
      <c r="I86" s="692"/>
      <c r="J86" s="692">
        <f>SUM(J83:J84)</f>
        <v>0</v>
      </c>
      <c r="K86" s="693"/>
      <c r="L86" s="693">
        <f>SUM(L83:L84)</f>
        <v>0</v>
      </c>
      <c r="M86" s="714"/>
      <c r="N86" s="715">
        <f>SUM(N83:N84)</f>
        <v>0</v>
      </c>
      <c r="O86" s="514"/>
      <c r="P86" s="317"/>
    </row>
    <row r="87" spans="1:16" ht="18.75" customHeight="1">
      <c r="A87" s="302"/>
      <c r="B87" s="333" t="s">
        <v>193</v>
      </c>
      <c r="C87" s="334"/>
      <c r="D87" s="487"/>
      <c r="E87" s="543"/>
      <c r="F87" s="335"/>
      <c r="G87" s="535"/>
      <c r="H87" s="718"/>
      <c r="I87" s="702"/>
      <c r="J87" s="702"/>
      <c r="K87" s="703"/>
      <c r="L87" s="703"/>
      <c r="M87" s="719"/>
      <c r="N87" s="720"/>
      <c r="O87" s="515"/>
      <c r="P87" s="317"/>
    </row>
    <row r="88" spans="1:16" ht="18.75" customHeight="1">
      <c r="A88" s="302"/>
      <c r="B88" s="374"/>
      <c r="C88" s="375"/>
      <c r="D88" s="488"/>
      <c r="E88" s="541" t="s">
        <v>194</v>
      </c>
      <c r="F88" s="338"/>
      <c r="G88" s="522"/>
      <c r="H88" s="671"/>
      <c r="I88" s="672"/>
      <c r="J88" s="672"/>
      <c r="K88" s="673"/>
      <c r="L88" s="673"/>
      <c r="M88" s="674"/>
      <c r="N88" s="675"/>
      <c r="O88" s="506"/>
      <c r="P88" s="317"/>
    </row>
    <row r="89" spans="1:16" ht="18.75" customHeight="1">
      <c r="A89" s="302"/>
      <c r="B89" s="374"/>
      <c r="C89" s="375"/>
      <c r="D89" s="488"/>
      <c r="E89" s="717"/>
      <c r="F89" s="716"/>
      <c r="G89" s="522"/>
      <c r="H89" s="671"/>
      <c r="I89" s="672"/>
      <c r="J89" s="672">
        <f>H89*I89</f>
        <v>0</v>
      </c>
      <c r="K89" s="673"/>
      <c r="L89" s="673">
        <f>H89*K89</f>
        <v>0</v>
      </c>
      <c r="M89" s="674">
        <f t="shared" ref="M89:N92" si="0">I89-K89</f>
        <v>0</v>
      </c>
      <c r="N89" s="675">
        <f t="shared" si="0"/>
        <v>0</v>
      </c>
      <c r="O89" s="506"/>
      <c r="P89" s="317"/>
    </row>
    <row r="90" spans="1:16" ht="18.75" customHeight="1">
      <c r="A90" s="302"/>
      <c r="B90" s="374"/>
      <c r="C90" s="375"/>
      <c r="D90" s="488"/>
      <c r="E90" s="717"/>
      <c r="F90" s="716"/>
      <c r="G90" s="522"/>
      <c r="H90" s="671"/>
      <c r="I90" s="672"/>
      <c r="J90" s="672">
        <f>H90*I90</f>
        <v>0</v>
      </c>
      <c r="K90" s="673"/>
      <c r="L90" s="673">
        <f>H90*K90</f>
        <v>0</v>
      </c>
      <c r="M90" s="674">
        <f t="shared" si="0"/>
        <v>0</v>
      </c>
      <c r="N90" s="675">
        <f t="shared" si="0"/>
        <v>0</v>
      </c>
      <c r="O90" s="506"/>
      <c r="P90" s="323"/>
    </row>
    <row r="91" spans="1:16" ht="18.75" customHeight="1">
      <c r="A91" s="302"/>
      <c r="B91" s="374"/>
      <c r="C91" s="375"/>
      <c r="D91" s="488"/>
      <c r="E91" s="717"/>
      <c r="F91" s="716"/>
      <c r="G91" s="522"/>
      <c r="H91" s="671"/>
      <c r="I91" s="672"/>
      <c r="J91" s="672">
        <f>H91*I91</f>
        <v>0</v>
      </c>
      <c r="K91" s="673"/>
      <c r="L91" s="673">
        <f>H91*K91</f>
        <v>0</v>
      </c>
      <c r="M91" s="674">
        <f t="shared" si="0"/>
        <v>0</v>
      </c>
      <c r="N91" s="675">
        <f t="shared" si="0"/>
        <v>0</v>
      </c>
      <c r="O91" s="506"/>
      <c r="P91" s="323"/>
    </row>
    <row r="92" spans="1:16" ht="18.75" customHeight="1">
      <c r="A92" s="302"/>
      <c r="B92" s="374"/>
      <c r="C92" s="375"/>
      <c r="D92" s="488"/>
      <c r="E92" s="717"/>
      <c r="F92" s="716"/>
      <c r="G92" s="522"/>
      <c r="H92" s="671"/>
      <c r="I92" s="672"/>
      <c r="J92" s="672">
        <f>H92*I92</f>
        <v>0</v>
      </c>
      <c r="K92" s="673"/>
      <c r="L92" s="673">
        <f>H92*K92</f>
        <v>0</v>
      </c>
      <c r="M92" s="674">
        <f t="shared" si="0"/>
        <v>0</v>
      </c>
      <c r="N92" s="675">
        <f t="shared" si="0"/>
        <v>0</v>
      </c>
      <c r="O92" s="506"/>
      <c r="P92" s="323"/>
    </row>
    <row r="93" spans="1:16" ht="18.75" customHeight="1" thickBot="1">
      <c r="A93" s="302"/>
      <c r="B93" s="374"/>
      <c r="C93" s="379"/>
      <c r="D93" s="489"/>
      <c r="E93" s="545" t="s">
        <v>195</v>
      </c>
      <c r="F93" s="547" t="s">
        <v>196</v>
      </c>
      <c r="G93" s="536"/>
      <c r="H93" s="721"/>
      <c r="I93" s="722"/>
      <c r="J93" s="722">
        <f>SUM(J89:J92)</f>
        <v>0</v>
      </c>
      <c r="K93" s="723"/>
      <c r="L93" s="723">
        <f>SUM(L89:L92)</f>
        <v>0</v>
      </c>
      <c r="M93" s="724"/>
      <c r="N93" s="725">
        <f>SUM(N89:N92)</f>
        <v>0</v>
      </c>
      <c r="O93" s="516"/>
      <c r="P93" s="323"/>
    </row>
    <row r="94" spans="1:16" ht="18.75" customHeight="1">
      <c r="A94" s="302"/>
      <c r="B94" s="333" t="s">
        <v>193</v>
      </c>
      <c r="C94" s="334"/>
      <c r="D94" s="487"/>
      <c r="E94" s="543"/>
      <c r="F94" s="335"/>
      <c r="G94" s="535"/>
      <c r="H94" s="718"/>
      <c r="I94" s="702"/>
      <c r="J94" s="702"/>
      <c r="K94" s="703"/>
      <c r="L94" s="703"/>
      <c r="M94" s="719"/>
      <c r="N94" s="720"/>
      <c r="O94" s="515"/>
      <c r="P94" s="323"/>
    </row>
    <row r="95" spans="1:16" ht="18.75" customHeight="1">
      <c r="A95" s="302"/>
      <c r="B95" s="374"/>
      <c r="C95" s="375"/>
      <c r="D95" s="488"/>
      <c r="E95" s="541" t="s">
        <v>663</v>
      </c>
      <c r="F95" s="338"/>
      <c r="G95" s="522"/>
      <c r="H95" s="671"/>
      <c r="I95" s="672"/>
      <c r="J95" s="672"/>
      <c r="K95" s="673"/>
      <c r="L95" s="673"/>
      <c r="M95" s="674"/>
      <c r="N95" s="675"/>
      <c r="O95" s="506"/>
      <c r="P95" s="323"/>
    </row>
    <row r="96" spans="1:16" ht="18.75" customHeight="1">
      <c r="A96" s="302"/>
      <c r="B96" s="336"/>
      <c r="C96" s="337"/>
      <c r="D96" s="488"/>
      <c r="E96" s="717"/>
      <c r="F96" s="726" t="s">
        <v>197</v>
      </c>
      <c r="G96" s="522"/>
      <c r="H96" s="671"/>
      <c r="I96" s="672"/>
      <c r="J96" s="672"/>
      <c r="K96" s="673"/>
      <c r="L96" s="673"/>
      <c r="M96" s="674"/>
      <c r="N96" s="675"/>
      <c r="O96" s="506"/>
      <c r="P96" s="323"/>
    </row>
    <row r="97" spans="1:16" ht="18.75" customHeight="1">
      <c r="A97" s="302"/>
      <c r="B97" s="374"/>
      <c r="C97" s="375"/>
      <c r="D97" s="490"/>
      <c r="E97" s="717"/>
      <c r="F97" s="727"/>
      <c r="G97" s="522"/>
      <c r="H97" s="671"/>
      <c r="I97" s="672"/>
      <c r="J97" s="672">
        <f>H97*I97</f>
        <v>0</v>
      </c>
      <c r="K97" s="673"/>
      <c r="L97" s="673">
        <f>H97*K97</f>
        <v>0</v>
      </c>
      <c r="M97" s="674">
        <f>I97-K97</f>
        <v>0</v>
      </c>
      <c r="N97" s="675">
        <f>J97-L97</f>
        <v>0</v>
      </c>
      <c r="O97" s="506"/>
      <c r="P97" s="323"/>
    </row>
    <row r="98" spans="1:16" ht="18.75" customHeight="1">
      <c r="A98" s="302"/>
      <c r="B98" s="374"/>
      <c r="C98" s="375"/>
      <c r="D98" s="490"/>
      <c r="E98" s="717"/>
      <c r="F98" s="727"/>
      <c r="G98" s="522"/>
      <c r="H98" s="671"/>
      <c r="I98" s="672"/>
      <c r="J98" s="672">
        <f t="shared" ref="J98:J136" si="1">H98*I98</f>
        <v>0</v>
      </c>
      <c r="K98" s="673"/>
      <c r="L98" s="673">
        <f t="shared" ref="L98:L136" si="2">H98*K98</f>
        <v>0</v>
      </c>
      <c r="M98" s="674">
        <f t="shared" ref="M98:N136" si="3">I98-K98</f>
        <v>0</v>
      </c>
      <c r="N98" s="675">
        <f t="shared" si="3"/>
        <v>0</v>
      </c>
      <c r="O98" s="506"/>
      <c r="P98" s="323"/>
    </row>
    <row r="99" spans="1:16" ht="18.75" customHeight="1">
      <c r="A99" s="302"/>
      <c r="B99" s="374"/>
      <c r="C99" s="375"/>
      <c r="D99" s="490"/>
      <c r="E99" s="717"/>
      <c r="F99" s="727"/>
      <c r="G99" s="522"/>
      <c r="H99" s="671"/>
      <c r="I99" s="672"/>
      <c r="J99" s="672">
        <f t="shared" si="1"/>
        <v>0</v>
      </c>
      <c r="K99" s="673"/>
      <c r="L99" s="673">
        <f t="shared" si="2"/>
        <v>0</v>
      </c>
      <c r="M99" s="674">
        <f t="shared" si="3"/>
        <v>0</v>
      </c>
      <c r="N99" s="675">
        <f t="shared" si="3"/>
        <v>0</v>
      </c>
      <c r="O99" s="506"/>
      <c r="P99" s="323"/>
    </row>
    <row r="100" spans="1:16" ht="18.75" customHeight="1">
      <c r="A100" s="302"/>
      <c r="B100" s="374"/>
      <c r="C100" s="375"/>
      <c r="D100" s="490"/>
      <c r="E100" s="717"/>
      <c r="F100" s="727"/>
      <c r="G100" s="522"/>
      <c r="H100" s="671"/>
      <c r="I100" s="672"/>
      <c r="J100" s="672">
        <f t="shared" si="1"/>
        <v>0</v>
      </c>
      <c r="K100" s="673"/>
      <c r="L100" s="673">
        <f t="shared" si="2"/>
        <v>0</v>
      </c>
      <c r="M100" s="674">
        <f t="shared" si="3"/>
        <v>0</v>
      </c>
      <c r="N100" s="675">
        <f t="shared" si="3"/>
        <v>0</v>
      </c>
      <c r="O100" s="506"/>
      <c r="P100" s="323"/>
    </row>
    <row r="101" spans="1:16" ht="18.75" customHeight="1">
      <c r="A101" s="302"/>
      <c r="B101" s="374"/>
      <c r="C101" s="375"/>
      <c r="D101" s="490"/>
      <c r="E101" s="717"/>
      <c r="F101" s="727"/>
      <c r="G101" s="522"/>
      <c r="H101" s="671"/>
      <c r="I101" s="672"/>
      <c r="J101" s="672">
        <f t="shared" si="1"/>
        <v>0</v>
      </c>
      <c r="K101" s="673"/>
      <c r="L101" s="673">
        <f t="shared" si="2"/>
        <v>0</v>
      </c>
      <c r="M101" s="674">
        <f t="shared" si="3"/>
        <v>0</v>
      </c>
      <c r="N101" s="675">
        <f t="shared" si="3"/>
        <v>0</v>
      </c>
      <c r="O101" s="506"/>
      <c r="P101" s="323"/>
    </row>
    <row r="102" spans="1:16" ht="18.75" customHeight="1">
      <c r="A102" s="302"/>
      <c r="B102" s="374"/>
      <c r="C102" s="375"/>
      <c r="D102" s="490"/>
      <c r="E102" s="717"/>
      <c r="F102" s="727"/>
      <c r="G102" s="522"/>
      <c r="H102" s="671"/>
      <c r="I102" s="672"/>
      <c r="J102" s="672">
        <f t="shared" si="1"/>
        <v>0</v>
      </c>
      <c r="K102" s="673"/>
      <c r="L102" s="673">
        <f t="shared" si="2"/>
        <v>0</v>
      </c>
      <c r="M102" s="674">
        <f t="shared" si="3"/>
        <v>0</v>
      </c>
      <c r="N102" s="675">
        <f t="shared" si="3"/>
        <v>0</v>
      </c>
      <c r="O102" s="506"/>
      <c r="P102" s="323"/>
    </row>
    <row r="103" spans="1:16" ht="18.75" customHeight="1">
      <c r="A103" s="302"/>
      <c r="B103" s="374"/>
      <c r="C103" s="375"/>
      <c r="D103" s="490"/>
      <c r="E103" s="717"/>
      <c r="F103" s="727"/>
      <c r="G103" s="522"/>
      <c r="H103" s="671"/>
      <c r="I103" s="672"/>
      <c r="J103" s="672">
        <f t="shared" si="1"/>
        <v>0</v>
      </c>
      <c r="K103" s="673"/>
      <c r="L103" s="673">
        <f t="shared" si="2"/>
        <v>0</v>
      </c>
      <c r="M103" s="674">
        <f t="shared" si="3"/>
        <v>0</v>
      </c>
      <c r="N103" s="675">
        <f t="shared" si="3"/>
        <v>0</v>
      </c>
      <c r="O103" s="506"/>
      <c r="P103" s="323"/>
    </row>
    <row r="104" spans="1:16" ht="18.75" customHeight="1">
      <c r="A104" s="302"/>
      <c r="B104" s="374"/>
      <c r="C104" s="375"/>
      <c r="D104" s="490"/>
      <c r="E104" s="717"/>
      <c r="F104" s="727"/>
      <c r="G104" s="522"/>
      <c r="H104" s="671"/>
      <c r="I104" s="672"/>
      <c r="J104" s="672">
        <f t="shared" si="1"/>
        <v>0</v>
      </c>
      <c r="K104" s="673"/>
      <c r="L104" s="673">
        <f t="shared" si="2"/>
        <v>0</v>
      </c>
      <c r="M104" s="674">
        <f t="shared" si="3"/>
        <v>0</v>
      </c>
      <c r="N104" s="675">
        <f t="shared" si="3"/>
        <v>0</v>
      </c>
      <c r="O104" s="506"/>
      <c r="P104" s="323"/>
    </row>
    <row r="105" spans="1:16" ht="18.75" customHeight="1">
      <c r="A105" s="302"/>
      <c r="B105" s="374"/>
      <c r="C105" s="375"/>
      <c r="D105" s="490"/>
      <c r="E105" s="717"/>
      <c r="F105" s="727"/>
      <c r="G105" s="522"/>
      <c r="H105" s="671"/>
      <c r="I105" s="672"/>
      <c r="J105" s="672">
        <f t="shared" si="1"/>
        <v>0</v>
      </c>
      <c r="K105" s="673"/>
      <c r="L105" s="673">
        <f t="shared" si="2"/>
        <v>0</v>
      </c>
      <c r="M105" s="674">
        <f t="shared" si="3"/>
        <v>0</v>
      </c>
      <c r="N105" s="675">
        <f t="shared" si="3"/>
        <v>0</v>
      </c>
      <c r="O105" s="506"/>
      <c r="P105" s="323"/>
    </row>
    <row r="106" spans="1:16" ht="18.75" customHeight="1">
      <c r="A106" s="302"/>
      <c r="B106" s="374"/>
      <c r="C106" s="375"/>
      <c r="D106" s="490"/>
      <c r="E106" s="717"/>
      <c r="F106" s="727"/>
      <c r="G106" s="522"/>
      <c r="H106" s="671"/>
      <c r="I106" s="672"/>
      <c r="J106" s="672">
        <f t="shared" si="1"/>
        <v>0</v>
      </c>
      <c r="K106" s="673"/>
      <c r="L106" s="673">
        <f t="shared" si="2"/>
        <v>0</v>
      </c>
      <c r="M106" s="674">
        <f t="shared" si="3"/>
        <v>0</v>
      </c>
      <c r="N106" s="675">
        <f t="shared" si="3"/>
        <v>0</v>
      </c>
      <c r="O106" s="506"/>
      <c r="P106" s="323"/>
    </row>
    <row r="107" spans="1:16" ht="18.75" customHeight="1">
      <c r="A107" s="302"/>
      <c r="B107" s="374"/>
      <c r="C107" s="375"/>
      <c r="D107" s="490"/>
      <c r="E107" s="717"/>
      <c r="F107" s="727"/>
      <c r="G107" s="522"/>
      <c r="H107" s="671"/>
      <c r="I107" s="672"/>
      <c r="J107" s="672">
        <f t="shared" si="1"/>
        <v>0</v>
      </c>
      <c r="K107" s="673"/>
      <c r="L107" s="673">
        <f t="shared" si="2"/>
        <v>0</v>
      </c>
      <c r="M107" s="674">
        <f t="shared" si="3"/>
        <v>0</v>
      </c>
      <c r="N107" s="675">
        <f t="shared" si="3"/>
        <v>0</v>
      </c>
      <c r="O107" s="506"/>
      <c r="P107" s="323"/>
    </row>
    <row r="108" spans="1:16" ht="18.75" customHeight="1">
      <c r="A108" s="302"/>
      <c r="B108" s="374"/>
      <c r="C108" s="375"/>
      <c r="D108" s="490"/>
      <c r="E108" s="717"/>
      <c r="F108" s="727"/>
      <c r="G108" s="522"/>
      <c r="H108" s="671"/>
      <c r="I108" s="672"/>
      <c r="J108" s="672">
        <f t="shared" si="1"/>
        <v>0</v>
      </c>
      <c r="K108" s="673"/>
      <c r="L108" s="673">
        <f t="shared" si="2"/>
        <v>0</v>
      </c>
      <c r="M108" s="674">
        <f t="shared" si="3"/>
        <v>0</v>
      </c>
      <c r="N108" s="675">
        <f t="shared" si="3"/>
        <v>0</v>
      </c>
      <c r="O108" s="506"/>
      <c r="P108" s="323"/>
    </row>
    <row r="109" spans="1:16" ht="18.75" customHeight="1">
      <c r="A109" s="302"/>
      <c r="B109" s="374"/>
      <c r="C109" s="375"/>
      <c r="D109" s="490"/>
      <c r="E109" s="717"/>
      <c r="F109" s="727"/>
      <c r="G109" s="522"/>
      <c r="H109" s="671"/>
      <c r="I109" s="672"/>
      <c r="J109" s="672">
        <f t="shared" si="1"/>
        <v>0</v>
      </c>
      <c r="K109" s="673"/>
      <c r="L109" s="673">
        <f t="shared" si="2"/>
        <v>0</v>
      </c>
      <c r="M109" s="674">
        <f t="shared" si="3"/>
        <v>0</v>
      </c>
      <c r="N109" s="675">
        <f t="shared" si="3"/>
        <v>0</v>
      </c>
      <c r="O109" s="506"/>
      <c r="P109" s="323"/>
    </row>
    <row r="110" spans="1:16" ht="18.75" customHeight="1">
      <c r="A110" s="302"/>
      <c r="B110" s="374"/>
      <c r="C110" s="375"/>
      <c r="D110" s="490"/>
      <c r="E110" s="717"/>
      <c r="F110" s="727"/>
      <c r="G110" s="522"/>
      <c r="H110" s="671"/>
      <c r="I110" s="672"/>
      <c r="J110" s="672">
        <f t="shared" si="1"/>
        <v>0</v>
      </c>
      <c r="K110" s="673"/>
      <c r="L110" s="673">
        <f t="shared" si="2"/>
        <v>0</v>
      </c>
      <c r="M110" s="674">
        <f t="shared" si="3"/>
        <v>0</v>
      </c>
      <c r="N110" s="675">
        <f t="shared" si="3"/>
        <v>0</v>
      </c>
      <c r="O110" s="506"/>
      <c r="P110" s="323"/>
    </row>
    <row r="111" spans="1:16" ht="18.75" customHeight="1">
      <c r="A111" s="302"/>
      <c r="B111" s="374"/>
      <c r="C111" s="375"/>
      <c r="D111" s="490"/>
      <c r="E111" s="717"/>
      <c r="F111" s="727"/>
      <c r="G111" s="522"/>
      <c r="H111" s="671"/>
      <c r="I111" s="672"/>
      <c r="J111" s="672">
        <f t="shared" si="1"/>
        <v>0</v>
      </c>
      <c r="K111" s="673"/>
      <c r="L111" s="673">
        <f t="shared" si="2"/>
        <v>0</v>
      </c>
      <c r="M111" s="674">
        <f t="shared" si="3"/>
        <v>0</v>
      </c>
      <c r="N111" s="675">
        <f t="shared" si="3"/>
        <v>0</v>
      </c>
      <c r="O111" s="506"/>
      <c r="P111" s="323"/>
    </row>
    <row r="112" spans="1:16" ht="18.75" customHeight="1">
      <c r="A112" s="302"/>
      <c r="B112" s="374"/>
      <c r="C112" s="375"/>
      <c r="D112" s="490"/>
      <c r="E112" s="717"/>
      <c r="F112" s="727"/>
      <c r="G112" s="522"/>
      <c r="H112" s="671"/>
      <c r="I112" s="672"/>
      <c r="J112" s="672">
        <f t="shared" si="1"/>
        <v>0</v>
      </c>
      <c r="K112" s="673"/>
      <c r="L112" s="673">
        <f t="shared" si="2"/>
        <v>0</v>
      </c>
      <c r="M112" s="674">
        <f t="shared" si="3"/>
        <v>0</v>
      </c>
      <c r="N112" s="675">
        <f t="shared" si="3"/>
        <v>0</v>
      </c>
      <c r="O112" s="506"/>
      <c r="P112" s="323"/>
    </row>
    <row r="113" spans="1:16" ht="18.75" customHeight="1">
      <c r="A113" s="302"/>
      <c r="B113" s="374"/>
      <c r="C113" s="375"/>
      <c r="D113" s="490"/>
      <c r="E113" s="717"/>
      <c r="F113" s="727"/>
      <c r="G113" s="522"/>
      <c r="H113" s="671"/>
      <c r="I113" s="672"/>
      <c r="J113" s="672">
        <f t="shared" si="1"/>
        <v>0</v>
      </c>
      <c r="K113" s="673"/>
      <c r="L113" s="673">
        <f t="shared" si="2"/>
        <v>0</v>
      </c>
      <c r="M113" s="674">
        <f t="shared" si="3"/>
        <v>0</v>
      </c>
      <c r="N113" s="675">
        <f t="shared" si="3"/>
        <v>0</v>
      </c>
      <c r="O113" s="506"/>
      <c r="P113" s="323"/>
    </row>
    <row r="114" spans="1:16" ht="18.75" customHeight="1">
      <c r="A114" s="302"/>
      <c r="B114" s="374"/>
      <c r="C114" s="375"/>
      <c r="D114" s="490"/>
      <c r="E114" s="717"/>
      <c r="F114" s="727"/>
      <c r="G114" s="522"/>
      <c r="H114" s="671"/>
      <c r="I114" s="672"/>
      <c r="J114" s="672">
        <f t="shared" si="1"/>
        <v>0</v>
      </c>
      <c r="K114" s="673"/>
      <c r="L114" s="673">
        <f t="shared" si="2"/>
        <v>0</v>
      </c>
      <c r="M114" s="674">
        <f t="shared" si="3"/>
        <v>0</v>
      </c>
      <c r="N114" s="675">
        <f t="shared" si="3"/>
        <v>0</v>
      </c>
      <c r="O114" s="506"/>
      <c r="P114" s="323"/>
    </row>
    <row r="115" spans="1:16" ht="18.75" customHeight="1">
      <c r="A115" s="302"/>
      <c r="B115" s="374"/>
      <c r="C115" s="375"/>
      <c r="D115" s="490"/>
      <c r="E115" s="717"/>
      <c r="F115" s="727"/>
      <c r="G115" s="522"/>
      <c r="H115" s="671"/>
      <c r="I115" s="672"/>
      <c r="J115" s="672">
        <f t="shared" si="1"/>
        <v>0</v>
      </c>
      <c r="K115" s="673"/>
      <c r="L115" s="673">
        <f t="shared" si="2"/>
        <v>0</v>
      </c>
      <c r="M115" s="674">
        <f t="shared" si="3"/>
        <v>0</v>
      </c>
      <c r="N115" s="675">
        <f t="shared" si="3"/>
        <v>0</v>
      </c>
      <c r="O115" s="506"/>
      <c r="P115" s="323"/>
    </row>
    <row r="116" spans="1:16" ht="18.75" customHeight="1">
      <c r="A116" s="302"/>
      <c r="B116" s="374"/>
      <c r="C116" s="375"/>
      <c r="D116" s="490"/>
      <c r="E116" s="717"/>
      <c r="F116" s="727"/>
      <c r="G116" s="522"/>
      <c r="H116" s="671"/>
      <c r="I116" s="672"/>
      <c r="J116" s="672">
        <f t="shared" si="1"/>
        <v>0</v>
      </c>
      <c r="K116" s="673"/>
      <c r="L116" s="673">
        <f t="shared" si="2"/>
        <v>0</v>
      </c>
      <c r="M116" s="674">
        <f t="shared" si="3"/>
        <v>0</v>
      </c>
      <c r="N116" s="675">
        <f t="shared" si="3"/>
        <v>0</v>
      </c>
      <c r="O116" s="506"/>
      <c r="P116" s="323"/>
    </row>
    <row r="117" spans="1:16" ht="18.75" customHeight="1">
      <c r="A117" s="302"/>
      <c r="B117" s="374"/>
      <c r="C117" s="375"/>
      <c r="D117" s="490"/>
      <c r="E117" s="717"/>
      <c r="F117" s="727"/>
      <c r="G117" s="522"/>
      <c r="H117" s="671"/>
      <c r="I117" s="672"/>
      <c r="J117" s="672">
        <f t="shared" si="1"/>
        <v>0</v>
      </c>
      <c r="K117" s="673"/>
      <c r="L117" s="673">
        <f t="shared" si="2"/>
        <v>0</v>
      </c>
      <c r="M117" s="674">
        <f t="shared" si="3"/>
        <v>0</v>
      </c>
      <c r="N117" s="675">
        <f t="shared" si="3"/>
        <v>0</v>
      </c>
      <c r="O117" s="506"/>
      <c r="P117" s="323"/>
    </row>
    <row r="118" spans="1:16" ht="18.75" customHeight="1">
      <c r="A118" s="302"/>
      <c r="B118" s="374"/>
      <c r="C118" s="375"/>
      <c r="D118" s="490"/>
      <c r="E118" s="717"/>
      <c r="F118" s="727"/>
      <c r="G118" s="522"/>
      <c r="H118" s="671"/>
      <c r="I118" s="672"/>
      <c r="J118" s="672">
        <f t="shared" si="1"/>
        <v>0</v>
      </c>
      <c r="K118" s="673"/>
      <c r="L118" s="673">
        <f t="shared" si="2"/>
        <v>0</v>
      </c>
      <c r="M118" s="674">
        <f t="shared" si="3"/>
        <v>0</v>
      </c>
      <c r="N118" s="675">
        <f t="shared" si="3"/>
        <v>0</v>
      </c>
      <c r="O118" s="506"/>
      <c r="P118" s="323"/>
    </row>
    <row r="119" spans="1:16" ht="18.75" customHeight="1">
      <c r="A119" s="302"/>
      <c r="B119" s="374"/>
      <c r="C119" s="375"/>
      <c r="D119" s="490"/>
      <c r="E119" s="717"/>
      <c r="F119" s="727"/>
      <c r="G119" s="522"/>
      <c r="H119" s="671"/>
      <c r="I119" s="672"/>
      <c r="J119" s="672">
        <f t="shared" si="1"/>
        <v>0</v>
      </c>
      <c r="K119" s="673"/>
      <c r="L119" s="673">
        <f t="shared" si="2"/>
        <v>0</v>
      </c>
      <c r="M119" s="674">
        <f t="shared" si="3"/>
        <v>0</v>
      </c>
      <c r="N119" s="675">
        <f t="shared" si="3"/>
        <v>0</v>
      </c>
      <c r="O119" s="506"/>
      <c r="P119" s="323"/>
    </row>
    <row r="120" spans="1:16" ht="18.75" customHeight="1">
      <c r="A120" s="302"/>
      <c r="B120" s="374"/>
      <c r="C120" s="375"/>
      <c r="D120" s="490"/>
      <c r="E120" s="717"/>
      <c r="F120" s="727"/>
      <c r="G120" s="522"/>
      <c r="H120" s="671"/>
      <c r="I120" s="672"/>
      <c r="J120" s="672">
        <f t="shared" si="1"/>
        <v>0</v>
      </c>
      <c r="K120" s="673"/>
      <c r="L120" s="673">
        <f t="shared" si="2"/>
        <v>0</v>
      </c>
      <c r="M120" s="674">
        <f t="shared" si="3"/>
        <v>0</v>
      </c>
      <c r="N120" s="675">
        <f t="shared" si="3"/>
        <v>0</v>
      </c>
      <c r="O120" s="506"/>
      <c r="P120" s="323"/>
    </row>
    <row r="121" spans="1:16" ht="18.75" customHeight="1">
      <c r="A121" s="302"/>
      <c r="B121" s="374"/>
      <c r="C121" s="375"/>
      <c r="D121" s="490"/>
      <c r="E121" s="717"/>
      <c r="F121" s="727"/>
      <c r="G121" s="522"/>
      <c r="H121" s="671"/>
      <c r="I121" s="672"/>
      <c r="J121" s="672">
        <f t="shared" si="1"/>
        <v>0</v>
      </c>
      <c r="K121" s="673"/>
      <c r="L121" s="673">
        <f t="shared" si="2"/>
        <v>0</v>
      </c>
      <c r="M121" s="674">
        <f t="shared" si="3"/>
        <v>0</v>
      </c>
      <c r="N121" s="675">
        <f t="shared" si="3"/>
        <v>0</v>
      </c>
      <c r="O121" s="506"/>
      <c r="P121" s="323"/>
    </row>
    <row r="122" spans="1:16" ht="18.75" customHeight="1">
      <c r="A122" s="302"/>
      <c r="B122" s="374"/>
      <c r="C122" s="375"/>
      <c r="D122" s="490"/>
      <c r="E122" s="717"/>
      <c r="F122" s="727"/>
      <c r="G122" s="522"/>
      <c r="H122" s="671"/>
      <c r="I122" s="672"/>
      <c r="J122" s="672">
        <f t="shared" si="1"/>
        <v>0</v>
      </c>
      <c r="K122" s="673"/>
      <c r="L122" s="673">
        <f t="shared" si="2"/>
        <v>0</v>
      </c>
      <c r="M122" s="674">
        <f t="shared" si="3"/>
        <v>0</v>
      </c>
      <c r="N122" s="675">
        <f t="shared" si="3"/>
        <v>0</v>
      </c>
      <c r="O122" s="506"/>
      <c r="P122" s="323"/>
    </row>
    <row r="123" spans="1:16" ht="18.75" customHeight="1">
      <c r="A123" s="302"/>
      <c r="B123" s="374"/>
      <c r="C123" s="375"/>
      <c r="D123" s="490"/>
      <c r="E123" s="717"/>
      <c r="F123" s="727"/>
      <c r="G123" s="522"/>
      <c r="H123" s="671"/>
      <c r="I123" s="672"/>
      <c r="J123" s="672">
        <f t="shared" si="1"/>
        <v>0</v>
      </c>
      <c r="K123" s="673"/>
      <c r="L123" s="673">
        <f t="shared" si="2"/>
        <v>0</v>
      </c>
      <c r="M123" s="674">
        <f t="shared" si="3"/>
        <v>0</v>
      </c>
      <c r="N123" s="675">
        <f t="shared" si="3"/>
        <v>0</v>
      </c>
      <c r="O123" s="506"/>
      <c r="P123" s="323"/>
    </row>
    <row r="124" spans="1:16" ht="18.75" customHeight="1">
      <c r="A124" s="302"/>
      <c r="B124" s="374"/>
      <c r="C124" s="375"/>
      <c r="D124" s="490"/>
      <c r="E124" s="717"/>
      <c r="F124" s="727"/>
      <c r="G124" s="522"/>
      <c r="H124" s="671"/>
      <c r="I124" s="672"/>
      <c r="J124" s="672">
        <f t="shared" si="1"/>
        <v>0</v>
      </c>
      <c r="K124" s="673"/>
      <c r="L124" s="673">
        <f t="shared" si="2"/>
        <v>0</v>
      </c>
      <c r="M124" s="674">
        <f t="shared" si="3"/>
        <v>0</v>
      </c>
      <c r="N124" s="675">
        <f t="shared" si="3"/>
        <v>0</v>
      </c>
      <c r="O124" s="506"/>
      <c r="P124" s="323"/>
    </row>
    <row r="125" spans="1:16" ht="18.75" customHeight="1">
      <c r="A125" s="302"/>
      <c r="B125" s="374"/>
      <c r="C125" s="375"/>
      <c r="D125" s="490"/>
      <c r="E125" s="717"/>
      <c r="F125" s="727"/>
      <c r="G125" s="522"/>
      <c r="H125" s="671"/>
      <c r="I125" s="672"/>
      <c r="J125" s="672">
        <f t="shared" si="1"/>
        <v>0</v>
      </c>
      <c r="K125" s="673"/>
      <c r="L125" s="673">
        <f t="shared" si="2"/>
        <v>0</v>
      </c>
      <c r="M125" s="674">
        <f t="shared" si="3"/>
        <v>0</v>
      </c>
      <c r="N125" s="675">
        <f t="shared" si="3"/>
        <v>0</v>
      </c>
      <c r="O125" s="506"/>
      <c r="P125" s="323"/>
    </row>
    <row r="126" spans="1:16" ht="18.75" customHeight="1">
      <c r="A126" s="302"/>
      <c r="B126" s="374"/>
      <c r="C126" s="375"/>
      <c r="D126" s="490"/>
      <c r="E126" s="717"/>
      <c r="F126" s="727"/>
      <c r="G126" s="522"/>
      <c r="H126" s="671"/>
      <c r="I126" s="672"/>
      <c r="J126" s="672">
        <f t="shared" si="1"/>
        <v>0</v>
      </c>
      <c r="K126" s="673"/>
      <c r="L126" s="673">
        <f t="shared" si="2"/>
        <v>0</v>
      </c>
      <c r="M126" s="674">
        <f t="shared" si="3"/>
        <v>0</v>
      </c>
      <c r="N126" s="675">
        <f t="shared" si="3"/>
        <v>0</v>
      </c>
      <c r="O126" s="506"/>
      <c r="P126" s="323"/>
    </row>
    <row r="127" spans="1:16" ht="18.75" customHeight="1">
      <c r="A127" s="302"/>
      <c r="B127" s="374"/>
      <c r="C127" s="375"/>
      <c r="D127" s="490"/>
      <c r="E127" s="717"/>
      <c r="F127" s="727"/>
      <c r="G127" s="522"/>
      <c r="H127" s="671"/>
      <c r="I127" s="672"/>
      <c r="J127" s="672">
        <f t="shared" si="1"/>
        <v>0</v>
      </c>
      <c r="K127" s="673"/>
      <c r="L127" s="673">
        <f t="shared" si="2"/>
        <v>0</v>
      </c>
      <c r="M127" s="674">
        <f t="shared" si="3"/>
        <v>0</v>
      </c>
      <c r="N127" s="675">
        <f t="shared" si="3"/>
        <v>0</v>
      </c>
      <c r="O127" s="506"/>
      <c r="P127" s="323"/>
    </row>
    <row r="128" spans="1:16" ht="18.75" customHeight="1">
      <c r="A128" s="302"/>
      <c r="B128" s="374"/>
      <c r="C128" s="375"/>
      <c r="D128" s="490"/>
      <c r="E128" s="717"/>
      <c r="F128" s="727"/>
      <c r="G128" s="522"/>
      <c r="H128" s="671"/>
      <c r="I128" s="672"/>
      <c r="J128" s="672">
        <f t="shared" si="1"/>
        <v>0</v>
      </c>
      <c r="K128" s="673"/>
      <c r="L128" s="673">
        <f t="shared" si="2"/>
        <v>0</v>
      </c>
      <c r="M128" s="674">
        <f t="shared" si="3"/>
        <v>0</v>
      </c>
      <c r="N128" s="675">
        <f t="shared" si="3"/>
        <v>0</v>
      </c>
      <c r="O128" s="506"/>
      <c r="P128" s="323"/>
    </row>
    <row r="129" spans="1:16" ht="18.75" customHeight="1">
      <c r="A129" s="302"/>
      <c r="B129" s="374"/>
      <c r="C129" s="375"/>
      <c r="D129" s="490"/>
      <c r="E129" s="717"/>
      <c r="F129" s="727"/>
      <c r="G129" s="522"/>
      <c r="H129" s="671"/>
      <c r="I129" s="672"/>
      <c r="J129" s="672">
        <f t="shared" si="1"/>
        <v>0</v>
      </c>
      <c r="K129" s="673"/>
      <c r="L129" s="673">
        <f t="shared" si="2"/>
        <v>0</v>
      </c>
      <c r="M129" s="674">
        <f t="shared" si="3"/>
        <v>0</v>
      </c>
      <c r="N129" s="675">
        <f t="shared" si="3"/>
        <v>0</v>
      </c>
      <c r="O129" s="506"/>
      <c r="P129" s="323"/>
    </row>
    <row r="130" spans="1:16" ht="18.75" customHeight="1">
      <c r="A130" s="302"/>
      <c r="B130" s="374"/>
      <c r="C130" s="375"/>
      <c r="D130" s="490"/>
      <c r="E130" s="717"/>
      <c r="F130" s="727"/>
      <c r="G130" s="522"/>
      <c r="H130" s="671"/>
      <c r="I130" s="672"/>
      <c r="J130" s="672">
        <f t="shared" si="1"/>
        <v>0</v>
      </c>
      <c r="K130" s="673"/>
      <c r="L130" s="673">
        <f t="shared" si="2"/>
        <v>0</v>
      </c>
      <c r="M130" s="674">
        <f t="shared" si="3"/>
        <v>0</v>
      </c>
      <c r="N130" s="675">
        <f t="shared" si="3"/>
        <v>0</v>
      </c>
      <c r="O130" s="506"/>
      <c r="P130" s="323"/>
    </row>
    <row r="131" spans="1:16" ht="18.75" customHeight="1">
      <c r="A131" s="302"/>
      <c r="B131" s="374"/>
      <c r="C131" s="375"/>
      <c r="D131" s="490"/>
      <c r="E131" s="717"/>
      <c r="F131" s="727"/>
      <c r="G131" s="522"/>
      <c r="H131" s="671"/>
      <c r="I131" s="672"/>
      <c r="J131" s="672">
        <f t="shared" si="1"/>
        <v>0</v>
      </c>
      <c r="K131" s="673"/>
      <c r="L131" s="673">
        <f t="shared" si="2"/>
        <v>0</v>
      </c>
      <c r="M131" s="674">
        <f t="shared" si="3"/>
        <v>0</v>
      </c>
      <c r="N131" s="675">
        <f t="shared" si="3"/>
        <v>0</v>
      </c>
      <c r="O131" s="506"/>
      <c r="P131" s="326"/>
    </row>
    <row r="132" spans="1:16" ht="18.75" customHeight="1">
      <c r="A132" s="302"/>
      <c r="B132" s="374"/>
      <c r="C132" s="375"/>
      <c r="D132" s="490"/>
      <c r="E132" s="717"/>
      <c r="F132" s="727"/>
      <c r="G132" s="522"/>
      <c r="H132" s="671"/>
      <c r="I132" s="672"/>
      <c r="J132" s="672">
        <f t="shared" si="1"/>
        <v>0</v>
      </c>
      <c r="K132" s="673"/>
      <c r="L132" s="673">
        <f t="shared" si="2"/>
        <v>0</v>
      </c>
      <c r="M132" s="674">
        <f t="shared" si="3"/>
        <v>0</v>
      </c>
      <c r="N132" s="675">
        <f t="shared" si="3"/>
        <v>0</v>
      </c>
      <c r="O132" s="506"/>
      <c r="P132" s="317"/>
    </row>
    <row r="133" spans="1:16" ht="18.75" customHeight="1">
      <c r="A133" s="302"/>
      <c r="B133" s="374"/>
      <c r="C133" s="375"/>
      <c r="D133" s="490"/>
      <c r="E133" s="717"/>
      <c r="F133" s="727"/>
      <c r="G133" s="522"/>
      <c r="H133" s="671"/>
      <c r="I133" s="672"/>
      <c r="J133" s="672">
        <f t="shared" si="1"/>
        <v>0</v>
      </c>
      <c r="K133" s="673"/>
      <c r="L133" s="673">
        <f t="shared" si="2"/>
        <v>0</v>
      </c>
      <c r="M133" s="674">
        <f t="shared" si="3"/>
        <v>0</v>
      </c>
      <c r="N133" s="675">
        <f t="shared" si="3"/>
        <v>0</v>
      </c>
      <c r="O133" s="506"/>
      <c r="P133" s="326"/>
    </row>
    <row r="134" spans="1:16" ht="18.75" customHeight="1">
      <c r="A134" s="302"/>
      <c r="B134" s="374"/>
      <c r="C134" s="375"/>
      <c r="D134" s="490"/>
      <c r="E134" s="717"/>
      <c r="F134" s="727"/>
      <c r="G134" s="522"/>
      <c r="H134" s="671"/>
      <c r="I134" s="672"/>
      <c r="J134" s="672">
        <f t="shared" si="1"/>
        <v>0</v>
      </c>
      <c r="K134" s="673"/>
      <c r="L134" s="673">
        <f t="shared" si="2"/>
        <v>0</v>
      </c>
      <c r="M134" s="674">
        <f t="shared" si="3"/>
        <v>0</v>
      </c>
      <c r="N134" s="675">
        <f t="shared" si="3"/>
        <v>0</v>
      </c>
      <c r="O134" s="506"/>
    </row>
    <row r="135" spans="1:16" ht="18.75" customHeight="1">
      <c r="A135" s="302"/>
      <c r="B135" s="374"/>
      <c r="C135" s="375"/>
      <c r="D135" s="490"/>
      <c r="E135" s="717"/>
      <c r="F135" s="727"/>
      <c r="G135" s="522"/>
      <c r="H135" s="671"/>
      <c r="I135" s="672"/>
      <c r="J135" s="672">
        <f t="shared" si="1"/>
        <v>0</v>
      </c>
      <c r="K135" s="673"/>
      <c r="L135" s="673">
        <f t="shared" si="2"/>
        <v>0</v>
      </c>
      <c r="M135" s="674">
        <f t="shared" si="3"/>
        <v>0</v>
      </c>
      <c r="N135" s="675">
        <f t="shared" si="3"/>
        <v>0</v>
      </c>
      <c r="O135" s="506"/>
    </row>
    <row r="136" spans="1:16" ht="18.75" customHeight="1">
      <c r="A136" s="302"/>
      <c r="B136" s="374"/>
      <c r="C136" s="375"/>
      <c r="D136" s="490"/>
      <c r="E136" s="717"/>
      <c r="F136" s="727"/>
      <c r="G136" s="522"/>
      <c r="H136" s="671"/>
      <c r="I136" s="672"/>
      <c r="J136" s="672">
        <f t="shared" si="1"/>
        <v>0</v>
      </c>
      <c r="K136" s="673"/>
      <c r="L136" s="673">
        <f t="shared" si="2"/>
        <v>0</v>
      </c>
      <c r="M136" s="674">
        <f t="shared" si="3"/>
        <v>0</v>
      </c>
      <c r="N136" s="675">
        <f t="shared" si="3"/>
        <v>0</v>
      </c>
      <c r="O136" s="506"/>
      <c r="P136" s="323"/>
    </row>
    <row r="137" spans="1:16" ht="18.75" customHeight="1">
      <c r="A137" s="302"/>
      <c r="B137" s="374"/>
      <c r="C137" s="375"/>
      <c r="D137" s="490"/>
      <c r="E137" s="544" t="s">
        <v>661</v>
      </c>
      <c r="F137" s="338" t="s">
        <v>198</v>
      </c>
      <c r="G137" s="522"/>
      <c r="H137" s="671"/>
      <c r="I137" s="672"/>
      <c r="J137" s="676">
        <f>SUMIFS(J97:J136,D97:D136,"設備（部材）")</f>
        <v>0</v>
      </c>
      <c r="K137" s="673"/>
      <c r="L137" s="677">
        <f>SUMIFS(L97:L136,D97:D136,"設備（部材）")</f>
        <v>0</v>
      </c>
      <c r="M137" s="674"/>
      <c r="N137" s="679">
        <f>J137-L137</f>
        <v>0</v>
      </c>
      <c r="O137" s="506"/>
      <c r="P137" s="323"/>
    </row>
    <row r="138" spans="1:16" ht="18.75" customHeight="1">
      <c r="A138" s="302"/>
      <c r="B138" s="374"/>
      <c r="C138" s="375"/>
      <c r="D138" s="490"/>
      <c r="E138" s="544" t="s">
        <v>199</v>
      </c>
      <c r="F138" s="338" t="s">
        <v>198</v>
      </c>
      <c r="G138" s="522"/>
      <c r="H138" s="671"/>
      <c r="I138" s="672"/>
      <c r="J138" s="676">
        <f>SUMIFS(J97:J136,D97:D136,"工事")</f>
        <v>0</v>
      </c>
      <c r="K138" s="673"/>
      <c r="L138" s="677">
        <f>SUMIFS(L97:L136,D97:D136,"工事")</f>
        <v>0</v>
      </c>
      <c r="M138" s="674"/>
      <c r="N138" s="679">
        <f>J138-L138</f>
        <v>0</v>
      </c>
      <c r="O138" s="506"/>
      <c r="P138" s="323"/>
    </row>
    <row r="139" spans="1:16" ht="18.75" customHeight="1" thickBot="1">
      <c r="A139" s="302"/>
      <c r="B139" s="376"/>
      <c r="C139" s="377"/>
      <c r="D139" s="491"/>
      <c r="E139" s="545" t="s">
        <v>195</v>
      </c>
      <c r="F139" s="546" t="s">
        <v>196</v>
      </c>
      <c r="G139" s="536"/>
      <c r="H139" s="721"/>
      <c r="I139" s="722"/>
      <c r="J139" s="728">
        <f>J137+J138</f>
        <v>0</v>
      </c>
      <c r="K139" s="723"/>
      <c r="L139" s="729">
        <f>L137+L138</f>
        <v>0</v>
      </c>
      <c r="M139" s="724"/>
      <c r="N139" s="730">
        <f>J139-L139</f>
        <v>0</v>
      </c>
      <c r="O139" s="516"/>
      <c r="P139" s="323"/>
    </row>
    <row r="140" spans="1:16" ht="18.75" customHeight="1">
      <c r="A140" s="302"/>
      <c r="B140" s="339"/>
      <c r="C140" s="340"/>
      <c r="D140" s="488"/>
      <c r="E140" s="731"/>
      <c r="F140" s="732" t="s">
        <v>197</v>
      </c>
      <c r="G140" s="535"/>
      <c r="H140" s="718"/>
      <c r="I140" s="702"/>
      <c r="J140" s="702"/>
      <c r="K140" s="703"/>
      <c r="L140" s="703"/>
      <c r="M140" s="719"/>
      <c r="N140" s="720"/>
      <c r="O140" s="515"/>
      <c r="P140" s="323"/>
    </row>
    <row r="141" spans="1:16" ht="18.75" customHeight="1">
      <c r="A141" s="302"/>
      <c r="B141" s="374"/>
      <c r="C141" s="375"/>
      <c r="D141" s="490"/>
      <c r="E141" s="717"/>
      <c r="F141" s="727"/>
      <c r="G141" s="522"/>
      <c r="H141" s="671"/>
      <c r="I141" s="672"/>
      <c r="J141" s="672">
        <f>H141*I141</f>
        <v>0</v>
      </c>
      <c r="K141" s="673"/>
      <c r="L141" s="673">
        <f>H141*K141</f>
        <v>0</v>
      </c>
      <c r="M141" s="674">
        <f>I141-K141</f>
        <v>0</v>
      </c>
      <c r="N141" s="675">
        <f>J141-L141</f>
        <v>0</v>
      </c>
      <c r="O141" s="506"/>
      <c r="P141" s="323"/>
    </row>
    <row r="142" spans="1:16" ht="18.75" customHeight="1">
      <c r="A142" s="302"/>
      <c r="B142" s="374"/>
      <c r="C142" s="375"/>
      <c r="D142" s="490"/>
      <c r="E142" s="717"/>
      <c r="F142" s="727"/>
      <c r="G142" s="522"/>
      <c r="H142" s="671"/>
      <c r="I142" s="672"/>
      <c r="J142" s="672">
        <f>H142*I142</f>
        <v>0</v>
      </c>
      <c r="K142" s="673"/>
      <c r="L142" s="673">
        <f>H142*K142</f>
        <v>0</v>
      </c>
      <c r="M142" s="674">
        <f t="shared" ref="M142:N180" si="4">I142-K142</f>
        <v>0</v>
      </c>
      <c r="N142" s="675">
        <f>J142-L142</f>
        <v>0</v>
      </c>
      <c r="O142" s="506"/>
      <c r="P142" s="323"/>
    </row>
    <row r="143" spans="1:16" ht="18.75" customHeight="1">
      <c r="A143" s="302"/>
      <c r="B143" s="374"/>
      <c r="C143" s="375"/>
      <c r="D143" s="490"/>
      <c r="E143" s="717"/>
      <c r="F143" s="727"/>
      <c r="G143" s="522"/>
      <c r="H143" s="671"/>
      <c r="I143" s="672"/>
      <c r="J143" s="672">
        <f t="shared" ref="J143:J151" si="5">H143*I143</f>
        <v>0</v>
      </c>
      <c r="K143" s="673"/>
      <c r="L143" s="673">
        <f t="shared" ref="L143:L151" si="6">H143*K143</f>
        <v>0</v>
      </c>
      <c r="M143" s="674">
        <f t="shared" si="4"/>
        <v>0</v>
      </c>
      <c r="N143" s="675">
        <f t="shared" si="4"/>
        <v>0</v>
      </c>
      <c r="O143" s="506"/>
      <c r="P143" s="323"/>
    </row>
    <row r="144" spans="1:16" ht="18.75" customHeight="1">
      <c r="A144" s="302"/>
      <c r="B144" s="374"/>
      <c r="C144" s="375"/>
      <c r="D144" s="490"/>
      <c r="E144" s="717"/>
      <c r="F144" s="727"/>
      <c r="G144" s="522"/>
      <c r="H144" s="671"/>
      <c r="I144" s="672"/>
      <c r="J144" s="672">
        <f t="shared" si="5"/>
        <v>0</v>
      </c>
      <c r="K144" s="673"/>
      <c r="L144" s="673">
        <f t="shared" si="6"/>
        <v>0</v>
      </c>
      <c r="M144" s="674">
        <f t="shared" si="4"/>
        <v>0</v>
      </c>
      <c r="N144" s="675">
        <f t="shared" si="4"/>
        <v>0</v>
      </c>
      <c r="O144" s="506"/>
      <c r="P144" s="323"/>
    </row>
    <row r="145" spans="1:16" ht="18.75" customHeight="1">
      <c r="A145" s="302"/>
      <c r="B145" s="374"/>
      <c r="C145" s="375"/>
      <c r="D145" s="490"/>
      <c r="E145" s="717"/>
      <c r="F145" s="727"/>
      <c r="G145" s="522"/>
      <c r="H145" s="671"/>
      <c r="I145" s="672"/>
      <c r="J145" s="672">
        <f t="shared" si="5"/>
        <v>0</v>
      </c>
      <c r="K145" s="673"/>
      <c r="L145" s="673">
        <f t="shared" si="6"/>
        <v>0</v>
      </c>
      <c r="M145" s="674">
        <f t="shared" si="4"/>
        <v>0</v>
      </c>
      <c r="N145" s="675">
        <f t="shared" si="4"/>
        <v>0</v>
      </c>
      <c r="O145" s="506"/>
      <c r="P145" s="323"/>
    </row>
    <row r="146" spans="1:16" ht="18.75" customHeight="1">
      <c r="A146" s="302"/>
      <c r="B146" s="374"/>
      <c r="C146" s="375"/>
      <c r="D146" s="490"/>
      <c r="E146" s="717"/>
      <c r="F146" s="727"/>
      <c r="G146" s="522"/>
      <c r="H146" s="671"/>
      <c r="I146" s="672"/>
      <c r="J146" s="672">
        <f t="shared" si="5"/>
        <v>0</v>
      </c>
      <c r="K146" s="673"/>
      <c r="L146" s="673">
        <f t="shared" si="6"/>
        <v>0</v>
      </c>
      <c r="M146" s="674">
        <f t="shared" si="4"/>
        <v>0</v>
      </c>
      <c r="N146" s="675">
        <f t="shared" si="4"/>
        <v>0</v>
      </c>
      <c r="O146" s="506"/>
      <c r="P146" s="323"/>
    </row>
    <row r="147" spans="1:16" ht="18.75" customHeight="1">
      <c r="A147" s="302"/>
      <c r="B147" s="374"/>
      <c r="C147" s="375"/>
      <c r="D147" s="490"/>
      <c r="E147" s="717"/>
      <c r="F147" s="727"/>
      <c r="G147" s="522"/>
      <c r="H147" s="671"/>
      <c r="I147" s="672"/>
      <c r="J147" s="672">
        <f t="shared" si="5"/>
        <v>0</v>
      </c>
      <c r="K147" s="673"/>
      <c r="L147" s="673">
        <f t="shared" si="6"/>
        <v>0</v>
      </c>
      <c r="M147" s="674">
        <f t="shared" si="4"/>
        <v>0</v>
      </c>
      <c r="N147" s="675">
        <f t="shared" si="4"/>
        <v>0</v>
      </c>
      <c r="O147" s="506"/>
      <c r="P147" s="323"/>
    </row>
    <row r="148" spans="1:16" ht="18.75" customHeight="1">
      <c r="A148" s="302"/>
      <c r="B148" s="374"/>
      <c r="C148" s="375"/>
      <c r="D148" s="490"/>
      <c r="E148" s="717"/>
      <c r="F148" s="727"/>
      <c r="G148" s="522"/>
      <c r="H148" s="671"/>
      <c r="I148" s="672"/>
      <c r="J148" s="672">
        <f t="shared" si="5"/>
        <v>0</v>
      </c>
      <c r="K148" s="673"/>
      <c r="L148" s="673">
        <f t="shared" si="6"/>
        <v>0</v>
      </c>
      <c r="M148" s="674">
        <f t="shared" si="4"/>
        <v>0</v>
      </c>
      <c r="N148" s="675">
        <f t="shared" si="4"/>
        <v>0</v>
      </c>
      <c r="O148" s="506"/>
      <c r="P148" s="323"/>
    </row>
    <row r="149" spans="1:16" ht="18.75" customHeight="1">
      <c r="A149" s="302"/>
      <c r="B149" s="374"/>
      <c r="C149" s="375"/>
      <c r="D149" s="490"/>
      <c r="E149" s="717"/>
      <c r="F149" s="727"/>
      <c r="G149" s="522"/>
      <c r="H149" s="671"/>
      <c r="I149" s="672"/>
      <c r="J149" s="672">
        <f t="shared" si="5"/>
        <v>0</v>
      </c>
      <c r="K149" s="673"/>
      <c r="L149" s="673">
        <f t="shared" si="6"/>
        <v>0</v>
      </c>
      <c r="M149" s="674">
        <f t="shared" si="4"/>
        <v>0</v>
      </c>
      <c r="N149" s="675">
        <f t="shared" si="4"/>
        <v>0</v>
      </c>
      <c r="O149" s="506"/>
      <c r="P149" s="323"/>
    </row>
    <row r="150" spans="1:16" ht="18.75" customHeight="1">
      <c r="A150" s="302"/>
      <c r="B150" s="374"/>
      <c r="C150" s="375"/>
      <c r="D150" s="490"/>
      <c r="E150" s="717"/>
      <c r="F150" s="727"/>
      <c r="G150" s="522"/>
      <c r="H150" s="671"/>
      <c r="I150" s="672"/>
      <c r="J150" s="672">
        <f t="shared" si="5"/>
        <v>0</v>
      </c>
      <c r="K150" s="673"/>
      <c r="L150" s="673">
        <f t="shared" si="6"/>
        <v>0</v>
      </c>
      <c r="M150" s="674">
        <f t="shared" si="4"/>
        <v>0</v>
      </c>
      <c r="N150" s="675">
        <f t="shared" si="4"/>
        <v>0</v>
      </c>
      <c r="O150" s="506"/>
      <c r="P150" s="323"/>
    </row>
    <row r="151" spans="1:16" ht="18.75" customHeight="1">
      <c r="A151" s="302"/>
      <c r="B151" s="374"/>
      <c r="C151" s="375"/>
      <c r="D151" s="490"/>
      <c r="E151" s="717"/>
      <c r="F151" s="727"/>
      <c r="G151" s="522"/>
      <c r="H151" s="671"/>
      <c r="I151" s="672"/>
      <c r="J151" s="672">
        <f t="shared" si="5"/>
        <v>0</v>
      </c>
      <c r="K151" s="673"/>
      <c r="L151" s="673">
        <f t="shared" si="6"/>
        <v>0</v>
      </c>
      <c r="M151" s="674">
        <f t="shared" si="4"/>
        <v>0</v>
      </c>
      <c r="N151" s="675">
        <f t="shared" si="4"/>
        <v>0</v>
      </c>
      <c r="O151" s="506"/>
      <c r="P151" s="323"/>
    </row>
    <row r="152" spans="1:16" ht="18.75" customHeight="1">
      <c r="A152" s="302"/>
      <c r="B152" s="374"/>
      <c r="C152" s="375"/>
      <c r="D152" s="490"/>
      <c r="E152" s="717"/>
      <c r="F152" s="727"/>
      <c r="G152" s="522"/>
      <c r="H152" s="671"/>
      <c r="I152" s="672"/>
      <c r="J152" s="672">
        <f>H152*I152</f>
        <v>0</v>
      </c>
      <c r="K152" s="673"/>
      <c r="L152" s="673">
        <f>H152*K152</f>
        <v>0</v>
      </c>
      <c r="M152" s="674">
        <f t="shared" si="4"/>
        <v>0</v>
      </c>
      <c r="N152" s="675">
        <f>J152-L152</f>
        <v>0</v>
      </c>
      <c r="O152" s="506"/>
      <c r="P152" s="323"/>
    </row>
    <row r="153" spans="1:16" ht="18.75" customHeight="1">
      <c r="A153" s="302"/>
      <c r="B153" s="374"/>
      <c r="C153" s="375"/>
      <c r="D153" s="490"/>
      <c r="E153" s="717"/>
      <c r="F153" s="727"/>
      <c r="G153" s="522"/>
      <c r="H153" s="671"/>
      <c r="I153" s="672"/>
      <c r="J153" s="672">
        <f t="shared" ref="J153:J161" si="7">H153*I153</f>
        <v>0</v>
      </c>
      <c r="K153" s="673"/>
      <c r="L153" s="673">
        <f t="shared" ref="L153:L161" si="8">H153*K153</f>
        <v>0</v>
      </c>
      <c r="M153" s="674">
        <f t="shared" si="4"/>
        <v>0</v>
      </c>
      <c r="N153" s="675">
        <f t="shared" si="4"/>
        <v>0</v>
      </c>
      <c r="O153" s="506"/>
      <c r="P153" s="323"/>
    </row>
    <row r="154" spans="1:16" ht="18.75" customHeight="1">
      <c r="A154" s="302"/>
      <c r="B154" s="374"/>
      <c r="C154" s="375"/>
      <c r="D154" s="490"/>
      <c r="E154" s="717"/>
      <c r="F154" s="727"/>
      <c r="G154" s="522"/>
      <c r="H154" s="671"/>
      <c r="I154" s="672"/>
      <c r="J154" s="672">
        <f t="shared" si="7"/>
        <v>0</v>
      </c>
      <c r="K154" s="673"/>
      <c r="L154" s="673">
        <f t="shared" si="8"/>
        <v>0</v>
      </c>
      <c r="M154" s="674">
        <f t="shared" si="4"/>
        <v>0</v>
      </c>
      <c r="N154" s="675">
        <f t="shared" si="4"/>
        <v>0</v>
      </c>
      <c r="O154" s="506"/>
      <c r="P154" s="323"/>
    </row>
    <row r="155" spans="1:16" ht="18.75" customHeight="1">
      <c r="A155" s="302"/>
      <c r="B155" s="374"/>
      <c r="C155" s="375"/>
      <c r="D155" s="490"/>
      <c r="E155" s="717"/>
      <c r="F155" s="727"/>
      <c r="G155" s="522"/>
      <c r="H155" s="671"/>
      <c r="I155" s="672"/>
      <c r="J155" s="672">
        <f t="shared" si="7"/>
        <v>0</v>
      </c>
      <c r="K155" s="673"/>
      <c r="L155" s="673">
        <f t="shared" si="8"/>
        <v>0</v>
      </c>
      <c r="M155" s="674">
        <f t="shared" si="4"/>
        <v>0</v>
      </c>
      <c r="N155" s="675">
        <f t="shared" si="4"/>
        <v>0</v>
      </c>
      <c r="O155" s="506"/>
      <c r="P155" s="323"/>
    </row>
    <row r="156" spans="1:16" ht="18.75" customHeight="1">
      <c r="A156" s="302"/>
      <c r="B156" s="374"/>
      <c r="C156" s="375"/>
      <c r="D156" s="490"/>
      <c r="E156" s="717"/>
      <c r="F156" s="727"/>
      <c r="G156" s="522"/>
      <c r="H156" s="671"/>
      <c r="I156" s="672"/>
      <c r="J156" s="672">
        <f t="shared" si="7"/>
        <v>0</v>
      </c>
      <c r="K156" s="673"/>
      <c r="L156" s="673">
        <f t="shared" si="8"/>
        <v>0</v>
      </c>
      <c r="M156" s="674">
        <f t="shared" si="4"/>
        <v>0</v>
      </c>
      <c r="N156" s="675">
        <f t="shared" si="4"/>
        <v>0</v>
      </c>
      <c r="O156" s="506"/>
      <c r="P156" s="323"/>
    </row>
    <row r="157" spans="1:16" ht="18.75" customHeight="1">
      <c r="A157" s="302"/>
      <c r="B157" s="374"/>
      <c r="C157" s="375"/>
      <c r="D157" s="490"/>
      <c r="E157" s="717"/>
      <c r="F157" s="727"/>
      <c r="G157" s="522"/>
      <c r="H157" s="671"/>
      <c r="I157" s="672"/>
      <c r="J157" s="672">
        <f t="shared" si="7"/>
        <v>0</v>
      </c>
      <c r="K157" s="673"/>
      <c r="L157" s="673">
        <f t="shared" si="8"/>
        <v>0</v>
      </c>
      <c r="M157" s="674">
        <f t="shared" si="4"/>
        <v>0</v>
      </c>
      <c r="N157" s="675">
        <f t="shared" si="4"/>
        <v>0</v>
      </c>
      <c r="O157" s="506"/>
      <c r="P157" s="323"/>
    </row>
    <row r="158" spans="1:16" ht="18.75" customHeight="1">
      <c r="A158" s="302"/>
      <c r="B158" s="374"/>
      <c r="C158" s="375"/>
      <c r="D158" s="490"/>
      <c r="E158" s="717"/>
      <c r="F158" s="727"/>
      <c r="G158" s="522"/>
      <c r="H158" s="671"/>
      <c r="I158" s="672"/>
      <c r="J158" s="672">
        <f t="shared" si="7"/>
        <v>0</v>
      </c>
      <c r="K158" s="673"/>
      <c r="L158" s="673">
        <f t="shared" si="8"/>
        <v>0</v>
      </c>
      <c r="M158" s="674">
        <f t="shared" si="4"/>
        <v>0</v>
      </c>
      <c r="N158" s="675">
        <f t="shared" si="4"/>
        <v>0</v>
      </c>
      <c r="O158" s="506"/>
      <c r="P158" s="323"/>
    </row>
    <row r="159" spans="1:16" ht="18.75" customHeight="1">
      <c r="A159" s="302"/>
      <c r="B159" s="374"/>
      <c r="C159" s="375"/>
      <c r="D159" s="490"/>
      <c r="E159" s="717"/>
      <c r="F159" s="727"/>
      <c r="G159" s="522"/>
      <c r="H159" s="671"/>
      <c r="I159" s="672"/>
      <c r="J159" s="672">
        <f t="shared" si="7"/>
        <v>0</v>
      </c>
      <c r="K159" s="673"/>
      <c r="L159" s="673">
        <f t="shared" si="8"/>
        <v>0</v>
      </c>
      <c r="M159" s="674">
        <f t="shared" si="4"/>
        <v>0</v>
      </c>
      <c r="N159" s="675">
        <f t="shared" si="4"/>
        <v>0</v>
      </c>
      <c r="O159" s="506"/>
      <c r="P159" s="323"/>
    </row>
    <row r="160" spans="1:16" ht="18.75" customHeight="1">
      <c r="A160" s="302"/>
      <c r="B160" s="374"/>
      <c r="C160" s="375"/>
      <c r="D160" s="490"/>
      <c r="E160" s="717"/>
      <c r="F160" s="727"/>
      <c r="G160" s="522"/>
      <c r="H160" s="671"/>
      <c r="I160" s="672"/>
      <c r="J160" s="672">
        <f t="shared" si="7"/>
        <v>0</v>
      </c>
      <c r="K160" s="673"/>
      <c r="L160" s="673">
        <f t="shared" si="8"/>
        <v>0</v>
      </c>
      <c r="M160" s="674">
        <f t="shared" si="4"/>
        <v>0</v>
      </c>
      <c r="N160" s="675">
        <f t="shared" si="4"/>
        <v>0</v>
      </c>
      <c r="O160" s="506"/>
      <c r="P160" s="323"/>
    </row>
    <row r="161" spans="1:16" ht="18.75" customHeight="1">
      <c r="A161" s="302"/>
      <c r="B161" s="374"/>
      <c r="C161" s="375"/>
      <c r="D161" s="490"/>
      <c r="E161" s="717"/>
      <c r="F161" s="727"/>
      <c r="G161" s="522"/>
      <c r="H161" s="671"/>
      <c r="I161" s="672"/>
      <c r="J161" s="672">
        <f t="shared" si="7"/>
        <v>0</v>
      </c>
      <c r="K161" s="673"/>
      <c r="L161" s="673">
        <f t="shared" si="8"/>
        <v>0</v>
      </c>
      <c r="M161" s="674">
        <f t="shared" si="4"/>
        <v>0</v>
      </c>
      <c r="N161" s="675">
        <f t="shared" si="4"/>
        <v>0</v>
      </c>
      <c r="O161" s="506"/>
      <c r="P161" s="323"/>
    </row>
    <row r="162" spans="1:16" ht="18.75" customHeight="1">
      <c r="A162" s="302"/>
      <c r="B162" s="374"/>
      <c r="C162" s="375"/>
      <c r="D162" s="490"/>
      <c r="E162" s="717"/>
      <c r="F162" s="727"/>
      <c r="G162" s="522"/>
      <c r="H162" s="671"/>
      <c r="I162" s="672"/>
      <c r="J162" s="672">
        <f>H162*I162</f>
        <v>0</v>
      </c>
      <c r="K162" s="673"/>
      <c r="L162" s="673">
        <f>H162*K162</f>
        <v>0</v>
      </c>
      <c r="M162" s="674">
        <f t="shared" si="4"/>
        <v>0</v>
      </c>
      <c r="N162" s="675">
        <f>J162-L162</f>
        <v>0</v>
      </c>
      <c r="O162" s="506"/>
      <c r="P162" s="323"/>
    </row>
    <row r="163" spans="1:16" ht="18.75" customHeight="1">
      <c r="A163" s="302"/>
      <c r="B163" s="374"/>
      <c r="C163" s="375"/>
      <c r="D163" s="490"/>
      <c r="E163" s="717"/>
      <c r="F163" s="727"/>
      <c r="G163" s="522"/>
      <c r="H163" s="671"/>
      <c r="I163" s="672"/>
      <c r="J163" s="672">
        <f t="shared" ref="J163:J171" si="9">H163*I163</f>
        <v>0</v>
      </c>
      <c r="K163" s="673"/>
      <c r="L163" s="673">
        <f t="shared" ref="L163:L171" si="10">H163*K163</f>
        <v>0</v>
      </c>
      <c r="M163" s="674">
        <f t="shared" si="4"/>
        <v>0</v>
      </c>
      <c r="N163" s="675">
        <f t="shared" si="4"/>
        <v>0</v>
      </c>
      <c r="O163" s="506"/>
      <c r="P163" s="323"/>
    </row>
    <row r="164" spans="1:16" ht="18.75" customHeight="1">
      <c r="A164" s="302"/>
      <c r="B164" s="374"/>
      <c r="C164" s="375"/>
      <c r="D164" s="490"/>
      <c r="E164" s="717"/>
      <c r="F164" s="727"/>
      <c r="G164" s="522"/>
      <c r="H164" s="671"/>
      <c r="I164" s="672"/>
      <c r="J164" s="672">
        <f t="shared" si="9"/>
        <v>0</v>
      </c>
      <c r="K164" s="673"/>
      <c r="L164" s="673">
        <f t="shared" si="10"/>
        <v>0</v>
      </c>
      <c r="M164" s="674">
        <f t="shared" si="4"/>
        <v>0</v>
      </c>
      <c r="N164" s="675">
        <f t="shared" si="4"/>
        <v>0</v>
      </c>
      <c r="O164" s="506"/>
      <c r="P164" s="323"/>
    </row>
    <row r="165" spans="1:16" ht="18.75" customHeight="1">
      <c r="A165" s="302"/>
      <c r="B165" s="374"/>
      <c r="C165" s="375"/>
      <c r="D165" s="490"/>
      <c r="E165" s="717"/>
      <c r="F165" s="727"/>
      <c r="G165" s="522"/>
      <c r="H165" s="671"/>
      <c r="I165" s="672"/>
      <c r="J165" s="672">
        <f t="shared" si="9"/>
        <v>0</v>
      </c>
      <c r="K165" s="673"/>
      <c r="L165" s="673">
        <f t="shared" si="10"/>
        <v>0</v>
      </c>
      <c r="M165" s="674">
        <f t="shared" si="4"/>
        <v>0</v>
      </c>
      <c r="N165" s="675">
        <f t="shared" si="4"/>
        <v>0</v>
      </c>
      <c r="O165" s="506"/>
      <c r="P165" s="323"/>
    </row>
    <row r="166" spans="1:16" ht="18.75" customHeight="1">
      <c r="A166" s="302"/>
      <c r="B166" s="374"/>
      <c r="C166" s="375"/>
      <c r="D166" s="490"/>
      <c r="E166" s="717"/>
      <c r="F166" s="727"/>
      <c r="G166" s="522"/>
      <c r="H166" s="671"/>
      <c r="I166" s="672"/>
      <c r="J166" s="672">
        <f t="shared" si="9"/>
        <v>0</v>
      </c>
      <c r="K166" s="673"/>
      <c r="L166" s="673">
        <f t="shared" si="10"/>
        <v>0</v>
      </c>
      <c r="M166" s="674">
        <f t="shared" si="4"/>
        <v>0</v>
      </c>
      <c r="N166" s="675">
        <f t="shared" si="4"/>
        <v>0</v>
      </c>
      <c r="O166" s="506"/>
      <c r="P166" s="323"/>
    </row>
    <row r="167" spans="1:16" ht="18.75" customHeight="1">
      <c r="A167" s="302"/>
      <c r="B167" s="374"/>
      <c r="C167" s="375"/>
      <c r="D167" s="490"/>
      <c r="E167" s="717"/>
      <c r="F167" s="727"/>
      <c r="G167" s="522"/>
      <c r="H167" s="671"/>
      <c r="I167" s="672"/>
      <c r="J167" s="672">
        <f t="shared" si="9"/>
        <v>0</v>
      </c>
      <c r="K167" s="673"/>
      <c r="L167" s="673">
        <f t="shared" si="10"/>
        <v>0</v>
      </c>
      <c r="M167" s="674">
        <f t="shared" si="4"/>
        <v>0</v>
      </c>
      <c r="N167" s="675">
        <f t="shared" si="4"/>
        <v>0</v>
      </c>
      <c r="O167" s="506"/>
      <c r="P167" s="323"/>
    </row>
    <row r="168" spans="1:16" ht="18.75" customHeight="1">
      <c r="A168" s="302"/>
      <c r="B168" s="374"/>
      <c r="C168" s="375"/>
      <c r="D168" s="490"/>
      <c r="E168" s="717"/>
      <c r="F168" s="727"/>
      <c r="G168" s="522"/>
      <c r="H168" s="671"/>
      <c r="I168" s="672"/>
      <c r="J168" s="672">
        <f t="shared" si="9"/>
        <v>0</v>
      </c>
      <c r="K168" s="673"/>
      <c r="L168" s="673">
        <f t="shared" si="10"/>
        <v>0</v>
      </c>
      <c r="M168" s="674">
        <f t="shared" si="4"/>
        <v>0</v>
      </c>
      <c r="N168" s="675">
        <f t="shared" si="4"/>
        <v>0</v>
      </c>
      <c r="O168" s="506"/>
      <c r="P168" s="323"/>
    </row>
    <row r="169" spans="1:16" ht="18.75" customHeight="1">
      <c r="A169" s="302"/>
      <c r="B169" s="374"/>
      <c r="C169" s="375"/>
      <c r="D169" s="490"/>
      <c r="E169" s="717"/>
      <c r="F169" s="727"/>
      <c r="G169" s="522"/>
      <c r="H169" s="671"/>
      <c r="I169" s="672"/>
      <c r="J169" s="672">
        <f t="shared" si="9"/>
        <v>0</v>
      </c>
      <c r="K169" s="673"/>
      <c r="L169" s="673">
        <f t="shared" si="10"/>
        <v>0</v>
      </c>
      <c r="M169" s="674">
        <f t="shared" si="4"/>
        <v>0</v>
      </c>
      <c r="N169" s="675">
        <f t="shared" si="4"/>
        <v>0</v>
      </c>
      <c r="O169" s="506"/>
      <c r="P169" s="323"/>
    </row>
    <row r="170" spans="1:16" ht="18.75" customHeight="1">
      <c r="A170" s="302"/>
      <c r="B170" s="374"/>
      <c r="C170" s="375"/>
      <c r="D170" s="490"/>
      <c r="E170" s="717"/>
      <c r="F170" s="727"/>
      <c r="G170" s="522"/>
      <c r="H170" s="671"/>
      <c r="I170" s="672"/>
      <c r="J170" s="672">
        <f t="shared" si="9"/>
        <v>0</v>
      </c>
      <c r="K170" s="673"/>
      <c r="L170" s="673">
        <f t="shared" si="10"/>
        <v>0</v>
      </c>
      <c r="M170" s="674">
        <f t="shared" si="4"/>
        <v>0</v>
      </c>
      <c r="N170" s="675">
        <f t="shared" si="4"/>
        <v>0</v>
      </c>
      <c r="O170" s="506"/>
      <c r="P170" s="323"/>
    </row>
    <row r="171" spans="1:16" ht="18.75" customHeight="1">
      <c r="A171" s="302"/>
      <c r="B171" s="374"/>
      <c r="C171" s="375"/>
      <c r="D171" s="490"/>
      <c r="E171" s="717"/>
      <c r="F171" s="727"/>
      <c r="G171" s="522"/>
      <c r="H171" s="671"/>
      <c r="I171" s="672"/>
      <c r="J171" s="672">
        <f t="shared" si="9"/>
        <v>0</v>
      </c>
      <c r="K171" s="673"/>
      <c r="L171" s="673">
        <f t="shared" si="10"/>
        <v>0</v>
      </c>
      <c r="M171" s="674">
        <f t="shared" si="4"/>
        <v>0</v>
      </c>
      <c r="N171" s="675">
        <f t="shared" si="4"/>
        <v>0</v>
      </c>
      <c r="O171" s="506"/>
      <c r="P171" s="323"/>
    </row>
    <row r="172" spans="1:16" ht="18.75" customHeight="1">
      <c r="A172" s="302"/>
      <c r="B172" s="374"/>
      <c r="C172" s="375"/>
      <c r="D172" s="490"/>
      <c r="E172" s="717"/>
      <c r="F172" s="727"/>
      <c r="G172" s="522"/>
      <c r="H172" s="671"/>
      <c r="I172" s="672"/>
      <c r="J172" s="672">
        <f>H172*I172</f>
        <v>0</v>
      </c>
      <c r="K172" s="673"/>
      <c r="L172" s="673">
        <f>H172*K172</f>
        <v>0</v>
      </c>
      <c r="M172" s="674">
        <f t="shared" si="4"/>
        <v>0</v>
      </c>
      <c r="N172" s="675">
        <f>J172-L172</f>
        <v>0</v>
      </c>
      <c r="O172" s="506"/>
      <c r="P172" s="323"/>
    </row>
    <row r="173" spans="1:16" ht="18.75" customHeight="1">
      <c r="A173" s="302"/>
      <c r="B173" s="374"/>
      <c r="C173" s="375"/>
      <c r="D173" s="490"/>
      <c r="E173" s="717"/>
      <c r="F173" s="727"/>
      <c r="G173" s="522"/>
      <c r="H173" s="671"/>
      <c r="I173" s="672"/>
      <c r="J173" s="672">
        <f t="shared" ref="J173:J180" si="11">H173*I173</f>
        <v>0</v>
      </c>
      <c r="K173" s="673"/>
      <c r="L173" s="673">
        <f t="shared" ref="L173:L180" si="12">H173*K173</f>
        <v>0</v>
      </c>
      <c r="M173" s="674">
        <f t="shared" si="4"/>
        <v>0</v>
      </c>
      <c r="N173" s="675">
        <f t="shared" si="4"/>
        <v>0</v>
      </c>
      <c r="O173" s="506"/>
      <c r="P173" s="323"/>
    </row>
    <row r="174" spans="1:16" ht="18.75" customHeight="1">
      <c r="A174" s="302"/>
      <c r="B174" s="374"/>
      <c r="C174" s="375"/>
      <c r="D174" s="490"/>
      <c r="E174" s="717"/>
      <c r="F174" s="727"/>
      <c r="G174" s="522"/>
      <c r="H174" s="671"/>
      <c r="I174" s="672"/>
      <c r="J174" s="672">
        <f t="shared" si="11"/>
        <v>0</v>
      </c>
      <c r="K174" s="673"/>
      <c r="L174" s="673">
        <f t="shared" si="12"/>
        <v>0</v>
      </c>
      <c r="M174" s="674">
        <f t="shared" si="4"/>
        <v>0</v>
      </c>
      <c r="N174" s="675">
        <f t="shared" si="4"/>
        <v>0</v>
      </c>
      <c r="O174" s="506"/>
      <c r="P174" s="323"/>
    </row>
    <row r="175" spans="1:16" ht="18.75" customHeight="1">
      <c r="A175" s="302"/>
      <c r="B175" s="374"/>
      <c r="C175" s="375"/>
      <c r="D175" s="490"/>
      <c r="E175" s="717"/>
      <c r="F175" s="727"/>
      <c r="G175" s="522"/>
      <c r="H175" s="671"/>
      <c r="I175" s="672"/>
      <c r="J175" s="672">
        <f t="shared" si="11"/>
        <v>0</v>
      </c>
      <c r="K175" s="673"/>
      <c r="L175" s="673">
        <f t="shared" si="12"/>
        <v>0</v>
      </c>
      <c r="M175" s="674">
        <f t="shared" si="4"/>
        <v>0</v>
      </c>
      <c r="N175" s="675">
        <f t="shared" si="4"/>
        <v>0</v>
      </c>
      <c r="O175" s="506"/>
      <c r="P175" s="323"/>
    </row>
    <row r="176" spans="1:16" ht="18.75" customHeight="1">
      <c r="A176" s="302"/>
      <c r="B176" s="374"/>
      <c r="C176" s="375"/>
      <c r="D176" s="490"/>
      <c r="E176" s="717"/>
      <c r="F176" s="727"/>
      <c r="G176" s="522"/>
      <c r="H176" s="671"/>
      <c r="I176" s="672"/>
      <c r="J176" s="672">
        <f t="shared" si="11"/>
        <v>0</v>
      </c>
      <c r="K176" s="673"/>
      <c r="L176" s="673">
        <f t="shared" si="12"/>
        <v>0</v>
      </c>
      <c r="M176" s="674">
        <f t="shared" si="4"/>
        <v>0</v>
      </c>
      <c r="N176" s="675">
        <f t="shared" si="4"/>
        <v>0</v>
      </c>
      <c r="O176" s="506"/>
      <c r="P176" s="323"/>
    </row>
    <row r="177" spans="1:16" ht="18.75" customHeight="1">
      <c r="A177" s="302"/>
      <c r="B177" s="374"/>
      <c r="C177" s="375"/>
      <c r="D177" s="490"/>
      <c r="E177" s="717"/>
      <c r="F177" s="727"/>
      <c r="G177" s="522"/>
      <c r="H177" s="671"/>
      <c r="I177" s="672"/>
      <c r="J177" s="672">
        <f t="shared" si="11"/>
        <v>0</v>
      </c>
      <c r="K177" s="673"/>
      <c r="L177" s="673">
        <f t="shared" si="12"/>
        <v>0</v>
      </c>
      <c r="M177" s="674">
        <f t="shared" si="4"/>
        <v>0</v>
      </c>
      <c r="N177" s="675">
        <f t="shared" si="4"/>
        <v>0</v>
      </c>
      <c r="O177" s="506"/>
      <c r="P177" s="323"/>
    </row>
    <row r="178" spans="1:16" ht="18.75" customHeight="1">
      <c r="A178" s="302"/>
      <c r="B178" s="374"/>
      <c r="C178" s="375"/>
      <c r="D178" s="490"/>
      <c r="E178" s="717"/>
      <c r="F178" s="727"/>
      <c r="G178" s="522"/>
      <c r="H178" s="671"/>
      <c r="I178" s="672"/>
      <c r="J178" s="672">
        <f t="shared" si="11"/>
        <v>0</v>
      </c>
      <c r="K178" s="673"/>
      <c r="L178" s="673">
        <f t="shared" si="12"/>
        <v>0</v>
      </c>
      <c r="M178" s="674">
        <f t="shared" si="4"/>
        <v>0</v>
      </c>
      <c r="N178" s="675">
        <f t="shared" si="4"/>
        <v>0</v>
      </c>
      <c r="O178" s="506"/>
      <c r="P178" s="323"/>
    </row>
    <row r="179" spans="1:16" ht="18.75" customHeight="1">
      <c r="A179" s="302"/>
      <c r="B179" s="374"/>
      <c r="C179" s="375"/>
      <c r="D179" s="490"/>
      <c r="E179" s="717"/>
      <c r="F179" s="727"/>
      <c r="G179" s="522"/>
      <c r="H179" s="671"/>
      <c r="I179" s="672"/>
      <c r="J179" s="672">
        <f t="shared" si="11"/>
        <v>0</v>
      </c>
      <c r="K179" s="673"/>
      <c r="L179" s="673">
        <f t="shared" si="12"/>
        <v>0</v>
      </c>
      <c r="M179" s="674">
        <f t="shared" si="4"/>
        <v>0</v>
      </c>
      <c r="N179" s="675">
        <f t="shared" si="4"/>
        <v>0</v>
      </c>
      <c r="O179" s="506"/>
      <c r="P179" s="323"/>
    </row>
    <row r="180" spans="1:16" ht="18.75" customHeight="1">
      <c r="A180" s="302"/>
      <c r="B180" s="374"/>
      <c r="C180" s="375"/>
      <c r="D180" s="490"/>
      <c r="E180" s="717"/>
      <c r="F180" s="727"/>
      <c r="G180" s="522"/>
      <c r="H180" s="671"/>
      <c r="I180" s="672"/>
      <c r="J180" s="672">
        <f t="shared" si="11"/>
        <v>0</v>
      </c>
      <c r="K180" s="673"/>
      <c r="L180" s="673">
        <f t="shared" si="12"/>
        <v>0</v>
      </c>
      <c r="M180" s="674">
        <f t="shared" si="4"/>
        <v>0</v>
      </c>
      <c r="N180" s="675">
        <f t="shared" si="4"/>
        <v>0</v>
      </c>
      <c r="O180" s="506"/>
      <c r="P180" s="323"/>
    </row>
    <row r="181" spans="1:16" ht="18.75" customHeight="1">
      <c r="A181" s="302"/>
      <c r="B181" s="374"/>
      <c r="C181" s="375"/>
      <c r="D181" s="490"/>
      <c r="E181" s="544" t="s">
        <v>661</v>
      </c>
      <c r="F181" s="338" t="s">
        <v>198</v>
      </c>
      <c r="G181" s="522"/>
      <c r="H181" s="671"/>
      <c r="I181" s="672"/>
      <c r="J181" s="676">
        <f>SUMIFS(J141:J180,D141:D180,"設備（部材）")</f>
        <v>0</v>
      </c>
      <c r="K181" s="673"/>
      <c r="L181" s="677">
        <f>SUMIFS(L141:L180,D141:D180,"設備（部材）")</f>
        <v>0</v>
      </c>
      <c r="M181" s="674"/>
      <c r="N181" s="679">
        <f>J181-L181</f>
        <v>0</v>
      </c>
      <c r="O181" s="506"/>
      <c r="P181" s="323"/>
    </row>
    <row r="182" spans="1:16" ht="18.75" customHeight="1">
      <c r="A182" s="302"/>
      <c r="B182" s="374"/>
      <c r="C182" s="375"/>
      <c r="D182" s="490"/>
      <c r="E182" s="544" t="s">
        <v>199</v>
      </c>
      <c r="F182" s="338" t="s">
        <v>198</v>
      </c>
      <c r="G182" s="522"/>
      <c r="H182" s="671"/>
      <c r="I182" s="672"/>
      <c r="J182" s="676">
        <f>SUMIFS(J141:J180,D141:D180,"工事")</f>
        <v>0</v>
      </c>
      <c r="K182" s="673"/>
      <c r="L182" s="677">
        <f>SUMIFS(L141:L180,D141:D180,"工事")</f>
        <v>0</v>
      </c>
      <c r="M182" s="674"/>
      <c r="N182" s="679">
        <f>J182-L182</f>
        <v>0</v>
      </c>
      <c r="O182" s="506"/>
      <c r="P182" s="323"/>
    </row>
    <row r="183" spans="1:16" ht="18.75" customHeight="1" thickBot="1">
      <c r="A183" s="302"/>
      <c r="B183" s="376"/>
      <c r="C183" s="377"/>
      <c r="D183" s="491"/>
      <c r="E183" s="545" t="s">
        <v>195</v>
      </c>
      <c r="F183" s="546" t="s">
        <v>196</v>
      </c>
      <c r="G183" s="536"/>
      <c r="H183" s="721"/>
      <c r="I183" s="722"/>
      <c r="J183" s="728">
        <f>J181+J182</f>
        <v>0</v>
      </c>
      <c r="K183" s="723"/>
      <c r="L183" s="729">
        <f>L181+L182</f>
        <v>0</v>
      </c>
      <c r="M183" s="724"/>
      <c r="N183" s="730">
        <f>J183-L183</f>
        <v>0</v>
      </c>
      <c r="O183" s="516"/>
      <c r="P183" s="323"/>
    </row>
    <row r="184" spans="1:16" ht="18.75" customHeight="1">
      <c r="A184" s="302"/>
      <c r="B184" s="339"/>
      <c r="C184" s="340"/>
      <c r="D184" s="488"/>
      <c r="E184" s="731"/>
      <c r="F184" s="732" t="s">
        <v>197</v>
      </c>
      <c r="G184" s="535"/>
      <c r="H184" s="718"/>
      <c r="I184" s="702"/>
      <c r="J184" s="702"/>
      <c r="K184" s="703"/>
      <c r="L184" s="703"/>
      <c r="M184" s="719"/>
      <c r="N184" s="720"/>
      <c r="O184" s="515"/>
      <c r="P184" s="323"/>
    </row>
    <row r="185" spans="1:16" ht="18.75" customHeight="1">
      <c r="A185" s="302"/>
      <c r="B185" s="374"/>
      <c r="C185" s="375"/>
      <c r="D185" s="490"/>
      <c r="E185" s="717"/>
      <c r="F185" s="727"/>
      <c r="G185" s="522"/>
      <c r="H185" s="671"/>
      <c r="I185" s="672"/>
      <c r="J185" s="672">
        <f t="shared" ref="J185:J214" si="13">H185*I185</f>
        <v>0</v>
      </c>
      <c r="K185" s="673"/>
      <c r="L185" s="673">
        <f t="shared" ref="L185:L214" si="14">H185*K185</f>
        <v>0</v>
      </c>
      <c r="M185" s="674">
        <f>I185-K185</f>
        <v>0</v>
      </c>
      <c r="N185" s="675">
        <f>J185-L185</f>
        <v>0</v>
      </c>
      <c r="O185" s="506"/>
      <c r="P185" s="323"/>
    </row>
    <row r="186" spans="1:16" ht="18.75" customHeight="1">
      <c r="A186" s="302"/>
      <c r="B186" s="374"/>
      <c r="C186" s="375"/>
      <c r="D186" s="490"/>
      <c r="E186" s="717"/>
      <c r="F186" s="727"/>
      <c r="G186" s="522"/>
      <c r="H186" s="671"/>
      <c r="I186" s="672"/>
      <c r="J186" s="672">
        <f t="shared" si="13"/>
        <v>0</v>
      </c>
      <c r="K186" s="673"/>
      <c r="L186" s="673">
        <f t="shared" si="14"/>
        <v>0</v>
      </c>
      <c r="M186" s="674">
        <f t="shared" ref="M186:N214" si="15">I186-K186</f>
        <v>0</v>
      </c>
      <c r="N186" s="675">
        <f t="shared" si="15"/>
        <v>0</v>
      </c>
      <c r="O186" s="506"/>
      <c r="P186" s="323"/>
    </row>
    <row r="187" spans="1:16" ht="18.75" customHeight="1">
      <c r="A187" s="302"/>
      <c r="B187" s="374"/>
      <c r="C187" s="375"/>
      <c r="D187" s="490"/>
      <c r="E187" s="717"/>
      <c r="F187" s="727"/>
      <c r="G187" s="522"/>
      <c r="H187" s="671"/>
      <c r="I187" s="672"/>
      <c r="J187" s="672">
        <f t="shared" si="13"/>
        <v>0</v>
      </c>
      <c r="K187" s="673"/>
      <c r="L187" s="673">
        <f t="shared" si="14"/>
        <v>0</v>
      </c>
      <c r="M187" s="674">
        <f t="shared" si="15"/>
        <v>0</v>
      </c>
      <c r="N187" s="675">
        <f t="shared" si="15"/>
        <v>0</v>
      </c>
      <c r="O187" s="506"/>
      <c r="P187" s="323"/>
    </row>
    <row r="188" spans="1:16" ht="18.75" customHeight="1">
      <c r="A188" s="302"/>
      <c r="B188" s="374"/>
      <c r="C188" s="375"/>
      <c r="D188" s="490"/>
      <c r="E188" s="717"/>
      <c r="F188" s="727"/>
      <c r="G188" s="522"/>
      <c r="H188" s="671"/>
      <c r="I188" s="672"/>
      <c r="J188" s="672">
        <f t="shared" si="13"/>
        <v>0</v>
      </c>
      <c r="K188" s="673"/>
      <c r="L188" s="673">
        <f t="shared" si="14"/>
        <v>0</v>
      </c>
      <c r="M188" s="674">
        <f t="shared" si="15"/>
        <v>0</v>
      </c>
      <c r="N188" s="675">
        <f t="shared" si="15"/>
        <v>0</v>
      </c>
      <c r="O188" s="506"/>
      <c r="P188" s="323"/>
    </row>
    <row r="189" spans="1:16" ht="18.75" customHeight="1">
      <c r="A189" s="302"/>
      <c r="B189" s="374"/>
      <c r="C189" s="375"/>
      <c r="D189" s="490"/>
      <c r="E189" s="717"/>
      <c r="F189" s="727"/>
      <c r="G189" s="522"/>
      <c r="H189" s="671"/>
      <c r="I189" s="672"/>
      <c r="J189" s="672">
        <f t="shared" si="13"/>
        <v>0</v>
      </c>
      <c r="K189" s="673"/>
      <c r="L189" s="673">
        <f t="shared" si="14"/>
        <v>0</v>
      </c>
      <c r="M189" s="674">
        <f t="shared" si="15"/>
        <v>0</v>
      </c>
      <c r="N189" s="675">
        <f t="shared" si="15"/>
        <v>0</v>
      </c>
      <c r="O189" s="506"/>
      <c r="P189" s="323"/>
    </row>
    <row r="190" spans="1:16" ht="18.75" customHeight="1">
      <c r="A190" s="302"/>
      <c r="B190" s="374"/>
      <c r="C190" s="375"/>
      <c r="D190" s="490"/>
      <c r="E190" s="717"/>
      <c r="F190" s="727"/>
      <c r="G190" s="522"/>
      <c r="H190" s="671"/>
      <c r="I190" s="672"/>
      <c r="J190" s="672">
        <f t="shared" si="13"/>
        <v>0</v>
      </c>
      <c r="K190" s="673"/>
      <c r="L190" s="673">
        <f t="shared" si="14"/>
        <v>0</v>
      </c>
      <c r="M190" s="674">
        <f t="shared" si="15"/>
        <v>0</v>
      </c>
      <c r="N190" s="675">
        <f t="shared" si="15"/>
        <v>0</v>
      </c>
      <c r="O190" s="506"/>
      <c r="P190" s="323"/>
    </row>
    <row r="191" spans="1:16" ht="18.75" customHeight="1">
      <c r="A191" s="302"/>
      <c r="B191" s="374"/>
      <c r="C191" s="375"/>
      <c r="D191" s="490"/>
      <c r="E191" s="717"/>
      <c r="F191" s="727"/>
      <c r="G191" s="522"/>
      <c r="H191" s="671"/>
      <c r="I191" s="672"/>
      <c r="J191" s="672">
        <f t="shared" si="13"/>
        <v>0</v>
      </c>
      <c r="K191" s="673"/>
      <c r="L191" s="673">
        <f t="shared" si="14"/>
        <v>0</v>
      </c>
      <c r="M191" s="674">
        <f t="shared" si="15"/>
        <v>0</v>
      </c>
      <c r="N191" s="675">
        <f t="shared" si="15"/>
        <v>0</v>
      </c>
      <c r="O191" s="506"/>
      <c r="P191" s="323"/>
    </row>
    <row r="192" spans="1:16" ht="18.75" customHeight="1">
      <c r="A192" s="302"/>
      <c r="B192" s="374"/>
      <c r="C192" s="375"/>
      <c r="D192" s="490"/>
      <c r="E192" s="717"/>
      <c r="F192" s="727"/>
      <c r="G192" s="522"/>
      <c r="H192" s="671"/>
      <c r="I192" s="672"/>
      <c r="J192" s="672">
        <f t="shared" si="13"/>
        <v>0</v>
      </c>
      <c r="K192" s="673"/>
      <c r="L192" s="673">
        <f t="shared" si="14"/>
        <v>0</v>
      </c>
      <c r="M192" s="674">
        <f t="shared" si="15"/>
        <v>0</v>
      </c>
      <c r="N192" s="675">
        <f t="shared" si="15"/>
        <v>0</v>
      </c>
      <c r="O192" s="506"/>
      <c r="P192" s="323"/>
    </row>
    <row r="193" spans="1:16" ht="18.75" customHeight="1">
      <c r="A193" s="302"/>
      <c r="B193" s="374"/>
      <c r="C193" s="375"/>
      <c r="D193" s="490"/>
      <c r="E193" s="717"/>
      <c r="F193" s="727"/>
      <c r="G193" s="522"/>
      <c r="H193" s="671"/>
      <c r="I193" s="672"/>
      <c r="J193" s="672">
        <f t="shared" si="13"/>
        <v>0</v>
      </c>
      <c r="K193" s="673"/>
      <c r="L193" s="673">
        <f t="shared" si="14"/>
        <v>0</v>
      </c>
      <c r="M193" s="674">
        <f t="shared" si="15"/>
        <v>0</v>
      </c>
      <c r="N193" s="675">
        <f t="shared" si="15"/>
        <v>0</v>
      </c>
      <c r="O193" s="506"/>
      <c r="P193" s="323"/>
    </row>
    <row r="194" spans="1:16" ht="18.75" customHeight="1">
      <c r="A194" s="302"/>
      <c r="B194" s="374"/>
      <c r="C194" s="375"/>
      <c r="D194" s="490"/>
      <c r="E194" s="717"/>
      <c r="F194" s="727"/>
      <c r="G194" s="522"/>
      <c r="H194" s="671"/>
      <c r="I194" s="672"/>
      <c r="J194" s="672">
        <f t="shared" si="13"/>
        <v>0</v>
      </c>
      <c r="K194" s="673"/>
      <c r="L194" s="673">
        <f t="shared" si="14"/>
        <v>0</v>
      </c>
      <c r="M194" s="674">
        <f t="shared" si="15"/>
        <v>0</v>
      </c>
      <c r="N194" s="675">
        <f t="shared" si="15"/>
        <v>0</v>
      </c>
      <c r="O194" s="506"/>
      <c r="P194" s="323"/>
    </row>
    <row r="195" spans="1:16" ht="18.75" customHeight="1">
      <c r="A195" s="302"/>
      <c r="B195" s="374"/>
      <c r="C195" s="375"/>
      <c r="D195" s="490"/>
      <c r="E195" s="717"/>
      <c r="F195" s="727"/>
      <c r="G195" s="522"/>
      <c r="H195" s="671"/>
      <c r="I195" s="672"/>
      <c r="J195" s="672">
        <f t="shared" si="13"/>
        <v>0</v>
      </c>
      <c r="K195" s="673"/>
      <c r="L195" s="673">
        <f t="shared" si="14"/>
        <v>0</v>
      </c>
      <c r="M195" s="674">
        <f t="shared" si="15"/>
        <v>0</v>
      </c>
      <c r="N195" s="675">
        <f t="shared" si="15"/>
        <v>0</v>
      </c>
      <c r="O195" s="506"/>
      <c r="P195" s="323"/>
    </row>
    <row r="196" spans="1:16" ht="18.75" customHeight="1">
      <c r="A196" s="302"/>
      <c r="B196" s="374"/>
      <c r="C196" s="375"/>
      <c r="D196" s="490"/>
      <c r="E196" s="717"/>
      <c r="F196" s="727"/>
      <c r="G196" s="522"/>
      <c r="H196" s="671"/>
      <c r="I196" s="672"/>
      <c r="J196" s="672">
        <f t="shared" si="13"/>
        <v>0</v>
      </c>
      <c r="K196" s="673"/>
      <c r="L196" s="673">
        <f t="shared" si="14"/>
        <v>0</v>
      </c>
      <c r="M196" s="674">
        <f t="shared" si="15"/>
        <v>0</v>
      </c>
      <c r="N196" s="675">
        <f t="shared" si="15"/>
        <v>0</v>
      </c>
      <c r="O196" s="506"/>
      <c r="P196" s="323"/>
    </row>
    <row r="197" spans="1:16" ht="18.75" customHeight="1">
      <c r="A197" s="302"/>
      <c r="B197" s="374"/>
      <c r="C197" s="375"/>
      <c r="D197" s="490"/>
      <c r="E197" s="717"/>
      <c r="F197" s="727"/>
      <c r="G197" s="522"/>
      <c r="H197" s="671"/>
      <c r="I197" s="672"/>
      <c r="J197" s="672">
        <f t="shared" si="13"/>
        <v>0</v>
      </c>
      <c r="K197" s="673"/>
      <c r="L197" s="673">
        <f t="shared" si="14"/>
        <v>0</v>
      </c>
      <c r="M197" s="674">
        <f t="shared" si="15"/>
        <v>0</v>
      </c>
      <c r="N197" s="675">
        <f t="shared" si="15"/>
        <v>0</v>
      </c>
      <c r="O197" s="506"/>
      <c r="P197" s="323"/>
    </row>
    <row r="198" spans="1:16" ht="18.75" customHeight="1">
      <c r="A198" s="302"/>
      <c r="B198" s="374"/>
      <c r="C198" s="375"/>
      <c r="D198" s="490"/>
      <c r="E198" s="717"/>
      <c r="F198" s="727"/>
      <c r="G198" s="522"/>
      <c r="H198" s="671"/>
      <c r="I198" s="672"/>
      <c r="J198" s="672">
        <f t="shared" si="13"/>
        <v>0</v>
      </c>
      <c r="K198" s="673"/>
      <c r="L198" s="673">
        <f t="shared" si="14"/>
        <v>0</v>
      </c>
      <c r="M198" s="674">
        <f t="shared" si="15"/>
        <v>0</v>
      </c>
      <c r="N198" s="675">
        <f t="shared" si="15"/>
        <v>0</v>
      </c>
      <c r="O198" s="506"/>
      <c r="P198" s="323"/>
    </row>
    <row r="199" spans="1:16" ht="18.75" customHeight="1">
      <c r="A199" s="302"/>
      <c r="B199" s="374"/>
      <c r="C199" s="375"/>
      <c r="D199" s="490"/>
      <c r="E199" s="717"/>
      <c r="F199" s="727"/>
      <c r="G199" s="522"/>
      <c r="H199" s="671"/>
      <c r="I199" s="672"/>
      <c r="J199" s="672">
        <f t="shared" si="13"/>
        <v>0</v>
      </c>
      <c r="K199" s="673"/>
      <c r="L199" s="673">
        <f t="shared" si="14"/>
        <v>0</v>
      </c>
      <c r="M199" s="674">
        <f t="shared" si="15"/>
        <v>0</v>
      </c>
      <c r="N199" s="675">
        <f t="shared" si="15"/>
        <v>0</v>
      </c>
      <c r="O199" s="506"/>
      <c r="P199" s="323"/>
    </row>
    <row r="200" spans="1:16" ht="18.75" customHeight="1">
      <c r="A200" s="302"/>
      <c r="B200" s="374"/>
      <c r="C200" s="375"/>
      <c r="D200" s="490"/>
      <c r="E200" s="717"/>
      <c r="F200" s="727"/>
      <c r="G200" s="522"/>
      <c r="H200" s="671"/>
      <c r="I200" s="672"/>
      <c r="J200" s="672">
        <f t="shared" si="13"/>
        <v>0</v>
      </c>
      <c r="K200" s="673"/>
      <c r="L200" s="673">
        <f t="shared" si="14"/>
        <v>0</v>
      </c>
      <c r="M200" s="674">
        <f t="shared" si="15"/>
        <v>0</v>
      </c>
      <c r="N200" s="675">
        <f t="shared" si="15"/>
        <v>0</v>
      </c>
      <c r="O200" s="506"/>
      <c r="P200" s="323"/>
    </row>
    <row r="201" spans="1:16" ht="18.75" customHeight="1">
      <c r="A201" s="302"/>
      <c r="B201" s="374"/>
      <c r="C201" s="375"/>
      <c r="D201" s="490"/>
      <c r="E201" s="717"/>
      <c r="F201" s="727"/>
      <c r="G201" s="522"/>
      <c r="H201" s="671"/>
      <c r="I201" s="672"/>
      <c r="J201" s="672">
        <f t="shared" si="13"/>
        <v>0</v>
      </c>
      <c r="K201" s="673"/>
      <c r="L201" s="673">
        <f t="shared" si="14"/>
        <v>0</v>
      </c>
      <c r="M201" s="674">
        <f t="shared" si="15"/>
        <v>0</v>
      </c>
      <c r="N201" s="675">
        <f t="shared" si="15"/>
        <v>0</v>
      </c>
      <c r="O201" s="506"/>
      <c r="P201" s="323"/>
    </row>
    <row r="202" spans="1:16" ht="18.75" customHeight="1">
      <c r="A202" s="302"/>
      <c r="B202" s="374"/>
      <c r="C202" s="375"/>
      <c r="D202" s="490"/>
      <c r="E202" s="717"/>
      <c r="F202" s="727"/>
      <c r="G202" s="522"/>
      <c r="H202" s="671"/>
      <c r="I202" s="672"/>
      <c r="J202" s="672">
        <f t="shared" si="13"/>
        <v>0</v>
      </c>
      <c r="K202" s="673"/>
      <c r="L202" s="673">
        <f t="shared" si="14"/>
        <v>0</v>
      </c>
      <c r="M202" s="674">
        <f t="shared" si="15"/>
        <v>0</v>
      </c>
      <c r="N202" s="675">
        <f t="shared" si="15"/>
        <v>0</v>
      </c>
      <c r="O202" s="506"/>
      <c r="P202" s="323"/>
    </row>
    <row r="203" spans="1:16" ht="18.75" customHeight="1">
      <c r="A203" s="302"/>
      <c r="B203" s="374"/>
      <c r="C203" s="375"/>
      <c r="D203" s="490"/>
      <c r="E203" s="717"/>
      <c r="F203" s="727"/>
      <c r="G203" s="522"/>
      <c r="H203" s="671"/>
      <c r="I203" s="672"/>
      <c r="J203" s="672">
        <f t="shared" si="13"/>
        <v>0</v>
      </c>
      <c r="K203" s="673"/>
      <c r="L203" s="673">
        <f t="shared" si="14"/>
        <v>0</v>
      </c>
      <c r="M203" s="674">
        <f t="shared" si="15"/>
        <v>0</v>
      </c>
      <c r="N203" s="675">
        <f t="shared" si="15"/>
        <v>0</v>
      </c>
      <c r="O203" s="506"/>
      <c r="P203" s="323"/>
    </row>
    <row r="204" spans="1:16" ht="18.75" customHeight="1">
      <c r="A204" s="302"/>
      <c r="B204" s="374"/>
      <c r="C204" s="375"/>
      <c r="D204" s="490"/>
      <c r="E204" s="717"/>
      <c r="F204" s="727"/>
      <c r="G204" s="522"/>
      <c r="H204" s="671"/>
      <c r="I204" s="672"/>
      <c r="J204" s="672">
        <f t="shared" si="13"/>
        <v>0</v>
      </c>
      <c r="K204" s="673"/>
      <c r="L204" s="673">
        <f t="shared" si="14"/>
        <v>0</v>
      </c>
      <c r="M204" s="674">
        <f t="shared" si="15"/>
        <v>0</v>
      </c>
      <c r="N204" s="675">
        <f t="shared" si="15"/>
        <v>0</v>
      </c>
      <c r="O204" s="506"/>
      <c r="P204" s="323"/>
    </row>
    <row r="205" spans="1:16" ht="18.75" customHeight="1">
      <c r="A205" s="302"/>
      <c r="B205" s="374"/>
      <c r="C205" s="375"/>
      <c r="D205" s="490"/>
      <c r="E205" s="717"/>
      <c r="F205" s="727"/>
      <c r="G205" s="522"/>
      <c r="H205" s="671"/>
      <c r="I205" s="672"/>
      <c r="J205" s="672">
        <f t="shared" si="13"/>
        <v>0</v>
      </c>
      <c r="K205" s="673"/>
      <c r="L205" s="673">
        <f t="shared" si="14"/>
        <v>0</v>
      </c>
      <c r="M205" s="674">
        <f t="shared" si="15"/>
        <v>0</v>
      </c>
      <c r="N205" s="675">
        <f t="shared" si="15"/>
        <v>0</v>
      </c>
      <c r="O205" s="506"/>
      <c r="P205" s="323"/>
    </row>
    <row r="206" spans="1:16" ht="18.75" customHeight="1">
      <c r="A206" s="302"/>
      <c r="B206" s="374"/>
      <c r="C206" s="375"/>
      <c r="D206" s="490"/>
      <c r="E206" s="717"/>
      <c r="F206" s="727"/>
      <c r="G206" s="522"/>
      <c r="H206" s="671"/>
      <c r="I206" s="672"/>
      <c r="J206" s="672">
        <f t="shared" si="13"/>
        <v>0</v>
      </c>
      <c r="K206" s="673"/>
      <c r="L206" s="673">
        <f t="shared" si="14"/>
        <v>0</v>
      </c>
      <c r="M206" s="674">
        <f t="shared" si="15"/>
        <v>0</v>
      </c>
      <c r="N206" s="675">
        <f t="shared" si="15"/>
        <v>0</v>
      </c>
      <c r="O206" s="506"/>
      <c r="P206" s="323"/>
    </row>
    <row r="207" spans="1:16" ht="18.75" customHeight="1">
      <c r="A207" s="302"/>
      <c r="B207" s="374"/>
      <c r="C207" s="375"/>
      <c r="D207" s="490"/>
      <c r="E207" s="717"/>
      <c r="F207" s="727"/>
      <c r="G207" s="522"/>
      <c r="H207" s="671"/>
      <c r="I207" s="672"/>
      <c r="J207" s="672">
        <f t="shared" si="13"/>
        <v>0</v>
      </c>
      <c r="K207" s="673"/>
      <c r="L207" s="673">
        <f t="shared" si="14"/>
        <v>0</v>
      </c>
      <c r="M207" s="674">
        <f t="shared" si="15"/>
        <v>0</v>
      </c>
      <c r="N207" s="675">
        <f t="shared" si="15"/>
        <v>0</v>
      </c>
      <c r="O207" s="506"/>
      <c r="P207" s="323"/>
    </row>
    <row r="208" spans="1:16" ht="18.75" customHeight="1">
      <c r="A208" s="302"/>
      <c r="B208" s="374"/>
      <c r="C208" s="375"/>
      <c r="D208" s="490"/>
      <c r="E208" s="717"/>
      <c r="F208" s="727"/>
      <c r="G208" s="522"/>
      <c r="H208" s="671"/>
      <c r="I208" s="672"/>
      <c r="J208" s="672">
        <f t="shared" si="13"/>
        <v>0</v>
      </c>
      <c r="K208" s="673"/>
      <c r="L208" s="673">
        <f t="shared" si="14"/>
        <v>0</v>
      </c>
      <c r="M208" s="674">
        <f t="shared" si="15"/>
        <v>0</v>
      </c>
      <c r="N208" s="675">
        <f t="shared" si="15"/>
        <v>0</v>
      </c>
      <c r="O208" s="506"/>
      <c r="P208" s="323"/>
    </row>
    <row r="209" spans="1:29" ht="18.75" customHeight="1">
      <c r="A209" s="302"/>
      <c r="B209" s="374"/>
      <c r="C209" s="375"/>
      <c r="D209" s="490"/>
      <c r="E209" s="717"/>
      <c r="F209" s="727"/>
      <c r="G209" s="522"/>
      <c r="H209" s="671"/>
      <c r="I209" s="672"/>
      <c r="J209" s="672">
        <f t="shared" si="13"/>
        <v>0</v>
      </c>
      <c r="K209" s="673"/>
      <c r="L209" s="673">
        <f t="shared" si="14"/>
        <v>0</v>
      </c>
      <c r="M209" s="674">
        <f t="shared" si="15"/>
        <v>0</v>
      </c>
      <c r="N209" s="675">
        <f t="shared" si="15"/>
        <v>0</v>
      </c>
      <c r="O209" s="506"/>
      <c r="P209" s="326"/>
    </row>
    <row r="210" spans="1:29" ht="18.75" customHeight="1">
      <c r="A210" s="302"/>
      <c r="B210" s="374"/>
      <c r="C210" s="375"/>
      <c r="D210" s="490"/>
      <c r="E210" s="717"/>
      <c r="F210" s="727"/>
      <c r="G210" s="522"/>
      <c r="H210" s="671"/>
      <c r="I210" s="672"/>
      <c r="J210" s="672">
        <f t="shared" si="13"/>
        <v>0</v>
      </c>
      <c r="K210" s="673"/>
      <c r="L210" s="673">
        <f t="shared" si="14"/>
        <v>0</v>
      </c>
      <c r="M210" s="674">
        <f t="shared" si="15"/>
        <v>0</v>
      </c>
      <c r="N210" s="675">
        <f t="shared" si="15"/>
        <v>0</v>
      </c>
      <c r="O210" s="506"/>
      <c r="P210" s="317"/>
    </row>
    <row r="211" spans="1:29" ht="18.75" customHeight="1">
      <c r="A211" s="302"/>
      <c r="B211" s="374"/>
      <c r="C211" s="375"/>
      <c r="D211" s="490"/>
      <c r="E211" s="717"/>
      <c r="F211" s="727"/>
      <c r="G211" s="522"/>
      <c r="H211" s="671"/>
      <c r="I211" s="672"/>
      <c r="J211" s="672">
        <f t="shared" si="13"/>
        <v>0</v>
      </c>
      <c r="K211" s="673"/>
      <c r="L211" s="673">
        <f t="shared" si="14"/>
        <v>0</v>
      </c>
      <c r="M211" s="674">
        <f t="shared" si="15"/>
        <v>0</v>
      </c>
      <c r="N211" s="675">
        <f t="shared" si="15"/>
        <v>0</v>
      </c>
      <c r="O211" s="506"/>
      <c r="P211" s="326"/>
    </row>
    <row r="212" spans="1:29" s="288" customFormat="1" ht="18.75" customHeight="1">
      <c r="A212" s="302"/>
      <c r="B212" s="374"/>
      <c r="C212" s="375"/>
      <c r="D212" s="490"/>
      <c r="E212" s="717"/>
      <c r="F212" s="727"/>
      <c r="G212" s="522"/>
      <c r="H212" s="671"/>
      <c r="I212" s="672"/>
      <c r="J212" s="672">
        <f t="shared" si="13"/>
        <v>0</v>
      </c>
      <c r="K212" s="673"/>
      <c r="L212" s="673">
        <f t="shared" si="14"/>
        <v>0</v>
      </c>
      <c r="M212" s="674">
        <f t="shared" si="15"/>
        <v>0</v>
      </c>
      <c r="N212" s="675">
        <f t="shared" si="15"/>
        <v>0</v>
      </c>
      <c r="O212" s="506"/>
      <c r="Q212" s="287"/>
      <c r="R212" s="287"/>
      <c r="S212" s="287"/>
      <c r="T212" s="287"/>
      <c r="U212" s="287"/>
      <c r="V212" s="287"/>
      <c r="W212" s="287"/>
      <c r="X212" s="287"/>
      <c r="Y212" s="287"/>
      <c r="Z212" s="287"/>
      <c r="AA212" s="287"/>
      <c r="AB212" s="287"/>
      <c r="AC212" s="287"/>
    </row>
    <row r="213" spans="1:29" s="288" customFormat="1" ht="18.75" customHeight="1">
      <c r="A213" s="302"/>
      <c r="B213" s="374"/>
      <c r="C213" s="375"/>
      <c r="D213" s="490"/>
      <c r="E213" s="717"/>
      <c r="F213" s="727"/>
      <c r="G213" s="522"/>
      <c r="H213" s="671"/>
      <c r="I213" s="672"/>
      <c r="J213" s="672">
        <f t="shared" si="13"/>
        <v>0</v>
      </c>
      <c r="K213" s="673"/>
      <c r="L213" s="673">
        <f t="shared" si="14"/>
        <v>0</v>
      </c>
      <c r="M213" s="674">
        <f t="shared" si="15"/>
        <v>0</v>
      </c>
      <c r="N213" s="675">
        <f t="shared" si="15"/>
        <v>0</v>
      </c>
      <c r="O213" s="506"/>
      <c r="Q213" s="287"/>
      <c r="R213" s="287"/>
      <c r="S213" s="287"/>
      <c r="T213" s="287"/>
      <c r="U213" s="287"/>
      <c r="V213" s="287"/>
      <c r="W213" s="287"/>
      <c r="X213" s="287"/>
      <c r="Y213" s="287"/>
      <c r="Z213" s="287"/>
      <c r="AA213" s="287"/>
      <c r="AB213" s="287"/>
      <c r="AC213" s="287"/>
    </row>
    <row r="214" spans="1:29" s="288" customFormat="1" ht="18.75" customHeight="1">
      <c r="A214" s="302"/>
      <c r="B214" s="374"/>
      <c r="C214" s="375"/>
      <c r="D214" s="490"/>
      <c r="E214" s="717"/>
      <c r="F214" s="727"/>
      <c r="G214" s="522"/>
      <c r="H214" s="671"/>
      <c r="I214" s="672"/>
      <c r="J214" s="672">
        <f t="shared" si="13"/>
        <v>0</v>
      </c>
      <c r="K214" s="673"/>
      <c r="L214" s="673">
        <f t="shared" si="14"/>
        <v>0</v>
      </c>
      <c r="M214" s="674">
        <f t="shared" si="15"/>
        <v>0</v>
      </c>
      <c r="N214" s="675">
        <f t="shared" si="15"/>
        <v>0</v>
      </c>
      <c r="O214" s="506"/>
      <c r="Q214" s="287"/>
      <c r="R214" s="287"/>
      <c r="S214" s="287"/>
      <c r="T214" s="287"/>
      <c r="U214" s="287"/>
      <c r="V214" s="287"/>
      <c r="W214" s="287"/>
      <c r="X214" s="287"/>
      <c r="Y214" s="287"/>
      <c r="Z214" s="287"/>
      <c r="AA214" s="287"/>
      <c r="AB214" s="287"/>
      <c r="AC214" s="287"/>
    </row>
    <row r="215" spans="1:29" s="288" customFormat="1" ht="18.75" customHeight="1">
      <c r="A215" s="302"/>
      <c r="B215" s="374"/>
      <c r="C215" s="375"/>
      <c r="D215" s="490"/>
      <c r="E215" s="544" t="s">
        <v>661</v>
      </c>
      <c r="F215" s="338" t="s">
        <v>198</v>
      </c>
      <c r="G215" s="522"/>
      <c r="H215" s="671"/>
      <c r="I215" s="672"/>
      <c r="J215" s="676">
        <f>SUMIFS(J185:J214,D185:D214,"設備（部材）")</f>
        <v>0</v>
      </c>
      <c r="K215" s="673"/>
      <c r="L215" s="677">
        <f>SUMIFS(L185:L214,D185:D214,"設備（部材）")</f>
        <v>0</v>
      </c>
      <c r="M215" s="674"/>
      <c r="N215" s="679">
        <f>J215-L215</f>
        <v>0</v>
      </c>
      <c r="O215" s="506"/>
      <c r="Q215" s="287"/>
      <c r="R215" s="287"/>
      <c r="S215" s="287"/>
      <c r="T215" s="287"/>
      <c r="U215" s="287"/>
      <c r="V215" s="287"/>
      <c r="W215" s="287"/>
      <c r="X215" s="287"/>
      <c r="Y215" s="287"/>
      <c r="Z215" s="287"/>
      <c r="AA215" s="287"/>
      <c r="AB215" s="287"/>
      <c r="AC215" s="287"/>
    </row>
    <row r="216" spans="1:29" s="288" customFormat="1" ht="18.75" customHeight="1">
      <c r="A216" s="302"/>
      <c r="B216" s="374"/>
      <c r="C216" s="375"/>
      <c r="D216" s="490"/>
      <c r="E216" s="544" t="s">
        <v>199</v>
      </c>
      <c r="F216" s="338" t="s">
        <v>198</v>
      </c>
      <c r="G216" s="522"/>
      <c r="H216" s="671"/>
      <c r="I216" s="672"/>
      <c r="J216" s="676">
        <f>SUMIFS(J185:J214,D185:D214,"工事")</f>
        <v>0</v>
      </c>
      <c r="K216" s="673"/>
      <c r="L216" s="677">
        <f>SUMIFS(L185:L214,D185:D214,"工事")</f>
        <v>0</v>
      </c>
      <c r="M216" s="674"/>
      <c r="N216" s="679">
        <f>J216-L216</f>
        <v>0</v>
      </c>
      <c r="O216" s="506"/>
      <c r="Q216" s="287"/>
      <c r="R216" s="287"/>
      <c r="S216" s="287"/>
      <c r="T216" s="287"/>
      <c r="U216" s="287"/>
      <c r="V216" s="287"/>
      <c r="W216" s="287"/>
      <c r="X216" s="287"/>
      <c r="Y216" s="287"/>
      <c r="Z216" s="287"/>
      <c r="AA216" s="287"/>
      <c r="AB216" s="287"/>
      <c r="AC216" s="287"/>
    </row>
    <row r="217" spans="1:29" s="288" customFormat="1" ht="18.75" customHeight="1" thickBot="1">
      <c r="A217" s="302"/>
      <c r="B217" s="376"/>
      <c r="C217" s="377"/>
      <c r="D217" s="491"/>
      <c r="E217" s="545" t="s">
        <v>195</v>
      </c>
      <c r="F217" s="546" t="s">
        <v>196</v>
      </c>
      <c r="G217" s="536"/>
      <c r="H217" s="721"/>
      <c r="I217" s="722"/>
      <c r="J217" s="728">
        <f>J215+J216</f>
        <v>0</v>
      </c>
      <c r="K217" s="723"/>
      <c r="L217" s="729">
        <f>L215+L216</f>
        <v>0</v>
      </c>
      <c r="M217" s="724"/>
      <c r="N217" s="730">
        <f>J217-L217</f>
        <v>0</v>
      </c>
      <c r="O217" s="516"/>
      <c r="Q217" s="287"/>
      <c r="R217" s="287"/>
      <c r="S217" s="287"/>
      <c r="T217" s="287"/>
      <c r="U217" s="287"/>
      <c r="V217" s="287"/>
      <c r="W217" s="287"/>
      <c r="X217" s="287"/>
      <c r="Y217" s="287"/>
      <c r="Z217" s="287"/>
      <c r="AA217" s="287"/>
      <c r="AB217" s="287"/>
      <c r="AC217" s="287"/>
    </row>
    <row r="218" spans="1:29" ht="18.75" customHeight="1">
      <c r="A218" s="302"/>
      <c r="B218" s="339"/>
      <c r="C218" s="340"/>
      <c r="D218" s="488"/>
      <c r="E218" s="717"/>
      <c r="F218" s="726" t="s">
        <v>197</v>
      </c>
      <c r="G218" s="522"/>
      <c r="H218" s="671"/>
      <c r="I218" s="672"/>
      <c r="J218" s="672"/>
      <c r="K218" s="673"/>
      <c r="L218" s="673"/>
      <c r="M218" s="674"/>
      <c r="N218" s="675"/>
      <c r="O218" s="506"/>
      <c r="P218" s="323"/>
    </row>
    <row r="219" spans="1:29" ht="18.75" customHeight="1">
      <c r="A219" s="302"/>
      <c r="B219" s="374"/>
      <c r="C219" s="375"/>
      <c r="D219" s="490"/>
      <c r="E219" s="717"/>
      <c r="F219" s="727"/>
      <c r="G219" s="522"/>
      <c r="H219" s="671"/>
      <c r="I219" s="672"/>
      <c r="J219" s="672">
        <f t="shared" ref="J219:J248" si="16">H219*I219</f>
        <v>0</v>
      </c>
      <c r="K219" s="673"/>
      <c r="L219" s="673">
        <f t="shared" ref="L219:L248" si="17">H219*K219</f>
        <v>0</v>
      </c>
      <c r="M219" s="674">
        <f t="shared" ref="M219:N248" si="18">I219-K219</f>
        <v>0</v>
      </c>
      <c r="N219" s="675">
        <f t="shared" si="18"/>
        <v>0</v>
      </c>
      <c r="O219" s="506"/>
      <c r="P219" s="323"/>
    </row>
    <row r="220" spans="1:29" ht="18.75" customHeight="1">
      <c r="A220" s="302"/>
      <c r="B220" s="374"/>
      <c r="C220" s="375"/>
      <c r="D220" s="490"/>
      <c r="E220" s="717"/>
      <c r="F220" s="727"/>
      <c r="G220" s="522"/>
      <c r="H220" s="671"/>
      <c r="I220" s="672"/>
      <c r="J220" s="672">
        <f t="shared" si="16"/>
        <v>0</v>
      </c>
      <c r="K220" s="673"/>
      <c r="L220" s="673">
        <f t="shared" si="17"/>
        <v>0</v>
      </c>
      <c r="M220" s="674">
        <f t="shared" si="18"/>
        <v>0</v>
      </c>
      <c r="N220" s="675">
        <f t="shared" si="18"/>
        <v>0</v>
      </c>
      <c r="O220" s="506"/>
      <c r="P220" s="323"/>
    </row>
    <row r="221" spans="1:29" ht="18.75" customHeight="1">
      <c r="A221" s="302"/>
      <c r="B221" s="374"/>
      <c r="C221" s="375"/>
      <c r="D221" s="490"/>
      <c r="E221" s="717"/>
      <c r="F221" s="727"/>
      <c r="G221" s="522"/>
      <c r="H221" s="671"/>
      <c r="I221" s="672"/>
      <c r="J221" s="672">
        <f t="shared" si="16"/>
        <v>0</v>
      </c>
      <c r="K221" s="673"/>
      <c r="L221" s="673">
        <f t="shared" si="17"/>
        <v>0</v>
      </c>
      <c r="M221" s="674">
        <f t="shared" si="18"/>
        <v>0</v>
      </c>
      <c r="N221" s="675">
        <f t="shared" si="18"/>
        <v>0</v>
      </c>
      <c r="O221" s="506"/>
      <c r="P221" s="323"/>
    </row>
    <row r="222" spans="1:29" ht="18.75" customHeight="1">
      <c r="A222" s="302"/>
      <c r="B222" s="374"/>
      <c r="C222" s="375"/>
      <c r="D222" s="490"/>
      <c r="E222" s="717"/>
      <c r="F222" s="727"/>
      <c r="G222" s="522"/>
      <c r="H222" s="671"/>
      <c r="I222" s="672"/>
      <c r="J222" s="672">
        <f t="shared" si="16"/>
        <v>0</v>
      </c>
      <c r="K222" s="673"/>
      <c r="L222" s="673">
        <f t="shared" si="17"/>
        <v>0</v>
      </c>
      <c r="M222" s="674">
        <f t="shared" si="18"/>
        <v>0</v>
      </c>
      <c r="N222" s="675">
        <f t="shared" si="18"/>
        <v>0</v>
      </c>
      <c r="O222" s="506"/>
      <c r="P222" s="323"/>
    </row>
    <row r="223" spans="1:29" ht="18.75" customHeight="1">
      <c r="A223" s="302"/>
      <c r="B223" s="374"/>
      <c r="C223" s="375"/>
      <c r="D223" s="490"/>
      <c r="E223" s="717"/>
      <c r="F223" s="727"/>
      <c r="G223" s="522"/>
      <c r="H223" s="671"/>
      <c r="I223" s="672"/>
      <c r="J223" s="672">
        <f t="shared" si="16"/>
        <v>0</v>
      </c>
      <c r="K223" s="673"/>
      <c r="L223" s="673">
        <f t="shared" si="17"/>
        <v>0</v>
      </c>
      <c r="M223" s="674">
        <f t="shared" si="18"/>
        <v>0</v>
      </c>
      <c r="N223" s="675">
        <f t="shared" si="18"/>
        <v>0</v>
      </c>
      <c r="O223" s="506"/>
      <c r="P223" s="323"/>
    </row>
    <row r="224" spans="1:29" ht="18.75" customHeight="1">
      <c r="A224" s="302"/>
      <c r="B224" s="374"/>
      <c r="C224" s="375"/>
      <c r="D224" s="490"/>
      <c r="E224" s="717"/>
      <c r="F224" s="727"/>
      <c r="G224" s="522"/>
      <c r="H224" s="671"/>
      <c r="I224" s="672"/>
      <c r="J224" s="672">
        <f t="shared" si="16"/>
        <v>0</v>
      </c>
      <c r="K224" s="673"/>
      <c r="L224" s="673">
        <f t="shared" si="17"/>
        <v>0</v>
      </c>
      <c r="M224" s="674">
        <f t="shared" si="18"/>
        <v>0</v>
      </c>
      <c r="N224" s="675">
        <f t="shared" si="18"/>
        <v>0</v>
      </c>
      <c r="O224" s="506"/>
      <c r="P224" s="323"/>
    </row>
    <row r="225" spans="1:16" ht="18.75" customHeight="1">
      <c r="A225" s="302"/>
      <c r="B225" s="374"/>
      <c r="C225" s="375"/>
      <c r="D225" s="490"/>
      <c r="E225" s="717"/>
      <c r="F225" s="727"/>
      <c r="G225" s="522"/>
      <c r="H225" s="671"/>
      <c r="I225" s="672"/>
      <c r="J225" s="672">
        <f t="shared" si="16"/>
        <v>0</v>
      </c>
      <c r="K225" s="673"/>
      <c r="L225" s="673">
        <f t="shared" si="17"/>
        <v>0</v>
      </c>
      <c r="M225" s="674">
        <f t="shared" si="18"/>
        <v>0</v>
      </c>
      <c r="N225" s="675">
        <f t="shared" si="18"/>
        <v>0</v>
      </c>
      <c r="O225" s="506"/>
      <c r="P225" s="323"/>
    </row>
    <row r="226" spans="1:16" ht="18.75" customHeight="1">
      <c r="A226" s="302"/>
      <c r="B226" s="374"/>
      <c r="C226" s="375"/>
      <c r="D226" s="490"/>
      <c r="E226" s="717"/>
      <c r="F226" s="727"/>
      <c r="G226" s="522"/>
      <c r="H226" s="671"/>
      <c r="I226" s="672"/>
      <c r="J226" s="672">
        <f t="shared" si="16"/>
        <v>0</v>
      </c>
      <c r="K226" s="673"/>
      <c r="L226" s="673">
        <f t="shared" si="17"/>
        <v>0</v>
      </c>
      <c r="M226" s="674">
        <f t="shared" si="18"/>
        <v>0</v>
      </c>
      <c r="N226" s="675">
        <f t="shared" si="18"/>
        <v>0</v>
      </c>
      <c r="O226" s="506"/>
      <c r="P226" s="323"/>
    </row>
    <row r="227" spans="1:16" ht="18.75" customHeight="1">
      <c r="A227" s="302"/>
      <c r="B227" s="374"/>
      <c r="C227" s="375"/>
      <c r="D227" s="490"/>
      <c r="E227" s="717"/>
      <c r="F227" s="727"/>
      <c r="G227" s="522"/>
      <c r="H227" s="671"/>
      <c r="I227" s="672"/>
      <c r="J227" s="672">
        <f t="shared" si="16"/>
        <v>0</v>
      </c>
      <c r="K227" s="673"/>
      <c r="L227" s="673">
        <f t="shared" si="17"/>
        <v>0</v>
      </c>
      <c r="M227" s="674">
        <f t="shared" si="18"/>
        <v>0</v>
      </c>
      <c r="N227" s="675">
        <f t="shared" si="18"/>
        <v>0</v>
      </c>
      <c r="O227" s="506"/>
      <c r="P227" s="323"/>
    </row>
    <row r="228" spans="1:16" ht="18.75" customHeight="1">
      <c r="A228" s="302"/>
      <c r="B228" s="374"/>
      <c r="C228" s="375"/>
      <c r="D228" s="490"/>
      <c r="E228" s="717"/>
      <c r="F228" s="727"/>
      <c r="G228" s="522"/>
      <c r="H228" s="671"/>
      <c r="I228" s="672"/>
      <c r="J228" s="672">
        <f t="shared" si="16"/>
        <v>0</v>
      </c>
      <c r="K228" s="673"/>
      <c r="L228" s="673">
        <f t="shared" si="17"/>
        <v>0</v>
      </c>
      <c r="M228" s="674">
        <f t="shared" si="18"/>
        <v>0</v>
      </c>
      <c r="N228" s="675">
        <f t="shared" si="18"/>
        <v>0</v>
      </c>
      <c r="O228" s="506"/>
      <c r="P228" s="323"/>
    </row>
    <row r="229" spans="1:16" ht="18.75" customHeight="1">
      <c r="A229" s="302"/>
      <c r="B229" s="374"/>
      <c r="C229" s="375"/>
      <c r="D229" s="490"/>
      <c r="E229" s="717"/>
      <c r="F229" s="727"/>
      <c r="G229" s="522"/>
      <c r="H229" s="671"/>
      <c r="I229" s="672"/>
      <c r="J229" s="672">
        <f t="shared" si="16"/>
        <v>0</v>
      </c>
      <c r="K229" s="673"/>
      <c r="L229" s="673">
        <f t="shared" si="17"/>
        <v>0</v>
      </c>
      <c r="M229" s="674">
        <f t="shared" si="18"/>
        <v>0</v>
      </c>
      <c r="N229" s="675">
        <f t="shared" si="18"/>
        <v>0</v>
      </c>
      <c r="O229" s="506"/>
      <c r="P229" s="323"/>
    </row>
    <row r="230" spans="1:16" ht="18.75" customHeight="1">
      <c r="A230" s="302"/>
      <c r="B230" s="374"/>
      <c r="C230" s="375"/>
      <c r="D230" s="490"/>
      <c r="E230" s="717"/>
      <c r="F230" s="727"/>
      <c r="G230" s="522"/>
      <c r="H230" s="671"/>
      <c r="I230" s="672"/>
      <c r="J230" s="672">
        <f t="shared" si="16"/>
        <v>0</v>
      </c>
      <c r="K230" s="673"/>
      <c r="L230" s="673">
        <f t="shared" si="17"/>
        <v>0</v>
      </c>
      <c r="M230" s="674">
        <f t="shared" si="18"/>
        <v>0</v>
      </c>
      <c r="N230" s="675">
        <f t="shared" si="18"/>
        <v>0</v>
      </c>
      <c r="O230" s="506"/>
      <c r="P230" s="323"/>
    </row>
    <row r="231" spans="1:16" ht="18.75" customHeight="1">
      <c r="A231" s="302"/>
      <c r="B231" s="374"/>
      <c r="C231" s="375"/>
      <c r="D231" s="490"/>
      <c r="E231" s="717"/>
      <c r="F231" s="727"/>
      <c r="G231" s="522"/>
      <c r="H231" s="671"/>
      <c r="I231" s="672"/>
      <c r="J231" s="672">
        <f t="shared" si="16"/>
        <v>0</v>
      </c>
      <c r="K231" s="673"/>
      <c r="L231" s="673">
        <f t="shared" si="17"/>
        <v>0</v>
      </c>
      <c r="M231" s="674">
        <f t="shared" si="18"/>
        <v>0</v>
      </c>
      <c r="N231" s="675">
        <f t="shared" si="18"/>
        <v>0</v>
      </c>
      <c r="O231" s="506"/>
      <c r="P231" s="323"/>
    </row>
    <row r="232" spans="1:16" ht="18.75" customHeight="1">
      <c r="A232" s="302"/>
      <c r="B232" s="374"/>
      <c r="C232" s="375"/>
      <c r="D232" s="490"/>
      <c r="E232" s="717"/>
      <c r="F232" s="727"/>
      <c r="G232" s="522"/>
      <c r="H232" s="671"/>
      <c r="I232" s="672"/>
      <c r="J232" s="672">
        <f t="shared" si="16"/>
        <v>0</v>
      </c>
      <c r="K232" s="673"/>
      <c r="L232" s="673">
        <f t="shared" si="17"/>
        <v>0</v>
      </c>
      <c r="M232" s="674">
        <f t="shared" si="18"/>
        <v>0</v>
      </c>
      <c r="N232" s="675">
        <f t="shared" si="18"/>
        <v>0</v>
      </c>
      <c r="O232" s="506"/>
      <c r="P232" s="323"/>
    </row>
    <row r="233" spans="1:16" ht="18.75" customHeight="1">
      <c r="A233" s="302"/>
      <c r="B233" s="374"/>
      <c r="C233" s="375"/>
      <c r="D233" s="490"/>
      <c r="E233" s="717"/>
      <c r="F233" s="727"/>
      <c r="G233" s="522"/>
      <c r="H233" s="671"/>
      <c r="I233" s="672"/>
      <c r="J233" s="672">
        <f t="shared" si="16"/>
        <v>0</v>
      </c>
      <c r="K233" s="673"/>
      <c r="L233" s="673">
        <f t="shared" si="17"/>
        <v>0</v>
      </c>
      <c r="M233" s="674">
        <f t="shared" si="18"/>
        <v>0</v>
      </c>
      <c r="N233" s="675">
        <f t="shared" si="18"/>
        <v>0</v>
      </c>
      <c r="O233" s="506"/>
      <c r="P233" s="323"/>
    </row>
    <row r="234" spans="1:16" ht="18.75" customHeight="1">
      <c r="A234" s="302"/>
      <c r="B234" s="374"/>
      <c r="C234" s="375"/>
      <c r="D234" s="490"/>
      <c r="E234" s="717"/>
      <c r="F234" s="727"/>
      <c r="G234" s="522"/>
      <c r="H234" s="671"/>
      <c r="I234" s="672"/>
      <c r="J234" s="672">
        <f t="shared" si="16"/>
        <v>0</v>
      </c>
      <c r="K234" s="673"/>
      <c r="L234" s="673">
        <f t="shared" si="17"/>
        <v>0</v>
      </c>
      <c r="M234" s="674">
        <f t="shared" si="18"/>
        <v>0</v>
      </c>
      <c r="N234" s="675">
        <f t="shared" si="18"/>
        <v>0</v>
      </c>
      <c r="O234" s="506"/>
      <c r="P234" s="323"/>
    </row>
    <row r="235" spans="1:16" ht="18.75" customHeight="1">
      <c r="A235" s="302"/>
      <c r="B235" s="374"/>
      <c r="C235" s="375"/>
      <c r="D235" s="490"/>
      <c r="E235" s="717"/>
      <c r="F235" s="727"/>
      <c r="G235" s="522"/>
      <c r="H235" s="671"/>
      <c r="I235" s="672"/>
      <c r="J235" s="672">
        <f t="shared" si="16"/>
        <v>0</v>
      </c>
      <c r="K235" s="673"/>
      <c r="L235" s="673">
        <f t="shared" si="17"/>
        <v>0</v>
      </c>
      <c r="M235" s="674">
        <f t="shared" si="18"/>
        <v>0</v>
      </c>
      <c r="N235" s="675">
        <f t="shared" si="18"/>
        <v>0</v>
      </c>
      <c r="O235" s="506"/>
      <c r="P235" s="323"/>
    </row>
    <row r="236" spans="1:16" ht="18.75" customHeight="1">
      <c r="A236" s="302"/>
      <c r="B236" s="374"/>
      <c r="C236" s="375"/>
      <c r="D236" s="490"/>
      <c r="E236" s="717"/>
      <c r="F236" s="727"/>
      <c r="G236" s="522"/>
      <c r="H236" s="671"/>
      <c r="I236" s="672"/>
      <c r="J236" s="672">
        <f t="shared" si="16"/>
        <v>0</v>
      </c>
      <c r="K236" s="673"/>
      <c r="L236" s="673">
        <f t="shared" si="17"/>
        <v>0</v>
      </c>
      <c r="M236" s="674">
        <f t="shared" si="18"/>
        <v>0</v>
      </c>
      <c r="N236" s="675">
        <f t="shared" si="18"/>
        <v>0</v>
      </c>
      <c r="O236" s="506"/>
      <c r="P236" s="323"/>
    </row>
    <row r="237" spans="1:16" ht="18.75" customHeight="1">
      <c r="A237" s="302"/>
      <c r="B237" s="374"/>
      <c r="C237" s="375"/>
      <c r="D237" s="490"/>
      <c r="E237" s="717"/>
      <c r="F237" s="727"/>
      <c r="G237" s="522"/>
      <c r="H237" s="671"/>
      <c r="I237" s="672"/>
      <c r="J237" s="672">
        <f t="shared" si="16"/>
        <v>0</v>
      </c>
      <c r="K237" s="673"/>
      <c r="L237" s="673">
        <f t="shared" si="17"/>
        <v>0</v>
      </c>
      <c r="M237" s="674">
        <f t="shared" si="18"/>
        <v>0</v>
      </c>
      <c r="N237" s="675">
        <f t="shared" si="18"/>
        <v>0</v>
      </c>
      <c r="O237" s="506"/>
      <c r="P237" s="323"/>
    </row>
    <row r="238" spans="1:16" ht="18.75" customHeight="1">
      <c r="A238" s="302"/>
      <c r="B238" s="374"/>
      <c r="C238" s="375"/>
      <c r="D238" s="490"/>
      <c r="E238" s="717"/>
      <c r="F238" s="727"/>
      <c r="G238" s="522"/>
      <c r="H238" s="671"/>
      <c r="I238" s="672"/>
      <c r="J238" s="672">
        <f t="shared" si="16"/>
        <v>0</v>
      </c>
      <c r="K238" s="673"/>
      <c r="L238" s="673">
        <f t="shared" si="17"/>
        <v>0</v>
      </c>
      <c r="M238" s="674">
        <f t="shared" si="18"/>
        <v>0</v>
      </c>
      <c r="N238" s="675">
        <f t="shared" si="18"/>
        <v>0</v>
      </c>
      <c r="O238" s="506"/>
      <c r="P238" s="323"/>
    </row>
    <row r="239" spans="1:16" ht="18.75" customHeight="1">
      <c r="A239" s="302"/>
      <c r="B239" s="374"/>
      <c r="C239" s="375"/>
      <c r="D239" s="490"/>
      <c r="E239" s="717"/>
      <c r="F239" s="727"/>
      <c r="G239" s="522"/>
      <c r="H239" s="671"/>
      <c r="I239" s="672"/>
      <c r="J239" s="672">
        <f t="shared" si="16"/>
        <v>0</v>
      </c>
      <c r="K239" s="673"/>
      <c r="L239" s="673">
        <f t="shared" si="17"/>
        <v>0</v>
      </c>
      <c r="M239" s="674">
        <f t="shared" si="18"/>
        <v>0</v>
      </c>
      <c r="N239" s="675">
        <f t="shared" si="18"/>
        <v>0</v>
      </c>
      <c r="O239" s="506"/>
      <c r="P239" s="323"/>
    </row>
    <row r="240" spans="1:16" ht="18.75" customHeight="1">
      <c r="A240" s="302"/>
      <c r="B240" s="374"/>
      <c r="C240" s="375"/>
      <c r="D240" s="490"/>
      <c r="E240" s="717"/>
      <c r="F240" s="727"/>
      <c r="G240" s="522"/>
      <c r="H240" s="671"/>
      <c r="I240" s="672"/>
      <c r="J240" s="672">
        <f t="shared" si="16"/>
        <v>0</v>
      </c>
      <c r="K240" s="673"/>
      <c r="L240" s="673">
        <f t="shared" si="17"/>
        <v>0</v>
      </c>
      <c r="M240" s="674">
        <f t="shared" si="18"/>
        <v>0</v>
      </c>
      <c r="N240" s="675">
        <f t="shared" si="18"/>
        <v>0</v>
      </c>
      <c r="O240" s="506"/>
      <c r="P240" s="323"/>
    </row>
    <row r="241" spans="1:29" ht="18.75" customHeight="1">
      <c r="A241" s="302"/>
      <c r="B241" s="374"/>
      <c r="C241" s="375"/>
      <c r="D241" s="490"/>
      <c r="E241" s="717"/>
      <c r="F241" s="727"/>
      <c r="G241" s="522"/>
      <c r="H241" s="671"/>
      <c r="I241" s="672"/>
      <c r="J241" s="672">
        <f t="shared" si="16"/>
        <v>0</v>
      </c>
      <c r="K241" s="673"/>
      <c r="L241" s="673">
        <f t="shared" si="17"/>
        <v>0</v>
      </c>
      <c r="M241" s="674">
        <f t="shared" si="18"/>
        <v>0</v>
      </c>
      <c r="N241" s="675">
        <f t="shared" si="18"/>
        <v>0</v>
      </c>
      <c r="O241" s="506"/>
      <c r="P241" s="323"/>
    </row>
    <row r="242" spans="1:29" ht="18.75" customHeight="1">
      <c r="A242" s="302"/>
      <c r="B242" s="374"/>
      <c r="C242" s="375"/>
      <c r="D242" s="490"/>
      <c r="E242" s="717"/>
      <c r="F242" s="727"/>
      <c r="G242" s="522"/>
      <c r="H242" s="671"/>
      <c r="I242" s="672"/>
      <c r="J242" s="672">
        <f t="shared" si="16"/>
        <v>0</v>
      </c>
      <c r="K242" s="673"/>
      <c r="L242" s="673">
        <f t="shared" si="17"/>
        <v>0</v>
      </c>
      <c r="M242" s="674">
        <f t="shared" si="18"/>
        <v>0</v>
      </c>
      <c r="N242" s="675">
        <f t="shared" si="18"/>
        <v>0</v>
      </c>
      <c r="O242" s="506"/>
      <c r="P242" s="323"/>
    </row>
    <row r="243" spans="1:29" ht="18.75" customHeight="1">
      <c r="A243" s="302"/>
      <c r="B243" s="374"/>
      <c r="C243" s="375"/>
      <c r="D243" s="490"/>
      <c r="E243" s="717"/>
      <c r="F243" s="727"/>
      <c r="G243" s="522"/>
      <c r="H243" s="671"/>
      <c r="I243" s="672"/>
      <c r="J243" s="672">
        <f t="shared" si="16"/>
        <v>0</v>
      </c>
      <c r="K243" s="673"/>
      <c r="L243" s="673">
        <f t="shared" si="17"/>
        <v>0</v>
      </c>
      <c r="M243" s="674">
        <f t="shared" si="18"/>
        <v>0</v>
      </c>
      <c r="N243" s="675">
        <f t="shared" si="18"/>
        <v>0</v>
      </c>
      <c r="O243" s="506"/>
      <c r="P243" s="323"/>
    </row>
    <row r="244" spans="1:29" ht="18.75" customHeight="1">
      <c r="A244" s="302"/>
      <c r="B244" s="374"/>
      <c r="C244" s="375"/>
      <c r="D244" s="490"/>
      <c r="E244" s="717"/>
      <c r="F244" s="727"/>
      <c r="G244" s="522"/>
      <c r="H244" s="671"/>
      <c r="I244" s="672"/>
      <c r="J244" s="672">
        <f t="shared" si="16"/>
        <v>0</v>
      </c>
      <c r="K244" s="673"/>
      <c r="L244" s="673">
        <f t="shared" si="17"/>
        <v>0</v>
      </c>
      <c r="M244" s="674">
        <f t="shared" si="18"/>
        <v>0</v>
      </c>
      <c r="N244" s="675">
        <f t="shared" si="18"/>
        <v>0</v>
      </c>
      <c r="O244" s="506"/>
      <c r="P244" s="323"/>
    </row>
    <row r="245" spans="1:29" ht="18.75" customHeight="1">
      <c r="A245" s="302"/>
      <c r="B245" s="374"/>
      <c r="C245" s="375"/>
      <c r="D245" s="490"/>
      <c r="E245" s="717"/>
      <c r="F245" s="727"/>
      <c r="G245" s="522"/>
      <c r="H245" s="671"/>
      <c r="I245" s="672"/>
      <c r="J245" s="672">
        <f t="shared" si="16"/>
        <v>0</v>
      </c>
      <c r="K245" s="673"/>
      <c r="L245" s="673">
        <f t="shared" si="17"/>
        <v>0</v>
      </c>
      <c r="M245" s="674">
        <f t="shared" si="18"/>
        <v>0</v>
      </c>
      <c r="N245" s="675">
        <f t="shared" si="18"/>
        <v>0</v>
      </c>
      <c r="O245" s="506"/>
      <c r="P245" s="323"/>
    </row>
    <row r="246" spans="1:29" ht="18.75" customHeight="1">
      <c r="A246" s="302"/>
      <c r="B246" s="374"/>
      <c r="C246" s="375"/>
      <c r="D246" s="490"/>
      <c r="E246" s="717"/>
      <c r="F246" s="727"/>
      <c r="G246" s="522"/>
      <c r="H246" s="671"/>
      <c r="I246" s="672"/>
      <c r="J246" s="672">
        <f t="shared" si="16"/>
        <v>0</v>
      </c>
      <c r="K246" s="673"/>
      <c r="L246" s="673">
        <f t="shared" si="17"/>
        <v>0</v>
      </c>
      <c r="M246" s="674">
        <f t="shared" si="18"/>
        <v>0</v>
      </c>
      <c r="N246" s="675">
        <f t="shared" si="18"/>
        <v>0</v>
      </c>
      <c r="O246" s="506"/>
      <c r="P246" s="323"/>
    </row>
    <row r="247" spans="1:29" ht="18.75" customHeight="1">
      <c r="A247" s="302"/>
      <c r="B247" s="374"/>
      <c r="C247" s="375"/>
      <c r="D247" s="490"/>
      <c r="E247" s="717"/>
      <c r="F247" s="727"/>
      <c r="G247" s="522"/>
      <c r="H247" s="671"/>
      <c r="I247" s="672"/>
      <c r="J247" s="672">
        <f t="shared" si="16"/>
        <v>0</v>
      </c>
      <c r="K247" s="673"/>
      <c r="L247" s="673">
        <f t="shared" si="17"/>
        <v>0</v>
      </c>
      <c r="M247" s="674">
        <f>I247-K247</f>
        <v>0</v>
      </c>
      <c r="N247" s="675">
        <f t="shared" si="18"/>
        <v>0</v>
      </c>
      <c r="O247" s="506"/>
      <c r="P247" s="323"/>
    </row>
    <row r="248" spans="1:29" ht="18.75" customHeight="1">
      <c r="A248" s="302"/>
      <c r="B248" s="374"/>
      <c r="C248" s="375"/>
      <c r="D248" s="490"/>
      <c r="E248" s="717"/>
      <c r="F248" s="727"/>
      <c r="G248" s="522"/>
      <c r="H248" s="671"/>
      <c r="I248" s="672"/>
      <c r="J248" s="672">
        <f t="shared" si="16"/>
        <v>0</v>
      </c>
      <c r="K248" s="673"/>
      <c r="L248" s="673">
        <f t="shared" si="17"/>
        <v>0</v>
      </c>
      <c r="M248" s="674">
        <f t="shared" si="18"/>
        <v>0</v>
      </c>
      <c r="N248" s="675">
        <f>J248-L248</f>
        <v>0</v>
      </c>
      <c r="O248" s="506"/>
      <c r="P248" s="323"/>
    </row>
    <row r="249" spans="1:29" s="288" customFormat="1" ht="18.75" customHeight="1">
      <c r="A249" s="302"/>
      <c r="B249" s="374"/>
      <c r="C249" s="375"/>
      <c r="D249" s="490"/>
      <c r="E249" s="544" t="s">
        <v>661</v>
      </c>
      <c r="F249" s="338" t="s">
        <v>198</v>
      </c>
      <c r="G249" s="522"/>
      <c r="H249" s="671"/>
      <c r="I249" s="672"/>
      <c r="J249" s="676">
        <f>SUMIFS(J219:J248,D219:D248,"設備（部材）")</f>
        <v>0</v>
      </c>
      <c r="K249" s="673"/>
      <c r="L249" s="677">
        <f>SUMIFS(L219:L248,D219:D248,"設備（部材）")</f>
        <v>0</v>
      </c>
      <c r="M249" s="674"/>
      <c r="N249" s="679">
        <f>J249-L249</f>
        <v>0</v>
      </c>
      <c r="O249" s="506"/>
      <c r="Q249" s="287"/>
      <c r="R249" s="287"/>
      <c r="S249" s="287"/>
      <c r="T249" s="287"/>
      <c r="U249" s="287"/>
      <c r="V249" s="287"/>
      <c r="W249" s="287"/>
      <c r="X249" s="287"/>
      <c r="Y249" s="287"/>
      <c r="Z249" s="287"/>
      <c r="AA249" s="287"/>
      <c r="AB249" s="287"/>
      <c r="AC249" s="287"/>
    </row>
    <row r="250" spans="1:29" s="288" customFormat="1" ht="18.75" customHeight="1">
      <c r="A250" s="302"/>
      <c r="B250" s="374"/>
      <c r="C250" s="375"/>
      <c r="D250" s="490"/>
      <c r="E250" s="544" t="s">
        <v>199</v>
      </c>
      <c r="F250" s="338" t="s">
        <v>198</v>
      </c>
      <c r="G250" s="522"/>
      <c r="H250" s="671"/>
      <c r="I250" s="672"/>
      <c r="J250" s="676">
        <f>SUMIFS(J219:J248,D219:D248,"工事")</f>
        <v>0</v>
      </c>
      <c r="K250" s="673"/>
      <c r="L250" s="677">
        <f>SUMIFS(L219:L248,D219:D248,"工事")</f>
        <v>0</v>
      </c>
      <c r="M250" s="674"/>
      <c r="N250" s="679">
        <f>J250-L250</f>
        <v>0</v>
      </c>
      <c r="O250" s="506"/>
      <c r="Q250" s="287"/>
      <c r="R250" s="287"/>
      <c r="S250" s="287"/>
      <c r="T250" s="287"/>
      <c r="U250" s="287"/>
      <c r="V250" s="287"/>
      <c r="W250" s="287"/>
      <c r="X250" s="287"/>
      <c r="Y250" s="287"/>
      <c r="Z250" s="287"/>
      <c r="AA250" s="287"/>
      <c r="AB250" s="287"/>
      <c r="AC250" s="287"/>
    </row>
    <row r="251" spans="1:29" s="288" customFormat="1" ht="18.75" customHeight="1" thickBot="1">
      <c r="A251" s="302"/>
      <c r="B251" s="376"/>
      <c r="C251" s="377"/>
      <c r="D251" s="491"/>
      <c r="E251" s="545" t="s">
        <v>195</v>
      </c>
      <c r="F251" s="546" t="s">
        <v>196</v>
      </c>
      <c r="G251" s="536"/>
      <c r="H251" s="721"/>
      <c r="I251" s="722"/>
      <c r="J251" s="728">
        <f>J249+J250</f>
        <v>0</v>
      </c>
      <c r="K251" s="723"/>
      <c r="L251" s="729">
        <f>L249+L250</f>
        <v>0</v>
      </c>
      <c r="M251" s="724"/>
      <c r="N251" s="730">
        <f>J251-L251</f>
        <v>0</v>
      </c>
      <c r="O251" s="516"/>
      <c r="Q251" s="287"/>
      <c r="R251" s="287"/>
      <c r="S251" s="287"/>
      <c r="T251" s="287"/>
      <c r="U251" s="287"/>
      <c r="V251" s="287"/>
      <c r="W251" s="287"/>
      <c r="X251" s="287"/>
      <c r="Y251" s="287"/>
      <c r="Z251" s="287"/>
      <c r="AA251" s="287"/>
      <c r="AB251" s="287"/>
      <c r="AC251" s="287"/>
    </row>
    <row r="252" spans="1:29" ht="18.75" customHeight="1">
      <c r="A252" s="302"/>
      <c r="B252" s="339"/>
      <c r="C252" s="340"/>
      <c r="D252" s="488"/>
      <c r="E252" s="717"/>
      <c r="F252" s="726" t="s">
        <v>197</v>
      </c>
      <c r="G252" s="522"/>
      <c r="H252" s="671"/>
      <c r="I252" s="672"/>
      <c r="J252" s="672"/>
      <c r="K252" s="673"/>
      <c r="L252" s="673"/>
      <c r="M252" s="674"/>
      <c r="N252" s="675"/>
      <c r="O252" s="506"/>
      <c r="P252" s="323"/>
    </row>
    <row r="253" spans="1:29" ht="18.75" customHeight="1">
      <c r="A253" s="302"/>
      <c r="B253" s="374"/>
      <c r="C253" s="375"/>
      <c r="D253" s="490"/>
      <c r="E253" s="717"/>
      <c r="F253" s="727"/>
      <c r="G253" s="522"/>
      <c r="H253" s="671"/>
      <c r="I253" s="672"/>
      <c r="J253" s="672">
        <f>H253*I253</f>
        <v>0</v>
      </c>
      <c r="K253" s="673"/>
      <c r="L253" s="673">
        <f>H253*K253</f>
        <v>0</v>
      </c>
      <c r="M253" s="674">
        <f>I253-K253</f>
        <v>0</v>
      </c>
      <c r="N253" s="675">
        <f>J253-L253</f>
        <v>0</v>
      </c>
      <c r="O253" s="506"/>
      <c r="P253" s="323"/>
    </row>
    <row r="254" spans="1:29" ht="18.75" customHeight="1">
      <c r="A254" s="302"/>
      <c r="B254" s="374"/>
      <c r="C254" s="375"/>
      <c r="D254" s="490"/>
      <c r="E254" s="717"/>
      <c r="F254" s="727"/>
      <c r="G254" s="522"/>
      <c r="H254" s="671"/>
      <c r="I254" s="672"/>
      <c r="J254" s="672">
        <f t="shared" ref="J254:J272" si="19">H254*I254</f>
        <v>0</v>
      </c>
      <c r="K254" s="673"/>
      <c r="L254" s="673">
        <f t="shared" ref="L254:L272" si="20">H254*K254</f>
        <v>0</v>
      </c>
      <c r="M254" s="674">
        <f t="shared" ref="M254:N272" si="21">I254-K254</f>
        <v>0</v>
      </c>
      <c r="N254" s="675">
        <f t="shared" si="21"/>
        <v>0</v>
      </c>
      <c r="O254" s="506"/>
      <c r="P254" s="323"/>
    </row>
    <row r="255" spans="1:29" ht="18.75" customHeight="1">
      <c r="A255" s="302"/>
      <c r="B255" s="374"/>
      <c r="C255" s="375"/>
      <c r="D255" s="490"/>
      <c r="E255" s="717"/>
      <c r="F255" s="726"/>
      <c r="G255" s="522"/>
      <c r="H255" s="671"/>
      <c r="I255" s="672"/>
      <c r="J255" s="672">
        <f t="shared" si="19"/>
        <v>0</v>
      </c>
      <c r="K255" s="673"/>
      <c r="L255" s="673">
        <f t="shared" si="20"/>
        <v>0</v>
      </c>
      <c r="M255" s="674">
        <f t="shared" si="21"/>
        <v>0</v>
      </c>
      <c r="N255" s="675">
        <f t="shared" si="21"/>
        <v>0</v>
      </c>
      <c r="O255" s="506"/>
      <c r="P255" s="323"/>
    </row>
    <row r="256" spans="1:29" ht="18.75" customHeight="1">
      <c r="A256" s="302"/>
      <c r="B256" s="374"/>
      <c r="C256" s="375"/>
      <c r="D256" s="490"/>
      <c r="E256" s="717"/>
      <c r="F256" s="726"/>
      <c r="G256" s="522"/>
      <c r="H256" s="671"/>
      <c r="I256" s="672"/>
      <c r="J256" s="672">
        <f t="shared" si="19"/>
        <v>0</v>
      </c>
      <c r="K256" s="673"/>
      <c r="L256" s="673">
        <f t="shared" si="20"/>
        <v>0</v>
      </c>
      <c r="M256" s="674">
        <f t="shared" si="21"/>
        <v>0</v>
      </c>
      <c r="N256" s="675">
        <f t="shared" si="21"/>
        <v>0</v>
      </c>
      <c r="O256" s="506"/>
      <c r="P256" s="323"/>
    </row>
    <row r="257" spans="1:16" ht="18.75" customHeight="1">
      <c r="A257" s="302"/>
      <c r="B257" s="374"/>
      <c r="C257" s="375"/>
      <c r="D257" s="490"/>
      <c r="E257" s="717"/>
      <c r="F257" s="726"/>
      <c r="G257" s="522"/>
      <c r="H257" s="671"/>
      <c r="I257" s="672"/>
      <c r="J257" s="672">
        <f t="shared" si="19"/>
        <v>0</v>
      </c>
      <c r="K257" s="673"/>
      <c r="L257" s="673">
        <f t="shared" si="20"/>
        <v>0</v>
      </c>
      <c r="M257" s="674">
        <f t="shared" si="21"/>
        <v>0</v>
      </c>
      <c r="N257" s="675">
        <f t="shared" si="21"/>
        <v>0</v>
      </c>
      <c r="O257" s="506"/>
      <c r="P257" s="323"/>
    </row>
    <row r="258" spans="1:16" ht="18.75" customHeight="1">
      <c r="A258" s="302"/>
      <c r="B258" s="374"/>
      <c r="C258" s="375"/>
      <c r="D258" s="490"/>
      <c r="E258" s="717"/>
      <c r="F258" s="726"/>
      <c r="G258" s="522"/>
      <c r="H258" s="671"/>
      <c r="I258" s="672"/>
      <c r="J258" s="672">
        <f t="shared" si="19"/>
        <v>0</v>
      </c>
      <c r="K258" s="673"/>
      <c r="L258" s="673">
        <f t="shared" si="20"/>
        <v>0</v>
      </c>
      <c r="M258" s="674">
        <f t="shared" si="21"/>
        <v>0</v>
      </c>
      <c r="N258" s="675">
        <f t="shared" si="21"/>
        <v>0</v>
      </c>
      <c r="O258" s="506"/>
      <c r="P258" s="323"/>
    </row>
    <row r="259" spans="1:16" ht="18.75" customHeight="1">
      <c r="A259" s="302"/>
      <c r="B259" s="374"/>
      <c r="C259" s="375"/>
      <c r="D259" s="490"/>
      <c r="E259" s="717"/>
      <c r="F259" s="726"/>
      <c r="G259" s="522"/>
      <c r="H259" s="671"/>
      <c r="I259" s="672"/>
      <c r="J259" s="672">
        <f t="shared" si="19"/>
        <v>0</v>
      </c>
      <c r="K259" s="673"/>
      <c r="L259" s="673">
        <f t="shared" si="20"/>
        <v>0</v>
      </c>
      <c r="M259" s="674">
        <f t="shared" si="21"/>
        <v>0</v>
      </c>
      <c r="N259" s="675">
        <f t="shared" si="21"/>
        <v>0</v>
      </c>
      <c r="O259" s="506"/>
      <c r="P259" s="323"/>
    </row>
    <row r="260" spans="1:16" ht="18.75" customHeight="1">
      <c r="A260" s="302"/>
      <c r="B260" s="374"/>
      <c r="C260" s="375"/>
      <c r="D260" s="490"/>
      <c r="E260" s="717"/>
      <c r="F260" s="726"/>
      <c r="G260" s="522"/>
      <c r="H260" s="671"/>
      <c r="I260" s="672"/>
      <c r="J260" s="672">
        <f t="shared" si="19"/>
        <v>0</v>
      </c>
      <c r="K260" s="673"/>
      <c r="L260" s="673">
        <f t="shared" si="20"/>
        <v>0</v>
      </c>
      <c r="M260" s="674">
        <f t="shared" si="21"/>
        <v>0</v>
      </c>
      <c r="N260" s="675">
        <f t="shared" si="21"/>
        <v>0</v>
      </c>
      <c r="O260" s="506"/>
      <c r="P260" s="323"/>
    </row>
    <row r="261" spans="1:16" ht="18.75" customHeight="1">
      <c r="A261" s="302"/>
      <c r="B261" s="374"/>
      <c r="C261" s="375"/>
      <c r="D261" s="490"/>
      <c r="E261" s="717"/>
      <c r="F261" s="726"/>
      <c r="G261" s="522"/>
      <c r="H261" s="671"/>
      <c r="I261" s="672"/>
      <c r="J261" s="672">
        <f t="shared" si="19"/>
        <v>0</v>
      </c>
      <c r="K261" s="673"/>
      <c r="L261" s="673">
        <f t="shared" si="20"/>
        <v>0</v>
      </c>
      <c r="M261" s="674">
        <f t="shared" si="21"/>
        <v>0</v>
      </c>
      <c r="N261" s="675">
        <f t="shared" si="21"/>
        <v>0</v>
      </c>
      <c r="O261" s="506"/>
      <c r="P261" s="323"/>
    </row>
    <row r="262" spans="1:16" ht="18.75" customHeight="1">
      <c r="A262" s="302"/>
      <c r="B262" s="374"/>
      <c r="C262" s="375"/>
      <c r="D262" s="490"/>
      <c r="E262" s="717"/>
      <c r="F262" s="726"/>
      <c r="G262" s="522"/>
      <c r="H262" s="671"/>
      <c r="I262" s="672"/>
      <c r="J262" s="672">
        <f t="shared" si="19"/>
        <v>0</v>
      </c>
      <c r="K262" s="673"/>
      <c r="L262" s="673">
        <f t="shared" si="20"/>
        <v>0</v>
      </c>
      <c r="M262" s="674">
        <f t="shared" si="21"/>
        <v>0</v>
      </c>
      <c r="N262" s="675">
        <f t="shared" si="21"/>
        <v>0</v>
      </c>
      <c r="O262" s="506"/>
      <c r="P262" s="323"/>
    </row>
    <row r="263" spans="1:16" ht="18.75" customHeight="1">
      <c r="A263" s="302"/>
      <c r="B263" s="374"/>
      <c r="C263" s="375"/>
      <c r="D263" s="490"/>
      <c r="E263" s="717"/>
      <c r="F263" s="726"/>
      <c r="G263" s="522"/>
      <c r="H263" s="671"/>
      <c r="I263" s="672"/>
      <c r="J263" s="672">
        <f t="shared" si="19"/>
        <v>0</v>
      </c>
      <c r="K263" s="673"/>
      <c r="L263" s="673">
        <f t="shared" si="20"/>
        <v>0</v>
      </c>
      <c r="M263" s="674">
        <f t="shared" si="21"/>
        <v>0</v>
      </c>
      <c r="N263" s="675">
        <f t="shared" si="21"/>
        <v>0</v>
      </c>
      <c r="O263" s="506"/>
      <c r="P263" s="323"/>
    </row>
    <row r="264" spans="1:16" ht="18.75" customHeight="1">
      <c r="A264" s="302"/>
      <c r="B264" s="374"/>
      <c r="C264" s="375"/>
      <c r="D264" s="490"/>
      <c r="E264" s="717"/>
      <c r="F264" s="726"/>
      <c r="G264" s="522"/>
      <c r="H264" s="671"/>
      <c r="I264" s="672"/>
      <c r="J264" s="672">
        <f t="shared" si="19"/>
        <v>0</v>
      </c>
      <c r="K264" s="673"/>
      <c r="L264" s="673">
        <f t="shared" si="20"/>
        <v>0</v>
      </c>
      <c r="M264" s="674">
        <f t="shared" si="21"/>
        <v>0</v>
      </c>
      <c r="N264" s="675">
        <f t="shared" si="21"/>
        <v>0</v>
      </c>
      <c r="O264" s="506"/>
      <c r="P264" s="323"/>
    </row>
    <row r="265" spans="1:16" ht="18.75" customHeight="1">
      <c r="A265" s="302"/>
      <c r="B265" s="374"/>
      <c r="C265" s="375"/>
      <c r="D265" s="490"/>
      <c r="E265" s="717"/>
      <c r="F265" s="726"/>
      <c r="G265" s="522"/>
      <c r="H265" s="671"/>
      <c r="I265" s="672"/>
      <c r="J265" s="672">
        <f t="shared" si="19"/>
        <v>0</v>
      </c>
      <c r="K265" s="673"/>
      <c r="L265" s="673">
        <f t="shared" si="20"/>
        <v>0</v>
      </c>
      <c r="M265" s="674">
        <f t="shared" si="21"/>
        <v>0</v>
      </c>
      <c r="N265" s="675">
        <f t="shared" si="21"/>
        <v>0</v>
      </c>
      <c r="O265" s="506"/>
      <c r="P265" s="323"/>
    </row>
    <row r="266" spans="1:16" ht="18.75" customHeight="1">
      <c r="A266" s="302"/>
      <c r="B266" s="374"/>
      <c r="C266" s="375"/>
      <c r="D266" s="490"/>
      <c r="E266" s="717"/>
      <c r="F266" s="726"/>
      <c r="G266" s="522"/>
      <c r="H266" s="671"/>
      <c r="I266" s="672"/>
      <c r="J266" s="672">
        <f t="shared" si="19"/>
        <v>0</v>
      </c>
      <c r="K266" s="673"/>
      <c r="L266" s="673">
        <f t="shared" si="20"/>
        <v>0</v>
      </c>
      <c r="M266" s="674">
        <f t="shared" si="21"/>
        <v>0</v>
      </c>
      <c r="N266" s="675">
        <f t="shared" si="21"/>
        <v>0</v>
      </c>
      <c r="O266" s="506"/>
      <c r="P266" s="323"/>
    </row>
    <row r="267" spans="1:16" ht="18.75" customHeight="1">
      <c r="A267" s="302"/>
      <c r="B267" s="374"/>
      <c r="C267" s="375"/>
      <c r="D267" s="490"/>
      <c r="E267" s="717"/>
      <c r="F267" s="726"/>
      <c r="G267" s="522"/>
      <c r="H267" s="671"/>
      <c r="I267" s="672"/>
      <c r="J267" s="672">
        <f t="shared" si="19"/>
        <v>0</v>
      </c>
      <c r="K267" s="673"/>
      <c r="L267" s="673">
        <f t="shared" si="20"/>
        <v>0</v>
      </c>
      <c r="M267" s="674">
        <f t="shared" si="21"/>
        <v>0</v>
      </c>
      <c r="N267" s="675">
        <f t="shared" si="21"/>
        <v>0</v>
      </c>
      <c r="O267" s="506"/>
      <c r="P267" s="323"/>
    </row>
    <row r="268" spans="1:16" ht="18.75" customHeight="1">
      <c r="A268" s="302"/>
      <c r="B268" s="374"/>
      <c r="C268" s="375"/>
      <c r="D268" s="490"/>
      <c r="E268" s="717"/>
      <c r="F268" s="726"/>
      <c r="G268" s="522"/>
      <c r="H268" s="671"/>
      <c r="I268" s="672"/>
      <c r="J268" s="672">
        <f t="shared" si="19"/>
        <v>0</v>
      </c>
      <c r="K268" s="673"/>
      <c r="L268" s="673">
        <f t="shared" si="20"/>
        <v>0</v>
      </c>
      <c r="M268" s="674">
        <f t="shared" si="21"/>
        <v>0</v>
      </c>
      <c r="N268" s="675">
        <f t="shared" si="21"/>
        <v>0</v>
      </c>
      <c r="O268" s="506"/>
      <c r="P268" s="323"/>
    </row>
    <row r="269" spans="1:16" ht="18.75" customHeight="1">
      <c r="A269" s="302"/>
      <c r="B269" s="374"/>
      <c r="C269" s="375"/>
      <c r="D269" s="490"/>
      <c r="E269" s="717"/>
      <c r="F269" s="726"/>
      <c r="G269" s="522"/>
      <c r="H269" s="671"/>
      <c r="I269" s="672"/>
      <c r="J269" s="672">
        <f t="shared" si="19"/>
        <v>0</v>
      </c>
      <c r="K269" s="673"/>
      <c r="L269" s="673">
        <f t="shared" si="20"/>
        <v>0</v>
      </c>
      <c r="M269" s="674">
        <f t="shared" si="21"/>
        <v>0</v>
      </c>
      <c r="N269" s="675">
        <f t="shared" si="21"/>
        <v>0</v>
      </c>
      <c r="O269" s="506"/>
      <c r="P269" s="323"/>
    </row>
    <row r="270" spans="1:16" ht="18.75" customHeight="1">
      <c r="A270" s="302"/>
      <c r="B270" s="374"/>
      <c r="C270" s="375"/>
      <c r="D270" s="490"/>
      <c r="E270" s="717"/>
      <c r="F270" s="726"/>
      <c r="G270" s="522"/>
      <c r="H270" s="671"/>
      <c r="I270" s="672"/>
      <c r="J270" s="672">
        <f t="shared" si="19"/>
        <v>0</v>
      </c>
      <c r="K270" s="673"/>
      <c r="L270" s="673">
        <f t="shared" si="20"/>
        <v>0</v>
      </c>
      <c r="M270" s="674">
        <f t="shared" si="21"/>
        <v>0</v>
      </c>
      <c r="N270" s="675">
        <f t="shared" si="21"/>
        <v>0</v>
      </c>
      <c r="O270" s="506"/>
      <c r="P270" s="323"/>
    </row>
    <row r="271" spans="1:16" ht="18.75" customHeight="1">
      <c r="A271" s="302"/>
      <c r="B271" s="374"/>
      <c r="C271" s="375"/>
      <c r="D271" s="490"/>
      <c r="E271" s="717"/>
      <c r="F271" s="726"/>
      <c r="G271" s="522"/>
      <c r="H271" s="671"/>
      <c r="I271" s="672"/>
      <c r="J271" s="672">
        <f t="shared" si="19"/>
        <v>0</v>
      </c>
      <c r="K271" s="673"/>
      <c r="L271" s="673">
        <f t="shared" si="20"/>
        <v>0</v>
      </c>
      <c r="M271" s="674">
        <f t="shared" si="21"/>
        <v>0</v>
      </c>
      <c r="N271" s="675">
        <f t="shared" si="21"/>
        <v>0</v>
      </c>
      <c r="O271" s="506"/>
      <c r="P271" s="323"/>
    </row>
    <row r="272" spans="1:16" ht="18.75" customHeight="1">
      <c r="A272" s="302"/>
      <c r="B272" s="374"/>
      <c r="C272" s="375"/>
      <c r="D272" s="490"/>
      <c r="E272" s="717"/>
      <c r="F272" s="726"/>
      <c r="G272" s="522"/>
      <c r="H272" s="671"/>
      <c r="I272" s="672"/>
      <c r="J272" s="672">
        <f t="shared" si="19"/>
        <v>0</v>
      </c>
      <c r="K272" s="673"/>
      <c r="L272" s="673">
        <f t="shared" si="20"/>
        <v>0</v>
      </c>
      <c r="M272" s="674">
        <f t="shared" si="21"/>
        <v>0</v>
      </c>
      <c r="N272" s="675">
        <f t="shared" si="21"/>
        <v>0</v>
      </c>
      <c r="O272" s="506"/>
      <c r="P272" s="323"/>
    </row>
    <row r="273" spans="1:29" ht="18.75" customHeight="1">
      <c r="A273" s="302"/>
      <c r="B273" s="374"/>
      <c r="C273" s="375"/>
      <c r="D273" s="490"/>
      <c r="E273" s="717"/>
      <c r="F273" s="727"/>
      <c r="G273" s="522"/>
      <c r="H273" s="671"/>
      <c r="I273" s="672"/>
      <c r="J273" s="672">
        <f>H273*I273</f>
        <v>0</v>
      </c>
      <c r="K273" s="673"/>
      <c r="L273" s="673">
        <f>H273*K273</f>
        <v>0</v>
      </c>
      <c r="M273" s="674">
        <f t="shared" ref="M273:N282" si="22">I273-K273</f>
        <v>0</v>
      </c>
      <c r="N273" s="675">
        <f t="shared" si="22"/>
        <v>0</v>
      </c>
      <c r="O273" s="506"/>
      <c r="P273" s="323"/>
    </row>
    <row r="274" spans="1:29" ht="18.75" customHeight="1">
      <c r="A274" s="302"/>
      <c r="B274" s="374"/>
      <c r="C274" s="375"/>
      <c r="D274" s="490"/>
      <c r="E274" s="717"/>
      <c r="F274" s="727"/>
      <c r="G274" s="522"/>
      <c r="H274" s="671"/>
      <c r="I274" s="672"/>
      <c r="J274" s="672">
        <f t="shared" ref="J274:J282" si="23">H274*I274</f>
        <v>0</v>
      </c>
      <c r="K274" s="673"/>
      <c r="L274" s="673">
        <f t="shared" ref="L274:L282" si="24">H274*K274</f>
        <v>0</v>
      </c>
      <c r="M274" s="674">
        <f t="shared" si="22"/>
        <v>0</v>
      </c>
      <c r="N274" s="675">
        <f t="shared" si="22"/>
        <v>0</v>
      </c>
      <c r="O274" s="506"/>
      <c r="P274" s="323"/>
    </row>
    <row r="275" spans="1:29" ht="18.75" customHeight="1">
      <c r="A275" s="302"/>
      <c r="B275" s="374"/>
      <c r="C275" s="375"/>
      <c r="D275" s="490"/>
      <c r="E275" s="717"/>
      <c r="F275" s="727"/>
      <c r="G275" s="522"/>
      <c r="H275" s="671"/>
      <c r="I275" s="672"/>
      <c r="J275" s="672">
        <f t="shared" si="23"/>
        <v>0</v>
      </c>
      <c r="K275" s="673"/>
      <c r="L275" s="673">
        <f t="shared" si="24"/>
        <v>0</v>
      </c>
      <c r="M275" s="674">
        <f t="shared" si="22"/>
        <v>0</v>
      </c>
      <c r="N275" s="675">
        <f t="shared" si="22"/>
        <v>0</v>
      </c>
      <c r="O275" s="506"/>
      <c r="P275" s="323"/>
    </row>
    <row r="276" spans="1:29" ht="18.75" customHeight="1">
      <c r="A276" s="302"/>
      <c r="B276" s="374"/>
      <c r="C276" s="375"/>
      <c r="D276" s="490"/>
      <c r="E276" s="717"/>
      <c r="F276" s="727"/>
      <c r="G276" s="522"/>
      <c r="H276" s="671"/>
      <c r="I276" s="672"/>
      <c r="J276" s="672">
        <f t="shared" si="23"/>
        <v>0</v>
      </c>
      <c r="K276" s="673"/>
      <c r="L276" s="673">
        <f t="shared" si="24"/>
        <v>0</v>
      </c>
      <c r="M276" s="674">
        <f t="shared" si="22"/>
        <v>0</v>
      </c>
      <c r="N276" s="675">
        <f t="shared" si="22"/>
        <v>0</v>
      </c>
      <c r="O276" s="506"/>
      <c r="P276" s="323"/>
    </row>
    <row r="277" spans="1:29" ht="18.75" customHeight="1">
      <c r="A277" s="302"/>
      <c r="B277" s="374"/>
      <c r="C277" s="375"/>
      <c r="D277" s="490"/>
      <c r="E277" s="717"/>
      <c r="F277" s="727"/>
      <c r="G277" s="522"/>
      <c r="H277" s="671"/>
      <c r="I277" s="672"/>
      <c r="J277" s="672">
        <f t="shared" si="23"/>
        <v>0</v>
      </c>
      <c r="K277" s="673"/>
      <c r="L277" s="673">
        <f t="shared" si="24"/>
        <v>0</v>
      </c>
      <c r="M277" s="674">
        <f t="shared" si="22"/>
        <v>0</v>
      </c>
      <c r="N277" s="675">
        <f t="shared" si="22"/>
        <v>0</v>
      </c>
      <c r="O277" s="506"/>
      <c r="P277" s="323"/>
    </row>
    <row r="278" spans="1:29" ht="18.75" customHeight="1">
      <c r="A278" s="302"/>
      <c r="B278" s="374"/>
      <c r="C278" s="375"/>
      <c r="D278" s="490"/>
      <c r="E278" s="717"/>
      <c r="F278" s="727"/>
      <c r="G278" s="522"/>
      <c r="H278" s="671"/>
      <c r="I278" s="672"/>
      <c r="J278" s="672">
        <f t="shared" si="23"/>
        <v>0</v>
      </c>
      <c r="K278" s="673"/>
      <c r="L278" s="673">
        <f t="shared" si="24"/>
        <v>0</v>
      </c>
      <c r="M278" s="674">
        <f t="shared" si="22"/>
        <v>0</v>
      </c>
      <c r="N278" s="675">
        <f t="shared" si="22"/>
        <v>0</v>
      </c>
      <c r="O278" s="506"/>
      <c r="P278" s="323"/>
    </row>
    <row r="279" spans="1:29" ht="18.75" customHeight="1">
      <c r="A279" s="302"/>
      <c r="B279" s="374"/>
      <c r="C279" s="375"/>
      <c r="D279" s="490"/>
      <c r="E279" s="717"/>
      <c r="F279" s="727"/>
      <c r="G279" s="522"/>
      <c r="H279" s="671"/>
      <c r="I279" s="672"/>
      <c r="J279" s="672">
        <f t="shared" si="23"/>
        <v>0</v>
      </c>
      <c r="K279" s="673"/>
      <c r="L279" s="673">
        <f t="shared" si="24"/>
        <v>0</v>
      </c>
      <c r="M279" s="674">
        <f t="shared" si="22"/>
        <v>0</v>
      </c>
      <c r="N279" s="675">
        <f t="shared" si="22"/>
        <v>0</v>
      </c>
      <c r="O279" s="506"/>
      <c r="P279" s="323"/>
    </row>
    <row r="280" spans="1:29" ht="18.75" customHeight="1">
      <c r="A280" s="302"/>
      <c r="B280" s="374"/>
      <c r="C280" s="375"/>
      <c r="D280" s="490"/>
      <c r="E280" s="717"/>
      <c r="F280" s="727"/>
      <c r="G280" s="522"/>
      <c r="H280" s="671"/>
      <c r="I280" s="672"/>
      <c r="J280" s="672">
        <f t="shared" si="23"/>
        <v>0</v>
      </c>
      <c r="K280" s="673"/>
      <c r="L280" s="673">
        <f t="shared" si="24"/>
        <v>0</v>
      </c>
      <c r="M280" s="674">
        <f t="shared" si="22"/>
        <v>0</v>
      </c>
      <c r="N280" s="675">
        <f t="shared" si="22"/>
        <v>0</v>
      </c>
      <c r="O280" s="506"/>
      <c r="P280" s="323"/>
    </row>
    <row r="281" spans="1:29" ht="18.75" customHeight="1">
      <c r="A281" s="302"/>
      <c r="B281" s="374"/>
      <c r="C281" s="375"/>
      <c r="D281" s="490"/>
      <c r="E281" s="717"/>
      <c r="F281" s="727"/>
      <c r="G281" s="522"/>
      <c r="H281" s="671"/>
      <c r="I281" s="672"/>
      <c r="J281" s="672">
        <f t="shared" si="23"/>
        <v>0</v>
      </c>
      <c r="K281" s="673"/>
      <c r="L281" s="673">
        <f t="shared" si="24"/>
        <v>0</v>
      </c>
      <c r="M281" s="674">
        <f t="shared" si="22"/>
        <v>0</v>
      </c>
      <c r="N281" s="675">
        <f t="shared" si="22"/>
        <v>0</v>
      </c>
      <c r="O281" s="506"/>
      <c r="P281" s="323"/>
    </row>
    <row r="282" spans="1:29" ht="18.75" customHeight="1">
      <c r="A282" s="302"/>
      <c r="B282" s="374"/>
      <c r="C282" s="375"/>
      <c r="D282" s="490"/>
      <c r="E282" s="717"/>
      <c r="F282" s="727"/>
      <c r="G282" s="522"/>
      <c r="H282" s="671"/>
      <c r="I282" s="672"/>
      <c r="J282" s="672">
        <f t="shared" si="23"/>
        <v>0</v>
      </c>
      <c r="K282" s="673"/>
      <c r="L282" s="673">
        <f t="shared" si="24"/>
        <v>0</v>
      </c>
      <c r="M282" s="674">
        <f t="shared" si="22"/>
        <v>0</v>
      </c>
      <c r="N282" s="675">
        <f t="shared" si="22"/>
        <v>0</v>
      </c>
      <c r="O282" s="506"/>
      <c r="P282" s="323"/>
    </row>
    <row r="283" spans="1:29" s="288" customFormat="1" ht="18.75" customHeight="1">
      <c r="A283" s="302"/>
      <c r="B283" s="374"/>
      <c r="C283" s="375"/>
      <c r="D283" s="490"/>
      <c r="E283" s="544" t="s">
        <v>661</v>
      </c>
      <c r="F283" s="338" t="s">
        <v>198</v>
      </c>
      <c r="G283" s="522"/>
      <c r="H283" s="671"/>
      <c r="I283" s="672"/>
      <c r="J283" s="676">
        <f>SUMIFS(J253:J282,D253:D282,"設備（部材）")</f>
        <v>0</v>
      </c>
      <c r="K283" s="673"/>
      <c r="L283" s="677">
        <f>SUMIFS(L253:L282,D253:D282,"設備（部材）")</f>
        <v>0</v>
      </c>
      <c r="M283" s="674"/>
      <c r="N283" s="679">
        <f>J283-L283</f>
        <v>0</v>
      </c>
      <c r="O283" s="506"/>
      <c r="Q283" s="287"/>
      <c r="R283" s="287"/>
      <c r="S283" s="287"/>
      <c r="T283" s="287"/>
      <c r="U283" s="287"/>
      <c r="V283" s="287"/>
      <c r="W283" s="287"/>
      <c r="X283" s="287"/>
      <c r="Y283" s="287"/>
      <c r="Z283" s="287"/>
      <c r="AA283" s="287"/>
      <c r="AB283" s="287"/>
      <c r="AC283" s="287"/>
    </row>
    <row r="284" spans="1:29" s="288" customFormat="1" ht="18.75" customHeight="1">
      <c r="A284" s="302"/>
      <c r="B284" s="374"/>
      <c r="C284" s="375"/>
      <c r="D284" s="490"/>
      <c r="E284" s="544" t="s">
        <v>199</v>
      </c>
      <c r="F284" s="338" t="s">
        <v>198</v>
      </c>
      <c r="G284" s="522"/>
      <c r="H284" s="671"/>
      <c r="I284" s="672"/>
      <c r="J284" s="676">
        <f>SUMIFS(J253:J282,D253:D282,"工事")</f>
        <v>0</v>
      </c>
      <c r="K284" s="673"/>
      <c r="L284" s="677">
        <f>SUMIFS(L253:L282,D253:D282,"工事")</f>
        <v>0</v>
      </c>
      <c r="M284" s="674"/>
      <c r="N284" s="679">
        <f>J284-L284</f>
        <v>0</v>
      </c>
      <c r="O284" s="506"/>
      <c r="Q284" s="287"/>
      <c r="R284" s="287"/>
      <c r="S284" s="287"/>
      <c r="T284" s="287"/>
      <c r="U284" s="287"/>
      <c r="V284" s="287"/>
      <c r="W284" s="287"/>
      <c r="X284" s="287"/>
      <c r="Y284" s="287"/>
      <c r="Z284" s="287"/>
      <c r="AA284" s="287"/>
      <c r="AB284" s="287"/>
      <c r="AC284" s="287"/>
    </row>
    <row r="285" spans="1:29" s="288" customFormat="1" ht="18.75" customHeight="1" thickBot="1">
      <c r="A285" s="302"/>
      <c r="B285" s="376"/>
      <c r="C285" s="377"/>
      <c r="D285" s="491"/>
      <c r="E285" s="545" t="s">
        <v>195</v>
      </c>
      <c r="F285" s="546" t="s">
        <v>196</v>
      </c>
      <c r="G285" s="536"/>
      <c r="H285" s="721"/>
      <c r="I285" s="722"/>
      <c r="J285" s="728">
        <f>J283+J284</f>
        <v>0</v>
      </c>
      <c r="K285" s="723"/>
      <c r="L285" s="729">
        <f>L283+L284</f>
        <v>0</v>
      </c>
      <c r="M285" s="724"/>
      <c r="N285" s="730">
        <f>J285-L285</f>
        <v>0</v>
      </c>
      <c r="O285" s="516"/>
      <c r="Q285" s="287"/>
      <c r="R285" s="287"/>
      <c r="S285" s="287"/>
      <c r="T285" s="287"/>
      <c r="U285" s="287"/>
      <c r="V285" s="287"/>
      <c r="W285" s="287"/>
      <c r="X285" s="287"/>
      <c r="Y285" s="287"/>
      <c r="Z285" s="287"/>
      <c r="AA285" s="287"/>
      <c r="AB285" s="287"/>
      <c r="AC285" s="287"/>
    </row>
    <row r="286" spans="1:29" ht="18.75" customHeight="1">
      <c r="A286" s="302"/>
      <c r="B286" s="339"/>
      <c r="C286" s="340"/>
      <c r="D286" s="488"/>
      <c r="E286" s="717"/>
      <c r="F286" s="726" t="s">
        <v>197</v>
      </c>
      <c r="G286" s="522"/>
      <c r="H286" s="671"/>
      <c r="I286" s="672"/>
      <c r="J286" s="672"/>
      <c r="K286" s="673"/>
      <c r="L286" s="673"/>
      <c r="M286" s="674"/>
      <c r="N286" s="675"/>
      <c r="O286" s="506"/>
      <c r="P286" s="323"/>
    </row>
    <row r="287" spans="1:29" ht="18.75" customHeight="1">
      <c r="A287" s="302"/>
      <c r="B287" s="374"/>
      <c r="C287" s="375"/>
      <c r="D287" s="490"/>
      <c r="E287" s="717"/>
      <c r="F287" s="727"/>
      <c r="G287" s="522"/>
      <c r="H287" s="671"/>
      <c r="I287" s="672"/>
      <c r="J287" s="672">
        <f>H287*I287</f>
        <v>0</v>
      </c>
      <c r="K287" s="673"/>
      <c r="L287" s="673">
        <f>H287*K287</f>
        <v>0</v>
      </c>
      <c r="M287" s="674">
        <f>I287-K287</f>
        <v>0</v>
      </c>
      <c r="N287" s="675">
        <f>J287-L287</f>
        <v>0</v>
      </c>
      <c r="O287" s="506"/>
      <c r="P287" s="323"/>
    </row>
    <row r="288" spans="1:29" ht="18.75" customHeight="1">
      <c r="A288" s="302"/>
      <c r="B288" s="374"/>
      <c r="C288" s="375"/>
      <c r="D288" s="490"/>
      <c r="E288" s="717"/>
      <c r="F288" s="727"/>
      <c r="G288" s="522"/>
      <c r="H288" s="671"/>
      <c r="I288" s="672"/>
      <c r="J288" s="672">
        <f t="shared" ref="J288:J294" si="25">H288*I288</f>
        <v>0</v>
      </c>
      <c r="K288" s="673"/>
      <c r="L288" s="673">
        <f t="shared" ref="L288:L294" si="26">H288*K288</f>
        <v>0</v>
      </c>
      <c r="M288" s="674">
        <f t="shared" ref="M288:N294" si="27">I288-K288</f>
        <v>0</v>
      </c>
      <c r="N288" s="675">
        <f t="shared" si="27"/>
        <v>0</v>
      </c>
      <c r="O288" s="506"/>
      <c r="P288" s="323"/>
    </row>
    <row r="289" spans="1:16" ht="18.75" customHeight="1">
      <c r="A289" s="302"/>
      <c r="B289" s="374"/>
      <c r="C289" s="375"/>
      <c r="D289" s="490"/>
      <c r="E289" s="717"/>
      <c r="F289" s="726"/>
      <c r="G289" s="522"/>
      <c r="H289" s="671"/>
      <c r="I289" s="672"/>
      <c r="J289" s="672">
        <f t="shared" si="25"/>
        <v>0</v>
      </c>
      <c r="K289" s="673"/>
      <c r="L289" s="673">
        <f t="shared" si="26"/>
        <v>0</v>
      </c>
      <c r="M289" s="674">
        <f t="shared" si="27"/>
        <v>0</v>
      </c>
      <c r="N289" s="675">
        <f t="shared" si="27"/>
        <v>0</v>
      </c>
      <c r="O289" s="506"/>
      <c r="P289" s="323"/>
    </row>
    <row r="290" spans="1:16" ht="18.75" customHeight="1">
      <c r="A290" s="302"/>
      <c r="B290" s="374"/>
      <c r="C290" s="375"/>
      <c r="D290" s="490"/>
      <c r="E290" s="717"/>
      <c r="F290" s="726"/>
      <c r="G290" s="522"/>
      <c r="H290" s="671"/>
      <c r="I290" s="672"/>
      <c r="J290" s="672">
        <f t="shared" si="25"/>
        <v>0</v>
      </c>
      <c r="K290" s="673"/>
      <c r="L290" s="673">
        <f t="shared" si="26"/>
        <v>0</v>
      </c>
      <c r="M290" s="674">
        <f t="shared" si="27"/>
        <v>0</v>
      </c>
      <c r="N290" s="675">
        <f t="shared" si="27"/>
        <v>0</v>
      </c>
      <c r="O290" s="506"/>
      <c r="P290" s="323"/>
    </row>
    <row r="291" spans="1:16" ht="18.75" customHeight="1">
      <c r="A291" s="302"/>
      <c r="B291" s="374"/>
      <c r="C291" s="375"/>
      <c r="D291" s="490"/>
      <c r="E291" s="717"/>
      <c r="F291" s="726"/>
      <c r="G291" s="522"/>
      <c r="H291" s="671"/>
      <c r="I291" s="672"/>
      <c r="J291" s="672">
        <f t="shared" si="25"/>
        <v>0</v>
      </c>
      <c r="K291" s="673"/>
      <c r="L291" s="673">
        <f t="shared" si="26"/>
        <v>0</v>
      </c>
      <c r="M291" s="674">
        <f t="shared" si="27"/>
        <v>0</v>
      </c>
      <c r="N291" s="675">
        <f t="shared" si="27"/>
        <v>0</v>
      </c>
      <c r="O291" s="506"/>
      <c r="P291" s="323"/>
    </row>
    <row r="292" spans="1:16" ht="18.75" customHeight="1">
      <c r="A292" s="302"/>
      <c r="B292" s="374"/>
      <c r="C292" s="375"/>
      <c r="D292" s="490"/>
      <c r="E292" s="717"/>
      <c r="F292" s="726"/>
      <c r="G292" s="522"/>
      <c r="H292" s="671"/>
      <c r="I292" s="672"/>
      <c r="J292" s="672">
        <f t="shared" si="25"/>
        <v>0</v>
      </c>
      <c r="K292" s="673"/>
      <c r="L292" s="673">
        <f t="shared" si="26"/>
        <v>0</v>
      </c>
      <c r="M292" s="674">
        <f t="shared" si="27"/>
        <v>0</v>
      </c>
      <c r="N292" s="675">
        <f t="shared" si="27"/>
        <v>0</v>
      </c>
      <c r="O292" s="506"/>
      <c r="P292" s="323"/>
    </row>
    <row r="293" spans="1:16" ht="18.75" customHeight="1">
      <c r="A293" s="302"/>
      <c r="B293" s="374"/>
      <c r="C293" s="375"/>
      <c r="D293" s="490"/>
      <c r="E293" s="717"/>
      <c r="F293" s="726"/>
      <c r="G293" s="522"/>
      <c r="H293" s="671"/>
      <c r="I293" s="672"/>
      <c r="J293" s="672">
        <f t="shared" si="25"/>
        <v>0</v>
      </c>
      <c r="K293" s="673"/>
      <c r="L293" s="673">
        <f t="shared" si="26"/>
        <v>0</v>
      </c>
      <c r="M293" s="674">
        <f t="shared" si="27"/>
        <v>0</v>
      </c>
      <c r="N293" s="675">
        <f t="shared" si="27"/>
        <v>0</v>
      </c>
      <c r="O293" s="506"/>
      <c r="P293" s="323"/>
    </row>
    <row r="294" spans="1:16" ht="18.75" customHeight="1">
      <c r="A294" s="302"/>
      <c r="B294" s="374"/>
      <c r="C294" s="375"/>
      <c r="D294" s="490"/>
      <c r="E294" s="717"/>
      <c r="F294" s="726"/>
      <c r="G294" s="522"/>
      <c r="H294" s="671"/>
      <c r="I294" s="672"/>
      <c r="J294" s="672">
        <f t="shared" si="25"/>
        <v>0</v>
      </c>
      <c r="K294" s="673"/>
      <c r="L294" s="673">
        <f t="shared" si="26"/>
        <v>0</v>
      </c>
      <c r="M294" s="674">
        <f t="shared" si="27"/>
        <v>0</v>
      </c>
      <c r="N294" s="675">
        <f t="shared" si="27"/>
        <v>0</v>
      </c>
      <c r="O294" s="506"/>
      <c r="P294" s="323"/>
    </row>
    <row r="295" spans="1:16" ht="18.75" customHeight="1">
      <c r="A295" s="302"/>
      <c r="B295" s="374"/>
      <c r="C295" s="375"/>
      <c r="D295" s="490"/>
      <c r="E295" s="717"/>
      <c r="F295" s="727"/>
      <c r="G295" s="522"/>
      <c r="H295" s="671"/>
      <c r="I295" s="672"/>
      <c r="J295" s="672">
        <f>H295*I295</f>
        <v>0</v>
      </c>
      <c r="K295" s="673"/>
      <c r="L295" s="673">
        <f>H295*K295</f>
        <v>0</v>
      </c>
      <c r="M295" s="674">
        <f>I295-K295</f>
        <v>0</v>
      </c>
      <c r="N295" s="675">
        <f>J295-L295</f>
        <v>0</v>
      </c>
      <c r="O295" s="506"/>
      <c r="P295" s="323"/>
    </row>
    <row r="296" spans="1:16" ht="18.75" customHeight="1">
      <c r="A296" s="302"/>
      <c r="B296" s="374"/>
      <c r="C296" s="375"/>
      <c r="D296" s="490"/>
      <c r="E296" s="717"/>
      <c r="F296" s="727"/>
      <c r="G296" s="522"/>
      <c r="H296" s="671"/>
      <c r="I296" s="672"/>
      <c r="J296" s="672">
        <f t="shared" ref="J296:J316" si="28">H296*I296</f>
        <v>0</v>
      </c>
      <c r="K296" s="673"/>
      <c r="L296" s="673">
        <f t="shared" ref="L296:L316" si="29">H296*K296</f>
        <v>0</v>
      </c>
      <c r="M296" s="674">
        <f t="shared" ref="M296:N317" si="30">I296-K296</f>
        <v>0</v>
      </c>
      <c r="N296" s="675">
        <f t="shared" si="30"/>
        <v>0</v>
      </c>
      <c r="O296" s="506"/>
      <c r="P296" s="323"/>
    </row>
    <row r="297" spans="1:16" ht="18.75" customHeight="1">
      <c r="A297" s="302"/>
      <c r="B297" s="374"/>
      <c r="C297" s="375"/>
      <c r="D297" s="490"/>
      <c r="E297" s="717"/>
      <c r="F297" s="727"/>
      <c r="G297" s="522"/>
      <c r="H297" s="671"/>
      <c r="I297" s="672"/>
      <c r="J297" s="672">
        <f t="shared" si="28"/>
        <v>0</v>
      </c>
      <c r="K297" s="673"/>
      <c r="L297" s="673">
        <f t="shared" si="29"/>
        <v>0</v>
      </c>
      <c r="M297" s="674">
        <f t="shared" si="30"/>
        <v>0</v>
      </c>
      <c r="N297" s="675">
        <f t="shared" si="30"/>
        <v>0</v>
      </c>
      <c r="O297" s="506"/>
      <c r="P297" s="323"/>
    </row>
    <row r="298" spans="1:16" ht="18.75" customHeight="1">
      <c r="A298" s="302"/>
      <c r="B298" s="374"/>
      <c r="C298" s="375"/>
      <c r="D298" s="490"/>
      <c r="E298" s="717"/>
      <c r="F298" s="727"/>
      <c r="G298" s="522"/>
      <c r="H298" s="671"/>
      <c r="I298" s="672"/>
      <c r="J298" s="672">
        <f t="shared" si="28"/>
        <v>0</v>
      </c>
      <c r="K298" s="673"/>
      <c r="L298" s="673">
        <f t="shared" si="29"/>
        <v>0</v>
      </c>
      <c r="M298" s="674">
        <f t="shared" si="30"/>
        <v>0</v>
      </c>
      <c r="N298" s="675">
        <f t="shared" si="30"/>
        <v>0</v>
      </c>
      <c r="O298" s="506"/>
      <c r="P298" s="323"/>
    </row>
    <row r="299" spans="1:16" ht="18.75" customHeight="1">
      <c r="A299" s="302"/>
      <c r="B299" s="374"/>
      <c r="C299" s="375"/>
      <c r="D299" s="490"/>
      <c r="E299" s="717"/>
      <c r="F299" s="727"/>
      <c r="G299" s="522"/>
      <c r="H299" s="671"/>
      <c r="I299" s="672"/>
      <c r="J299" s="672">
        <f t="shared" si="28"/>
        <v>0</v>
      </c>
      <c r="K299" s="673"/>
      <c r="L299" s="673">
        <f t="shared" si="29"/>
        <v>0</v>
      </c>
      <c r="M299" s="674">
        <f t="shared" si="30"/>
        <v>0</v>
      </c>
      <c r="N299" s="675">
        <f t="shared" si="30"/>
        <v>0</v>
      </c>
      <c r="O299" s="506"/>
      <c r="P299" s="323"/>
    </row>
    <row r="300" spans="1:16" ht="18.75" customHeight="1">
      <c r="A300" s="302"/>
      <c r="B300" s="374"/>
      <c r="C300" s="375"/>
      <c r="D300" s="490"/>
      <c r="E300" s="717"/>
      <c r="F300" s="727"/>
      <c r="G300" s="522"/>
      <c r="H300" s="671"/>
      <c r="I300" s="672"/>
      <c r="J300" s="672">
        <f t="shared" si="28"/>
        <v>0</v>
      </c>
      <c r="K300" s="673"/>
      <c r="L300" s="673">
        <f t="shared" si="29"/>
        <v>0</v>
      </c>
      <c r="M300" s="674">
        <f t="shared" si="30"/>
        <v>0</v>
      </c>
      <c r="N300" s="675">
        <f t="shared" si="30"/>
        <v>0</v>
      </c>
      <c r="O300" s="506"/>
      <c r="P300" s="323"/>
    </row>
    <row r="301" spans="1:16" ht="18.75" customHeight="1">
      <c r="A301" s="302"/>
      <c r="B301" s="374"/>
      <c r="C301" s="375"/>
      <c r="D301" s="490"/>
      <c r="E301" s="717"/>
      <c r="F301" s="727"/>
      <c r="G301" s="522"/>
      <c r="H301" s="671"/>
      <c r="I301" s="672"/>
      <c r="J301" s="672">
        <f t="shared" si="28"/>
        <v>0</v>
      </c>
      <c r="K301" s="673"/>
      <c r="L301" s="673">
        <f t="shared" si="29"/>
        <v>0</v>
      </c>
      <c r="M301" s="674">
        <f t="shared" si="30"/>
        <v>0</v>
      </c>
      <c r="N301" s="675">
        <f t="shared" si="30"/>
        <v>0</v>
      </c>
      <c r="O301" s="506"/>
      <c r="P301" s="323"/>
    </row>
    <row r="302" spans="1:16" ht="18.75" customHeight="1">
      <c r="A302" s="302"/>
      <c r="B302" s="374"/>
      <c r="C302" s="375"/>
      <c r="D302" s="490"/>
      <c r="E302" s="717"/>
      <c r="F302" s="727"/>
      <c r="G302" s="522"/>
      <c r="H302" s="671"/>
      <c r="I302" s="672"/>
      <c r="J302" s="672">
        <f t="shared" si="28"/>
        <v>0</v>
      </c>
      <c r="K302" s="673"/>
      <c r="L302" s="673">
        <f t="shared" si="29"/>
        <v>0</v>
      </c>
      <c r="M302" s="674">
        <f t="shared" si="30"/>
        <v>0</v>
      </c>
      <c r="N302" s="675">
        <f t="shared" si="30"/>
        <v>0</v>
      </c>
      <c r="O302" s="506"/>
      <c r="P302" s="323"/>
    </row>
    <row r="303" spans="1:16" ht="18.75" customHeight="1">
      <c r="A303" s="302"/>
      <c r="B303" s="374"/>
      <c r="C303" s="375"/>
      <c r="D303" s="490"/>
      <c r="E303" s="717"/>
      <c r="F303" s="727"/>
      <c r="G303" s="522"/>
      <c r="H303" s="671"/>
      <c r="I303" s="672"/>
      <c r="J303" s="672">
        <f t="shared" si="28"/>
        <v>0</v>
      </c>
      <c r="K303" s="673"/>
      <c r="L303" s="673">
        <f t="shared" si="29"/>
        <v>0</v>
      </c>
      <c r="M303" s="674">
        <f t="shared" si="30"/>
        <v>0</v>
      </c>
      <c r="N303" s="675">
        <f t="shared" si="30"/>
        <v>0</v>
      </c>
      <c r="O303" s="506"/>
      <c r="P303" s="323"/>
    </row>
    <row r="304" spans="1:16" ht="18.75" customHeight="1">
      <c r="A304" s="302"/>
      <c r="B304" s="374"/>
      <c r="C304" s="375"/>
      <c r="D304" s="490"/>
      <c r="E304" s="717"/>
      <c r="F304" s="727"/>
      <c r="G304" s="522"/>
      <c r="H304" s="671"/>
      <c r="I304" s="672"/>
      <c r="J304" s="672">
        <f t="shared" si="28"/>
        <v>0</v>
      </c>
      <c r="K304" s="673"/>
      <c r="L304" s="673">
        <f t="shared" si="29"/>
        <v>0</v>
      </c>
      <c r="M304" s="674">
        <f t="shared" si="30"/>
        <v>0</v>
      </c>
      <c r="N304" s="675">
        <f t="shared" si="30"/>
        <v>0</v>
      </c>
      <c r="O304" s="506"/>
      <c r="P304" s="323"/>
    </row>
    <row r="305" spans="1:29" ht="18.75" customHeight="1">
      <c r="A305" s="302"/>
      <c r="B305" s="374"/>
      <c r="C305" s="375"/>
      <c r="D305" s="490"/>
      <c r="E305" s="717"/>
      <c r="F305" s="727"/>
      <c r="G305" s="522"/>
      <c r="H305" s="671"/>
      <c r="I305" s="672"/>
      <c r="J305" s="672">
        <f t="shared" si="28"/>
        <v>0</v>
      </c>
      <c r="K305" s="673"/>
      <c r="L305" s="673">
        <f t="shared" si="29"/>
        <v>0</v>
      </c>
      <c r="M305" s="674">
        <f t="shared" si="30"/>
        <v>0</v>
      </c>
      <c r="N305" s="675">
        <f t="shared" si="30"/>
        <v>0</v>
      </c>
      <c r="O305" s="506"/>
      <c r="P305" s="323"/>
    </row>
    <row r="306" spans="1:29" ht="18.75" customHeight="1">
      <c r="A306" s="302"/>
      <c r="B306" s="374"/>
      <c r="C306" s="375"/>
      <c r="D306" s="490"/>
      <c r="E306" s="717"/>
      <c r="F306" s="727"/>
      <c r="G306" s="522"/>
      <c r="H306" s="671"/>
      <c r="I306" s="672"/>
      <c r="J306" s="672">
        <f t="shared" si="28"/>
        <v>0</v>
      </c>
      <c r="K306" s="673"/>
      <c r="L306" s="673">
        <f t="shared" si="29"/>
        <v>0</v>
      </c>
      <c r="M306" s="674">
        <f t="shared" si="30"/>
        <v>0</v>
      </c>
      <c r="N306" s="675">
        <f t="shared" si="30"/>
        <v>0</v>
      </c>
      <c r="O306" s="506"/>
      <c r="P306" s="323"/>
    </row>
    <row r="307" spans="1:29" ht="18.75" customHeight="1">
      <c r="A307" s="302"/>
      <c r="B307" s="374"/>
      <c r="C307" s="375"/>
      <c r="D307" s="490"/>
      <c r="E307" s="717"/>
      <c r="F307" s="727"/>
      <c r="G307" s="522"/>
      <c r="H307" s="671"/>
      <c r="I307" s="672"/>
      <c r="J307" s="672">
        <f t="shared" si="28"/>
        <v>0</v>
      </c>
      <c r="K307" s="673"/>
      <c r="L307" s="673">
        <f t="shared" si="29"/>
        <v>0</v>
      </c>
      <c r="M307" s="674">
        <f t="shared" si="30"/>
        <v>0</v>
      </c>
      <c r="N307" s="675">
        <f t="shared" si="30"/>
        <v>0</v>
      </c>
      <c r="O307" s="506"/>
      <c r="P307" s="323"/>
    </row>
    <row r="308" spans="1:29" ht="18.75" customHeight="1">
      <c r="A308" s="302"/>
      <c r="B308" s="374"/>
      <c r="C308" s="375"/>
      <c r="D308" s="490"/>
      <c r="E308" s="717"/>
      <c r="F308" s="727"/>
      <c r="G308" s="522"/>
      <c r="H308" s="671"/>
      <c r="I308" s="672"/>
      <c r="J308" s="672">
        <f t="shared" si="28"/>
        <v>0</v>
      </c>
      <c r="K308" s="673"/>
      <c r="L308" s="673">
        <f t="shared" si="29"/>
        <v>0</v>
      </c>
      <c r="M308" s="674">
        <f t="shared" si="30"/>
        <v>0</v>
      </c>
      <c r="N308" s="675">
        <f t="shared" si="30"/>
        <v>0</v>
      </c>
      <c r="O308" s="506"/>
      <c r="P308" s="323"/>
    </row>
    <row r="309" spans="1:29" ht="18.75" customHeight="1">
      <c r="A309" s="302"/>
      <c r="B309" s="374"/>
      <c r="C309" s="375"/>
      <c r="D309" s="490"/>
      <c r="E309" s="717"/>
      <c r="F309" s="727"/>
      <c r="G309" s="522"/>
      <c r="H309" s="671"/>
      <c r="I309" s="672"/>
      <c r="J309" s="672">
        <f t="shared" si="28"/>
        <v>0</v>
      </c>
      <c r="K309" s="673"/>
      <c r="L309" s="673">
        <f t="shared" si="29"/>
        <v>0</v>
      </c>
      <c r="M309" s="674">
        <f t="shared" si="30"/>
        <v>0</v>
      </c>
      <c r="N309" s="675">
        <f t="shared" si="30"/>
        <v>0</v>
      </c>
      <c r="O309" s="506"/>
      <c r="P309" s="323"/>
    </row>
    <row r="310" spans="1:29" ht="18.75" customHeight="1">
      <c r="A310" s="302"/>
      <c r="B310" s="374"/>
      <c r="C310" s="375"/>
      <c r="D310" s="490"/>
      <c r="E310" s="717"/>
      <c r="F310" s="727"/>
      <c r="G310" s="522"/>
      <c r="H310" s="671"/>
      <c r="I310" s="672"/>
      <c r="J310" s="672">
        <f t="shared" si="28"/>
        <v>0</v>
      </c>
      <c r="K310" s="673"/>
      <c r="L310" s="673">
        <f t="shared" si="29"/>
        <v>0</v>
      </c>
      <c r="M310" s="674">
        <f t="shared" si="30"/>
        <v>0</v>
      </c>
      <c r="N310" s="675">
        <f t="shared" si="30"/>
        <v>0</v>
      </c>
      <c r="O310" s="506"/>
      <c r="P310" s="323"/>
    </row>
    <row r="311" spans="1:29" ht="18.75" customHeight="1">
      <c r="A311" s="302"/>
      <c r="B311" s="374"/>
      <c r="C311" s="375"/>
      <c r="D311" s="490"/>
      <c r="E311" s="717"/>
      <c r="F311" s="727"/>
      <c r="G311" s="522"/>
      <c r="H311" s="671"/>
      <c r="I311" s="672"/>
      <c r="J311" s="672">
        <f t="shared" si="28"/>
        <v>0</v>
      </c>
      <c r="K311" s="673"/>
      <c r="L311" s="673">
        <f t="shared" si="29"/>
        <v>0</v>
      </c>
      <c r="M311" s="674">
        <f>I311-K311</f>
        <v>0</v>
      </c>
      <c r="N311" s="675">
        <f t="shared" si="30"/>
        <v>0</v>
      </c>
      <c r="O311" s="506"/>
      <c r="P311" s="323"/>
    </row>
    <row r="312" spans="1:29" ht="18.75" customHeight="1">
      <c r="A312" s="302"/>
      <c r="B312" s="374"/>
      <c r="C312" s="375"/>
      <c r="D312" s="490"/>
      <c r="E312" s="717"/>
      <c r="F312" s="727"/>
      <c r="G312" s="522"/>
      <c r="H312" s="671"/>
      <c r="I312" s="672"/>
      <c r="J312" s="672">
        <f t="shared" si="28"/>
        <v>0</v>
      </c>
      <c r="K312" s="673"/>
      <c r="L312" s="673">
        <f t="shared" si="29"/>
        <v>0</v>
      </c>
      <c r="M312" s="674">
        <f t="shared" si="30"/>
        <v>0</v>
      </c>
      <c r="N312" s="675">
        <f t="shared" si="30"/>
        <v>0</v>
      </c>
      <c r="O312" s="506"/>
      <c r="P312" s="323"/>
    </row>
    <row r="313" spans="1:29" ht="18.75" customHeight="1">
      <c r="A313" s="302"/>
      <c r="B313" s="374"/>
      <c r="C313" s="375"/>
      <c r="D313" s="490"/>
      <c r="E313" s="717"/>
      <c r="F313" s="727"/>
      <c r="G313" s="522"/>
      <c r="H313" s="671"/>
      <c r="I313" s="672"/>
      <c r="J313" s="672">
        <f t="shared" si="28"/>
        <v>0</v>
      </c>
      <c r="K313" s="673"/>
      <c r="L313" s="673">
        <f t="shared" si="29"/>
        <v>0</v>
      </c>
      <c r="M313" s="674">
        <f t="shared" si="30"/>
        <v>0</v>
      </c>
      <c r="N313" s="675">
        <f>J313-L313</f>
        <v>0</v>
      </c>
      <c r="O313" s="506"/>
      <c r="P313" s="323"/>
    </row>
    <row r="314" spans="1:29" ht="18.75" customHeight="1">
      <c r="A314" s="302"/>
      <c r="B314" s="374"/>
      <c r="C314" s="375"/>
      <c r="D314" s="490"/>
      <c r="E314" s="717"/>
      <c r="F314" s="727"/>
      <c r="G314" s="522"/>
      <c r="H314" s="671"/>
      <c r="I314" s="672"/>
      <c r="J314" s="672">
        <f t="shared" si="28"/>
        <v>0</v>
      </c>
      <c r="K314" s="673"/>
      <c r="L314" s="673">
        <f t="shared" si="29"/>
        <v>0</v>
      </c>
      <c r="M314" s="674">
        <f t="shared" si="30"/>
        <v>0</v>
      </c>
      <c r="N314" s="675">
        <f t="shared" si="30"/>
        <v>0</v>
      </c>
      <c r="O314" s="506"/>
      <c r="P314" s="323"/>
    </row>
    <row r="315" spans="1:29" ht="18.75" customHeight="1">
      <c r="A315" s="302"/>
      <c r="B315" s="374"/>
      <c r="C315" s="375"/>
      <c r="D315" s="490"/>
      <c r="E315" s="717"/>
      <c r="F315" s="727"/>
      <c r="G315" s="522"/>
      <c r="H315" s="671"/>
      <c r="I315" s="672"/>
      <c r="J315" s="672">
        <f t="shared" si="28"/>
        <v>0</v>
      </c>
      <c r="K315" s="673"/>
      <c r="L315" s="673">
        <f t="shared" si="29"/>
        <v>0</v>
      </c>
      <c r="M315" s="674">
        <f t="shared" si="30"/>
        <v>0</v>
      </c>
      <c r="N315" s="675">
        <f t="shared" si="30"/>
        <v>0</v>
      </c>
      <c r="O315" s="506"/>
      <c r="P315" s="323"/>
    </row>
    <row r="316" spans="1:29" ht="18.75" customHeight="1">
      <c r="A316" s="302"/>
      <c r="B316" s="374"/>
      <c r="C316" s="375"/>
      <c r="D316" s="490"/>
      <c r="E316" s="717"/>
      <c r="F316" s="727"/>
      <c r="G316" s="522"/>
      <c r="H316" s="671"/>
      <c r="I316" s="672"/>
      <c r="J316" s="672">
        <f t="shared" si="28"/>
        <v>0</v>
      </c>
      <c r="K316" s="673"/>
      <c r="L316" s="673">
        <f t="shared" si="29"/>
        <v>0</v>
      </c>
      <c r="M316" s="674">
        <f>I316-K316</f>
        <v>0</v>
      </c>
      <c r="N316" s="675">
        <f t="shared" si="30"/>
        <v>0</v>
      </c>
      <c r="O316" s="506"/>
      <c r="P316" s="323"/>
    </row>
    <row r="317" spans="1:29" ht="18.75" customHeight="1">
      <c r="A317" s="302"/>
      <c r="B317" s="374"/>
      <c r="C317" s="375"/>
      <c r="D317" s="490"/>
      <c r="E317" s="717"/>
      <c r="F317" s="727"/>
      <c r="G317" s="522"/>
      <c r="H317" s="671"/>
      <c r="I317" s="672"/>
      <c r="J317" s="672">
        <f>H317*I317</f>
        <v>0</v>
      </c>
      <c r="K317" s="673"/>
      <c r="L317" s="673">
        <f>H317*K317</f>
        <v>0</v>
      </c>
      <c r="M317" s="674">
        <f t="shared" si="30"/>
        <v>0</v>
      </c>
      <c r="N317" s="675">
        <f t="shared" si="30"/>
        <v>0</v>
      </c>
      <c r="O317" s="506"/>
      <c r="P317" s="323"/>
    </row>
    <row r="318" spans="1:29" s="288" customFormat="1" ht="18.75" customHeight="1">
      <c r="A318" s="302"/>
      <c r="B318" s="374"/>
      <c r="C318" s="375"/>
      <c r="D318" s="490"/>
      <c r="E318" s="544" t="s">
        <v>661</v>
      </c>
      <c r="F318" s="338" t="s">
        <v>198</v>
      </c>
      <c r="G318" s="522"/>
      <c r="H318" s="671"/>
      <c r="I318" s="672"/>
      <c r="J318" s="676">
        <f>SUMIFS(J287:J317,D287:D317,"設備（部材）")</f>
        <v>0</v>
      </c>
      <c r="K318" s="673"/>
      <c r="L318" s="677">
        <f>SUMIFS(L287:L317,D287:D317,"設備（部材）")</f>
        <v>0</v>
      </c>
      <c r="M318" s="674"/>
      <c r="N318" s="679">
        <f>J318-L318</f>
        <v>0</v>
      </c>
      <c r="O318" s="506"/>
      <c r="Q318" s="287"/>
      <c r="R318" s="287"/>
      <c r="S318" s="287"/>
      <c r="T318" s="287"/>
      <c r="U318" s="287"/>
      <c r="V318" s="287"/>
      <c r="W318" s="287"/>
      <c r="X318" s="287"/>
      <c r="Y318" s="287"/>
      <c r="Z318" s="287"/>
      <c r="AA318" s="287"/>
      <c r="AB318" s="287"/>
      <c r="AC318" s="287"/>
    </row>
    <row r="319" spans="1:29" s="288" customFormat="1" ht="18.75" customHeight="1">
      <c r="A319" s="302"/>
      <c r="B319" s="374"/>
      <c r="C319" s="375"/>
      <c r="D319" s="490"/>
      <c r="E319" s="544" t="s">
        <v>199</v>
      </c>
      <c r="F319" s="338" t="s">
        <v>198</v>
      </c>
      <c r="G319" s="522"/>
      <c r="H319" s="671"/>
      <c r="I319" s="672"/>
      <c r="J319" s="676">
        <f>SUMIFS(J287:J317,D287:D317,"工事")</f>
        <v>0</v>
      </c>
      <c r="K319" s="673"/>
      <c r="L319" s="677">
        <f>SUMIFS(L287:L317,D287:D317,"工事")</f>
        <v>0</v>
      </c>
      <c r="M319" s="674"/>
      <c r="N319" s="679">
        <f>J319-L319</f>
        <v>0</v>
      </c>
      <c r="O319" s="506"/>
      <c r="Q319" s="287"/>
      <c r="R319" s="287"/>
      <c r="S319" s="287"/>
      <c r="T319" s="287"/>
      <c r="U319" s="287"/>
      <c r="V319" s="287"/>
      <c r="W319" s="287"/>
      <c r="X319" s="287"/>
      <c r="Y319" s="287"/>
      <c r="Z319" s="287"/>
      <c r="AA319" s="287"/>
      <c r="AB319" s="287"/>
      <c r="AC319" s="287"/>
    </row>
    <row r="320" spans="1:29" s="288" customFormat="1" ht="18.75" customHeight="1" thickBot="1">
      <c r="A320" s="302"/>
      <c r="B320" s="376"/>
      <c r="C320" s="377"/>
      <c r="D320" s="491"/>
      <c r="E320" s="545" t="s">
        <v>195</v>
      </c>
      <c r="F320" s="546" t="s">
        <v>196</v>
      </c>
      <c r="G320" s="536"/>
      <c r="H320" s="721"/>
      <c r="I320" s="722"/>
      <c r="J320" s="728">
        <f>J318+J319</f>
        <v>0</v>
      </c>
      <c r="K320" s="723"/>
      <c r="L320" s="729">
        <f>L318+L319</f>
        <v>0</v>
      </c>
      <c r="M320" s="724"/>
      <c r="N320" s="730">
        <f>J320-L320</f>
        <v>0</v>
      </c>
      <c r="O320" s="516"/>
      <c r="Q320" s="287"/>
      <c r="R320" s="287"/>
      <c r="S320" s="287"/>
      <c r="T320" s="287"/>
      <c r="U320" s="287"/>
      <c r="V320" s="287"/>
      <c r="W320" s="287"/>
      <c r="X320" s="287"/>
      <c r="Y320" s="287"/>
      <c r="Z320" s="287"/>
      <c r="AA320" s="287"/>
      <c r="AB320" s="287"/>
      <c r="AC320" s="287"/>
    </row>
    <row r="321" spans="1:16" ht="18.75" customHeight="1">
      <c r="A321" s="302"/>
      <c r="B321" s="339"/>
      <c r="C321" s="340"/>
      <c r="D321" s="488"/>
      <c r="E321" s="717"/>
      <c r="F321" s="726" t="s">
        <v>197</v>
      </c>
      <c r="G321" s="522"/>
      <c r="H321" s="671"/>
      <c r="I321" s="672"/>
      <c r="J321" s="672"/>
      <c r="K321" s="673"/>
      <c r="L321" s="673"/>
      <c r="M321" s="674"/>
      <c r="N321" s="675"/>
      <c r="O321" s="506"/>
      <c r="P321" s="323"/>
    </row>
    <row r="322" spans="1:16" ht="18.75" customHeight="1">
      <c r="A322" s="302"/>
      <c r="B322" s="374"/>
      <c r="C322" s="375"/>
      <c r="D322" s="490"/>
      <c r="E322" s="717"/>
      <c r="F322" s="727"/>
      <c r="G322" s="522"/>
      <c r="H322" s="671"/>
      <c r="I322" s="672"/>
      <c r="J322" s="672">
        <f>H322*I322</f>
        <v>0</v>
      </c>
      <c r="K322" s="673"/>
      <c r="L322" s="673">
        <f>H322*K322</f>
        <v>0</v>
      </c>
      <c r="M322" s="674">
        <f>I322-K322</f>
        <v>0</v>
      </c>
      <c r="N322" s="675">
        <f>J322-L322</f>
        <v>0</v>
      </c>
      <c r="O322" s="506"/>
      <c r="P322" s="323"/>
    </row>
    <row r="323" spans="1:16" ht="18.75" customHeight="1">
      <c r="A323" s="302"/>
      <c r="B323" s="374"/>
      <c r="C323" s="375"/>
      <c r="D323" s="490"/>
      <c r="E323" s="717"/>
      <c r="F323" s="727"/>
      <c r="G323" s="522"/>
      <c r="H323" s="671"/>
      <c r="I323" s="672"/>
      <c r="J323" s="672">
        <f t="shared" ref="J323:J352" si="31">H323*I323</f>
        <v>0</v>
      </c>
      <c r="K323" s="673"/>
      <c r="L323" s="673">
        <f t="shared" ref="L323:L352" si="32">H323*K323</f>
        <v>0</v>
      </c>
      <c r="M323" s="674">
        <f t="shared" ref="M323:N342" si="33">I323-K323</f>
        <v>0</v>
      </c>
      <c r="N323" s="675">
        <f t="shared" si="33"/>
        <v>0</v>
      </c>
      <c r="O323" s="506"/>
      <c r="P323" s="323"/>
    </row>
    <row r="324" spans="1:16" ht="18.75" customHeight="1">
      <c r="A324" s="302"/>
      <c r="B324" s="374"/>
      <c r="C324" s="375"/>
      <c r="D324" s="490"/>
      <c r="E324" s="717"/>
      <c r="F324" s="726"/>
      <c r="G324" s="522"/>
      <c r="H324" s="671"/>
      <c r="I324" s="672"/>
      <c r="J324" s="672">
        <f t="shared" si="31"/>
        <v>0</v>
      </c>
      <c r="K324" s="673"/>
      <c r="L324" s="673">
        <f t="shared" si="32"/>
        <v>0</v>
      </c>
      <c r="M324" s="674">
        <f t="shared" si="33"/>
        <v>0</v>
      </c>
      <c r="N324" s="675">
        <f t="shared" si="33"/>
        <v>0</v>
      </c>
      <c r="O324" s="506"/>
      <c r="P324" s="323"/>
    </row>
    <row r="325" spans="1:16" ht="18.75" customHeight="1">
      <c r="A325" s="302"/>
      <c r="B325" s="374"/>
      <c r="C325" s="375"/>
      <c r="D325" s="490"/>
      <c r="E325" s="717"/>
      <c r="F325" s="726"/>
      <c r="G325" s="522"/>
      <c r="H325" s="671"/>
      <c r="I325" s="672"/>
      <c r="J325" s="672">
        <f t="shared" si="31"/>
        <v>0</v>
      </c>
      <c r="K325" s="673"/>
      <c r="L325" s="673">
        <f t="shared" si="32"/>
        <v>0</v>
      </c>
      <c r="M325" s="674">
        <f t="shared" si="33"/>
        <v>0</v>
      </c>
      <c r="N325" s="675">
        <f t="shared" si="33"/>
        <v>0</v>
      </c>
      <c r="O325" s="506"/>
      <c r="P325" s="323"/>
    </row>
    <row r="326" spans="1:16" ht="18.75" customHeight="1">
      <c r="A326" s="302"/>
      <c r="B326" s="374"/>
      <c r="C326" s="375"/>
      <c r="D326" s="490"/>
      <c r="E326" s="717"/>
      <c r="F326" s="726"/>
      <c r="G326" s="522"/>
      <c r="H326" s="671"/>
      <c r="I326" s="672"/>
      <c r="J326" s="672">
        <f t="shared" si="31"/>
        <v>0</v>
      </c>
      <c r="K326" s="673"/>
      <c r="L326" s="673">
        <f t="shared" si="32"/>
        <v>0</v>
      </c>
      <c r="M326" s="674">
        <f t="shared" si="33"/>
        <v>0</v>
      </c>
      <c r="N326" s="675">
        <f t="shared" si="33"/>
        <v>0</v>
      </c>
      <c r="O326" s="506"/>
      <c r="P326" s="323"/>
    </row>
    <row r="327" spans="1:16" ht="18.75" customHeight="1">
      <c r="A327" s="302"/>
      <c r="B327" s="374"/>
      <c r="C327" s="375"/>
      <c r="D327" s="490"/>
      <c r="E327" s="717"/>
      <c r="F327" s="726"/>
      <c r="G327" s="522"/>
      <c r="H327" s="671"/>
      <c r="I327" s="672"/>
      <c r="J327" s="672">
        <f t="shared" si="31"/>
        <v>0</v>
      </c>
      <c r="K327" s="673"/>
      <c r="L327" s="673">
        <f t="shared" si="32"/>
        <v>0</v>
      </c>
      <c r="M327" s="674">
        <f t="shared" si="33"/>
        <v>0</v>
      </c>
      <c r="N327" s="675">
        <f t="shared" si="33"/>
        <v>0</v>
      </c>
      <c r="O327" s="506"/>
      <c r="P327" s="323"/>
    </row>
    <row r="328" spans="1:16" ht="18.75" customHeight="1">
      <c r="A328" s="302"/>
      <c r="B328" s="374"/>
      <c r="C328" s="375"/>
      <c r="D328" s="490"/>
      <c r="E328" s="717"/>
      <c r="F328" s="726"/>
      <c r="G328" s="522"/>
      <c r="H328" s="671"/>
      <c r="I328" s="672"/>
      <c r="J328" s="672">
        <f t="shared" si="31"/>
        <v>0</v>
      </c>
      <c r="K328" s="673"/>
      <c r="L328" s="673">
        <f t="shared" si="32"/>
        <v>0</v>
      </c>
      <c r="M328" s="674">
        <f t="shared" si="33"/>
        <v>0</v>
      </c>
      <c r="N328" s="675">
        <f t="shared" si="33"/>
        <v>0</v>
      </c>
      <c r="O328" s="506"/>
      <c r="P328" s="323"/>
    </row>
    <row r="329" spans="1:16" ht="18.75" customHeight="1">
      <c r="A329" s="302"/>
      <c r="B329" s="374"/>
      <c r="C329" s="375"/>
      <c r="D329" s="490"/>
      <c r="E329" s="717"/>
      <c r="F329" s="726"/>
      <c r="G329" s="522"/>
      <c r="H329" s="671"/>
      <c r="I329" s="672"/>
      <c r="J329" s="672">
        <f t="shared" si="31"/>
        <v>0</v>
      </c>
      <c r="K329" s="673"/>
      <c r="L329" s="673">
        <f t="shared" si="32"/>
        <v>0</v>
      </c>
      <c r="M329" s="674">
        <f t="shared" si="33"/>
        <v>0</v>
      </c>
      <c r="N329" s="675">
        <f t="shared" si="33"/>
        <v>0</v>
      </c>
      <c r="O329" s="506"/>
      <c r="P329" s="323"/>
    </row>
    <row r="330" spans="1:16" ht="18.75" customHeight="1">
      <c r="A330" s="302"/>
      <c r="B330" s="374"/>
      <c r="C330" s="375"/>
      <c r="D330" s="490"/>
      <c r="E330" s="717"/>
      <c r="F330" s="726"/>
      <c r="G330" s="522"/>
      <c r="H330" s="671"/>
      <c r="I330" s="672"/>
      <c r="J330" s="672">
        <f t="shared" si="31"/>
        <v>0</v>
      </c>
      <c r="K330" s="673"/>
      <c r="L330" s="673">
        <f t="shared" si="32"/>
        <v>0</v>
      </c>
      <c r="M330" s="674">
        <f t="shared" si="33"/>
        <v>0</v>
      </c>
      <c r="N330" s="675">
        <f t="shared" si="33"/>
        <v>0</v>
      </c>
      <c r="O330" s="506"/>
      <c r="P330" s="323"/>
    </row>
    <row r="331" spans="1:16" ht="18.75" customHeight="1">
      <c r="A331" s="302"/>
      <c r="B331" s="374"/>
      <c r="C331" s="375"/>
      <c r="D331" s="490"/>
      <c r="E331" s="717"/>
      <c r="F331" s="726"/>
      <c r="G331" s="522"/>
      <c r="H331" s="671"/>
      <c r="I331" s="672"/>
      <c r="J331" s="672">
        <f t="shared" si="31"/>
        <v>0</v>
      </c>
      <c r="K331" s="673"/>
      <c r="L331" s="673">
        <f t="shared" si="32"/>
        <v>0</v>
      </c>
      <c r="M331" s="674">
        <f t="shared" si="33"/>
        <v>0</v>
      </c>
      <c r="N331" s="675">
        <f t="shared" si="33"/>
        <v>0</v>
      </c>
      <c r="O331" s="506"/>
      <c r="P331" s="323"/>
    </row>
    <row r="332" spans="1:16" ht="18.75" customHeight="1">
      <c r="A332" s="302"/>
      <c r="B332" s="374"/>
      <c r="C332" s="375"/>
      <c r="D332" s="490"/>
      <c r="E332" s="717"/>
      <c r="F332" s="726"/>
      <c r="G332" s="522"/>
      <c r="H332" s="671"/>
      <c r="I332" s="672"/>
      <c r="J332" s="672">
        <f t="shared" si="31"/>
        <v>0</v>
      </c>
      <c r="K332" s="673"/>
      <c r="L332" s="673">
        <f t="shared" si="32"/>
        <v>0</v>
      </c>
      <c r="M332" s="674">
        <f t="shared" si="33"/>
        <v>0</v>
      </c>
      <c r="N332" s="675">
        <f t="shared" si="33"/>
        <v>0</v>
      </c>
      <c r="O332" s="506"/>
      <c r="P332" s="323"/>
    </row>
    <row r="333" spans="1:16" ht="18.75" customHeight="1">
      <c r="A333" s="302"/>
      <c r="B333" s="374"/>
      <c r="C333" s="375"/>
      <c r="D333" s="490"/>
      <c r="E333" s="717"/>
      <c r="F333" s="726"/>
      <c r="G333" s="522"/>
      <c r="H333" s="671"/>
      <c r="I333" s="672"/>
      <c r="J333" s="672">
        <f t="shared" si="31"/>
        <v>0</v>
      </c>
      <c r="K333" s="673"/>
      <c r="L333" s="673">
        <f t="shared" si="32"/>
        <v>0</v>
      </c>
      <c r="M333" s="674">
        <f t="shared" si="33"/>
        <v>0</v>
      </c>
      <c r="N333" s="675">
        <f t="shared" si="33"/>
        <v>0</v>
      </c>
      <c r="O333" s="506"/>
      <c r="P333" s="323"/>
    </row>
    <row r="334" spans="1:16" ht="18.75" customHeight="1">
      <c r="A334" s="302"/>
      <c r="B334" s="374"/>
      <c r="C334" s="375"/>
      <c r="D334" s="490"/>
      <c r="E334" s="717"/>
      <c r="F334" s="726"/>
      <c r="G334" s="522"/>
      <c r="H334" s="671"/>
      <c r="I334" s="672"/>
      <c r="J334" s="672">
        <f t="shared" si="31"/>
        <v>0</v>
      </c>
      <c r="K334" s="673"/>
      <c r="L334" s="673">
        <f t="shared" si="32"/>
        <v>0</v>
      </c>
      <c r="M334" s="674">
        <f t="shared" si="33"/>
        <v>0</v>
      </c>
      <c r="N334" s="675">
        <f t="shared" si="33"/>
        <v>0</v>
      </c>
      <c r="O334" s="506"/>
      <c r="P334" s="323"/>
    </row>
    <row r="335" spans="1:16" ht="18.75" customHeight="1">
      <c r="A335" s="302"/>
      <c r="B335" s="374"/>
      <c r="C335" s="375"/>
      <c r="D335" s="490"/>
      <c r="E335" s="717"/>
      <c r="F335" s="726"/>
      <c r="G335" s="522"/>
      <c r="H335" s="671"/>
      <c r="I335" s="672"/>
      <c r="J335" s="672">
        <f t="shared" si="31"/>
        <v>0</v>
      </c>
      <c r="K335" s="673"/>
      <c r="L335" s="673">
        <f t="shared" si="32"/>
        <v>0</v>
      </c>
      <c r="M335" s="674">
        <f t="shared" si="33"/>
        <v>0</v>
      </c>
      <c r="N335" s="675">
        <f t="shared" si="33"/>
        <v>0</v>
      </c>
      <c r="O335" s="506"/>
      <c r="P335" s="323"/>
    </row>
    <row r="336" spans="1:16" ht="18.75" customHeight="1">
      <c r="A336" s="302"/>
      <c r="B336" s="374"/>
      <c r="C336" s="375"/>
      <c r="D336" s="490"/>
      <c r="E336" s="717"/>
      <c r="F336" s="726"/>
      <c r="G336" s="522"/>
      <c r="H336" s="671"/>
      <c r="I336" s="672"/>
      <c r="J336" s="672">
        <f t="shared" si="31"/>
        <v>0</v>
      </c>
      <c r="K336" s="673"/>
      <c r="L336" s="673">
        <f t="shared" si="32"/>
        <v>0</v>
      </c>
      <c r="M336" s="674">
        <f t="shared" si="33"/>
        <v>0</v>
      </c>
      <c r="N336" s="675">
        <f t="shared" si="33"/>
        <v>0</v>
      </c>
      <c r="O336" s="506"/>
      <c r="P336" s="323"/>
    </row>
    <row r="337" spans="1:16" ht="18.75" customHeight="1">
      <c r="A337" s="302"/>
      <c r="B337" s="374"/>
      <c r="C337" s="375"/>
      <c r="D337" s="490"/>
      <c r="E337" s="717"/>
      <c r="F337" s="726"/>
      <c r="G337" s="522"/>
      <c r="H337" s="671"/>
      <c r="I337" s="672"/>
      <c r="J337" s="672">
        <f t="shared" si="31"/>
        <v>0</v>
      </c>
      <c r="K337" s="673"/>
      <c r="L337" s="673">
        <f t="shared" si="32"/>
        <v>0</v>
      </c>
      <c r="M337" s="674">
        <f t="shared" si="33"/>
        <v>0</v>
      </c>
      <c r="N337" s="675">
        <f t="shared" si="33"/>
        <v>0</v>
      </c>
      <c r="O337" s="506"/>
      <c r="P337" s="323"/>
    </row>
    <row r="338" spans="1:16" ht="18.75" customHeight="1">
      <c r="A338" s="302"/>
      <c r="B338" s="374"/>
      <c r="C338" s="375"/>
      <c r="D338" s="490"/>
      <c r="E338" s="717"/>
      <c r="F338" s="726"/>
      <c r="G338" s="522"/>
      <c r="H338" s="671"/>
      <c r="I338" s="672"/>
      <c r="J338" s="672">
        <f t="shared" si="31"/>
        <v>0</v>
      </c>
      <c r="K338" s="673"/>
      <c r="L338" s="673">
        <f t="shared" si="32"/>
        <v>0</v>
      </c>
      <c r="M338" s="674">
        <f t="shared" si="33"/>
        <v>0</v>
      </c>
      <c r="N338" s="675">
        <f t="shared" si="33"/>
        <v>0</v>
      </c>
      <c r="O338" s="506"/>
      <c r="P338" s="323"/>
    </row>
    <row r="339" spans="1:16" ht="18.75" customHeight="1">
      <c r="A339" s="302"/>
      <c r="B339" s="374"/>
      <c r="C339" s="375"/>
      <c r="D339" s="490"/>
      <c r="E339" s="717"/>
      <c r="F339" s="726"/>
      <c r="G339" s="522"/>
      <c r="H339" s="671"/>
      <c r="I339" s="672"/>
      <c r="J339" s="672">
        <f t="shared" si="31"/>
        <v>0</v>
      </c>
      <c r="K339" s="673"/>
      <c r="L339" s="673">
        <f t="shared" si="32"/>
        <v>0</v>
      </c>
      <c r="M339" s="674">
        <f t="shared" si="33"/>
        <v>0</v>
      </c>
      <c r="N339" s="675">
        <f t="shared" si="33"/>
        <v>0</v>
      </c>
      <c r="O339" s="506"/>
      <c r="P339" s="323"/>
    </row>
    <row r="340" spans="1:16" ht="18.75" customHeight="1">
      <c r="A340" s="302"/>
      <c r="B340" s="374"/>
      <c r="C340" s="375"/>
      <c r="D340" s="490"/>
      <c r="E340" s="717"/>
      <c r="F340" s="726"/>
      <c r="G340" s="522"/>
      <c r="H340" s="671"/>
      <c r="I340" s="672"/>
      <c r="J340" s="672">
        <f t="shared" si="31"/>
        <v>0</v>
      </c>
      <c r="K340" s="673"/>
      <c r="L340" s="673">
        <f t="shared" si="32"/>
        <v>0</v>
      </c>
      <c r="M340" s="674">
        <f t="shared" si="33"/>
        <v>0</v>
      </c>
      <c r="N340" s="675">
        <f t="shared" si="33"/>
        <v>0</v>
      </c>
      <c r="O340" s="506"/>
      <c r="P340" s="323"/>
    </row>
    <row r="341" spans="1:16" ht="18.75" customHeight="1">
      <c r="A341" s="302"/>
      <c r="B341" s="374"/>
      <c r="C341" s="375"/>
      <c r="D341" s="490"/>
      <c r="E341" s="717"/>
      <c r="F341" s="726"/>
      <c r="G341" s="522"/>
      <c r="H341" s="671"/>
      <c r="I341" s="672"/>
      <c r="J341" s="672">
        <f t="shared" si="31"/>
        <v>0</v>
      </c>
      <c r="K341" s="673"/>
      <c r="L341" s="673">
        <f t="shared" si="32"/>
        <v>0</v>
      </c>
      <c r="M341" s="674">
        <f t="shared" si="33"/>
        <v>0</v>
      </c>
      <c r="N341" s="675">
        <f t="shared" si="33"/>
        <v>0</v>
      </c>
      <c r="O341" s="506"/>
      <c r="P341" s="323"/>
    </row>
    <row r="342" spans="1:16" ht="18.75" customHeight="1">
      <c r="A342" s="302"/>
      <c r="B342" s="374"/>
      <c r="C342" s="375"/>
      <c r="D342" s="490"/>
      <c r="E342" s="717"/>
      <c r="F342" s="726"/>
      <c r="G342" s="522"/>
      <c r="H342" s="671"/>
      <c r="I342" s="672"/>
      <c r="J342" s="672">
        <f t="shared" si="31"/>
        <v>0</v>
      </c>
      <c r="K342" s="673"/>
      <c r="L342" s="673">
        <f t="shared" si="32"/>
        <v>0</v>
      </c>
      <c r="M342" s="674">
        <f t="shared" si="33"/>
        <v>0</v>
      </c>
      <c r="N342" s="675">
        <f t="shared" si="33"/>
        <v>0</v>
      </c>
      <c r="O342" s="506"/>
      <c r="P342" s="323"/>
    </row>
    <row r="343" spans="1:16" ht="18.75" customHeight="1">
      <c r="A343" s="302"/>
      <c r="B343" s="374"/>
      <c r="C343" s="375"/>
      <c r="D343" s="490"/>
      <c r="E343" s="717"/>
      <c r="F343" s="727"/>
      <c r="G343" s="522"/>
      <c r="H343" s="671"/>
      <c r="I343" s="672"/>
      <c r="J343" s="672">
        <f t="shared" si="31"/>
        <v>0</v>
      </c>
      <c r="K343" s="673"/>
      <c r="L343" s="673">
        <f t="shared" si="32"/>
        <v>0</v>
      </c>
      <c r="M343" s="674">
        <f t="shared" ref="M343:N352" si="34">I343-K343</f>
        <v>0</v>
      </c>
      <c r="N343" s="675">
        <f t="shared" si="34"/>
        <v>0</v>
      </c>
      <c r="O343" s="506"/>
      <c r="P343" s="323"/>
    </row>
    <row r="344" spans="1:16" ht="18.75" customHeight="1">
      <c r="A344" s="302"/>
      <c r="B344" s="374"/>
      <c r="C344" s="375"/>
      <c r="D344" s="490"/>
      <c r="E344" s="717"/>
      <c r="F344" s="727"/>
      <c r="G344" s="522"/>
      <c r="H344" s="671"/>
      <c r="I344" s="672"/>
      <c r="J344" s="672">
        <f t="shared" si="31"/>
        <v>0</v>
      </c>
      <c r="K344" s="673"/>
      <c r="L344" s="673">
        <f t="shared" si="32"/>
        <v>0</v>
      </c>
      <c r="M344" s="674">
        <f t="shared" si="34"/>
        <v>0</v>
      </c>
      <c r="N344" s="675">
        <f t="shared" si="34"/>
        <v>0</v>
      </c>
      <c r="O344" s="506"/>
      <c r="P344" s="323"/>
    </row>
    <row r="345" spans="1:16" ht="18.75" customHeight="1">
      <c r="A345" s="302"/>
      <c r="B345" s="374"/>
      <c r="C345" s="375"/>
      <c r="D345" s="490"/>
      <c r="E345" s="717"/>
      <c r="F345" s="727"/>
      <c r="G345" s="522"/>
      <c r="H345" s="671"/>
      <c r="I345" s="672"/>
      <c r="J345" s="672">
        <f t="shared" si="31"/>
        <v>0</v>
      </c>
      <c r="K345" s="673"/>
      <c r="L345" s="673">
        <f t="shared" si="32"/>
        <v>0</v>
      </c>
      <c r="M345" s="674">
        <f t="shared" si="34"/>
        <v>0</v>
      </c>
      <c r="N345" s="675">
        <f t="shared" si="34"/>
        <v>0</v>
      </c>
      <c r="O345" s="506"/>
      <c r="P345" s="323"/>
    </row>
    <row r="346" spans="1:16" ht="18.75" customHeight="1">
      <c r="A346" s="302"/>
      <c r="B346" s="374"/>
      <c r="C346" s="375"/>
      <c r="D346" s="490"/>
      <c r="E346" s="717"/>
      <c r="F346" s="727"/>
      <c r="G346" s="522"/>
      <c r="H346" s="671"/>
      <c r="I346" s="672"/>
      <c r="J346" s="672">
        <f t="shared" si="31"/>
        <v>0</v>
      </c>
      <c r="K346" s="673"/>
      <c r="L346" s="673">
        <f t="shared" si="32"/>
        <v>0</v>
      </c>
      <c r="M346" s="674">
        <f t="shared" si="34"/>
        <v>0</v>
      </c>
      <c r="N346" s="675">
        <f t="shared" si="34"/>
        <v>0</v>
      </c>
      <c r="O346" s="506"/>
      <c r="P346" s="323"/>
    </row>
    <row r="347" spans="1:16" ht="18.75" customHeight="1">
      <c r="A347" s="302"/>
      <c r="B347" s="374"/>
      <c r="C347" s="375"/>
      <c r="D347" s="490"/>
      <c r="E347" s="717"/>
      <c r="F347" s="727"/>
      <c r="G347" s="522"/>
      <c r="H347" s="671"/>
      <c r="I347" s="672"/>
      <c r="J347" s="672">
        <f t="shared" si="31"/>
        <v>0</v>
      </c>
      <c r="K347" s="673"/>
      <c r="L347" s="673">
        <f t="shared" si="32"/>
        <v>0</v>
      </c>
      <c r="M347" s="674">
        <f t="shared" si="34"/>
        <v>0</v>
      </c>
      <c r="N347" s="675">
        <f t="shared" si="34"/>
        <v>0</v>
      </c>
      <c r="O347" s="506"/>
      <c r="P347" s="323"/>
    </row>
    <row r="348" spans="1:16" ht="18.75" customHeight="1">
      <c r="A348" s="302"/>
      <c r="B348" s="374"/>
      <c r="C348" s="375"/>
      <c r="D348" s="490"/>
      <c r="E348" s="717"/>
      <c r="F348" s="727"/>
      <c r="G348" s="522"/>
      <c r="H348" s="671"/>
      <c r="I348" s="672"/>
      <c r="J348" s="672">
        <f t="shared" si="31"/>
        <v>0</v>
      </c>
      <c r="K348" s="673"/>
      <c r="L348" s="673">
        <f t="shared" si="32"/>
        <v>0</v>
      </c>
      <c r="M348" s="674">
        <f t="shared" si="34"/>
        <v>0</v>
      </c>
      <c r="N348" s="675">
        <f t="shared" si="34"/>
        <v>0</v>
      </c>
      <c r="O348" s="506"/>
      <c r="P348" s="323"/>
    </row>
    <row r="349" spans="1:16" ht="18.75" customHeight="1">
      <c r="A349" s="302"/>
      <c r="B349" s="374"/>
      <c r="C349" s="375"/>
      <c r="D349" s="490"/>
      <c r="E349" s="717"/>
      <c r="F349" s="727"/>
      <c r="G349" s="522"/>
      <c r="H349" s="671"/>
      <c r="I349" s="672"/>
      <c r="J349" s="672">
        <f t="shared" si="31"/>
        <v>0</v>
      </c>
      <c r="K349" s="673"/>
      <c r="L349" s="673">
        <f t="shared" si="32"/>
        <v>0</v>
      </c>
      <c r="M349" s="674">
        <f t="shared" si="34"/>
        <v>0</v>
      </c>
      <c r="N349" s="675">
        <f t="shared" si="34"/>
        <v>0</v>
      </c>
      <c r="O349" s="506"/>
      <c r="P349" s="323"/>
    </row>
    <row r="350" spans="1:16" ht="18.75" customHeight="1">
      <c r="A350" s="302"/>
      <c r="B350" s="374"/>
      <c r="C350" s="375"/>
      <c r="D350" s="490"/>
      <c r="E350" s="717"/>
      <c r="F350" s="727"/>
      <c r="G350" s="522"/>
      <c r="H350" s="671"/>
      <c r="I350" s="672"/>
      <c r="J350" s="672">
        <f t="shared" si="31"/>
        <v>0</v>
      </c>
      <c r="K350" s="673"/>
      <c r="L350" s="673">
        <f t="shared" si="32"/>
        <v>0</v>
      </c>
      <c r="M350" s="674">
        <f>I350-K350</f>
        <v>0</v>
      </c>
      <c r="N350" s="675">
        <f t="shared" si="34"/>
        <v>0</v>
      </c>
      <c r="O350" s="506"/>
      <c r="P350" s="323"/>
    </row>
    <row r="351" spans="1:16" ht="18.75" customHeight="1">
      <c r="A351" s="302"/>
      <c r="B351" s="374"/>
      <c r="C351" s="375"/>
      <c r="D351" s="490"/>
      <c r="E351" s="717"/>
      <c r="F351" s="727"/>
      <c r="G351" s="522"/>
      <c r="H351" s="671"/>
      <c r="I351" s="672"/>
      <c r="J351" s="672">
        <f>H351*I351</f>
        <v>0</v>
      </c>
      <c r="K351" s="673"/>
      <c r="L351" s="673">
        <f t="shared" si="32"/>
        <v>0</v>
      </c>
      <c r="M351" s="674">
        <f t="shared" si="34"/>
        <v>0</v>
      </c>
      <c r="N351" s="675">
        <f>J351-L351</f>
        <v>0</v>
      </c>
      <c r="O351" s="506"/>
      <c r="P351" s="323"/>
    </row>
    <row r="352" spans="1:16" ht="18.75" customHeight="1">
      <c r="A352" s="302"/>
      <c r="B352" s="374"/>
      <c r="C352" s="375"/>
      <c r="D352" s="490"/>
      <c r="E352" s="717"/>
      <c r="F352" s="727"/>
      <c r="G352" s="522"/>
      <c r="H352" s="671"/>
      <c r="I352" s="672"/>
      <c r="J352" s="672">
        <f t="shared" si="31"/>
        <v>0</v>
      </c>
      <c r="K352" s="673"/>
      <c r="L352" s="673">
        <f t="shared" si="32"/>
        <v>0</v>
      </c>
      <c r="M352" s="674">
        <f t="shared" si="34"/>
        <v>0</v>
      </c>
      <c r="N352" s="675">
        <f t="shared" si="34"/>
        <v>0</v>
      </c>
      <c r="O352" s="506"/>
      <c r="P352" s="323"/>
    </row>
    <row r="353" spans="1:29" s="288" customFormat="1" ht="18.75" customHeight="1">
      <c r="A353" s="302"/>
      <c r="B353" s="374"/>
      <c r="C353" s="375"/>
      <c r="D353" s="490"/>
      <c r="E353" s="544" t="s">
        <v>661</v>
      </c>
      <c r="F353" s="338" t="s">
        <v>198</v>
      </c>
      <c r="G353" s="522"/>
      <c r="H353" s="671"/>
      <c r="I353" s="672"/>
      <c r="J353" s="676">
        <f>SUMIFS(J322:J352,D322:D352,"設備（部材）")</f>
        <v>0</v>
      </c>
      <c r="K353" s="673"/>
      <c r="L353" s="677">
        <f>SUMIFS(L322:L352,D322:D352,"設備（部材）")</f>
        <v>0</v>
      </c>
      <c r="M353" s="674"/>
      <c r="N353" s="679">
        <f>J353-L353</f>
        <v>0</v>
      </c>
      <c r="O353" s="506"/>
      <c r="Q353" s="287"/>
      <c r="R353" s="287"/>
      <c r="S353" s="287"/>
      <c r="T353" s="287"/>
      <c r="U353" s="287"/>
      <c r="V353" s="287"/>
      <c r="W353" s="287"/>
      <c r="X353" s="287"/>
      <c r="Y353" s="287"/>
      <c r="Z353" s="287"/>
      <c r="AA353" s="287"/>
      <c r="AB353" s="287"/>
      <c r="AC353" s="287"/>
    </row>
    <row r="354" spans="1:29" s="288" customFormat="1" ht="18.75" customHeight="1">
      <c r="A354" s="302"/>
      <c r="B354" s="374"/>
      <c r="C354" s="375"/>
      <c r="D354" s="490"/>
      <c r="E354" s="544" t="s">
        <v>199</v>
      </c>
      <c r="F354" s="338" t="s">
        <v>198</v>
      </c>
      <c r="G354" s="522"/>
      <c r="H354" s="671"/>
      <c r="I354" s="672"/>
      <c r="J354" s="676">
        <f>SUMIFS(J322:J352,D322:D352,"工事")</f>
        <v>0</v>
      </c>
      <c r="K354" s="673"/>
      <c r="L354" s="677">
        <f>SUMIFS(L322:L352,D322:D352,"工事")</f>
        <v>0</v>
      </c>
      <c r="M354" s="674"/>
      <c r="N354" s="679">
        <f>J354-L354</f>
        <v>0</v>
      </c>
      <c r="O354" s="506"/>
      <c r="Q354" s="287"/>
      <c r="R354" s="287"/>
      <c r="S354" s="287"/>
      <c r="T354" s="287"/>
      <c r="U354" s="287"/>
      <c r="V354" s="287"/>
      <c r="W354" s="287"/>
      <c r="X354" s="287"/>
      <c r="Y354" s="287"/>
      <c r="Z354" s="287"/>
      <c r="AA354" s="287"/>
      <c r="AB354" s="287"/>
      <c r="AC354" s="287"/>
    </row>
    <row r="355" spans="1:29" s="288" customFormat="1" ht="18.75" customHeight="1" thickBot="1">
      <c r="A355" s="302"/>
      <c r="B355" s="376"/>
      <c r="C355" s="377"/>
      <c r="D355" s="491"/>
      <c r="E355" s="545" t="s">
        <v>195</v>
      </c>
      <c r="F355" s="546" t="s">
        <v>196</v>
      </c>
      <c r="G355" s="536"/>
      <c r="H355" s="721"/>
      <c r="I355" s="722"/>
      <c r="J355" s="728">
        <f>J353+J354</f>
        <v>0</v>
      </c>
      <c r="K355" s="723"/>
      <c r="L355" s="729">
        <f>L353+L354</f>
        <v>0</v>
      </c>
      <c r="M355" s="724"/>
      <c r="N355" s="730">
        <f>J355-L355</f>
        <v>0</v>
      </c>
      <c r="O355" s="516"/>
      <c r="Q355" s="287"/>
      <c r="R355" s="287"/>
      <c r="S355" s="287"/>
      <c r="T355" s="287"/>
      <c r="U355" s="287"/>
      <c r="V355" s="287"/>
      <c r="W355" s="287"/>
      <c r="X355" s="287"/>
      <c r="Y355" s="287"/>
      <c r="Z355" s="287"/>
      <c r="AA355" s="287"/>
      <c r="AB355" s="287"/>
      <c r="AC355" s="287"/>
    </row>
    <row r="356" spans="1:29" ht="18.75" customHeight="1">
      <c r="A356" s="302"/>
      <c r="B356" s="339"/>
      <c r="C356" s="340"/>
      <c r="D356" s="488"/>
      <c r="E356" s="717"/>
      <c r="F356" s="726" t="s">
        <v>197</v>
      </c>
      <c r="G356" s="522"/>
      <c r="H356" s="671"/>
      <c r="I356" s="672"/>
      <c r="J356" s="672"/>
      <c r="K356" s="673"/>
      <c r="L356" s="673"/>
      <c r="M356" s="674"/>
      <c r="N356" s="675"/>
      <c r="O356" s="506"/>
      <c r="P356" s="323"/>
    </row>
    <row r="357" spans="1:29" ht="18.75" customHeight="1">
      <c r="A357" s="302"/>
      <c r="B357" s="374"/>
      <c r="C357" s="375"/>
      <c r="D357" s="490"/>
      <c r="E357" s="717"/>
      <c r="F357" s="727"/>
      <c r="G357" s="522"/>
      <c r="H357" s="671"/>
      <c r="I357" s="672"/>
      <c r="J357" s="672">
        <f>H357*I357</f>
        <v>0</v>
      </c>
      <c r="K357" s="673"/>
      <c r="L357" s="673">
        <f>H357*K357</f>
        <v>0</v>
      </c>
      <c r="M357" s="674">
        <f>I357-K357</f>
        <v>0</v>
      </c>
      <c r="N357" s="675">
        <f>J357-L357</f>
        <v>0</v>
      </c>
      <c r="O357" s="506"/>
      <c r="P357" s="323"/>
    </row>
    <row r="358" spans="1:29" ht="18.75" customHeight="1">
      <c r="A358" s="302"/>
      <c r="B358" s="374"/>
      <c r="C358" s="375"/>
      <c r="D358" s="490"/>
      <c r="E358" s="717"/>
      <c r="F358" s="727"/>
      <c r="G358" s="522"/>
      <c r="H358" s="671"/>
      <c r="I358" s="672"/>
      <c r="J358" s="672">
        <f t="shared" ref="J358:J387" si="35">H358*I358</f>
        <v>0</v>
      </c>
      <c r="K358" s="673"/>
      <c r="L358" s="673">
        <f t="shared" ref="L358:L387" si="36">H358*K358</f>
        <v>0</v>
      </c>
      <c r="M358" s="674">
        <f t="shared" ref="M358:N376" si="37">I358-K358</f>
        <v>0</v>
      </c>
      <c r="N358" s="675">
        <f t="shared" si="37"/>
        <v>0</v>
      </c>
      <c r="O358" s="506"/>
      <c r="P358" s="323"/>
    </row>
    <row r="359" spans="1:29" ht="18.75" customHeight="1">
      <c r="A359" s="302"/>
      <c r="B359" s="374"/>
      <c r="C359" s="375"/>
      <c r="D359" s="490"/>
      <c r="E359" s="717"/>
      <c r="F359" s="726"/>
      <c r="G359" s="522"/>
      <c r="H359" s="671"/>
      <c r="I359" s="672"/>
      <c r="J359" s="672">
        <f t="shared" si="35"/>
        <v>0</v>
      </c>
      <c r="K359" s="673"/>
      <c r="L359" s="673">
        <f t="shared" si="36"/>
        <v>0</v>
      </c>
      <c r="M359" s="674">
        <f t="shared" si="37"/>
        <v>0</v>
      </c>
      <c r="N359" s="675">
        <f t="shared" si="37"/>
        <v>0</v>
      </c>
      <c r="O359" s="506"/>
      <c r="P359" s="323"/>
    </row>
    <row r="360" spans="1:29" ht="18.75" customHeight="1">
      <c r="A360" s="302"/>
      <c r="B360" s="374"/>
      <c r="C360" s="375"/>
      <c r="D360" s="490"/>
      <c r="E360" s="717"/>
      <c r="F360" s="726"/>
      <c r="G360" s="522"/>
      <c r="H360" s="671"/>
      <c r="I360" s="672"/>
      <c r="J360" s="672">
        <f t="shared" si="35"/>
        <v>0</v>
      </c>
      <c r="K360" s="673"/>
      <c r="L360" s="673">
        <f t="shared" si="36"/>
        <v>0</v>
      </c>
      <c r="M360" s="674">
        <f t="shared" si="37"/>
        <v>0</v>
      </c>
      <c r="N360" s="675">
        <f t="shared" si="37"/>
        <v>0</v>
      </c>
      <c r="O360" s="506"/>
      <c r="P360" s="323"/>
    </row>
    <row r="361" spans="1:29" ht="18.75" customHeight="1">
      <c r="A361" s="302"/>
      <c r="B361" s="374"/>
      <c r="C361" s="375"/>
      <c r="D361" s="490"/>
      <c r="E361" s="717"/>
      <c r="F361" s="726"/>
      <c r="G361" s="522"/>
      <c r="H361" s="671"/>
      <c r="I361" s="672"/>
      <c r="J361" s="672">
        <f t="shared" si="35"/>
        <v>0</v>
      </c>
      <c r="K361" s="673"/>
      <c r="L361" s="673">
        <f t="shared" si="36"/>
        <v>0</v>
      </c>
      <c r="M361" s="674">
        <f t="shared" si="37"/>
        <v>0</v>
      </c>
      <c r="N361" s="675">
        <f t="shared" si="37"/>
        <v>0</v>
      </c>
      <c r="O361" s="506"/>
      <c r="P361" s="323"/>
    </row>
    <row r="362" spans="1:29" ht="18.75" customHeight="1">
      <c r="A362" s="302"/>
      <c r="B362" s="374"/>
      <c r="C362" s="375"/>
      <c r="D362" s="490"/>
      <c r="E362" s="717"/>
      <c r="F362" s="726"/>
      <c r="G362" s="522"/>
      <c r="H362" s="671"/>
      <c r="I362" s="672"/>
      <c r="J362" s="672">
        <f t="shared" si="35"/>
        <v>0</v>
      </c>
      <c r="K362" s="673"/>
      <c r="L362" s="673">
        <f t="shared" si="36"/>
        <v>0</v>
      </c>
      <c r="M362" s="674">
        <f t="shared" si="37"/>
        <v>0</v>
      </c>
      <c r="N362" s="675">
        <f t="shared" si="37"/>
        <v>0</v>
      </c>
      <c r="O362" s="506"/>
      <c r="P362" s="323"/>
    </row>
    <row r="363" spans="1:29" ht="18.75" customHeight="1">
      <c r="A363" s="302"/>
      <c r="B363" s="374"/>
      <c r="C363" s="375"/>
      <c r="D363" s="490"/>
      <c r="E363" s="717"/>
      <c r="F363" s="726"/>
      <c r="G363" s="522"/>
      <c r="H363" s="671"/>
      <c r="I363" s="672"/>
      <c r="J363" s="672">
        <f t="shared" si="35"/>
        <v>0</v>
      </c>
      <c r="K363" s="673"/>
      <c r="L363" s="673">
        <f t="shared" si="36"/>
        <v>0</v>
      </c>
      <c r="M363" s="674">
        <f t="shared" si="37"/>
        <v>0</v>
      </c>
      <c r="N363" s="675">
        <f t="shared" si="37"/>
        <v>0</v>
      </c>
      <c r="O363" s="506"/>
      <c r="P363" s="323"/>
    </row>
    <row r="364" spans="1:29" ht="18.75" customHeight="1">
      <c r="A364" s="302"/>
      <c r="B364" s="374"/>
      <c r="C364" s="375"/>
      <c r="D364" s="490"/>
      <c r="E364" s="717"/>
      <c r="F364" s="726"/>
      <c r="G364" s="522"/>
      <c r="H364" s="671"/>
      <c r="I364" s="672"/>
      <c r="J364" s="672">
        <f t="shared" si="35"/>
        <v>0</v>
      </c>
      <c r="K364" s="673"/>
      <c r="L364" s="673">
        <f t="shared" si="36"/>
        <v>0</v>
      </c>
      <c r="M364" s="674">
        <f t="shared" si="37"/>
        <v>0</v>
      </c>
      <c r="N364" s="675">
        <f t="shared" si="37"/>
        <v>0</v>
      </c>
      <c r="O364" s="506"/>
      <c r="P364" s="323"/>
    </row>
    <row r="365" spans="1:29" ht="18.75" customHeight="1">
      <c r="A365" s="302"/>
      <c r="B365" s="374"/>
      <c r="C365" s="375"/>
      <c r="D365" s="490"/>
      <c r="E365" s="717"/>
      <c r="F365" s="726"/>
      <c r="G365" s="522"/>
      <c r="H365" s="671"/>
      <c r="I365" s="672"/>
      <c r="J365" s="672">
        <f t="shared" si="35"/>
        <v>0</v>
      </c>
      <c r="K365" s="673"/>
      <c r="L365" s="673">
        <f t="shared" si="36"/>
        <v>0</v>
      </c>
      <c r="M365" s="674">
        <f t="shared" si="37"/>
        <v>0</v>
      </c>
      <c r="N365" s="675">
        <f t="shared" si="37"/>
        <v>0</v>
      </c>
      <c r="O365" s="506"/>
      <c r="P365" s="323"/>
    </row>
    <row r="366" spans="1:29" ht="18.75" customHeight="1">
      <c r="A366" s="302"/>
      <c r="B366" s="374"/>
      <c r="C366" s="375"/>
      <c r="D366" s="490"/>
      <c r="E366" s="717"/>
      <c r="F366" s="726"/>
      <c r="G366" s="522"/>
      <c r="H366" s="671"/>
      <c r="I366" s="672"/>
      <c r="J366" s="672">
        <f t="shared" si="35"/>
        <v>0</v>
      </c>
      <c r="K366" s="673"/>
      <c r="L366" s="673">
        <f t="shared" si="36"/>
        <v>0</v>
      </c>
      <c r="M366" s="674">
        <f t="shared" si="37"/>
        <v>0</v>
      </c>
      <c r="N366" s="675">
        <f t="shared" si="37"/>
        <v>0</v>
      </c>
      <c r="O366" s="506"/>
      <c r="P366" s="323"/>
    </row>
    <row r="367" spans="1:29" ht="18.75" customHeight="1">
      <c r="A367" s="302"/>
      <c r="B367" s="374"/>
      <c r="C367" s="375"/>
      <c r="D367" s="490"/>
      <c r="E367" s="717"/>
      <c r="F367" s="726"/>
      <c r="G367" s="522"/>
      <c r="H367" s="671"/>
      <c r="I367" s="672"/>
      <c r="J367" s="672">
        <f t="shared" si="35"/>
        <v>0</v>
      </c>
      <c r="K367" s="673"/>
      <c r="L367" s="673">
        <f t="shared" si="36"/>
        <v>0</v>
      </c>
      <c r="M367" s="674">
        <f t="shared" si="37"/>
        <v>0</v>
      </c>
      <c r="N367" s="675">
        <f t="shared" si="37"/>
        <v>0</v>
      </c>
      <c r="O367" s="506"/>
      <c r="P367" s="323"/>
    </row>
    <row r="368" spans="1:29" ht="18.75" customHeight="1">
      <c r="A368" s="302"/>
      <c r="B368" s="374"/>
      <c r="C368" s="375"/>
      <c r="D368" s="490"/>
      <c r="E368" s="717"/>
      <c r="F368" s="726"/>
      <c r="G368" s="522"/>
      <c r="H368" s="671"/>
      <c r="I368" s="672"/>
      <c r="J368" s="672">
        <f t="shared" si="35"/>
        <v>0</v>
      </c>
      <c r="K368" s="673"/>
      <c r="L368" s="673">
        <f t="shared" si="36"/>
        <v>0</v>
      </c>
      <c r="M368" s="674">
        <f t="shared" si="37"/>
        <v>0</v>
      </c>
      <c r="N368" s="675">
        <f t="shared" si="37"/>
        <v>0</v>
      </c>
      <c r="O368" s="506"/>
      <c r="P368" s="323"/>
    </row>
    <row r="369" spans="1:16" ht="18.75" customHeight="1">
      <c r="A369" s="302"/>
      <c r="B369" s="374"/>
      <c r="C369" s="375"/>
      <c r="D369" s="490"/>
      <c r="E369" s="717"/>
      <c r="F369" s="726"/>
      <c r="G369" s="522"/>
      <c r="H369" s="671"/>
      <c r="I369" s="672"/>
      <c r="J369" s="672">
        <f t="shared" si="35"/>
        <v>0</v>
      </c>
      <c r="K369" s="673"/>
      <c r="L369" s="673">
        <f t="shared" si="36"/>
        <v>0</v>
      </c>
      <c r="M369" s="674">
        <f t="shared" si="37"/>
        <v>0</v>
      </c>
      <c r="N369" s="675">
        <f t="shared" si="37"/>
        <v>0</v>
      </c>
      <c r="O369" s="506"/>
      <c r="P369" s="323"/>
    </row>
    <row r="370" spans="1:16" ht="18.75" customHeight="1">
      <c r="A370" s="302"/>
      <c r="B370" s="374"/>
      <c r="C370" s="375"/>
      <c r="D370" s="490"/>
      <c r="E370" s="717"/>
      <c r="F370" s="726"/>
      <c r="G370" s="522"/>
      <c r="H370" s="671"/>
      <c r="I370" s="672"/>
      <c r="J370" s="672">
        <f t="shared" si="35"/>
        <v>0</v>
      </c>
      <c r="K370" s="673"/>
      <c r="L370" s="673">
        <f t="shared" si="36"/>
        <v>0</v>
      </c>
      <c r="M370" s="674">
        <f t="shared" si="37"/>
        <v>0</v>
      </c>
      <c r="N370" s="675">
        <f t="shared" si="37"/>
        <v>0</v>
      </c>
      <c r="O370" s="506"/>
      <c r="P370" s="323"/>
    </row>
    <row r="371" spans="1:16" ht="18.75" customHeight="1">
      <c r="A371" s="302"/>
      <c r="B371" s="374"/>
      <c r="C371" s="375"/>
      <c r="D371" s="490"/>
      <c r="E371" s="717"/>
      <c r="F371" s="726"/>
      <c r="G371" s="522"/>
      <c r="H371" s="671"/>
      <c r="I371" s="672"/>
      <c r="J371" s="672">
        <f t="shared" si="35"/>
        <v>0</v>
      </c>
      <c r="K371" s="673"/>
      <c r="L371" s="673">
        <f t="shared" si="36"/>
        <v>0</v>
      </c>
      <c r="M371" s="674">
        <f t="shared" si="37"/>
        <v>0</v>
      </c>
      <c r="N371" s="675">
        <f t="shared" si="37"/>
        <v>0</v>
      </c>
      <c r="O371" s="506"/>
      <c r="P371" s="323"/>
    </row>
    <row r="372" spans="1:16" ht="18.75" customHeight="1">
      <c r="A372" s="302"/>
      <c r="B372" s="374"/>
      <c r="C372" s="375"/>
      <c r="D372" s="490"/>
      <c r="E372" s="717"/>
      <c r="F372" s="726"/>
      <c r="G372" s="522"/>
      <c r="H372" s="671"/>
      <c r="I372" s="672"/>
      <c r="J372" s="672">
        <f t="shared" si="35"/>
        <v>0</v>
      </c>
      <c r="K372" s="673"/>
      <c r="L372" s="673">
        <f t="shared" si="36"/>
        <v>0</v>
      </c>
      <c r="M372" s="674">
        <f t="shared" si="37"/>
        <v>0</v>
      </c>
      <c r="N372" s="675">
        <f t="shared" si="37"/>
        <v>0</v>
      </c>
      <c r="O372" s="506"/>
      <c r="P372" s="323"/>
    </row>
    <row r="373" spans="1:16" ht="18.75" customHeight="1">
      <c r="A373" s="302"/>
      <c r="B373" s="374"/>
      <c r="C373" s="375"/>
      <c r="D373" s="490"/>
      <c r="E373" s="717"/>
      <c r="F373" s="726"/>
      <c r="G373" s="522"/>
      <c r="H373" s="671"/>
      <c r="I373" s="672"/>
      <c r="J373" s="672">
        <f t="shared" si="35"/>
        <v>0</v>
      </c>
      <c r="K373" s="673"/>
      <c r="L373" s="673">
        <f t="shared" si="36"/>
        <v>0</v>
      </c>
      <c r="M373" s="674">
        <f t="shared" si="37"/>
        <v>0</v>
      </c>
      <c r="N373" s="675">
        <f t="shared" si="37"/>
        <v>0</v>
      </c>
      <c r="O373" s="506"/>
      <c r="P373" s="323"/>
    </row>
    <row r="374" spans="1:16" ht="18.75" customHeight="1">
      <c r="A374" s="302"/>
      <c r="B374" s="374"/>
      <c r="C374" s="375"/>
      <c r="D374" s="490"/>
      <c r="E374" s="717"/>
      <c r="F374" s="726"/>
      <c r="G374" s="522"/>
      <c r="H374" s="671"/>
      <c r="I374" s="672"/>
      <c r="J374" s="672">
        <f t="shared" si="35"/>
        <v>0</v>
      </c>
      <c r="K374" s="673"/>
      <c r="L374" s="673">
        <f t="shared" si="36"/>
        <v>0</v>
      </c>
      <c r="M374" s="674">
        <f t="shared" si="37"/>
        <v>0</v>
      </c>
      <c r="N374" s="675">
        <f t="shared" si="37"/>
        <v>0</v>
      </c>
      <c r="O374" s="506"/>
      <c r="P374" s="323"/>
    </row>
    <row r="375" spans="1:16" ht="18.75" customHeight="1">
      <c r="A375" s="302"/>
      <c r="B375" s="374"/>
      <c r="C375" s="375"/>
      <c r="D375" s="490"/>
      <c r="E375" s="717"/>
      <c r="F375" s="726"/>
      <c r="G375" s="522"/>
      <c r="H375" s="671"/>
      <c r="I375" s="672"/>
      <c r="J375" s="672">
        <f t="shared" si="35"/>
        <v>0</v>
      </c>
      <c r="K375" s="673"/>
      <c r="L375" s="673">
        <f t="shared" si="36"/>
        <v>0</v>
      </c>
      <c r="M375" s="674">
        <f t="shared" si="37"/>
        <v>0</v>
      </c>
      <c r="N375" s="675">
        <f t="shared" si="37"/>
        <v>0</v>
      </c>
      <c r="O375" s="506"/>
      <c r="P375" s="323"/>
    </row>
    <row r="376" spans="1:16" ht="18.75" customHeight="1">
      <c r="A376" s="302"/>
      <c r="B376" s="374"/>
      <c r="C376" s="375"/>
      <c r="D376" s="490"/>
      <c r="E376" s="717"/>
      <c r="F376" s="726"/>
      <c r="G376" s="522"/>
      <c r="H376" s="671"/>
      <c r="I376" s="672"/>
      <c r="J376" s="672">
        <f t="shared" si="35"/>
        <v>0</v>
      </c>
      <c r="K376" s="673"/>
      <c r="L376" s="673">
        <f t="shared" si="36"/>
        <v>0</v>
      </c>
      <c r="M376" s="674">
        <f t="shared" si="37"/>
        <v>0</v>
      </c>
      <c r="N376" s="675">
        <f t="shared" si="37"/>
        <v>0</v>
      </c>
      <c r="O376" s="506"/>
      <c r="P376" s="323"/>
    </row>
    <row r="377" spans="1:16" ht="18.75" customHeight="1">
      <c r="A377" s="302"/>
      <c r="B377" s="374"/>
      <c r="C377" s="375"/>
      <c r="D377" s="490"/>
      <c r="E377" s="717"/>
      <c r="F377" s="727"/>
      <c r="G377" s="522"/>
      <c r="H377" s="671"/>
      <c r="I377" s="672"/>
      <c r="J377" s="672">
        <f t="shared" si="35"/>
        <v>0</v>
      </c>
      <c r="K377" s="673"/>
      <c r="L377" s="673">
        <f t="shared" si="36"/>
        <v>0</v>
      </c>
      <c r="M377" s="674">
        <f t="shared" ref="M377:N387" si="38">I377-K377</f>
        <v>0</v>
      </c>
      <c r="N377" s="675">
        <f t="shared" si="38"/>
        <v>0</v>
      </c>
      <c r="O377" s="506"/>
      <c r="P377" s="323"/>
    </row>
    <row r="378" spans="1:16" ht="18.75" customHeight="1">
      <c r="A378" s="302"/>
      <c r="B378" s="374"/>
      <c r="C378" s="375"/>
      <c r="D378" s="490"/>
      <c r="E378" s="717"/>
      <c r="F378" s="727"/>
      <c r="G378" s="522"/>
      <c r="H378" s="671"/>
      <c r="I378" s="672"/>
      <c r="J378" s="672">
        <f t="shared" si="35"/>
        <v>0</v>
      </c>
      <c r="K378" s="673"/>
      <c r="L378" s="673">
        <f t="shared" si="36"/>
        <v>0</v>
      </c>
      <c r="M378" s="674">
        <f t="shared" si="38"/>
        <v>0</v>
      </c>
      <c r="N378" s="675">
        <f t="shared" si="38"/>
        <v>0</v>
      </c>
      <c r="O378" s="506"/>
      <c r="P378" s="323"/>
    </row>
    <row r="379" spans="1:16" ht="18.75" customHeight="1">
      <c r="A379" s="302"/>
      <c r="B379" s="374"/>
      <c r="C379" s="375"/>
      <c r="D379" s="490"/>
      <c r="E379" s="717"/>
      <c r="F379" s="727"/>
      <c r="G379" s="522"/>
      <c r="H379" s="671"/>
      <c r="I379" s="672"/>
      <c r="J379" s="672">
        <f t="shared" si="35"/>
        <v>0</v>
      </c>
      <c r="K379" s="673"/>
      <c r="L379" s="673">
        <f t="shared" si="36"/>
        <v>0</v>
      </c>
      <c r="M379" s="674">
        <f t="shared" si="38"/>
        <v>0</v>
      </c>
      <c r="N379" s="675">
        <f t="shared" si="38"/>
        <v>0</v>
      </c>
      <c r="O379" s="506"/>
      <c r="P379" s="323"/>
    </row>
    <row r="380" spans="1:16" ht="18.75" customHeight="1">
      <c r="A380" s="302"/>
      <c r="B380" s="374"/>
      <c r="C380" s="375"/>
      <c r="D380" s="490"/>
      <c r="E380" s="717"/>
      <c r="F380" s="727"/>
      <c r="G380" s="522"/>
      <c r="H380" s="671"/>
      <c r="I380" s="672"/>
      <c r="J380" s="672">
        <f t="shared" si="35"/>
        <v>0</v>
      </c>
      <c r="K380" s="673"/>
      <c r="L380" s="673">
        <f t="shared" si="36"/>
        <v>0</v>
      </c>
      <c r="M380" s="674">
        <f t="shared" si="38"/>
        <v>0</v>
      </c>
      <c r="N380" s="675">
        <f t="shared" si="38"/>
        <v>0</v>
      </c>
      <c r="O380" s="506"/>
      <c r="P380" s="323"/>
    </row>
    <row r="381" spans="1:16" ht="18.75" customHeight="1">
      <c r="A381" s="302"/>
      <c r="B381" s="374"/>
      <c r="C381" s="375"/>
      <c r="D381" s="490"/>
      <c r="E381" s="717"/>
      <c r="F381" s="727"/>
      <c r="G381" s="522"/>
      <c r="H381" s="671"/>
      <c r="I381" s="672"/>
      <c r="J381" s="672">
        <f t="shared" si="35"/>
        <v>0</v>
      </c>
      <c r="K381" s="673"/>
      <c r="L381" s="673">
        <f t="shared" si="36"/>
        <v>0</v>
      </c>
      <c r="M381" s="674">
        <f t="shared" si="38"/>
        <v>0</v>
      </c>
      <c r="N381" s="675">
        <f t="shared" si="38"/>
        <v>0</v>
      </c>
      <c r="O381" s="506"/>
      <c r="P381" s="323"/>
    </row>
    <row r="382" spans="1:16" ht="18.75" customHeight="1">
      <c r="A382" s="302"/>
      <c r="B382" s="374"/>
      <c r="C382" s="375"/>
      <c r="D382" s="490"/>
      <c r="E382" s="717"/>
      <c r="F382" s="727"/>
      <c r="G382" s="522"/>
      <c r="H382" s="671"/>
      <c r="I382" s="672"/>
      <c r="J382" s="672">
        <f t="shared" si="35"/>
        <v>0</v>
      </c>
      <c r="K382" s="673"/>
      <c r="L382" s="673">
        <f t="shared" si="36"/>
        <v>0</v>
      </c>
      <c r="M382" s="674">
        <f t="shared" si="38"/>
        <v>0</v>
      </c>
      <c r="N382" s="675">
        <f t="shared" si="38"/>
        <v>0</v>
      </c>
      <c r="O382" s="506"/>
      <c r="P382" s="323"/>
    </row>
    <row r="383" spans="1:16" ht="18.75" customHeight="1">
      <c r="A383" s="302"/>
      <c r="B383" s="374"/>
      <c r="C383" s="375"/>
      <c r="D383" s="490"/>
      <c r="E383" s="717"/>
      <c r="F383" s="727"/>
      <c r="G383" s="522"/>
      <c r="H383" s="671"/>
      <c r="I383" s="672"/>
      <c r="J383" s="672">
        <f t="shared" si="35"/>
        <v>0</v>
      </c>
      <c r="K383" s="673"/>
      <c r="L383" s="673">
        <f t="shared" si="36"/>
        <v>0</v>
      </c>
      <c r="M383" s="674">
        <f t="shared" si="38"/>
        <v>0</v>
      </c>
      <c r="N383" s="675">
        <f t="shared" si="38"/>
        <v>0</v>
      </c>
      <c r="O383" s="506"/>
      <c r="P383" s="323"/>
    </row>
    <row r="384" spans="1:16" ht="18.75" customHeight="1">
      <c r="A384" s="302"/>
      <c r="B384" s="374"/>
      <c r="C384" s="375"/>
      <c r="D384" s="490"/>
      <c r="E384" s="717"/>
      <c r="F384" s="727"/>
      <c r="G384" s="522"/>
      <c r="H384" s="671"/>
      <c r="I384" s="672"/>
      <c r="J384" s="672">
        <f t="shared" si="35"/>
        <v>0</v>
      </c>
      <c r="K384" s="673"/>
      <c r="L384" s="673">
        <f t="shared" si="36"/>
        <v>0</v>
      </c>
      <c r="M384" s="674">
        <f t="shared" si="38"/>
        <v>0</v>
      </c>
      <c r="N384" s="675">
        <f t="shared" si="38"/>
        <v>0</v>
      </c>
      <c r="O384" s="506"/>
      <c r="P384" s="323"/>
    </row>
    <row r="385" spans="1:29" ht="18.75" customHeight="1">
      <c r="A385" s="302"/>
      <c r="B385" s="374"/>
      <c r="C385" s="375"/>
      <c r="D385" s="490"/>
      <c r="E385" s="717"/>
      <c r="F385" s="727"/>
      <c r="G385" s="522"/>
      <c r="H385" s="671"/>
      <c r="I385" s="672"/>
      <c r="J385" s="672">
        <f t="shared" si="35"/>
        <v>0</v>
      </c>
      <c r="K385" s="673"/>
      <c r="L385" s="673">
        <f t="shared" si="36"/>
        <v>0</v>
      </c>
      <c r="M385" s="674">
        <f t="shared" si="38"/>
        <v>0</v>
      </c>
      <c r="N385" s="675">
        <f t="shared" si="38"/>
        <v>0</v>
      </c>
      <c r="O385" s="506"/>
      <c r="P385" s="323"/>
    </row>
    <row r="386" spans="1:29" ht="18.75" customHeight="1">
      <c r="A386" s="302"/>
      <c r="B386" s="374"/>
      <c r="C386" s="375"/>
      <c r="D386" s="490"/>
      <c r="E386" s="717"/>
      <c r="F386" s="727"/>
      <c r="G386" s="522"/>
      <c r="H386" s="671"/>
      <c r="I386" s="672"/>
      <c r="J386" s="672">
        <f t="shared" si="35"/>
        <v>0</v>
      </c>
      <c r="K386" s="673"/>
      <c r="L386" s="673">
        <f t="shared" si="36"/>
        <v>0</v>
      </c>
      <c r="M386" s="674">
        <f t="shared" si="38"/>
        <v>0</v>
      </c>
      <c r="N386" s="675">
        <f t="shared" si="38"/>
        <v>0</v>
      </c>
      <c r="O386" s="506"/>
      <c r="P386" s="323"/>
    </row>
    <row r="387" spans="1:29" ht="18.75" customHeight="1">
      <c r="A387" s="302"/>
      <c r="B387" s="374"/>
      <c r="C387" s="375"/>
      <c r="D387" s="490"/>
      <c r="E387" s="717"/>
      <c r="F387" s="727"/>
      <c r="G387" s="522"/>
      <c r="H387" s="671"/>
      <c r="I387" s="672"/>
      <c r="J387" s="672">
        <f t="shared" si="35"/>
        <v>0</v>
      </c>
      <c r="K387" s="673"/>
      <c r="L387" s="673">
        <f t="shared" si="36"/>
        <v>0</v>
      </c>
      <c r="M387" s="674">
        <f t="shared" si="38"/>
        <v>0</v>
      </c>
      <c r="N387" s="675">
        <f t="shared" si="38"/>
        <v>0</v>
      </c>
      <c r="O387" s="506"/>
      <c r="P387" s="323"/>
    </row>
    <row r="388" spans="1:29" s="288" customFormat="1" ht="18.75" customHeight="1">
      <c r="A388" s="302"/>
      <c r="B388" s="374"/>
      <c r="C388" s="375"/>
      <c r="D388" s="490"/>
      <c r="E388" s="544" t="s">
        <v>661</v>
      </c>
      <c r="F388" s="338" t="s">
        <v>198</v>
      </c>
      <c r="G388" s="522"/>
      <c r="H388" s="671"/>
      <c r="I388" s="672"/>
      <c r="J388" s="676">
        <f>SUMIFS(J357:J387,D357:D387,"設備（部材）")</f>
        <v>0</v>
      </c>
      <c r="K388" s="673"/>
      <c r="L388" s="677">
        <f>SUMIFS(L357:L387,D357:D387,"設備（部材）")</f>
        <v>0</v>
      </c>
      <c r="M388" s="674"/>
      <c r="N388" s="679">
        <f>J388-L388</f>
        <v>0</v>
      </c>
      <c r="O388" s="506"/>
      <c r="Q388" s="287"/>
      <c r="R388" s="287"/>
      <c r="S388" s="287"/>
      <c r="T388" s="287"/>
      <c r="U388" s="287"/>
      <c r="V388" s="287"/>
      <c r="W388" s="287"/>
      <c r="X388" s="287"/>
      <c r="Y388" s="287"/>
      <c r="Z388" s="287"/>
      <c r="AA388" s="287"/>
      <c r="AB388" s="287"/>
      <c r="AC388" s="287"/>
    </row>
    <row r="389" spans="1:29" s="288" customFormat="1" ht="18.75" customHeight="1">
      <c r="A389" s="302"/>
      <c r="B389" s="374"/>
      <c r="C389" s="375"/>
      <c r="D389" s="490"/>
      <c r="E389" s="544" t="s">
        <v>199</v>
      </c>
      <c r="F389" s="338" t="s">
        <v>198</v>
      </c>
      <c r="G389" s="522"/>
      <c r="H389" s="671"/>
      <c r="I389" s="672"/>
      <c r="J389" s="676">
        <f>SUMIFS(J357:J387,D357:D387,"工事")</f>
        <v>0</v>
      </c>
      <c r="K389" s="673"/>
      <c r="L389" s="677">
        <f>SUMIFS(L357:L387,D357:D387,"工事")</f>
        <v>0</v>
      </c>
      <c r="M389" s="674"/>
      <c r="N389" s="679">
        <f>J389-L389</f>
        <v>0</v>
      </c>
      <c r="O389" s="506"/>
      <c r="Q389" s="287"/>
      <c r="R389" s="287"/>
      <c r="S389" s="287"/>
      <c r="T389" s="287"/>
      <c r="U389" s="287"/>
      <c r="V389" s="287"/>
      <c r="W389" s="287"/>
      <c r="X389" s="287"/>
      <c r="Y389" s="287"/>
      <c r="Z389" s="287"/>
      <c r="AA389" s="287"/>
      <c r="AB389" s="287"/>
      <c r="AC389" s="287"/>
    </row>
    <row r="390" spans="1:29" s="288" customFormat="1" ht="18.75" customHeight="1" thickBot="1">
      <c r="A390" s="302"/>
      <c r="B390" s="376"/>
      <c r="C390" s="377"/>
      <c r="D390" s="491"/>
      <c r="E390" s="545" t="s">
        <v>195</v>
      </c>
      <c r="F390" s="546" t="s">
        <v>196</v>
      </c>
      <c r="G390" s="536"/>
      <c r="H390" s="721"/>
      <c r="I390" s="722"/>
      <c r="J390" s="728">
        <f>J388+J389</f>
        <v>0</v>
      </c>
      <c r="K390" s="723"/>
      <c r="L390" s="729">
        <f>L388+L389</f>
        <v>0</v>
      </c>
      <c r="M390" s="724"/>
      <c r="N390" s="730">
        <f>J390-L390</f>
        <v>0</v>
      </c>
      <c r="O390" s="516"/>
      <c r="Q390" s="287"/>
      <c r="R390" s="287"/>
      <c r="S390" s="287"/>
      <c r="T390" s="287"/>
      <c r="U390" s="287"/>
      <c r="V390" s="287"/>
      <c r="W390" s="287"/>
      <c r="X390" s="287"/>
      <c r="Y390" s="287"/>
      <c r="Z390" s="287"/>
      <c r="AA390" s="287"/>
      <c r="AB390" s="287"/>
      <c r="AC390" s="287"/>
    </row>
    <row r="391" spans="1:29" ht="18.75" customHeight="1">
      <c r="A391" s="302"/>
      <c r="B391" s="339"/>
      <c r="C391" s="340"/>
      <c r="D391" s="488"/>
      <c r="E391" s="717"/>
      <c r="F391" s="726" t="s">
        <v>197</v>
      </c>
      <c r="G391" s="522"/>
      <c r="H391" s="671"/>
      <c r="I391" s="672"/>
      <c r="J391" s="672"/>
      <c r="K391" s="673"/>
      <c r="L391" s="673"/>
      <c r="M391" s="674"/>
      <c r="N391" s="675"/>
      <c r="O391" s="506"/>
      <c r="P391" s="323"/>
    </row>
    <row r="392" spans="1:29" ht="18.75" customHeight="1">
      <c r="A392" s="302"/>
      <c r="B392" s="374"/>
      <c r="C392" s="375"/>
      <c r="D392" s="490"/>
      <c r="E392" s="717"/>
      <c r="F392" s="727"/>
      <c r="G392" s="522"/>
      <c r="H392" s="671"/>
      <c r="I392" s="672"/>
      <c r="J392" s="672">
        <f>H392*I392</f>
        <v>0</v>
      </c>
      <c r="K392" s="673"/>
      <c r="L392" s="673">
        <f>H392*K392</f>
        <v>0</v>
      </c>
      <c r="M392" s="674">
        <f>I392-K392</f>
        <v>0</v>
      </c>
      <c r="N392" s="675">
        <f>J392-L392</f>
        <v>0</v>
      </c>
      <c r="O392" s="506"/>
      <c r="P392" s="323"/>
    </row>
    <row r="393" spans="1:29" ht="18.75" customHeight="1">
      <c r="A393" s="302"/>
      <c r="B393" s="374"/>
      <c r="C393" s="375"/>
      <c r="D393" s="490"/>
      <c r="E393" s="717"/>
      <c r="F393" s="727"/>
      <c r="G393" s="522"/>
      <c r="H393" s="671"/>
      <c r="I393" s="672"/>
      <c r="J393" s="672">
        <f t="shared" ref="J393:J422" si="39">H393*I393</f>
        <v>0</v>
      </c>
      <c r="K393" s="673"/>
      <c r="L393" s="673">
        <f t="shared" ref="L393:L422" si="40">H393*K393</f>
        <v>0</v>
      </c>
      <c r="M393" s="674">
        <f t="shared" ref="M393:N411" si="41">I393-K393</f>
        <v>0</v>
      </c>
      <c r="N393" s="675">
        <f t="shared" si="41"/>
        <v>0</v>
      </c>
      <c r="O393" s="506"/>
      <c r="P393" s="323"/>
    </row>
    <row r="394" spans="1:29" ht="18.75" customHeight="1">
      <c r="A394" s="302"/>
      <c r="B394" s="374"/>
      <c r="C394" s="375"/>
      <c r="D394" s="490"/>
      <c r="E394" s="717"/>
      <c r="F394" s="726"/>
      <c r="G394" s="522"/>
      <c r="H394" s="671"/>
      <c r="I394" s="672"/>
      <c r="J394" s="672">
        <f t="shared" si="39"/>
        <v>0</v>
      </c>
      <c r="K394" s="673"/>
      <c r="L394" s="673">
        <f t="shared" si="40"/>
        <v>0</v>
      </c>
      <c r="M394" s="674">
        <f t="shared" si="41"/>
        <v>0</v>
      </c>
      <c r="N394" s="675">
        <f t="shared" si="41"/>
        <v>0</v>
      </c>
      <c r="O394" s="506"/>
      <c r="P394" s="323"/>
    </row>
    <row r="395" spans="1:29" ht="18.75" customHeight="1">
      <c r="A395" s="302"/>
      <c r="B395" s="374"/>
      <c r="C395" s="375"/>
      <c r="D395" s="490"/>
      <c r="E395" s="717"/>
      <c r="F395" s="726"/>
      <c r="G395" s="522"/>
      <c r="H395" s="671"/>
      <c r="I395" s="672"/>
      <c r="J395" s="672">
        <f t="shared" si="39"/>
        <v>0</v>
      </c>
      <c r="K395" s="673"/>
      <c r="L395" s="673">
        <f t="shared" si="40"/>
        <v>0</v>
      </c>
      <c r="M395" s="674">
        <f t="shared" si="41"/>
        <v>0</v>
      </c>
      <c r="N395" s="675">
        <f t="shared" si="41"/>
        <v>0</v>
      </c>
      <c r="O395" s="506"/>
      <c r="P395" s="323"/>
    </row>
    <row r="396" spans="1:29" ht="18.75" customHeight="1">
      <c r="A396" s="302"/>
      <c r="B396" s="374"/>
      <c r="C396" s="375"/>
      <c r="D396" s="490"/>
      <c r="E396" s="717"/>
      <c r="F396" s="726"/>
      <c r="G396" s="522"/>
      <c r="H396" s="671"/>
      <c r="I396" s="672"/>
      <c r="J396" s="672">
        <f t="shared" si="39"/>
        <v>0</v>
      </c>
      <c r="K396" s="673"/>
      <c r="L396" s="673">
        <f t="shared" si="40"/>
        <v>0</v>
      </c>
      <c r="M396" s="674">
        <f t="shared" si="41"/>
        <v>0</v>
      </c>
      <c r="N396" s="675">
        <f t="shared" si="41"/>
        <v>0</v>
      </c>
      <c r="O396" s="506"/>
      <c r="P396" s="323"/>
    </row>
    <row r="397" spans="1:29" ht="18.75" customHeight="1">
      <c r="A397" s="302"/>
      <c r="B397" s="374"/>
      <c r="C397" s="375"/>
      <c r="D397" s="490"/>
      <c r="E397" s="717"/>
      <c r="F397" s="726"/>
      <c r="G397" s="522"/>
      <c r="H397" s="671"/>
      <c r="I397" s="672"/>
      <c r="J397" s="672">
        <f t="shared" si="39"/>
        <v>0</v>
      </c>
      <c r="K397" s="673"/>
      <c r="L397" s="673">
        <f t="shared" si="40"/>
        <v>0</v>
      </c>
      <c r="M397" s="674">
        <f t="shared" si="41"/>
        <v>0</v>
      </c>
      <c r="N397" s="675">
        <f t="shared" si="41"/>
        <v>0</v>
      </c>
      <c r="O397" s="506"/>
      <c r="P397" s="323"/>
    </row>
    <row r="398" spans="1:29" ht="18.75" customHeight="1">
      <c r="A398" s="302"/>
      <c r="B398" s="374"/>
      <c r="C398" s="375"/>
      <c r="D398" s="490"/>
      <c r="E398" s="717"/>
      <c r="F398" s="726"/>
      <c r="G398" s="522"/>
      <c r="H398" s="671"/>
      <c r="I398" s="672"/>
      <c r="J398" s="672">
        <f t="shared" si="39"/>
        <v>0</v>
      </c>
      <c r="K398" s="673"/>
      <c r="L398" s="673">
        <f t="shared" si="40"/>
        <v>0</v>
      </c>
      <c r="M398" s="674">
        <f t="shared" si="41"/>
        <v>0</v>
      </c>
      <c r="N398" s="675">
        <f t="shared" si="41"/>
        <v>0</v>
      </c>
      <c r="O398" s="506"/>
      <c r="P398" s="323"/>
    </row>
    <row r="399" spans="1:29" ht="18.75" customHeight="1">
      <c r="A399" s="302"/>
      <c r="B399" s="374"/>
      <c r="C399" s="375"/>
      <c r="D399" s="490"/>
      <c r="E399" s="717"/>
      <c r="F399" s="726"/>
      <c r="G399" s="522"/>
      <c r="H399" s="671"/>
      <c r="I399" s="672"/>
      <c r="J399" s="672">
        <f t="shared" si="39"/>
        <v>0</v>
      </c>
      <c r="K399" s="673"/>
      <c r="L399" s="673">
        <f t="shared" si="40"/>
        <v>0</v>
      </c>
      <c r="M399" s="674">
        <f t="shared" si="41"/>
        <v>0</v>
      </c>
      <c r="N399" s="675">
        <f t="shared" si="41"/>
        <v>0</v>
      </c>
      <c r="O399" s="506"/>
      <c r="P399" s="323"/>
    </row>
    <row r="400" spans="1:29" ht="18.75" customHeight="1">
      <c r="A400" s="302"/>
      <c r="B400" s="374"/>
      <c r="C400" s="375"/>
      <c r="D400" s="490"/>
      <c r="E400" s="717"/>
      <c r="F400" s="726"/>
      <c r="G400" s="522"/>
      <c r="H400" s="671"/>
      <c r="I400" s="672"/>
      <c r="J400" s="672">
        <f t="shared" si="39"/>
        <v>0</v>
      </c>
      <c r="K400" s="673"/>
      <c r="L400" s="673">
        <f t="shared" si="40"/>
        <v>0</v>
      </c>
      <c r="M400" s="674">
        <f t="shared" si="41"/>
        <v>0</v>
      </c>
      <c r="N400" s="675">
        <f t="shared" si="41"/>
        <v>0</v>
      </c>
      <c r="O400" s="506"/>
      <c r="P400" s="323"/>
    </row>
    <row r="401" spans="1:16" ht="18.75" customHeight="1">
      <c r="A401" s="302"/>
      <c r="B401" s="374"/>
      <c r="C401" s="375"/>
      <c r="D401" s="490"/>
      <c r="E401" s="717"/>
      <c r="F401" s="726"/>
      <c r="G401" s="522"/>
      <c r="H401" s="671"/>
      <c r="I401" s="672"/>
      <c r="J401" s="672">
        <f t="shared" si="39"/>
        <v>0</v>
      </c>
      <c r="K401" s="673"/>
      <c r="L401" s="673">
        <f t="shared" si="40"/>
        <v>0</v>
      </c>
      <c r="M401" s="674">
        <f t="shared" si="41"/>
        <v>0</v>
      </c>
      <c r="N401" s="675">
        <f t="shared" si="41"/>
        <v>0</v>
      </c>
      <c r="O401" s="506"/>
      <c r="P401" s="323"/>
    </row>
    <row r="402" spans="1:16" ht="18.75" customHeight="1">
      <c r="A402" s="302"/>
      <c r="B402" s="374"/>
      <c r="C402" s="375"/>
      <c r="D402" s="490"/>
      <c r="E402" s="717"/>
      <c r="F402" s="726"/>
      <c r="G402" s="522"/>
      <c r="H402" s="671"/>
      <c r="I402" s="672"/>
      <c r="J402" s="672">
        <f t="shared" si="39"/>
        <v>0</v>
      </c>
      <c r="K402" s="673"/>
      <c r="L402" s="673">
        <f t="shared" si="40"/>
        <v>0</v>
      </c>
      <c r="M402" s="674">
        <f t="shared" si="41"/>
        <v>0</v>
      </c>
      <c r="N402" s="675">
        <f t="shared" si="41"/>
        <v>0</v>
      </c>
      <c r="O402" s="506"/>
      <c r="P402" s="323"/>
    </row>
    <row r="403" spans="1:16" ht="18.75" customHeight="1">
      <c r="A403" s="302"/>
      <c r="B403" s="374"/>
      <c r="C403" s="375"/>
      <c r="D403" s="490"/>
      <c r="E403" s="717"/>
      <c r="F403" s="726"/>
      <c r="G403" s="522"/>
      <c r="H403" s="671"/>
      <c r="I403" s="672"/>
      <c r="J403" s="672">
        <f t="shared" si="39"/>
        <v>0</v>
      </c>
      <c r="K403" s="673"/>
      <c r="L403" s="673">
        <f t="shared" si="40"/>
        <v>0</v>
      </c>
      <c r="M403" s="674">
        <f t="shared" si="41"/>
        <v>0</v>
      </c>
      <c r="N403" s="675">
        <f t="shared" si="41"/>
        <v>0</v>
      </c>
      <c r="O403" s="506"/>
      <c r="P403" s="323"/>
    </row>
    <row r="404" spans="1:16" ht="18.75" customHeight="1">
      <c r="A404" s="302"/>
      <c r="B404" s="374"/>
      <c r="C404" s="375"/>
      <c r="D404" s="490"/>
      <c r="E404" s="717"/>
      <c r="F404" s="726"/>
      <c r="G404" s="522"/>
      <c r="H404" s="671"/>
      <c r="I404" s="672"/>
      <c r="J404" s="672">
        <f t="shared" si="39"/>
        <v>0</v>
      </c>
      <c r="K404" s="673"/>
      <c r="L404" s="673">
        <f t="shared" si="40"/>
        <v>0</v>
      </c>
      <c r="M404" s="674">
        <f t="shared" si="41"/>
        <v>0</v>
      </c>
      <c r="N404" s="675">
        <f t="shared" si="41"/>
        <v>0</v>
      </c>
      <c r="O404" s="506"/>
      <c r="P404" s="323"/>
    </row>
    <row r="405" spans="1:16" ht="18.75" customHeight="1">
      <c r="A405" s="302"/>
      <c r="B405" s="374"/>
      <c r="C405" s="375"/>
      <c r="D405" s="490"/>
      <c r="E405" s="717"/>
      <c r="F405" s="726"/>
      <c r="G405" s="522"/>
      <c r="H405" s="671"/>
      <c r="I405" s="672"/>
      <c r="J405" s="672">
        <f t="shared" si="39"/>
        <v>0</v>
      </c>
      <c r="K405" s="673"/>
      <c r="L405" s="673">
        <f t="shared" si="40"/>
        <v>0</v>
      </c>
      <c r="M405" s="674">
        <f t="shared" si="41"/>
        <v>0</v>
      </c>
      <c r="N405" s="675">
        <f t="shared" si="41"/>
        <v>0</v>
      </c>
      <c r="O405" s="506"/>
      <c r="P405" s="323"/>
    </row>
    <row r="406" spans="1:16" ht="18.75" customHeight="1">
      <c r="A406" s="302"/>
      <c r="B406" s="374"/>
      <c r="C406" s="375"/>
      <c r="D406" s="490"/>
      <c r="E406" s="717"/>
      <c r="F406" s="726"/>
      <c r="G406" s="522"/>
      <c r="H406" s="671"/>
      <c r="I406" s="672"/>
      <c r="J406" s="672">
        <f t="shared" si="39"/>
        <v>0</v>
      </c>
      <c r="K406" s="673"/>
      <c r="L406" s="673">
        <f t="shared" si="40"/>
        <v>0</v>
      </c>
      <c r="M406" s="674">
        <f t="shared" si="41"/>
        <v>0</v>
      </c>
      <c r="N406" s="675">
        <f t="shared" si="41"/>
        <v>0</v>
      </c>
      <c r="O406" s="506"/>
      <c r="P406" s="323"/>
    </row>
    <row r="407" spans="1:16" ht="18.75" customHeight="1">
      <c r="A407" s="302"/>
      <c r="B407" s="374"/>
      <c r="C407" s="375"/>
      <c r="D407" s="490"/>
      <c r="E407" s="717"/>
      <c r="F407" s="726"/>
      <c r="G407" s="522"/>
      <c r="H407" s="671"/>
      <c r="I407" s="672"/>
      <c r="J407" s="672">
        <f t="shared" si="39"/>
        <v>0</v>
      </c>
      <c r="K407" s="673"/>
      <c r="L407" s="673">
        <f t="shared" si="40"/>
        <v>0</v>
      </c>
      <c r="M407" s="674">
        <f t="shared" si="41"/>
        <v>0</v>
      </c>
      <c r="N407" s="675">
        <f t="shared" si="41"/>
        <v>0</v>
      </c>
      <c r="O407" s="506"/>
      <c r="P407" s="323"/>
    </row>
    <row r="408" spans="1:16" ht="18.75" customHeight="1">
      <c r="A408" s="302"/>
      <c r="B408" s="374"/>
      <c r="C408" s="375"/>
      <c r="D408" s="490"/>
      <c r="E408" s="717"/>
      <c r="F408" s="726"/>
      <c r="G408" s="522"/>
      <c r="H408" s="671"/>
      <c r="I408" s="672"/>
      <c r="J408" s="672">
        <f t="shared" si="39"/>
        <v>0</v>
      </c>
      <c r="K408" s="673"/>
      <c r="L408" s="673">
        <f t="shared" si="40"/>
        <v>0</v>
      </c>
      <c r="M408" s="674">
        <f t="shared" si="41"/>
        <v>0</v>
      </c>
      <c r="N408" s="675">
        <f t="shared" si="41"/>
        <v>0</v>
      </c>
      <c r="O408" s="506"/>
      <c r="P408" s="323"/>
    </row>
    <row r="409" spans="1:16" ht="18.75" customHeight="1">
      <c r="A409" s="302"/>
      <c r="B409" s="374"/>
      <c r="C409" s="375"/>
      <c r="D409" s="490"/>
      <c r="E409" s="717"/>
      <c r="F409" s="726"/>
      <c r="G409" s="522"/>
      <c r="H409" s="671"/>
      <c r="I409" s="672"/>
      <c r="J409" s="672">
        <f t="shared" si="39"/>
        <v>0</v>
      </c>
      <c r="K409" s="673"/>
      <c r="L409" s="673">
        <f t="shared" si="40"/>
        <v>0</v>
      </c>
      <c r="M409" s="674">
        <f t="shared" si="41"/>
        <v>0</v>
      </c>
      <c r="N409" s="675">
        <f t="shared" si="41"/>
        <v>0</v>
      </c>
      <c r="O409" s="506"/>
      <c r="P409" s="323"/>
    </row>
    <row r="410" spans="1:16" ht="18.75" customHeight="1">
      <c r="A410" s="302"/>
      <c r="B410" s="374"/>
      <c r="C410" s="375"/>
      <c r="D410" s="490"/>
      <c r="E410" s="717"/>
      <c r="F410" s="726"/>
      <c r="G410" s="522"/>
      <c r="H410" s="671"/>
      <c r="I410" s="672"/>
      <c r="J410" s="672">
        <f t="shared" si="39"/>
        <v>0</v>
      </c>
      <c r="K410" s="673"/>
      <c r="L410" s="673">
        <f t="shared" si="40"/>
        <v>0</v>
      </c>
      <c r="M410" s="674">
        <f t="shared" si="41"/>
        <v>0</v>
      </c>
      <c r="N410" s="675">
        <f t="shared" si="41"/>
        <v>0</v>
      </c>
      <c r="O410" s="506"/>
      <c r="P410" s="323"/>
    </row>
    <row r="411" spans="1:16" ht="18.75" customHeight="1">
      <c r="A411" s="302"/>
      <c r="B411" s="374"/>
      <c r="C411" s="375"/>
      <c r="D411" s="490"/>
      <c r="E411" s="717"/>
      <c r="F411" s="726"/>
      <c r="G411" s="522"/>
      <c r="H411" s="671"/>
      <c r="I411" s="672"/>
      <c r="J411" s="672">
        <f t="shared" si="39"/>
        <v>0</v>
      </c>
      <c r="K411" s="673"/>
      <c r="L411" s="673">
        <f t="shared" si="40"/>
        <v>0</v>
      </c>
      <c r="M411" s="674">
        <f t="shared" si="41"/>
        <v>0</v>
      </c>
      <c r="N411" s="675">
        <f t="shared" si="41"/>
        <v>0</v>
      </c>
      <c r="O411" s="506"/>
      <c r="P411" s="323"/>
    </row>
    <row r="412" spans="1:16" ht="18.75" customHeight="1">
      <c r="A412" s="302"/>
      <c r="B412" s="374"/>
      <c r="C412" s="375"/>
      <c r="D412" s="490"/>
      <c r="E412" s="717"/>
      <c r="F412" s="727"/>
      <c r="G412" s="522"/>
      <c r="H412" s="671"/>
      <c r="I412" s="672"/>
      <c r="J412" s="672">
        <f t="shared" si="39"/>
        <v>0</v>
      </c>
      <c r="K412" s="673"/>
      <c r="L412" s="673">
        <f t="shared" si="40"/>
        <v>0</v>
      </c>
      <c r="M412" s="674">
        <f t="shared" ref="M412:N422" si="42">I412-K412</f>
        <v>0</v>
      </c>
      <c r="N412" s="675">
        <f t="shared" si="42"/>
        <v>0</v>
      </c>
      <c r="O412" s="506"/>
      <c r="P412" s="323"/>
    </row>
    <row r="413" spans="1:16" ht="18.75" customHeight="1">
      <c r="A413" s="302"/>
      <c r="B413" s="374"/>
      <c r="C413" s="375"/>
      <c r="D413" s="490"/>
      <c r="E413" s="717"/>
      <c r="F413" s="727"/>
      <c r="G413" s="522"/>
      <c r="H413" s="671"/>
      <c r="I413" s="672"/>
      <c r="J413" s="672">
        <f t="shared" si="39"/>
        <v>0</v>
      </c>
      <c r="K413" s="673"/>
      <c r="L413" s="673">
        <f t="shared" si="40"/>
        <v>0</v>
      </c>
      <c r="M413" s="674">
        <f t="shared" si="42"/>
        <v>0</v>
      </c>
      <c r="N413" s="675">
        <f t="shared" si="42"/>
        <v>0</v>
      </c>
      <c r="O413" s="506"/>
      <c r="P413" s="323"/>
    </row>
    <row r="414" spans="1:16" ht="18.75" customHeight="1">
      <c r="A414" s="302"/>
      <c r="B414" s="374"/>
      <c r="C414" s="375"/>
      <c r="D414" s="490"/>
      <c r="E414" s="717"/>
      <c r="F414" s="727"/>
      <c r="G414" s="522"/>
      <c r="H414" s="671"/>
      <c r="I414" s="672"/>
      <c r="J414" s="672">
        <f t="shared" si="39"/>
        <v>0</v>
      </c>
      <c r="K414" s="673"/>
      <c r="L414" s="673">
        <f t="shared" si="40"/>
        <v>0</v>
      </c>
      <c r="M414" s="674">
        <f t="shared" si="42"/>
        <v>0</v>
      </c>
      <c r="N414" s="675">
        <f t="shared" si="42"/>
        <v>0</v>
      </c>
      <c r="O414" s="506"/>
      <c r="P414" s="323"/>
    </row>
    <row r="415" spans="1:16" ht="18.75" customHeight="1">
      <c r="A415" s="302"/>
      <c r="B415" s="374"/>
      <c r="C415" s="375"/>
      <c r="D415" s="490"/>
      <c r="E415" s="717"/>
      <c r="F415" s="727"/>
      <c r="G415" s="522"/>
      <c r="H415" s="671"/>
      <c r="I415" s="672"/>
      <c r="J415" s="672">
        <f t="shared" si="39"/>
        <v>0</v>
      </c>
      <c r="K415" s="673"/>
      <c r="L415" s="673">
        <f t="shared" si="40"/>
        <v>0</v>
      </c>
      <c r="M415" s="674">
        <f t="shared" si="42"/>
        <v>0</v>
      </c>
      <c r="N415" s="675">
        <f t="shared" si="42"/>
        <v>0</v>
      </c>
      <c r="O415" s="506"/>
      <c r="P415" s="323"/>
    </row>
    <row r="416" spans="1:16" ht="18.75" customHeight="1">
      <c r="A416" s="302"/>
      <c r="B416" s="374"/>
      <c r="C416" s="375"/>
      <c r="D416" s="490"/>
      <c r="E416" s="717"/>
      <c r="F416" s="727"/>
      <c r="G416" s="522"/>
      <c r="H416" s="671"/>
      <c r="I416" s="672"/>
      <c r="J416" s="672">
        <f t="shared" si="39"/>
        <v>0</v>
      </c>
      <c r="K416" s="673"/>
      <c r="L416" s="673">
        <f t="shared" si="40"/>
        <v>0</v>
      </c>
      <c r="M416" s="674">
        <f t="shared" si="42"/>
        <v>0</v>
      </c>
      <c r="N416" s="675">
        <f t="shared" si="42"/>
        <v>0</v>
      </c>
      <c r="O416" s="506"/>
      <c r="P416" s="323"/>
    </row>
    <row r="417" spans="1:29" ht="18.75" customHeight="1">
      <c r="A417" s="302"/>
      <c r="B417" s="374"/>
      <c r="C417" s="375"/>
      <c r="D417" s="490"/>
      <c r="E417" s="717"/>
      <c r="F417" s="727"/>
      <c r="G417" s="522"/>
      <c r="H417" s="671"/>
      <c r="I417" s="672"/>
      <c r="J417" s="672">
        <f t="shared" si="39"/>
        <v>0</v>
      </c>
      <c r="K417" s="673"/>
      <c r="L417" s="673">
        <f t="shared" si="40"/>
        <v>0</v>
      </c>
      <c r="M417" s="674">
        <f t="shared" si="42"/>
        <v>0</v>
      </c>
      <c r="N417" s="675">
        <f t="shared" si="42"/>
        <v>0</v>
      </c>
      <c r="O417" s="506"/>
      <c r="P417" s="323"/>
    </row>
    <row r="418" spans="1:29" ht="18.75" customHeight="1">
      <c r="A418" s="302"/>
      <c r="B418" s="374"/>
      <c r="C418" s="375"/>
      <c r="D418" s="490"/>
      <c r="E418" s="717"/>
      <c r="F418" s="727"/>
      <c r="G418" s="522"/>
      <c r="H418" s="671"/>
      <c r="I418" s="672"/>
      <c r="J418" s="672">
        <f t="shared" si="39"/>
        <v>0</v>
      </c>
      <c r="K418" s="673"/>
      <c r="L418" s="673">
        <f t="shared" si="40"/>
        <v>0</v>
      </c>
      <c r="M418" s="674">
        <f t="shared" si="42"/>
        <v>0</v>
      </c>
      <c r="N418" s="675">
        <f t="shared" si="42"/>
        <v>0</v>
      </c>
      <c r="O418" s="506"/>
      <c r="P418" s="323"/>
    </row>
    <row r="419" spans="1:29" ht="18.75" customHeight="1">
      <c r="A419" s="302"/>
      <c r="B419" s="374"/>
      <c r="C419" s="375"/>
      <c r="D419" s="490"/>
      <c r="E419" s="717"/>
      <c r="F419" s="727"/>
      <c r="G419" s="522"/>
      <c r="H419" s="671"/>
      <c r="I419" s="672"/>
      <c r="J419" s="672">
        <f t="shared" si="39"/>
        <v>0</v>
      </c>
      <c r="K419" s="673"/>
      <c r="L419" s="673">
        <f t="shared" si="40"/>
        <v>0</v>
      </c>
      <c r="M419" s="674">
        <f t="shared" si="42"/>
        <v>0</v>
      </c>
      <c r="N419" s="675">
        <f t="shared" si="42"/>
        <v>0</v>
      </c>
      <c r="O419" s="506"/>
      <c r="P419" s="323"/>
    </row>
    <row r="420" spans="1:29" ht="18.75" customHeight="1">
      <c r="A420" s="302"/>
      <c r="B420" s="374"/>
      <c r="C420" s="375"/>
      <c r="D420" s="490"/>
      <c r="E420" s="717"/>
      <c r="F420" s="727"/>
      <c r="G420" s="522"/>
      <c r="H420" s="671"/>
      <c r="I420" s="672"/>
      <c r="J420" s="672">
        <f t="shared" si="39"/>
        <v>0</v>
      </c>
      <c r="K420" s="673"/>
      <c r="L420" s="673">
        <f t="shared" si="40"/>
        <v>0</v>
      </c>
      <c r="M420" s="674">
        <f t="shared" si="42"/>
        <v>0</v>
      </c>
      <c r="N420" s="675">
        <f t="shared" si="42"/>
        <v>0</v>
      </c>
      <c r="O420" s="506"/>
      <c r="P420" s="323"/>
    </row>
    <row r="421" spans="1:29" ht="18.75" customHeight="1">
      <c r="A421" s="302"/>
      <c r="B421" s="374"/>
      <c r="C421" s="375"/>
      <c r="D421" s="490"/>
      <c r="E421" s="717"/>
      <c r="F421" s="727"/>
      <c r="G421" s="522"/>
      <c r="H421" s="671"/>
      <c r="I421" s="672"/>
      <c r="J421" s="672">
        <f t="shared" si="39"/>
        <v>0</v>
      </c>
      <c r="K421" s="673"/>
      <c r="L421" s="673">
        <f t="shared" si="40"/>
        <v>0</v>
      </c>
      <c r="M421" s="674">
        <f t="shared" si="42"/>
        <v>0</v>
      </c>
      <c r="N421" s="675">
        <f t="shared" si="42"/>
        <v>0</v>
      </c>
      <c r="O421" s="506"/>
      <c r="P421" s="323"/>
    </row>
    <row r="422" spans="1:29" ht="18.75" customHeight="1">
      <c r="A422" s="302"/>
      <c r="B422" s="374"/>
      <c r="C422" s="375"/>
      <c r="D422" s="490"/>
      <c r="E422" s="717"/>
      <c r="F422" s="727"/>
      <c r="G422" s="522"/>
      <c r="H422" s="671"/>
      <c r="I422" s="672"/>
      <c r="J422" s="672">
        <f t="shared" si="39"/>
        <v>0</v>
      </c>
      <c r="K422" s="673"/>
      <c r="L422" s="673">
        <f t="shared" si="40"/>
        <v>0</v>
      </c>
      <c r="M422" s="674">
        <f t="shared" si="42"/>
        <v>0</v>
      </c>
      <c r="N422" s="675">
        <f t="shared" si="42"/>
        <v>0</v>
      </c>
      <c r="O422" s="506"/>
      <c r="P422" s="323"/>
    </row>
    <row r="423" spans="1:29" s="288" customFormat="1" ht="18.75" customHeight="1">
      <c r="A423" s="302"/>
      <c r="B423" s="374"/>
      <c r="C423" s="375"/>
      <c r="D423" s="490"/>
      <c r="E423" s="544" t="s">
        <v>661</v>
      </c>
      <c r="F423" s="338" t="s">
        <v>198</v>
      </c>
      <c r="G423" s="522"/>
      <c r="H423" s="671"/>
      <c r="I423" s="672"/>
      <c r="J423" s="676">
        <f>SUMIFS(J392:J422,D392:D422,"設備（部材）")</f>
        <v>0</v>
      </c>
      <c r="K423" s="673"/>
      <c r="L423" s="677">
        <f>SUMIFS(L392:L422,D392:D422,"設備（部材）")</f>
        <v>0</v>
      </c>
      <c r="M423" s="674"/>
      <c r="N423" s="679">
        <f>J423-L423</f>
        <v>0</v>
      </c>
      <c r="O423" s="506"/>
      <c r="Q423" s="287"/>
      <c r="R423" s="287"/>
      <c r="S423" s="287"/>
      <c r="T423" s="287"/>
      <c r="U423" s="287"/>
      <c r="V423" s="287"/>
      <c r="W423" s="287"/>
      <c r="X423" s="287"/>
      <c r="Y423" s="287"/>
      <c r="Z423" s="287"/>
      <c r="AA423" s="287"/>
      <c r="AB423" s="287"/>
      <c r="AC423" s="287"/>
    </row>
    <row r="424" spans="1:29" s="288" customFormat="1" ht="18.75" customHeight="1">
      <c r="A424" s="302"/>
      <c r="B424" s="374"/>
      <c r="C424" s="375"/>
      <c r="D424" s="490"/>
      <c r="E424" s="544" t="s">
        <v>199</v>
      </c>
      <c r="F424" s="338" t="s">
        <v>198</v>
      </c>
      <c r="G424" s="522"/>
      <c r="H424" s="671"/>
      <c r="I424" s="672"/>
      <c r="J424" s="676">
        <f>SUMIFS(J392:J422,D392:D422,"工事")</f>
        <v>0</v>
      </c>
      <c r="K424" s="673"/>
      <c r="L424" s="677">
        <f>SUMIFS(L392:L422,D392:D422,"工事")</f>
        <v>0</v>
      </c>
      <c r="M424" s="674"/>
      <c r="N424" s="679">
        <f>J424-L424</f>
        <v>0</v>
      </c>
      <c r="O424" s="506"/>
      <c r="Q424" s="287"/>
      <c r="R424" s="287"/>
      <c r="S424" s="287"/>
      <c r="T424" s="287"/>
      <c r="U424" s="287"/>
      <c r="V424" s="287"/>
      <c r="W424" s="287"/>
      <c r="X424" s="287"/>
      <c r="Y424" s="287"/>
      <c r="Z424" s="287"/>
      <c r="AA424" s="287"/>
      <c r="AB424" s="287"/>
      <c r="AC424" s="287"/>
    </row>
    <row r="425" spans="1:29" s="288" customFormat="1" ht="18.75" customHeight="1" thickBot="1">
      <c r="A425" s="302"/>
      <c r="B425" s="376"/>
      <c r="C425" s="377"/>
      <c r="D425" s="491"/>
      <c r="E425" s="545" t="s">
        <v>195</v>
      </c>
      <c r="F425" s="546" t="s">
        <v>196</v>
      </c>
      <c r="G425" s="536"/>
      <c r="H425" s="721"/>
      <c r="I425" s="722"/>
      <c r="J425" s="728">
        <f>J423+J424</f>
        <v>0</v>
      </c>
      <c r="K425" s="723"/>
      <c r="L425" s="729">
        <f>L423+L424</f>
        <v>0</v>
      </c>
      <c r="M425" s="724"/>
      <c r="N425" s="730">
        <f>J425-L425</f>
        <v>0</v>
      </c>
      <c r="O425" s="516"/>
      <c r="Q425" s="287"/>
      <c r="R425" s="287"/>
      <c r="S425" s="287"/>
      <c r="T425" s="287"/>
      <c r="U425" s="287"/>
      <c r="V425" s="287"/>
      <c r="W425" s="287"/>
      <c r="X425" s="287"/>
      <c r="Y425" s="287"/>
      <c r="Z425" s="287"/>
      <c r="AA425" s="287"/>
      <c r="AB425" s="287"/>
      <c r="AC425" s="287"/>
    </row>
    <row r="426" spans="1:29" ht="18.75" customHeight="1">
      <c r="A426" s="302"/>
      <c r="B426" s="339"/>
      <c r="C426" s="340"/>
      <c r="D426" s="488"/>
      <c r="E426" s="717"/>
      <c r="F426" s="726" t="s">
        <v>197</v>
      </c>
      <c r="G426" s="522"/>
      <c r="H426" s="671"/>
      <c r="I426" s="672"/>
      <c r="J426" s="672"/>
      <c r="K426" s="673"/>
      <c r="L426" s="673"/>
      <c r="M426" s="674"/>
      <c r="N426" s="675"/>
      <c r="O426" s="506"/>
      <c r="P426" s="323"/>
    </row>
    <row r="427" spans="1:29" ht="18.75" customHeight="1">
      <c r="A427" s="302"/>
      <c r="B427" s="374"/>
      <c r="C427" s="375"/>
      <c r="D427" s="490"/>
      <c r="E427" s="717"/>
      <c r="F427" s="727"/>
      <c r="G427" s="522"/>
      <c r="H427" s="671"/>
      <c r="I427" s="672"/>
      <c r="J427" s="672">
        <f>H427*I427</f>
        <v>0</v>
      </c>
      <c r="K427" s="673"/>
      <c r="L427" s="673">
        <f>H427*K427</f>
        <v>0</v>
      </c>
      <c r="M427" s="674">
        <f>I427-K427</f>
        <v>0</v>
      </c>
      <c r="N427" s="675">
        <f>J427-L427</f>
        <v>0</v>
      </c>
      <c r="O427" s="506"/>
      <c r="P427" s="323"/>
    </row>
    <row r="428" spans="1:29" ht="18.75" customHeight="1">
      <c r="A428" s="302"/>
      <c r="B428" s="374"/>
      <c r="C428" s="375"/>
      <c r="D428" s="490"/>
      <c r="E428" s="717"/>
      <c r="F428" s="727"/>
      <c r="G428" s="522"/>
      <c r="H428" s="671"/>
      <c r="I428" s="672"/>
      <c r="J428" s="672">
        <f t="shared" ref="J428:J457" si="43">H428*I428</f>
        <v>0</v>
      </c>
      <c r="K428" s="673"/>
      <c r="L428" s="673">
        <f t="shared" ref="L428:L457" si="44">H428*K428</f>
        <v>0</v>
      </c>
      <c r="M428" s="674">
        <f t="shared" ref="M428:N446" si="45">I428-K428</f>
        <v>0</v>
      </c>
      <c r="N428" s="675">
        <f t="shared" si="45"/>
        <v>0</v>
      </c>
      <c r="O428" s="506"/>
      <c r="P428" s="323"/>
    </row>
    <row r="429" spans="1:29" ht="18.75" customHeight="1">
      <c r="A429" s="302"/>
      <c r="B429" s="374"/>
      <c r="C429" s="375"/>
      <c r="D429" s="490"/>
      <c r="E429" s="717"/>
      <c r="F429" s="726"/>
      <c r="G429" s="522"/>
      <c r="H429" s="671"/>
      <c r="I429" s="672"/>
      <c r="J429" s="672">
        <f t="shared" si="43"/>
        <v>0</v>
      </c>
      <c r="K429" s="673"/>
      <c r="L429" s="673">
        <f t="shared" si="44"/>
        <v>0</v>
      </c>
      <c r="M429" s="674">
        <f t="shared" si="45"/>
        <v>0</v>
      </c>
      <c r="N429" s="675">
        <f t="shared" si="45"/>
        <v>0</v>
      </c>
      <c r="O429" s="506"/>
      <c r="P429" s="323"/>
    </row>
    <row r="430" spans="1:29" ht="18.75" customHeight="1">
      <c r="A430" s="302"/>
      <c r="B430" s="374"/>
      <c r="C430" s="375"/>
      <c r="D430" s="490"/>
      <c r="E430" s="717"/>
      <c r="F430" s="726"/>
      <c r="G430" s="522"/>
      <c r="H430" s="671"/>
      <c r="I430" s="672"/>
      <c r="J430" s="672">
        <f t="shared" si="43"/>
        <v>0</v>
      </c>
      <c r="K430" s="673"/>
      <c r="L430" s="673">
        <f t="shared" si="44"/>
        <v>0</v>
      </c>
      <c r="M430" s="674">
        <f t="shared" si="45"/>
        <v>0</v>
      </c>
      <c r="N430" s="675">
        <f t="shared" si="45"/>
        <v>0</v>
      </c>
      <c r="O430" s="506"/>
      <c r="P430" s="323"/>
    </row>
    <row r="431" spans="1:29" ht="18.75" customHeight="1">
      <c r="A431" s="302"/>
      <c r="B431" s="374"/>
      <c r="C431" s="375"/>
      <c r="D431" s="490"/>
      <c r="E431" s="717"/>
      <c r="F431" s="726"/>
      <c r="G431" s="522"/>
      <c r="H431" s="671"/>
      <c r="I431" s="672"/>
      <c r="J431" s="672">
        <f t="shared" si="43"/>
        <v>0</v>
      </c>
      <c r="K431" s="673"/>
      <c r="L431" s="673">
        <f t="shared" si="44"/>
        <v>0</v>
      </c>
      <c r="M431" s="674">
        <f t="shared" si="45"/>
        <v>0</v>
      </c>
      <c r="N431" s="675">
        <f t="shared" si="45"/>
        <v>0</v>
      </c>
      <c r="O431" s="506"/>
      <c r="P431" s="323"/>
    </row>
    <row r="432" spans="1:29" ht="18.75" customHeight="1">
      <c r="A432" s="302"/>
      <c r="B432" s="374"/>
      <c r="C432" s="375"/>
      <c r="D432" s="490"/>
      <c r="E432" s="717"/>
      <c r="F432" s="726"/>
      <c r="G432" s="522"/>
      <c r="H432" s="671"/>
      <c r="I432" s="672"/>
      <c r="J432" s="672">
        <f t="shared" si="43"/>
        <v>0</v>
      </c>
      <c r="K432" s="673"/>
      <c r="L432" s="673">
        <f t="shared" si="44"/>
        <v>0</v>
      </c>
      <c r="M432" s="674">
        <f t="shared" si="45"/>
        <v>0</v>
      </c>
      <c r="N432" s="675">
        <f t="shared" si="45"/>
        <v>0</v>
      </c>
      <c r="O432" s="506"/>
      <c r="P432" s="323"/>
    </row>
    <row r="433" spans="1:16" ht="18.75" customHeight="1">
      <c r="A433" s="302"/>
      <c r="B433" s="374"/>
      <c r="C433" s="375"/>
      <c r="D433" s="490"/>
      <c r="E433" s="717"/>
      <c r="F433" s="726"/>
      <c r="G433" s="522"/>
      <c r="H433" s="671"/>
      <c r="I433" s="672"/>
      <c r="J433" s="672">
        <f t="shared" si="43"/>
        <v>0</v>
      </c>
      <c r="K433" s="673"/>
      <c r="L433" s="673">
        <f t="shared" si="44"/>
        <v>0</v>
      </c>
      <c r="M433" s="674">
        <f t="shared" si="45"/>
        <v>0</v>
      </c>
      <c r="N433" s="675">
        <f t="shared" si="45"/>
        <v>0</v>
      </c>
      <c r="O433" s="506"/>
      <c r="P433" s="323"/>
    </row>
    <row r="434" spans="1:16" ht="18.75" customHeight="1">
      <c r="A434" s="302"/>
      <c r="B434" s="374"/>
      <c r="C434" s="375"/>
      <c r="D434" s="490"/>
      <c r="E434" s="717"/>
      <c r="F434" s="726"/>
      <c r="G434" s="522"/>
      <c r="H434" s="671"/>
      <c r="I434" s="672"/>
      <c r="J434" s="672">
        <f t="shared" si="43"/>
        <v>0</v>
      </c>
      <c r="K434" s="673"/>
      <c r="L434" s="673">
        <f t="shared" si="44"/>
        <v>0</v>
      </c>
      <c r="M434" s="674">
        <f t="shared" si="45"/>
        <v>0</v>
      </c>
      <c r="N434" s="675">
        <f t="shared" si="45"/>
        <v>0</v>
      </c>
      <c r="O434" s="506"/>
      <c r="P434" s="323"/>
    </row>
    <row r="435" spans="1:16" ht="18.75" customHeight="1">
      <c r="A435" s="302"/>
      <c r="B435" s="374"/>
      <c r="C435" s="375"/>
      <c r="D435" s="490"/>
      <c r="E435" s="717"/>
      <c r="F435" s="726"/>
      <c r="G435" s="522"/>
      <c r="H435" s="671"/>
      <c r="I435" s="672"/>
      <c r="J435" s="672">
        <f t="shared" si="43"/>
        <v>0</v>
      </c>
      <c r="K435" s="673"/>
      <c r="L435" s="673">
        <f t="shared" si="44"/>
        <v>0</v>
      </c>
      <c r="M435" s="674">
        <f t="shared" si="45"/>
        <v>0</v>
      </c>
      <c r="N435" s="675">
        <f t="shared" si="45"/>
        <v>0</v>
      </c>
      <c r="O435" s="506"/>
      <c r="P435" s="323"/>
    </row>
    <row r="436" spans="1:16" ht="18.75" customHeight="1">
      <c r="A436" s="302"/>
      <c r="B436" s="374"/>
      <c r="C436" s="375"/>
      <c r="D436" s="490"/>
      <c r="E436" s="717"/>
      <c r="F436" s="726"/>
      <c r="G436" s="522"/>
      <c r="H436" s="671"/>
      <c r="I436" s="672"/>
      <c r="J436" s="672">
        <f t="shared" si="43"/>
        <v>0</v>
      </c>
      <c r="K436" s="673"/>
      <c r="L436" s="673">
        <f t="shared" si="44"/>
        <v>0</v>
      </c>
      <c r="M436" s="674">
        <f t="shared" si="45"/>
        <v>0</v>
      </c>
      <c r="N436" s="675">
        <f t="shared" si="45"/>
        <v>0</v>
      </c>
      <c r="O436" s="506"/>
      <c r="P436" s="323"/>
    </row>
    <row r="437" spans="1:16" ht="18.75" customHeight="1">
      <c r="A437" s="302"/>
      <c r="B437" s="374"/>
      <c r="C437" s="375"/>
      <c r="D437" s="490"/>
      <c r="E437" s="717"/>
      <c r="F437" s="726"/>
      <c r="G437" s="522"/>
      <c r="H437" s="671"/>
      <c r="I437" s="672"/>
      <c r="J437" s="672">
        <f t="shared" si="43"/>
        <v>0</v>
      </c>
      <c r="K437" s="673"/>
      <c r="L437" s="673">
        <f t="shared" si="44"/>
        <v>0</v>
      </c>
      <c r="M437" s="674">
        <f t="shared" si="45"/>
        <v>0</v>
      </c>
      <c r="N437" s="675">
        <f t="shared" si="45"/>
        <v>0</v>
      </c>
      <c r="O437" s="506"/>
      <c r="P437" s="323"/>
    </row>
    <row r="438" spans="1:16" ht="18.75" customHeight="1">
      <c r="A438" s="302"/>
      <c r="B438" s="374"/>
      <c r="C438" s="375"/>
      <c r="D438" s="490"/>
      <c r="E438" s="717"/>
      <c r="F438" s="726"/>
      <c r="G438" s="522"/>
      <c r="H438" s="671"/>
      <c r="I438" s="672"/>
      <c r="J438" s="672">
        <f t="shared" si="43"/>
        <v>0</v>
      </c>
      <c r="K438" s="673"/>
      <c r="L438" s="673">
        <f t="shared" si="44"/>
        <v>0</v>
      </c>
      <c r="M438" s="674">
        <f t="shared" si="45"/>
        <v>0</v>
      </c>
      <c r="N438" s="675">
        <f t="shared" si="45"/>
        <v>0</v>
      </c>
      <c r="O438" s="506"/>
      <c r="P438" s="323"/>
    </row>
    <row r="439" spans="1:16" ht="18.75" customHeight="1">
      <c r="A439" s="302"/>
      <c r="B439" s="374"/>
      <c r="C439" s="375"/>
      <c r="D439" s="490"/>
      <c r="E439" s="717"/>
      <c r="F439" s="726"/>
      <c r="G439" s="522"/>
      <c r="H439" s="671"/>
      <c r="I439" s="672"/>
      <c r="J439" s="672">
        <f t="shared" si="43"/>
        <v>0</v>
      </c>
      <c r="K439" s="673"/>
      <c r="L439" s="673">
        <f t="shared" si="44"/>
        <v>0</v>
      </c>
      <c r="M439" s="674">
        <f t="shared" si="45"/>
        <v>0</v>
      </c>
      <c r="N439" s="675">
        <f t="shared" si="45"/>
        <v>0</v>
      </c>
      <c r="O439" s="506"/>
      <c r="P439" s="323"/>
    </row>
    <row r="440" spans="1:16" ht="18.75" customHeight="1">
      <c r="A440" s="302"/>
      <c r="B440" s="374"/>
      <c r="C440" s="375"/>
      <c r="D440" s="490"/>
      <c r="E440" s="717"/>
      <c r="F440" s="726"/>
      <c r="G440" s="522"/>
      <c r="H440" s="671"/>
      <c r="I440" s="672"/>
      <c r="J440" s="672">
        <f t="shared" si="43"/>
        <v>0</v>
      </c>
      <c r="K440" s="673"/>
      <c r="L440" s="673">
        <f t="shared" si="44"/>
        <v>0</v>
      </c>
      <c r="M440" s="674">
        <f t="shared" si="45"/>
        <v>0</v>
      </c>
      <c r="N440" s="675">
        <f t="shared" si="45"/>
        <v>0</v>
      </c>
      <c r="O440" s="506"/>
      <c r="P440" s="323"/>
    </row>
    <row r="441" spans="1:16" ht="18.75" customHeight="1">
      <c r="A441" s="302"/>
      <c r="B441" s="374"/>
      <c r="C441" s="375"/>
      <c r="D441" s="490"/>
      <c r="E441" s="717"/>
      <c r="F441" s="726"/>
      <c r="G441" s="522"/>
      <c r="H441" s="671"/>
      <c r="I441" s="672"/>
      <c r="J441" s="672">
        <f t="shared" si="43"/>
        <v>0</v>
      </c>
      <c r="K441" s="673"/>
      <c r="L441" s="673">
        <f t="shared" si="44"/>
        <v>0</v>
      </c>
      <c r="M441" s="674">
        <f t="shared" si="45"/>
        <v>0</v>
      </c>
      <c r="N441" s="675">
        <f t="shared" si="45"/>
        <v>0</v>
      </c>
      <c r="O441" s="506"/>
      <c r="P441" s="323"/>
    </row>
    <row r="442" spans="1:16" ht="18.75" customHeight="1">
      <c r="A442" s="302"/>
      <c r="B442" s="374"/>
      <c r="C442" s="375"/>
      <c r="D442" s="490"/>
      <c r="E442" s="717"/>
      <c r="F442" s="726"/>
      <c r="G442" s="522"/>
      <c r="H442" s="671"/>
      <c r="I442" s="672"/>
      <c r="J442" s="672">
        <f t="shared" si="43"/>
        <v>0</v>
      </c>
      <c r="K442" s="673"/>
      <c r="L442" s="673">
        <f t="shared" si="44"/>
        <v>0</v>
      </c>
      <c r="M442" s="674">
        <f t="shared" si="45"/>
        <v>0</v>
      </c>
      <c r="N442" s="675">
        <f t="shared" si="45"/>
        <v>0</v>
      </c>
      <c r="O442" s="506"/>
      <c r="P442" s="323"/>
    </row>
    <row r="443" spans="1:16" ht="18.75" customHeight="1">
      <c r="A443" s="302"/>
      <c r="B443" s="374"/>
      <c r="C443" s="375"/>
      <c r="D443" s="490"/>
      <c r="E443" s="717"/>
      <c r="F443" s="726"/>
      <c r="G443" s="522"/>
      <c r="H443" s="671"/>
      <c r="I443" s="672"/>
      <c r="J443" s="672">
        <f t="shared" si="43"/>
        <v>0</v>
      </c>
      <c r="K443" s="673"/>
      <c r="L443" s="673">
        <f t="shared" si="44"/>
        <v>0</v>
      </c>
      <c r="M443" s="674">
        <f t="shared" si="45"/>
        <v>0</v>
      </c>
      <c r="N443" s="675">
        <f t="shared" si="45"/>
        <v>0</v>
      </c>
      <c r="O443" s="506"/>
      <c r="P443" s="323"/>
    </row>
    <row r="444" spans="1:16" ht="18.75" customHeight="1">
      <c r="A444" s="302"/>
      <c r="B444" s="374"/>
      <c r="C444" s="375"/>
      <c r="D444" s="490"/>
      <c r="E444" s="717"/>
      <c r="F444" s="726"/>
      <c r="G444" s="522"/>
      <c r="H444" s="671"/>
      <c r="I444" s="672"/>
      <c r="J444" s="672">
        <f t="shared" si="43"/>
        <v>0</v>
      </c>
      <c r="K444" s="673"/>
      <c r="L444" s="673">
        <f t="shared" si="44"/>
        <v>0</v>
      </c>
      <c r="M444" s="674">
        <f t="shared" si="45"/>
        <v>0</v>
      </c>
      <c r="N444" s="675">
        <f t="shared" si="45"/>
        <v>0</v>
      </c>
      <c r="O444" s="506"/>
      <c r="P444" s="323"/>
    </row>
    <row r="445" spans="1:16" ht="18.75" customHeight="1">
      <c r="A445" s="302"/>
      <c r="B445" s="374"/>
      <c r="C445" s="375"/>
      <c r="D445" s="490"/>
      <c r="E445" s="717"/>
      <c r="F445" s="726"/>
      <c r="G445" s="522"/>
      <c r="H445" s="671"/>
      <c r="I445" s="672"/>
      <c r="J445" s="672">
        <f t="shared" si="43"/>
        <v>0</v>
      </c>
      <c r="K445" s="673"/>
      <c r="L445" s="673">
        <f t="shared" si="44"/>
        <v>0</v>
      </c>
      <c r="M445" s="674">
        <f t="shared" si="45"/>
        <v>0</v>
      </c>
      <c r="N445" s="675">
        <f t="shared" si="45"/>
        <v>0</v>
      </c>
      <c r="O445" s="506"/>
      <c r="P445" s="323"/>
    </row>
    <row r="446" spans="1:16" ht="18.75" customHeight="1">
      <c r="A446" s="302"/>
      <c r="B446" s="374"/>
      <c r="C446" s="375"/>
      <c r="D446" s="490"/>
      <c r="E446" s="717"/>
      <c r="F446" s="726"/>
      <c r="G446" s="522"/>
      <c r="H446" s="671"/>
      <c r="I446" s="672"/>
      <c r="J446" s="672">
        <f t="shared" si="43"/>
        <v>0</v>
      </c>
      <c r="K446" s="673"/>
      <c r="L446" s="673">
        <f t="shared" si="44"/>
        <v>0</v>
      </c>
      <c r="M446" s="674">
        <f t="shared" si="45"/>
        <v>0</v>
      </c>
      <c r="N446" s="675">
        <f t="shared" si="45"/>
        <v>0</v>
      </c>
      <c r="O446" s="506"/>
      <c r="P446" s="323"/>
    </row>
    <row r="447" spans="1:16" ht="18.75" customHeight="1">
      <c r="A447" s="302"/>
      <c r="B447" s="374"/>
      <c r="C447" s="375"/>
      <c r="D447" s="490"/>
      <c r="E447" s="717"/>
      <c r="F447" s="727"/>
      <c r="G447" s="522"/>
      <c r="H447" s="671"/>
      <c r="I447" s="672"/>
      <c r="J447" s="672">
        <f t="shared" si="43"/>
        <v>0</v>
      </c>
      <c r="K447" s="673"/>
      <c r="L447" s="673">
        <f t="shared" si="44"/>
        <v>0</v>
      </c>
      <c r="M447" s="674">
        <f t="shared" ref="M447:N457" si="46">I447-K447</f>
        <v>0</v>
      </c>
      <c r="N447" s="675">
        <f t="shared" si="46"/>
        <v>0</v>
      </c>
      <c r="O447" s="506"/>
      <c r="P447" s="323"/>
    </row>
    <row r="448" spans="1:16" ht="18.75" customHeight="1">
      <c r="A448" s="302"/>
      <c r="B448" s="374"/>
      <c r="C448" s="375"/>
      <c r="D448" s="490"/>
      <c r="E448" s="717"/>
      <c r="F448" s="727"/>
      <c r="G448" s="522"/>
      <c r="H448" s="671"/>
      <c r="I448" s="672"/>
      <c r="J448" s="672">
        <f t="shared" si="43"/>
        <v>0</v>
      </c>
      <c r="K448" s="673"/>
      <c r="L448" s="673">
        <f t="shared" si="44"/>
        <v>0</v>
      </c>
      <c r="M448" s="674">
        <f t="shared" si="46"/>
        <v>0</v>
      </c>
      <c r="N448" s="675">
        <f t="shared" si="46"/>
        <v>0</v>
      </c>
      <c r="O448" s="506"/>
      <c r="P448" s="323"/>
    </row>
    <row r="449" spans="1:29" ht="18.75" customHeight="1">
      <c r="A449" s="302"/>
      <c r="B449" s="374"/>
      <c r="C449" s="375"/>
      <c r="D449" s="490"/>
      <c r="E449" s="717"/>
      <c r="F449" s="727"/>
      <c r="G449" s="522"/>
      <c r="H449" s="671"/>
      <c r="I449" s="672"/>
      <c r="J449" s="672">
        <f t="shared" si="43"/>
        <v>0</v>
      </c>
      <c r="K449" s="673"/>
      <c r="L449" s="673">
        <f t="shared" si="44"/>
        <v>0</v>
      </c>
      <c r="M449" s="674">
        <f t="shared" si="46"/>
        <v>0</v>
      </c>
      <c r="N449" s="675">
        <f t="shared" si="46"/>
        <v>0</v>
      </c>
      <c r="O449" s="506"/>
      <c r="P449" s="323"/>
    </row>
    <row r="450" spans="1:29" ht="18.75" customHeight="1">
      <c r="A450" s="302"/>
      <c r="B450" s="374"/>
      <c r="C450" s="375"/>
      <c r="D450" s="490"/>
      <c r="E450" s="717"/>
      <c r="F450" s="727"/>
      <c r="G450" s="522"/>
      <c r="H450" s="671"/>
      <c r="I450" s="672"/>
      <c r="J450" s="672">
        <f t="shared" si="43"/>
        <v>0</v>
      </c>
      <c r="K450" s="673"/>
      <c r="L450" s="673">
        <f t="shared" si="44"/>
        <v>0</v>
      </c>
      <c r="M450" s="674">
        <f t="shared" si="46"/>
        <v>0</v>
      </c>
      <c r="N450" s="675">
        <f t="shared" si="46"/>
        <v>0</v>
      </c>
      <c r="O450" s="506"/>
      <c r="P450" s="323"/>
    </row>
    <row r="451" spans="1:29" ht="18.75" customHeight="1">
      <c r="A451" s="302"/>
      <c r="B451" s="374"/>
      <c r="C451" s="375"/>
      <c r="D451" s="490"/>
      <c r="E451" s="717"/>
      <c r="F451" s="727"/>
      <c r="G451" s="522"/>
      <c r="H451" s="671"/>
      <c r="I451" s="672"/>
      <c r="J451" s="672">
        <f t="shared" si="43"/>
        <v>0</v>
      </c>
      <c r="K451" s="673"/>
      <c r="L451" s="673">
        <f t="shared" si="44"/>
        <v>0</v>
      </c>
      <c r="M451" s="674">
        <f t="shared" si="46"/>
        <v>0</v>
      </c>
      <c r="N451" s="675">
        <f t="shared" si="46"/>
        <v>0</v>
      </c>
      <c r="O451" s="506"/>
      <c r="P451" s="323"/>
    </row>
    <row r="452" spans="1:29" ht="18.75" customHeight="1">
      <c r="A452" s="302"/>
      <c r="B452" s="374"/>
      <c r="C452" s="375"/>
      <c r="D452" s="490"/>
      <c r="E452" s="717"/>
      <c r="F452" s="727"/>
      <c r="G452" s="522"/>
      <c r="H452" s="671"/>
      <c r="I452" s="672"/>
      <c r="J452" s="672">
        <f t="shared" si="43"/>
        <v>0</v>
      </c>
      <c r="K452" s="673"/>
      <c r="L452" s="673">
        <f t="shared" si="44"/>
        <v>0</v>
      </c>
      <c r="M452" s="674">
        <f t="shared" si="46"/>
        <v>0</v>
      </c>
      <c r="N452" s="675">
        <f t="shared" si="46"/>
        <v>0</v>
      </c>
      <c r="O452" s="506"/>
      <c r="P452" s="323"/>
    </row>
    <row r="453" spans="1:29" ht="18.75" customHeight="1">
      <c r="A453" s="302"/>
      <c r="B453" s="374"/>
      <c r="C453" s="375"/>
      <c r="D453" s="490"/>
      <c r="E453" s="717"/>
      <c r="F453" s="727"/>
      <c r="G453" s="522"/>
      <c r="H453" s="671"/>
      <c r="I453" s="672"/>
      <c r="J453" s="672">
        <f t="shared" si="43"/>
        <v>0</v>
      </c>
      <c r="K453" s="673"/>
      <c r="L453" s="673">
        <f t="shared" si="44"/>
        <v>0</v>
      </c>
      <c r="M453" s="674">
        <f t="shared" si="46"/>
        <v>0</v>
      </c>
      <c r="N453" s="675">
        <f t="shared" si="46"/>
        <v>0</v>
      </c>
      <c r="O453" s="506"/>
      <c r="P453" s="323"/>
    </row>
    <row r="454" spans="1:29" ht="18.75" customHeight="1">
      <c r="A454" s="302"/>
      <c r="B454" s="374"/>
      <c r="C454" s="375"/>
      <c r="D454" s="490"/>
      <c r="E454" s="717"/>
      <c r="F454" s="727"/>
      <c r="G454" s="522"/>
      <c r="H454" s="671"/>
      <c r="I454" s="672"/>
      <c r="J454" s="672">
        <f t="shared" si="43"/>
        <v>0</v>
      </c>
      <c r="K454" s="673"/>
      <c r="L454" s="673">
        <f t="shared" si="44"/>
        <v>0</v>
      </c>
      <c r="M454" s="674">
        <f t="shared" si="46"/>
        <v>0</v>
      </c>
      <c r="N454" s="675">
        <f t="shared" si="46"/>
        <v>0</v>
      </c>
      <c r="O454" s="506"/>
      <c r="P454" s="323"/>
    </row>
    <row r="455" spans="1:29" ht="18.75" customHeight="1">
      <c r="A455" s="302"/>
      <c r="B455" s="374"/>
      <c r="C455" s="375"/>
      <c r="D455" s="490"/>
      <c r="E455" s="717"/>
      <c r="F455" s="727"/>
      <c r="G455" s="522"/>
      <c r="H455" s="671"/>
      <c r="I455" s="672"/>
      <c r="J455" s="672">
        <f t="shared" si="43"/>
        <v>0</v>
      </c>
      <c r="K455" s="673"/>
      <c r="L455" s="673">
        <f t="shared" si="44"/>
        <v>0</v>
      </c>
      <c r="M455" s="674">
        <f t="shared" si="46"/>
        <v>0</v>
      </c>
      <c r="N455" s="675">
        <f t="shared" si="46"/>
        <v>0</v>
      </c>
      <c r="O455" s="506"/>
      <c r="P455" s="323"/>
    </row>
    <row r="456" spans="1:29" ht="18.75" customHeight="1">
      <c r="A456" s="302"/>
      <c r="B456" s="374"/>
      <c r="C456" s="375"/>
      <c r="D456" s="490"/>
      <c r="E456" s="717"/>
      <c r="F456" s="727"/>
      <c r="G456" s="522"/>
      <c r="H456" s="671"/>
      <c r="I456" s="672"/>
      <c r="J456" s="672">
        <f t="shared" si="43"/>
        <v>0</v>
      </c>
      <c r="K456" s="673"/>
      <c r="L456" s="673">
        <f t="shared" si="44"/>
        <v>0</v>
      </c>
      <c r="M456" s="674">
        <f t="shared" si="46"/>
        <v>0</v>
      </c>
      <c r="N456" s="675">
        <f t="shared" si="46"/>
        <v>0</v>
      </c>
      <c r="O456" s="506"/>
      <c r="P456" s="323"/>
    </row>
    <row r="457" spans="1:29" ht="18.75" customHeight="1">
      <c r="A457" s="302"/>
      <c r="B457" s="374"/>
      <c r="C457" s="375"/>
      <c r="D457" s="490"/>
      <c r="E457" s="717"/>
      <c r="F457" s="727"/>
      <c r="G457" s="522"/>
      <c r="H457" s="671"/>
      <c r="I457" s="672"/>
      <c r="J457" s="672">
        <f t="shared" si="43"/>
        <v>0</v>
      </c>
      <c r="K457" s="673"/>
      <c r="L457" s="673">
        <f t="shared" si="44"/>
        <v>0</v>
      </c>
      <c r="M457" s="674">
        <f t="shared" si="46"/>
        <v>0</v>
      </c>
      <c r="N457" s="675">
        <f t="shared" si="46"/>
        <v>0</v>
      </c>
      <c r="O457" s="506"/>
      <c r="P457" s="323"/>
    </row>
    <row r="458" spans="1:29" s="288" customFormat="1" ht="18.75" customHeight="1">
      <c r="A458" s="302"/>
      <c r="B458" s="374"/>
      <c r="C458" s="375"/>
      <c r="D458" s="490"/>
      <c r="E458" s="544" t="s">
        <v>661</v>
      </c>
      <c r="F458" s="338" t="s">
        <v>198</v>
      </c>
      <c r="G458" s="522"/>
      <c r="H458" s="671"/>
      <c r="I458" s="672"/>
      <c r="J458" s="676">
        <f>SUMIFS(J427:J457,D427:D457,"設備（部材）")</f>
        <v>0</v>
      </c>
      <c r="K458" s="673"/>
      <c r="L458" s="677">
        <f>SUMIFS(L427:L457,D427:D457,"設備（部材）")</f>
        <v>0</v>
      </c>
      <c r="M458" s="674"/>
      <c r="N458" s="679">
        <f>J458-L458</f>
        <v>0</v>
      </c>
      <c r="O458" s="506"/>
      <c r="Q458" s="287"/>
      <c r="R458" s="287"/>
      <c r="S458" s="287"/>
      <c r="T458" s="287"/>
      <c r="U458" s="287"/>
      <c r="V458" s="287"/>
      <c r="W458" s="287"/>
      <c r="X458" s="287"/>
      <c r="Y458" s="287"/>
      <c r="Z458" s="287"/>
      <c r="AA458" s="287"/>
      <c r="AB458" s="287"/>
      <c r="AC458" s="287"/>
    </row>
    <row r="459" spans="1:29" s="288" customFormat="1" ht="18.75" customHeight="1">
      <c r="A459" s="302"/>
      <c r="B459" s="374"/>
      <c r="C459" s="375"/>
      <c r="D459" s="490"/>
      <c r="E459" s="544" t="s">
        <v>199</v>
      </c>
      <c r="F459" s="338" t="s">
        <v>198</v>
      </c>
      <c r="G459" s="522"/>
      <c r="H459" s="671"/>
      <c r="I459" s="672"/>
      <c r="J459" s="676">
        <f>SUMIFS(J427:J457,D427:D457,"工事")</f>
        <v>0</v>
      </c>
      <c r="K459" s="673"/>
      <c r="L459" s="677">
        <f>SUMIFS(L427:L457,D427:D457,"工事")</f>
        <v>0</v>
      </c>
      <c r="M459" s="674"/>
      <c r="N459" s="679">
        <f>J459-L459</f>
        <v>0</v>
      </c>
      <c r="O459" s="506"/>
      <c r="Q459" s="287"/>
      <c r="R459" s="287"/>
      <c r="S459" s="287"/>
      <c r="T459" s="287"/>
      <c r="U459" s="287"/>
      <c r="V459" s="287"/>
      <c r="W459" s="287"/>
      <c r="X459" s="287"/>
      <c r="Y459" s="287"/>
      <c r="Z459" s="287"/>
      <c r="AA459" s="287"/>
      <c r="AB459" s="287"/>
      <c r="AC459" s="287"/>
    </row>
    <row r="460" spans="1:29" s="288" customFormat="1" ht="18.75" customHeight="1" thickBot="1">
      <c r="A460" s="302"/>
      <c r="B460" s="376"/>
      <c r="C460" s="377"/>
      <c r="D460" s="491"/>
      <c r="E460" s="545" t="s">
        <v>195</v>
      </c>
      <c r="F460" s="546" t="s">
        <v>196</v>
      </c>
      <c r="G460" s="536"/>
      <c r="H460" s="721"/>
      <c r="I460" s="722"/>
      <c r="J460" s="728">
        <f>J458+J459</f>
        <v>0</v>
      </c>
      <c r="K460" s="723"/>
      <c r="L460" s="729">
        <f>L458+L459</f>
        <v>0</v>
      </c>
      <c r="M460" s="724"/>
      <c r="N460" s="730">
        <f>J460-L460</f>
        <v>0</v>
      </c>
      <c r="O460" s="516"/>
      <c r="Q460" s="287"/>
      <c r="R460" s="287"/>
      <c r="S460" s="287"/>
      <c r="T460" s="287"/>
      <c r="U460" s="287"/>
      <c r="V460" s="287"/>
      <c r="W460" s="287"/>
      <c r="X460" s="287"/>
      <c r="Y460" s="287"/>
      <c r="Z460" s="287"/>
      <c r="AA460" s="287"/>
      <c r="AB460" s="287"/>
      <c r="AC460" s="287"/>
    </row>
    <row r="461" spans="1:29" ht="18.75" customHeight="1">
      <c r="A461" s="302"/>
      <c r="B461" s="339"/>
      <c r="C461" s="340"/>
      <c r="D461" s="488"/>
      <c r="E461" s="717"/>
      <c r="F461" s="726" t="s">
        <v>197</v>
      </c>
      <c r="G461" s="522"/>
      <c r="H461" s="671"/>
      <c r="I461" s="672"/>
      <c r="J461" s="672"/>
      <c r="K461" s="673"/>
      <c r="L461" s="673"/>
      <c r="M461" s="674"/>
      <c r="N461" s="675"/>
      <c r="O461" s="506"/>
      <c r="P461" s="323"/>
    </row>
    <row r="462" spans="1:29" ht="18.75" customHeight="1">
      <c r="A462" s="302"/>
      <c r="B462" s="374"/>
      <c r="C462" s="375"/>
      <c r="D462" s="490"/>
      <c r="E462" s="717"/>
      <c r="F462" s="727"/>
      <c r="G462" s="522"/>
      <c r="H462" s="671"/>
      <c r="I462" s="672"/>
      <c r="J462" s="672">
        <f>H462*I462</f>
        <v>0</v>
      </c>
      <c r="K462" s="673"/>
      <c r="L462" s="673">
        <f>H462*K462</f>
        <v>0</v>
      </c>
      <c r="M462" s="674">
        <f>I462-K462</f>
        <v>0</v>
      </c>
      <c r="N462" s="675">
        <f>J462-L462</f>
        <v>0</v>
      </c>
      <c r="O462" s="506"/>
      <c r="P462" s="323"/>
    </row>
    <row r="463" spans="1:29" ht="18.75" customHeight="1">
      <c r="A463" s="302"/>
      <c r="B463" s="374"/>
      <c r="C463" s="375"/>
      <c r="D463" s="490"/>
      <c r="E463" s="717"/>
      <c r="F463" s="727"/>
      <c r="G463" s="522"/>
      <c r="H463" s="671"/>
      <c r="I463" s="672"/>
      <c r="J463" s="672">
        <f t="shared" ref="J463:J492" si="47">H463*I463</f>
        <v>0</v>
      </c>
      <c r="K463" s="673"/>
      <c r="L463" s="673">
        <f t="shared" ref="L463:L492" si="48">H463*K463</f>
        <v>0</v>
      </c>
      <c r="M463" s="674">
        <f t="shared" ref="M463:N492" si="49">I463-K463</f>
        <v>0</v>
      </c>
      <c r="N463" s="675">
        <f t="shared" si="49"/>
        <v>0</v>
      </c>
      <c r="O463" s="506"/>
      <c r="P463" s="323"/>
    </row>
    <row r="464" spans="1:29" ht="18.75" customHeight="1">
      <c r="A464" s="302"/>
      <c r="B464" s="374"/>
      <c r="C464" s="375"/>
      <c r="D464" s="490"/>
      <c r="E464" s="717"/>
      <c r="F464" s="726"/>
      <c r="G464" s="522"/>
      <c r="H464" s="671"/>
      <c r="I464" s="672"/>
      <c r="J464" s="672">
        <f t="shared" si="47"/>
        <v>0</v>
      </c>
      <c r="K464" s="673"/>
      <c r="L464" s="673">
        <f t="shared" si="48"/>
        <v>0</v>
      </c>
      <c r="M464" s="674">
        <f t="shared" si="49"/>
        <v>0</v>
      </c>
      <c r="N464" s="675">
        <f t="shared" si="49"/>
        <v>0</v>
      </c>
      <c r="O464" s="506"/>
      <c r="P464" s="323"/>
    </row>
    <row r="465" spans="1:16" ht="18.75" customHeight="1">
      <c r="A465" s="302"/>
      <c r="B465" s="374"/>
      <c r="C465" s="375"/>
      <c r="D465" s="490"/>
      <c r="E465" s="717"/>
      <c r="F465" s="726"/>
      <c r="G465" s="522"/>
      <c r="H465" s="671"/>
      <c r="I465" s="672"/>
      <c r="J465" s="672">
        <f t="shared" si="47"/>
        <v>0</v>
      </c>
      <c r="K465" s="673"/>
      <c r="L465" s="673">
        <f t="shared" si="48"/>
        <v>0</v>
      </c>
      <c r="M465" s="674">
        <f t="shared" si="49"/>
        <v>0</v>
      </c>
      <c r="N465" s="675">
        <f t="shared" si="49"/>
        <v>0</v>
      </c>
      <c r="O465" s="506"/>
      <c r="P465" s="323"/>
    </row>
    <row r="466" spans="1:16" ht="18.75" customHeight="1">
      <c r="A466" s="302"/>
      <c r="B466" s="374"/>
      <c r="C466" s="375"/>
      <c r="D466" s="490"/>
      <c r="E466" s="717"/>
      <c r="F466" s="726"/>
      <c r="G466" s="522"/>
      <c r="H466" s="671"/>
      <c r="I466" s="672"/>
      <c r="J466" s="672">
        <f t="shared" si="47"/>
        <v>0</v>
      </c>
      <c r="K466" s="673"/>
      <c r="L466" s="673">
        <f t="shared" si="48"/>
        <v>0</v>
      </c>
      <c r="M466" s="674">
        <f t="shared" si="49"/>
        <v>0</v>
      </c>
      <c r="N466" s="675">
        <f t="shared" si="49"/>
        <v>0</v>
      </c>
      <c r="O466" s="506"/>
      <c r="P466" s="323"/>
    </row>
    <row r="467" spans="1:16" ht="18.75" customHeight="1">
      <c r="A467" s="302"/>
      <c r="B467" s="374"/>
      <c r="C467" s="375"/>
      <c r="D467" s="490"/>
      <c r="E467" s="717"/>
      <c r="F467" s="726"/>
      <c r="G467" s="522"/>
      <c r="H467" s="671"/>
      <c r="I467" s="672"/>
      <c r="J467" s="672">
        <f t="shared" si="47"/>
        <v>0</v>
      </c>
      <c r="K467" s="673"/>
      <c r="L467" s="673">
        <f t="shared" si="48"/>
        <v>0</v>
      </c>
      <c r="M467" s="674">
        <f t="shared" si="49"/>
        <v>0</v>
      </c>
      <c r="N467" s="675">
        <f t="shared" si="49"/>
        <v>0</v>
      </c>
      <c r="O467" s="506"/>
      <c r="P467" s="323"/>
    </row>
    <row r="468" spans="1:16" ht="18.75" customHeight="1">
      <c r="A468" s="302"/>
      <c r="B468" s="374"/>
      <c r="C468" s="375"/>
      <c r="D468" s="490"/>
      <c r="E468" s="717"/>
      <c r="F468" s="726"/>
      <c r="G468" s="522"/>
      <c r="H468" s="671"/>
      <c r="I468" s="672"/>
      <c r="J468" s="672">
        <f t="shared" si="47"/>
        <v>0</v>
      </c>
      <c r="K468" s="673"/>
      <c r="L468" s="673">
        <f t="shared" si="48"/>
        <v>0</v>
      </c>
      <c r="M468" s="674">
        <f t="shared" si="49"/>
        <v>0</v>
      </c>
      <c r="N468" s="675">
        <f t="shared" si="49"/>
        <v>0</v>
      </c>
      <c r="O468" s="506"/>
      <c r="P468" s="323"/>
    </row>
    <row r="469" spans="1:16" ht="18.75" customHeight="1">
      <c r="A469" s="302"/>
      <c r="B469" s="374"/>
      <c r="C469" s="375"/>
      <c r="D469" s="490"/>
      <c r="E469" s="717"/>
      <c r="F469" s="726"/>
      <c r="G469" s="522"/>
      <c r="H469" s="671"/>
      <c r="I469" s="672"/>
      <c r="J469" s="672">
        <f t="shared" si="47"/>
        <v>0</v>
      </c>
      <c r="K469" s="673"/>
      <c r="L469" s="673">
        <f t="shared" si="48"/>
        <v>0</v>
      </c>
      <c r="M469" s="674">
        <f t="shared" si="49"/>
        <v>0</v>
      </c>
      <c r="N469" s="675">
        <f t="shared" si="49"/>
        <v>0</v>
      </c>
      <c r="O469" s="506"/>
      <c r="P469" s="323"/>
    </row>
    <row r="470" spans="1:16" ht="18.75" customHeight="1">
      <c r="A470" s="302"/>
      <c r="B470" s="374"/>
      <c r="C470" s="375"/>
      <c r="D470" s="490"/>
      <c r="E470" s="717"/>
      <c r="F470" s="726"/>
      <c r="G470" s="522"/>
      <c r="H470" s="671"/>
      <c r="I470" s="672"/>
      <c r="J470" s="672">
        <f t="shared" si="47"/>
        <v>0</v>
      </c>
      <c r="K470" s="673"/>
      <c r="L470" s="673">
        <f t="shared" si="48"/>
        <v>0</v>
      </c>
      <c r="M470" s="674">
        <f t="shared" si="49"/>
        <v>0</v>
      </c>
      <c r="N470" s="675">
        <f t="shared" si="49"/>
        <v>0</v>
      </c>
      <c r="O470" s="506"/>
      <c r="P470" s="323"/>
    </row>
    <row r="471" spans="1:16" ht="18.75" customHeight="1">
      <c r="A471" s="302"/>
      <c r="B471" s="374"/>
      <c r="C471" s="375"/>
      <c r="D471" s="490"/>
      <c r="E471" s="717"/>
      <c r="F471" s="726"/>
      <c r="G471" s="522"/>
      <c r="H471" s="671"/>
      <c r="I471" s="672"/>
      <c r="J471" s="672">
        <f t="shared" si="47"/>
        <v>0</v>
      </c>
      <c r="K471" s="673"/>
      <c r="L471" s="673">
        <f t="shared" si="48"/>
        <v>0</v>
      </c>
      <c r="M471" s="674">
        <f t="shared" si="49"/>
        <v>0</v>
      </c>
      <c r="N471" s="675">
        <f t="shared" si="49"/>
        <v>0</v>
      </c>
      <c r="O471" s="506"/>
      <c r="P471" s="323"/>
    </row>
    <row r="472" spans="1:16" ht="18.75" customHeight="1">
      <c r="A472" s="302"/>
      <c r="B472" s="374"/>
      <c r="C472" s="375"/>
      <c r="D472" s="490"/>
      <c r="E472" s="717"/>
      <c r="F472" s="726"/>
      <c r="G472" s="522"/>
      <c r="H472" s="671"/>
      <c r="I472" s="672"/>
      <c r="J472" s="672">
        <f t="shared" si="47"/>
        <v>0</v>
      </c>
      <c r="K472" s="673"/>
      <c r="L472" s="673">
        <f t="shared" si="48"/>
        <v>0</v>
      </c>
      <c r="M472" s="674">
        <f t="shared" si="49"/>
        <v>0</v>
      </c>
      <c r="N472" s="675">
        <f t="shared" si="49"/>
        <v>0</v>
      </c>
      <c r="O472" s="506"/>
      <c r="P472" s="323"/>
    </row>
    <row r="473" spans="1:16" ht="18.75" customHeight="1">
      <c r="A473" s="302"/>
      <c r="B473" s="374"/>
      <c r="C473" s="375"/>
      <c r="D473" s="490"/>
      <c r="E473" s="717"/>
      <c r="F473" s="726"/>
      <c r="G473" s="522"/>
      <c r="H473" s="671"/>
      <c r="I473" s="672"/>
      <c r="J473" s="672">
        <f t="shared" si="47"/>
        <v>0</v>
      </c>
      <c r="K473" s="673"/>
      <c r="L473" s="673">
        <f t="shared" si="48"/>
        <v>0</v>
      </c>
      <c r="M473" s="674">
        <f t="shared" si="49"/>
        <v>0</v>
      </c>
      <c r="N473" s="675">
        <f t="shared" si="49"/>
        <v>0</v>
      </c>
      <c r="O473" s="506"/>
      <c r="P473" s="323"/>
    </row>
    <row r="474" spans="1:16" ht="18.75" customHeight="1">
      <c r="A474" s="302"/>
      <c r="B474" s="374"/>
      <c r="C474" s="375"/>
      <c r="D474" s="490"/>
      <c r="E474" s="717"/>
      <c r="F474" s="726"/>
      <c r="G474" s="522"/>
      <c r="H474" s="671"/>
      <c r="I474" s="672"/>
      <c r="J474" s="672">
        <f t="shared" si="47"/>
        <v>0</v>
      </c>
      <c r="K474" s="673"/>
      <c r="L474" s="673">
        <f t="shared" si="48"/>
        <v>0</v>
      </c>
      <c r="M474" s="674">
        <f t="shared" si="49"/>
        <v>0</v>
      </c>
      <c r="N474" s="675">
        <f t="shared" si="49"/>
        <v>0</v>
      </c>
      <c r="O474" s="506"/>
      <c r="P474" s="323"/>
    </row>
    <row r="475" spans="1:16" ht="18.75" customHeight="1">
      <c r="A475" s="302"/>
      <c r="B475" s="374"/>
      <c r="C475" s="375"/>
      <c r="D475" s="490"/>
      <c r="E475" s="717"/>
      <c r="F475" s="726"/>
      <c r="G475" s="522"/>
      <c r="H475" s="671"/>
      <c r="I475" s="672"/>
      <c r="J475" s="672">
        <f t="shared" si="47"/>
        <v>0</v>
      </c>
      <c r="K475" s="673"/>
      <c r="L475" s="673">
        <f t="shared" si="48"/>
        <v>0</v>
      </c>
      <c r="M475" s="674">
        <f t="shared" si="49"/>
        <v>0</v>
      </c>
      <c r="N475" s="675">
        <f t="shared" si="49"/>
        <v>0</v>
      </c>
      <c r="O475" s="506"/>
      <c r="P475" s="323"/>
    </row>
    <row r="476" spans="1:16" ht="18.75" customHeight="1">
      <c r="A476" s="302"/>
      <c r="B476" s="374"/>
      <c r="C476" s="375"/>
      <c r="D476" s="490"/>
      <c r="E476" s="717"/>
      <c r="F476" s="726"/>
      <c r="G476" s="522"/>
      <c r="H476" s="671"/>
      <c r="I476" s="672"/>
      <c r="J476" s="672">
        <f t="shared" si="47"/>
        <v>0</v>
      </c>
      <c r="K476" s="673"/>
      <c r="L476" s="673">
        <f t="shared" si="48"/>
        <v>0</v>
      </c>
      <c r="M476" s="674">
        <f t="shared" si="49"/>
        <v>0</v>
      </c>
      <c r="N476" s="675">
        <f t="shared" si="49"/>
        <v>0</v>
      </c>
      <c r="O476" s="506"/>
      <c r="P476" s="323"/>
    </row>
    <row r="477" spans="1:16" ht="18.75" customHeight="1">
      <c r="A477" s="302"/>
      <c r="B477" s="374"/>
      <c r="C477" s="375"/>
      <c r="D477" s="490"/>
      <c r="E477" s="717"/>
      <c r="F477" s="726"/>
      <c r="G477" s="522"/>
      <c r="H477" s="671"/>
      <c r="I477" s="672"/>
      <c r="J477" s="672">
        <f t="shared" si="47"/>
        <v>0</v>
      </c>
      <c r="K477" s="673"/>
      <c r="L477" s="673">
        <f t="shared" si="48"/>
        <v>0</v>
      </c>
      <c r="M477" s="674">
        <f t="shared" si="49"/>
        <v>0</v>
      </c>
      <c r="N477" s="675">
        <f t="shared" si="49"/>
        <v>0</v>
      </c>
      <c r="O477" s="506"/>
      <c r="P477" s="323"/>
    </row>
    <row r="478" spans="1:16" ht="18.75" customHeight="1">
      <c r="A478" s="302"/>
      <c r="B478" s="374"/>
      <c r="C478" s="375"/>
      <c r="D478" s="490"/>
      <c r="E478" s="717"/>
      <c r="F478" s="726"/>
      <c r="G478" s="522"/>
      <c r="H478" s="671"/>
      <c r="I478" s="672"/>
      <c r="J478" s="672">
        <f t="shared" si="47"/>
        <v>0</v>
      </c>
      <c r="K478" s="673"/>
      <c r="L478" s="673">
        <f t="shared" si="48"/>
        <v>0</v>
      </c>
      <c r="M478" s="674">
        <f t="shared" si="49"/>
        <v>0</v>
      </c>
      <c r="N478" s="675">
        <f t="shared" si="49"/>
        <v>0</v>
      </c>
      <c r="O478" s="506"/>
      <c r="P478" s="323"/>
    </row>
    <row r="479" spans="1:16" ht="18.75" customHeight="1">
      <c r="A479" s="302"/>
      <c r="B479" s="374"/>
      <c r="C479" s="375"/>
      <c r="D479" s="490"/>
      <c r="E479" s="717"/>
      <c r="F479" s="726"/>
      <c r="G479" s="522"/>
      <c r="H479" s="671"/>
      <c r="I479" s="672"/>
      <c r="J479" s="672">
        <f t="shared" si="47"/>
        <v>0</v>
      </c>
      <c r="K479" s="673"/>
      <c r="L479" s="673">
        <f t="shared" si="48"/>
        <v>0</v>
      </c>
      <c r="M479" s="674">
        <f t="shared" si="49"/>
        <v>0</v>
      </c>
      <c r="N479" s="675">
        <f t="shared" si="49"/>
        <v>0</v>
      </c>
      <c r="O479" s="506"/>
      <c r="P479" s="323"/>
    </row>
    <row r="480" spans="1:16" ht="18.75" customHeight="1">
      <c r="A480" s="302"/>
      <c r="B480" s="374"/>
      <c r="C480" s="375"/>
      <c r="D480" s="490"/>
      <c r="E480" s="717"/>
      <c r="F480" s="726"/>
      <c r="G480" s="522"/>
      <c r="H480" s="671"/>
      <c r="I480" s="672"/>
      <c r="J480" s="672">
        <f t="shared" si="47"/>
        <v>0</v>
      </c>
      <c r="K480" s="673"/>
      <c r="L480" s="673">
        <f t="shared" si="48"/>
        <v>0</v>
      </c>
      <c r="M480" s="674">
        <f t="shared" si="49"/>
        <v>0</v>
      </c>
      <c r="N480" s="675">
        <f t="shared" si="49"/>
        <v>0</v>
      </c>
      <c r="O480" s="506"/>
      <c r="P480" s="323"/>
    </row>
    <row r="481" spans="1:29" ht="18.75" customHeight="1">
      <c r="A481" s="302"/>
      <c r="B481" s="374"/>
      <c r="C481" s="375"/>
      <c r="D481" s="490"/>
      <c r="E481" s="717"/>
      <c r="F481" s="726"/>
      <c r="G481" s="522"/>
      <c r="H481" s="671"/>
      <c r="I481" s="672"/>
      <c r="J481" s="672">
        <f t="shared" si="47"/>
        <v>0</v>
      </c>
      <c r="K481" s="673"/>
      <c r="L481" s="673">
        <f t="shared" si="48"/>
        <v>0</v>
      </c>
      <c r="M481" s="674">
        <f t="shared" si="49"/>
        <v>0</v>
      </c>
      <c r="N481" s="675">
        <f t="shared" si="49"/>
        <v>0</v>
      </c>
      <c r="O481" s="506"/>
      <c r="P481" s="323"/>
    </row>
    <row r="482" spans="1:29" ht="18.75" customHeight="1">
      <c r="A482" s="302"/>
      <c r="B482" s="374"/>
      <c r="C482" s="375"/>
      <c r="D482" s="490"/>
      <c r="E482" s="717"/>
      <c r="F482" s="727"/>
      <c r="G482" s="522"/>
      <c r="H482" s="671"/>
      <c r="I482" s="672"/>
      <c r="J482" s="672">
        <f t="shared" si="47"/>
        <v>0</v>
      </c>
      <c r="K482" s="673"/>
      <c r="L482" s="673">
        <f t="shared" si="48"/>
        <v>0</v>
      </c>
      <c r="M482" s="674">
        <f t="shared" si="49"/>
        <v>0</v>
      </c>
      <c r="N482" s="675">
        <f t="shared" si="49"/>
        <v>0</v>
      </c>
      <c r="O482" s="506"/>
      <c r="P482" s="323"/>
    </row>
    <row r="483" spans="1:29" ht="18.75" customHeight="1">
      <c r="A483" s="302"/>
      <c r="B483" s="374"/>
      <c r="C483" s="375"/>
      <c r="D483" s="490"/>
      <c r="E483" s="717"/>
      <c r="F483" s="727"/>
      <c r="G483" s="522"/>
      <c r="H483" s="671"/>
      <c r="I483" s="672"/>
      <c r="J483" s="672">
        <f t="shared" si="47"/>
        <v>0</v>
      </c>
      <c r="K483" s="673"/>
      <c r="L483" s="673">
        <f t="shared" si="48"/>
        <v>0</v>
      </c>
      <c r="M483" s="674">
        <f t="shared" si="49"/>
        <v>0</v>
      </c>
      <c r="N483" s="675">
        <f t="shared" si="49"/>
        <v>0</v>
      </c>
      <c r="O483" s="506"/>
      <c r="P483" s="323"/>
    </row>
    <row r="484" spans="1:29" ht="18.75" customHeight="1">
      <c r="A484" s="302"/>
      <c r="B484" s="374"/>
      <c r="C484" s="375"/>
      <c r="D484" s="490"/>
      <c r="E484" s="717"/>
      <c r="F484" s="727"/>
      <c r="G484" s="522"/>
      <c r="H484" s="671"/>
      <c r="I484" s="672"/>
      <c r="J484" s="672">
        <f t="shared" si="47"/>
        <v>0</v>
      </c>
      <c r="K484" s="673"/>
      <c r="L484" s="673">
        <f t="shared" si="48"/>
        <v>0</v>
      </c>
      <c r="M484" s="674">
        <f t="shared" si="49"/>
        <v>0</v>
      </c>
      <c r="N484" s="675">
        <f t="shared" si="49"/>
        <v>0</v>
      </c>
      <c r="O484" s="506"/>
      <c r="P484" s="323"/>
    </row>
    <row r="485" spans="1:29" ht="18.75" customHeight="1">
      <c r="A485" s="302"/>
      <c r="B485" s="374"/>
      <c r="C485" s="375"/>
      <c r="D485" s="490"/>
      <c r="E485" s="717"/>
      <c r="F485" s="727"/>
      <c r="G485" s="522"/>
      <c r="H485" s="671"/>
      <c r="I485" s="672"/>
      <c r="J485" s="672">
        <f t="shared" si="47"/>
        <v>0</v>
      </c>
      <c r="K485" s="673"/>
      <c r="L485" s="673">
        <f t="shared" si="48"/>
        <v>0</v>
      </c>
      <c r="M485" s="674">
        <f t="shared" si="49"/>
        <v>0</v>
      </c>
      <c r="N485" s="675">
        <f t="shared" si="49"/>
        <v>0</v>
      </c>
      <c r="O485" s="506"/>
      <c r="P485" s="323"/>
    </row>
    <row r="486" spans="1:29" ht="18.75" customHeight="1">
      <c r="A486" s="302"/>
      <c r="B486" s="374"/>
      <c r="C486" s="375"/>
      <c r="D486" s="490"/>
      <c r="E486" s="717"/>
      <c r="F486" s="727"/>
      <c r="G486" s="522"/>
      <c r="H486" s="671"/>
      <c r="I486" s="672"/>
      <c r="J486" s="672">
        <f t="shared" si="47"/>
        <v>0</v>
      </c>
      <c r="K486" s="673"/>
      <c r="L486" s="673">
        <f t="shared" si="48"/>
        <v>0</v>
      </c>
      <c r="M486" s="674">
        <f t="shared" si="49"/>
        <v>0</v>
      </c>
      <c r="N486" s="675">
        <f t="shared" si="49"/>
        <v>0</v>
      </c>
      <c r="O486" s="506"/>
      <c r="P486" s="323"/>
    </row>
    <row r="487" spans="1:29" ht="18.75" customHeight="1">
      <c r="A487" s="302"/>
      <c r="B487" s="374"/>
      <c r="C487" s="375"/>
      <c r="D487" s="490"/>
      <c r="E487" s="717"/>
      <c r="F487" s="727"/>
      <c r="G487" s="522"/>
      <c r="H487" s="671"/>
      <c r="I487" s="672"/>
      <c r="J487" s="672">
        <f t="shared" si="47"/>
        <v>0</v>
      </c>
      <c r="K487" s="673"/>
      <c r="L487" s="673">
        <f t="shared" si="48"/>
        <v>0</v>
      </c>
      <c r="M487" s="674">
        <f t="shared" si="49"/>
        <v>0</v>
      </c>
      <c r="N487" s="675">
        <f t="shared" si="49"/>
        <v>0</v>
      </c>
      <c r="O487" s="506"/>
      <c r="P487" s="323"/>
    </row>
    <row r="488" spans="1:29" ht="18.75" customHeight="1">
      <c r="A488" s="302"/>
      <c r="B488" s="374"/>
      <c r="C488" s="375"/>
      <c r="D488" s="490"/>
      <c r="E488" s="717"/>
      <c r="F488" s="727"/>
      <c r="G488" s="522"/>
      <c r="H488" s="671"/>
      <c r="I488" s="672"/>
      <c r="J488" s="672">
        <f t="shared" si="47"/>
        <v>0</v>
      </c>
      <c r="K488" s="673"/>
      <c r="L488" s="673">
        <f t="shared" si="48"/>
        <v>0</v>
      </c>
      <c r="M488" s="674">
        <f t="shared" si="49"/>
        <v>0</v>
      </c>
      <c r="N488" s="675">
        <f t="shared" si="49"/>
        <v>0</v>
      </c>
      <c r="O488" s="506"/>
      <c r="P488" s="323"/>
    </row>
    <row r="489" spans="1:29" ht="18.75" customHeight="1">
      <c r="A489" s="302"/>
      <c r="B489" s="374"/>
      <c r="C489" s="375"/>
      <c r="D489" s="490"/>
      <c r="E489" s="717"/>
      <c r="F489" s="727"/>
      <c r="G489" s="522"/>
      <c r="H489" s="671"/>
      <c r="I489" s="672"/>
      <c r="J489" s="672">
        <f t="shared" si="47"/>
        <v>0</v>
      </c>
      <c r="K489" s="673"/>
      <c r="L489" s="673">
        <f t="shared" si="48"/>
        <v>0</v>
      </c>
      <c r="M489" s="674">
        <f t="shared" si="49"/>
        <v>0</v>
      </c>
      <c r="N489" s="675">
        <f t="shared" si="49"/>
        <v>0</v>
      </c>
      <c r="O489" s="506"/>
      <c r="P489" s="323"/>
    </row>
    <row r="490" spans="1:29" ht="18.75" customHeight="1">
      <c r="A490" s="302"/>
      <c r="B490" s="374"/>
      <c r="C490" s="375"/>
      <c r="D490" s="490"/>
      <c r="E490" s="717"/>
      <c r="F490" s="727"/>
      <c r="G490" s="522"/>
      <c r="H490" s="671"/>
      <c r="I490" s="672"/>
      <c r="J490" s="672">
        <f t="shared" si="47"/>
        <v>0</v>
      </c>
      <c r="K490" s="673"/>
      <c r="L490" s="673">
        <f t="shared" si="48"/>
        <v>0</v>
      </c>
      <c r="M490" s="674">
        <f t="shared" si="49"/>
        <v>0</v>
      </c>
      <c r="N490" s="675">
        <f t="shared" si="49"/>
        <v>0</v>
      </c>
      <c r="O490" s="506"/>
      <c r="P490" s="323"/>
    </row>
    <row r="491" spans="1:29" ht="18.75" customHeight="1">
      <c r="A491" s="302"/>
      <c r="B491" s="374"/>
      <c r="C491" s="375"/>
      <c r="D491" s="490"/>
      <c r="E491" s="717"/>
      <c r="F491" s="727"/>
      <c r="G491" s="522"/>
      <c r="H491" s="671"/>
      <c r="I491" s="672"/>
      <c r="J491" s="672">
        <f t="shared" si="47"/>
        <v>0</v>
      </c>
      <c r="K491" s="673"/>
      <c r="L491" s="673">
        <f t="shared" si="48"/>
        <v>0</v>
      </c>
      <c r="M491" s="674">
        <f t="shared" si="49"/>
        <v>0</v>
      </c>
      <c r="N491" s="675">
        <f t="shared" si="49"/>
        <v>0</v>
      </c>
      <c r="O491" s="506"/>
      <c r="P491" s="323"/>
    </row>
    <row r="492" spans="1:29" ht="18.75" customHeight="1">
      <c r="A492" s="302"/>
      <c r="B492" s="374"/>
      <c r="C492" s="375"/>
      <c r="D492" s="490"/>
      <c r="E492" s="717"/>
      <c r="F492" s="727"/>
      <c r="G492" s="522"/>
      <c r="H492" s="671"/>
      <c r="I492" s="672"/>
      <c r="J492" s="672">
        <f t="shared" si="47"/>
        <v>0</v>
      </c>
      <c r="K492" s="673"/>
      <c r="L492" s="673">
        <f t="shared" si="48"/>
        <v>0</v>
      </c>
      <c r="M492" s="674">
        <f t="shared" si="49"/>
        <v>0</v>
      </c>
      <c r="N492" s="675">
        <f t="shared" si="49"/>
        <v>0</v>
      </c>
      <c r="O492" s="506"/>
      <c r="P492" s="323"/>
    </row>
    <row r="493" spans="1:29" s="288" customFormat="1" ht="18.75" customHeight="1">
      <c r="A493" s="302"/>
      <c r="B493" s="374"/>
      <c r="C493" s="375"/>
      <c r="D493" s="490"/>
      <c r="E493" s="544" t="s">
        <v>661</v>
      </c>
      <c r="F493" s="338" t="s">
        <v>198</v>
      </c>
      <c r="G493" s="522"/>
      <c r="H493" s="671"/>
      <c r="I493" s="672"/>
      <c r="J493" s="676">
        <f>SUMIFS(J462:J492,D462:D492,"設備（部材）")</f>
        <v>0</v>
      </c>
      <c r="K493" s="673"/>
      <c r="L493" s="677">
        <f>SUMIFS(L462:L492,D462:D492,"設備（部材）")</f>
        <v>0</v>
      </c>
      <c r="M493" s="674"/>
      <c r="N493" s="679">
        <f>J493-L493</f>
        <v>0</v>
      </c>
      <c r="O493" s="506"/>
      <c r="Q493" s="287"/>
      <c r="R493" s="287"/>
      <c r="S493" s="287"/>
      <c r="T493" s="287"/>
      <c r="U493" s="287"/>
      <c r="V493" s="287"/>
      <c r="W493" s="287"/>
      <c r="X493" s="287"/>
      <c r="Y493" s="287"/>
      <c r="Z493" s="287"/>
      <c r="AA493" s="287"/>
      <c r="AB493" s="287"/>
      <c r="AC493" s="287"/>
    </row>
    <row r="494" spans="1:29" s="288" customFormat="1" ht="18.75" customHeight="1">
      <c r="A494" s="302"/>
      <c r="B494" s="374"/>
      <c r="C494" s="375"/>
      <c r="D494" s="490"/>
      <c r="E494" s="544" t="s">
        <v>199</v>
      </c>
      <c r="F494" s="338" t="s">
        <v>198</v>
      </c>
      <c r="G494" s="522"/>
      <c r="H494" s="671"/>
      <c r="I494" s="672"/>
      <c r="J494" s="676">
        <f>SUMIFS(J462:J492,D462:D492,"工事")</f>
        <v>0</v>
      </c>
      <c r="K494" s="673"/>
      <c r="L494" s="677">
        <f>SUMIFS(L462:L492,D462:D492,"工事")</f>
        <v>0</v>
      </c>
      <c r="M494" s="674"/>
      <c r="N494" s="679">
        <f>J494-L494</f>
        <v>0</v>
      </c>
      <c r="O494" s="506"/>
      <c r="Q494" s="287"/>
      <c r="R494" s="287"/>
      <c r="S494" s="287"/>
      <c r="T494" s="287"/>
      <c r="U494" s="287"/>
      <c r="V494" s="287"/>
      <c r="W494" s="287"/>
      <c r="X494" s="287"/>
      <c r="Y494" s="287"/>
      <c r="Z494" s="287"/>
      <c r="AA494" s="287"/>
      <c r="AB494" s="287"/>
      <c r="AC494" s="287"/>
    </row>
    <row r="495" spans="1:29" s="288" customFormat="1" ht="18.75" customHeight="1" thickBot="1">
      <c r="A495" s="302"/>
      <c r="B495" s="376"/>
      <c r="C495" s="377"/>
      <c r="D495" s="491"/>
      <c r="E495" s="545" t="s">
        <v>195</v>
      </c>
      <c r="F495" s="546" t="s">
        <v>196</v>
      </c>
      <c r="G495" s="536"/>
      <c r="H495" s="721"/>
      <c r="I495" s="722"/>
      <c r="J495" s="728">
        <f>J493+J494</f>
        <v>0</v>
      </c>
      <c r="K495" s="723"/>
      <c r="L495" s="729">
        <f>L493+L494</f>
        <v>0</v>
      </c>
      <c r="M495" s="724"/>
      <c r="N495" s="730">
        <f>J495-L495</f>
        <v>0</v>
      </c>
      <c r="O495" s="516"/>
      <c r="Q495" s="287"/>
      <c r="R495" s="287"/>
      <c r="S495" s="287"/>
      <c r="T495" s="287"/>
      <c r="U495" s="287"/>
      <c r="V495" s="287"/>
      <c r="W495" s="287"/>
      <c r="X495" s="287"/>
      <c r="Y495" s="287"/>
      <c r="Z495" s="287"/>
      <c r="AA495" s="287"/>
      <c r="AB495" s="287"/>
      <c r="AC495" s="287"/>
    </row>
    <row r="496" spans="1:29" ht="18.75" customHeight="1">
      <c r="A496" s="302"/>
      <c r="B496" s="339"/>
      <c r="C496" s="340"/>
      <c r="D496" s="488"/>
      <c r="E496" s="717"/>
      <c r="F496" s="726" t="s">
        <v>197</v>
      </c>
      <c r="G496" s="522"/>
      <c r="H496" s="671"/>
      <c r="I496" s="672"/>
      <c r="J496" s="672"/>
      <c r="K496" s="673"/>
      <c r="L496" s="673"/>
      <c r="M496" s="674"/>
      <c r="N496" s="675"/>
      <c r="O496" s="506"/>
      <c r="P496" s="323"/>
    </row>
    <row r="497" spans="1:16" ht="18.75" customHeight="1">
      <c r="A497" s="302"/>
      <c r="B497" s="374"/>
      <c r="C497" s="375"/>
      <c r="D497" s="490"/>
      <c r="E497" s="717"/>
      <c r="F497" s="727"/>
      <c r="G497" s="522"/>
      <c r="H497" s="671"/>
      <c r="I497" s="672"/>
      <c r="J497" s="672">
        <f>H497*I497</f>
        <v>0</v>
      </c>
      <c r="K497" s="673"/>
      <c r="L497" s="673">
        <f>H497*K497</f>
        <v>0</v>
      </c>
      <c r="M497" s="674">
        <f>I497-K497</f>
        <v>0</v>
      </c>
      <c r="N497" s="675">
        <f>J497-L497</f>
        <v>0</v>
      </c>
      <c r="O497" s="506"/>
      <c r="P497" s="323"/>
    </row>
    <row r="498" spans="1:16" ht="18.75" customHeight="1">
      <c r="A498" s="302"/>
      <c r="B498" s="374"/>
      <c r="C498" s="375"/>
      <c r="D498" s="490"/>
      <c r="E498" s="717"/>
      <c r="F498" s="727"/>
      <c r="G498" s="522"/>
      <c r="H498" s="671"/>
      <c r="I498" s="672"/>
      <c r="J498" s="672">
        <f t="shared" ref="J498:J527" si="50">H498*I498</f>
        <v>0</v>
      </c>
      <c r="K498" s="673"/>
      <c r="L498" s="673">
        <f t="shared" ref="L498:L527" si="51">H498*K498</f>
        <v>0</v>
      </c>
      <c r="M498" s="674">
        <f t="shared" ref="M498:N527" si="52">I498-K498</f>
        <v>0</v>
      </c>
      <c r="N498" s="675">
        <f t="shared" si="52"/>
        <v>0</v>
      </c>
      <c r="O498" s="506"/>
      <c r="P498" s="323"/>
    </row>
    <row r="499" spans="1:16" ht="18.75" customHeight="1">
      <c r="A499" s="302"/>
      <c r="B499" s="374"/>
      <c r="C499" s="375"/>
      <c r="D499" s="490"/>
      <c r="E499" s="717"/>
      <c r="F499" s="726"/>
      <c r="G499" s="522"/>
      <c r="H499" s="671"/>
      <c r="I499" s="672"/>
      <c r="J499" s="672">
        <f t="shared" si="50"/>
        <v>0</v>
      </c>
      <c r="K499" s="673"/>
      <c r="L499" s="673">
        <f t="shared" si="51"/>
        <v>0</v>
      </c>
      <c r="M499" s="674">
        <f t="shared" si="52"/>
        <v>0</v>
      </c>
      <c r="N499" s="675">
        <f t="shared" si="52"/>
        <v>0</v>
      </c>
      <c r="O499" s="506"/>
      <c r="P499" s="323"/>
    </row>
    <row r="500" spans="1:16" ht="18.75" customHeight="1">
      <c r="A500" s="302"/>
      <c r="B500" s="374"/>
      <c r="C500" s="375"/>
      <c r="D500" s="490"/>
      <c r="E500" s="717"/>
      <c r="F500" s="726"/>
      <c r="G500" s="522"/>
      <c r="H500" s="671"/>
      <c r="I500" s="672"/>
      <c r="J500" s="672">
        <f t="shared" si="50"/>
        <v>0</v>
      </c>
      <c r="K500" s="673"/>
      <c r="L500" s="673">
        <f t="shared" si="51"/>
        <v>0</v>
      </c>
      <c r="M500" s="674">
        <f t="shared" si="52"/>
        <v>0</v>
      </c>
      <c r="N500" s="675">
        <f t="shared" si="52"/>
        <v>0</v>
      </c>
      <c r="O500" s="506"/>
      <c r="P500" s="323"/>
    </row>
    <row r="501" spans="1:16" ht="18.75" customHeight="1">
      <c r="A501" s="302"/>
      <c r="B501" s="374"/>
      <c r="C501" s="375"/>
      <c r="D501" s="490"/>
      <c r="E501" s="717"/>
      <c r="F501" s="726"/>
      <c r="G501" s="522"/>
      <c r="H501" s="671"/>
      <c r="I501" s="672"/>
      <c r="J501" s="672">
        <f t="shared" si="50"/>
        <v>0</v>
      </c>
      <c r="K501" s="673"/>
      <c r="L501" s="673">
        <f t="shared" si="51"/>
        <v>0</v>
      </c>
      <c r="M501" s="674">
        <f t="shared" si="52"/>
        <v>0</v>
      </c>
      <c r="N501" s="675">
        <f t="shared" si="52"/>
        <v>0</v>
      </c>
      <c r="O501" s="506"/>
      <c r="P501" s="323"/>
    </row>
    <row r="502" spans="1:16" ht="18.75" customHeight="1">
      <c r="A502" s="302"/>
      <c r="B502" s="374"/>
      <c r="C502" s="375"/>
      <c r="D502" s="490"/>
      <c r="E502" s="717"/>
      <c r="F502" s="726"/>
      <c r="G502" s="522"/>
      <c r="H502" s="671"/>
      <c r="I502" s="672"/>
      <c r="J502" s="672">
        <f t="shared" si="50"/>
        <v>0</v>
      </c>
      <c r="K502" s="673"/>
      <c r="L502" s="673">
        <f t="shared" si="51"/>
        <v>0</v>
      </c>
      <c r="M502" s="674">
        <f t="shared" si="52"/>
        <v>0</v>
      </c>
      <c r="N502" s="675">
        <f t="shared" si="52"/>
        <v>0</v>
      </c>
      <c r="O502" s="506"/>
      <c r="P502" s="323"/>
    </row>
    <row r="503" spans="1:16" ht="18.75" customHeight="1">
      <c r="A503" s="302"/>
      <c r="B503" s="374"/>
      <c r="C503" s="375"/>
      <c r="D503" s="490"/>
      <c r="E503" s="717"/>
      <c r="F503" s="726"/>
      <c r="G503" s="522"/>
      <c r="H503" s="671"/>
      <c r="I503" s="672"/>
      <c r="J503" s="672">
        <f t="shared" si="50"/>
        <v>0</v>
      </c>
      <c r="K503" s="673"/>
      <c r="L503" s="673">
        <f t="shared" si="51"/>
        <v>0</v>
      </c>
      <c r="M503" s="674">
        <f t="shared" si="52"/>
        <v>0</v>
      </c>
      <c r="N503" s="675">
        <f t="shared" si="52"/>
        <v>0</v>
      </c>
      <c r="O503" s="506"/>
      <c r="P503" s="323"/>
    </row>
    <row r="504" spans="1:16" ht="18.75" customHeight="1">
      <c r="A504" s="302"/>
      <c r="B504" s="374"/>
      <c r="C504" s="375"/>
      <c r="D504" s="490"/>
      <c r="E504" s="717"/>
      <c r="F504" s="726"/>
      <c r="G504" s="522"/>
      <c r="H504" s="671"/>
      <c r="I504" s="672"/>
      <c r="J504" s="672">
        <f t="shared" si="50"/>
        <v>0</v>
      </c>
      <c r="K504" s="673"/>
      <c r="L504" s="673">
        <f t="shared" si="51"/>
        <v>0</v>
      </c>
      <c r="M504" s="674">
        <f t="shared" si="52"/>
        <v>0</v>
      </c>
      <c r="N504" s="675">
        <f t="shared" si="52"/>
        <v>0</v>
      </c>
      <c r="O504" s="506"/>
      <c r="P504" s="323"/>
    </row>
    <row r="505" spans="1:16" ht="18.75" customHeight="1">
      <c r="A505" s="302"/>
      <c r="B505" s="374"/>
      <c r="C505" s="375"/>
      <c r="D505" s="490"/>
      <c r="E505" s="717"/>
      <c r="F505" s="726"/>
      <c r="G505" s="522"/>
      <c r="H505" s="671"/>
      <c r="I505" s="672"/>
      <c r="J505" s="672">
        <f t="shared" si="50"/>
        <v>0</v>
      </c>
      <c r="K505" s="673"/>
      <c r="L505" s="673">
        <f t="shared" si="51"/>
        <v>0</v>
      </c>
      <c r="M505" s="674">
        <f t="shared" si="52"/>
        <v>0</v>
      </c>
      <c r="N505" s="675">
        <f t="shared" si="52"/>
        <v>0</v>
      </c>
      <c r="O505" s="506"/>
      <c r="P505" s="323"/>
    </row>
    <row r="506" spans="1:16" ht="18.75" customHeight="1">
      <c r="A506" s="302"/>
      <c r="B506" s="374"/>
      <c r="C506" s="375"/>
      <c r="D506" s="490"/>
      <c r="E506" s="717"/>
      <c r="F506" s="726"/>
      <c r="G506" s="522"/>
      <c r="H506" s="671"/>
      <c r="I506" s="672"/>
      <c r="J506" s="672">
        <f t="shared" si="50"/>
        <v>0</v>
      </c>
      <c r="K506" s="673"/>
      <c r="L506" s="673">
        <f t="shared" si="51"/>
        <v>0</v>
      </c>
      <c r="M506" s="674">
        <f t="shared" si="52"/>
        <v>0</v>
      </c>
      <c r="N506" s="675">
        <f t="shared" si="52"/>
        <v>0</v>
      </c>
      <c r="O506" s="506"/>
      <c r="P506" s="323"/>
    </row>
    <row r="507" spans="1:16" ht="18.75" customHeight="1">
      <c r="A507" s="302"/>
      <c r="B507" s="374"/>
      <c r="C507" s="375"/>
      <c r="D507" s="490"/>
      <c r="E507" s="717"/>
      <c r="F507" s="726"/>
      <c r="G507" s="522"/>
      <c r="H507" s="671"/>
      <c r="I507" s="672"/>
      <c r="J507" s="672">
        <f t="shared" si="50"/>
        <v>0</v>
      </c>
      <c r="K507" s="673"/>
      <c r="L507" s="673">
        <f t="shared" si="51"/>
        <v>0</v>
      </c>
      <c r="M507" s="674">
        <f t="shared" si="52"/>
        <v>0</v>
      </c>
      <c r="N507" s="675">
        <f t="shared" si="52"/>
        <v>0</v>
      </c>
      <c r="O507" s="506"/>
      <c r="P507" s="323"/>
    </row>
    <row r="508" spans="1:16" ht="18.75" customHeight="1">
      <c r="A508" s="302"/>
      <c r="B508" s="374"/>
      <c r="C508" s="375"/>
      <c r="D508" s="490"/>
      <c r="E508" s="717"/>
      <c r="F508" s="726"/>
      <c r="G508" s="522"/>
      <c r="H508" s="671"/>
      <c r="I508" s="672"/>
      <c r="J508" s="672">
        <f t="shared" si="50"/>
        <v>0</v>
      </c>
      <c r="K508" s="673"/>
      <c r="L508" s="673">
        <f t="shared" si="51"/>
        <v>0</v>
      </c>
      <c r="M508" s="674">
        <f t="shared" si="52"/>
        <v>0</v>
      </c>
      <c r="N508" s="675">
        <f t="shared" si="52"/>
        <v>0</v>
      </c>
      <c r="O508" s="506"/>
      <c r="P508" s="323"/>
    </row>
    <row r="509" spans="1:16" ht="18.75" customHeight="1">
      <c r="A509" s="302"/>
      <c r="B509" s="374"/>
      <c r="C509" s="375"/>
      <c r="D509" s="490"/>
      <c r="E509" s="717"/>
      <c r="F509" s="726"/>
      <c r="G509" s="522"/>
      <c r="H509" s="671"/>
      <c r="I509" s="672"/>
      <c r="J509" s="672">
        <f t="shared" si="50"/>
        <v>0</v>
      </c>
      <c r="K509" s="673"/>
      <c r="L509" s="673">
        <f t="shared" si="51"/>
        <v>0</v>
      </c>
      <c r="M509" s="674">
        <f t="shared" si="52"/>
        <v>0</v>
      </c>
      <c r="N509" s="675">
        <f t="shared" si="52"/>
        <v>0</v>
      </c>
      <c r="O509" s="506"/>
      <c r="P509" s="323"/>
    </row>
    <row r="510" spans="1:16" ht="18.75" customHeight="1">
      <c r="A510" s="302"/>
      <c r="B510" s="374"/>
      <c r="C510" s="375"/>
      <c r="D510" s="490"/>
      <c r="E510" s="717"/>
      <c r="F510" s="726"/>
      <c r="G510" s="522"/>
      <c r="H510" s="671"/>
      <c r="I510" s="672"/>
      <c r="J510" s="672">
        <f t="shared" si="50"/>
        <v>0</v>
      </c>
      <c r="K510" s="673"/>
      <c r="L510" s="673">
        <f t="shared" si="51"/>
        <v>0</v>
      </c>
      <c r="M510" s="674">
        <f t="shared" si="52"/>
        <v>0</v>
      </c>
      <c r="N510" s="675">
        <f t="shared" si="52"/>
        <v>0</v>
      </c>
      <c r="O510" s="506"/>
      <c r="P510" s="323"/>
    </row>
    <row r="511" spans="1:16" ht="18.75" customHeight="1">
      <c r="A511" s="302"/>
      <c r="B511" s="374"/>
      <c r="C511" s="375"/>
      <c r="D511" s="490"/>
      <c r="E511" s="717"/>
      <c r="F511" s="726"/>
      <c r="G511" s="522"/>
      <c r="H511" s="671"/>
      <c r="I511" s="672"/>
      <c r="J511" s="672">
        <f t="shared" si="50"/>
        <v>0</v>
      </c>
      <c r="K511" s="673"/>
      <c r="L511" s="673">
        <f t="shared" si="51"/>
        <v>0</v>
      </c>
      <c r="M511" s="674">
        <f t="shared" si="52"/>
        <v>0</v>
      </c>
      <c r="N511" s="675">
        <f t="shared" si="52"/>
        <v>0</v>
      </c>
      <c r="O511" s="506"/>
      <c r="P511" s="323"/>
    </row>
    <row r="512" spans="1:16" ht="18.75" customHeight="1">
      <c r="A512" s="302"/>
      <c r="B512" s="374"/>
      <c r="C512" s="375"/>
      <c r="D512" s="490"/>
      <c r="E512" s="717"/>
      <c r="F512" s="726"/>
      <c r="G512" s="522"/>
      <c r="H512" s="671"/>
      <c r="I512" s="672"/>
      <c r="J512" s="672">
        <f t="shared" si="50"/>
        <v>0</v>
      </c>
      <c r="K512" s="673"/>
      <c r="L512" s="673">
        <f t="shared" si="51"/>
        <v>0</v>
      </c>
      <c r="M512" s="674">
        <f t="shared" si="52"/>
        <v>0</v>
      </c>
      <c r="N512" s="675">
        <f t="shared" si="52"/>
        <v>0</v>
      </c>
      <c r="O512" s="506"/>
      <c r="P512" s="323"/>
    </row>
    <row r="513" spans="1:29" ht="18.75" customHeight="1">
      <c r="A513" s="302"/>
      <c r="B513" s="374"/>
      <c r="C513" s="375"/>
      <c r="D513" s="490"/>
      <c r="E513" s="717"/>
      <c r="F513" s="726"/>
      <c r="G513" s="522"/>
      <c r="H513" s="671"/>
      <c r="I513" s="672"/>
      <c r="J513" s="672">
        <f t="shared" si="50"/>
        <v>0</v>
      </c>
      <c r="K513" s="673"/>
      <c r="L513" s="673">
        <f t="shared" si="51"/>
        <v>0</v>
      </c>
      <c r="M513" s="674">
        <f t="shared" si="52"/>
        <v>0</v>
      </c>
      <c r="N513" s="675">
        <f t="shared" si="52"/>
        <v>0</v>
      </c>
      <c r="O513" s="506"/>
      <c r="P513" s="323"/>
    </row>
    <row r="514" spans="1:29" ht="18.75" customHeight="1">
      <c r="A514" s="302"/>
      <c r="B514" s="374"/>
      <c r="C514" s="375"/>
      <c r="D514" s="490"/>
      <c r="E514" s="717"/>
      <c r="F514" s="726"/>
      <c r="G514" s="522"/>
      <c r="H514" s="671"/>
      <c r="I514" s="672"/>
      <c r="J514" s="672">
        <f t="shared" si="50"/>
        <v>0</v>
      </c>
      <c r="K514" s="673"/>
      <c r="L514" s="673">
        <f t="shared" si="51"/>
        <v>0</v>
      </c>
      <c r="M514" s="674">
        <f t="shared" si="52"/>
        <v>0</v>
      </c>
      <c r="N514" s="675">
        <f t="shared" si="52"/>
        <v>0</v>
      </c>
      <c r="O514" s="506"/>
      <c r="P514" s="323"/>
    </row>
    <row r="515" spans="1:29" ht="18.75" customHeight="1">
      <c r="A515" s="302"/>
      <c r="B515" s="374"/>
      <c r="C515" s="375"/>
      <c r="D515" s="490"/>
      <c r="E515" s="717"/>
      <c r="F515" s="726"/>
      <c r="G515" s="522"/>
      <c r="H515" s="671"/>
      <c r="I515" s="672"/>
      <c r="J515" s="672">
        <f t="shared" si="50"/>
        <v>0</v>
      </c>
      <c r="K515" s="673"/>
      <c r="L515" s="673">
        <f t="shared" si="51"/>
        <v>0</v>
      </c>
      <c r="M515" s="674">
        <f t="shared" si="52"/>
        <v>0</v>
      </c>
      <c r="N515" s="675">
        <f t="shared" si="52"/>
        <v>0</v>
      </c>
      <c r="O515" s="506"/>
      <c r="P515" s="323"/>
    </row>
    <row r="516" spans="1:29" ht="18.75" customHeight="1">
      <c r="A516" s="302"/>
      <c r="B516" s="374"/>
      <c r="C516" s="375"/>
      <c r="D516" s="490"/>
      <c r="E516" s="717"/>
      <c r="F516" s="726"/>
      <c r="G516" s="522"/>
      <c r="H516" s="671"/>
      <c r="I516" s="672"/>
      <c r="J516" s="672">
        <f t="shared" si="50"/>
        <v>0</v>
      </c>
      <c r="K516" s="673"/>
      <c r="L516" s="673">
        <f t="shared" si="51"/>
        <v>0</v>
      </c>
      <c r="M516" s="674">
        <f t="shared" si="52"/>
        <v>0</v>
      </c>
      <c r="N516" s="675">
        <f t="shared" si="52"/>
        <v>0</v>
      </c>
      <c r="O516" s="506"/>
      <c r="P516" s="323"/>
    </row>
    <row r="517" spans="1:29" ht="18.75" customHeight="1">
      <c r="A517" s="302"/>
      <c r="B517" s="374"/>
      <c r="C517" s="375"/>
      <c r="D517" s="490"/>
      <c r="E517" s="717"/>
      <c r="F517" s="727"/>
      <c r="G517" s="522"/>
      <c r="H517" s="671"/>
      <c r="I517" s="672"/>
      <c r="J517" s="672">
        <f t="shared" si="50"/>
        <v>0</v>
      </c>
      <c r="K517" s="673"/>
      <c r="L517" s="673">
        <f t="shared" si="51"/>
        <v>0</v>
      </c>
      <c r="M517" s="674">
        <f t="shared" si="52"/>
        <v>0</v>
      </c>
      <c r="N517" s="675">
        <f t="shared" si="52"/>
        <v>0</v>
      </c>
      <c r="O517" s="506"/>
      <c r="P517" s="323"/>
    </row>
    <row r="518" spans="1:29" ht="18.75" customHeight="1">
      <c r="A518" s="302"/>
      <c r="B518" s="374"/>
      <c r="C518" s="375"/>
      <c r="D518" s="490"/>
      <c r="E518" s="717"/>
      <c r="F518" s="727"/>
      <c r="G518" s="522"/>
      <c r="H518" s="671"/>
      <c r="I518" s="672"/>
      <c r="J518" s="672">
        <f t="shared" si="50"/>
        <v>0</v>
      </c>
      <c r="K518" s="673"/>
      <c r="L518" s="673">
        <f t="shared" si="51"/>
        <v>0</v>
      </c>
      <c r="M518" s="674">
        <f t="shared" si="52"/>
        <v>0</v>
      </c>
      <c r="N518" s="675">
        <f t="shared" si="52"/>
        <v>0</v>
      </c>
      <c r="O518" s="506"/>
      <c r="P518" s="323"/>
    </row>
    <row r="519" spans="1:29" ht="18.75" customHeight="1">
      <c r="A519" s="302"/>
      <c r="B519" s="374"/>
      <c r="C519" s="375"/>
      <c r="D519" s="490"/>
      <c r="E519" s="717"/>
      <c r="F519" s="727"/>
      <c r="G519" s="522"/>
      <c r="H519" s="671"/>
      <c r="I519" s="672"/>
      <c r="J519" s="672">
        <f t="shared" si="50"/>
        <v>0</v>
      </c>
      <c r="K519" s="673"/>
      <c r="L519" s="673">
        <f t="shared" si="51"/>
        <v>0</v>
      </c>
      <c r="M519" s="674">
        <f t="shared" si="52"/>
        <v>0</v>
      </c>
      <c r="N519" s="675">
        <f t="shared" si="52"/>
        <v>0</v>
      </c>
      <c r="O519" s="506"/>
      <c r="P519" s="323"/>
    </row>
    <row r="520" spans="1:29" ht="18.75" customHeight="1">
      <c r="A520" s="302"/>
      <c r="B520" s="374"/>
      <c r="C520" s="375"/>
      <c r="D520" s="490"/>
      <c r="E520" s="717"/>
      <c r="F520" s="727"/>
      <c r="G520" s="522"/>
      <c r="H520" s="671"/>
      <c r="I520" s="672"/>
      <c r="J520" s="672">
        <f t="shared" si="50"/>
        <v>0</v>
      </c>
      <c r="K520" s="673"/>
      <c r="L520" s="673">
        <f t="shared" si="51"/>
        <v>0</v>
      </c>
      <c r="M520" s="674">
        <f t="shared" si="52"/>
        <v>0</v>
      </c>
      <c r="N520" s="675">
        <f t="shared" si="52"/>
        <v>0</v>
      </c>
      <c r="O520" s="506"/>
      <c r="P520" s="323"/>
    </row>
    <row r="521" spans="1:29" ht="18.75" customHeight="1">
      <c r="A521" s="302"/>
      <c r="B521" s="374"/>
      <c r="C521" s="375"/>
      <c r="D521" s="490"/>
      <c r="E521" s="717"/>
      <c r="F521" s="727"/>
      <c r="G521" s="522"/>
      <c r="H521" s="671"/>
      <c r="I521" s="672"/>
      <c r="J521" s="672">
        <f t="shared" si="50"/>
        <v>0</v>
      </c>
      <c r="K521" s="673"/>
      <c r="L521" s="673">
        <f t="shared" si="51"/>
        <v>0</v>
      </c>
      <c r="M521" s="674">
        <f t="shared" si="52"/>
        <v>0</v>
      </c>
      <c r="N521" s="675">
        <f t="shared" si="52"/>
        <v>0</v>
      </c>
      <c r="O521" s="506"/>
      <c r="P521" s="323"/>
    </row>
    <row r="522" spans="1:29" ht="18.75" customHeight="1">
      <c r="A522" s="302"/>
      <c r="B522" s="374"/>
      <c r="C522" s="375"/>
      <c r="D522" s="490"/>
      <c r="E522" s="717"/>
      <c r="F522" s="727"/>
      <c r="G522" s="522"/>
      <c r="H522" s="671"/>
      <c r="I522" s="672"/>
      <c r="J522" s="672">
        <f t="shared" si="50"/>
        <v>0</v>
      </c>
      <c r="K522" s="673"/>
      <c r="L522" s="673">
        <f t="shared" si="51"/>
        <v>0</v>
      </c>
      <c r="M522" s="674">
        <f t="shared" si="52"/>
        <v>0</v>
      </c>
      <c r="N522" s="675">
        <f t="shared" si="52"/>
        <v>0</v>
      </c>
      <c r="O522" s="506"/>
      <c r="P522" s="323"/>
    </row>
    <row r="523" spans="1:29" ht="18.75" customHeight="1">
      <c r="A523" s="302"/>
      <c r="B523" s="374"/>
      <c r="C523" s="375"/>
      <c r="D523" s="490"/>
      <c r="E523" s="717"/>
      <c r="F523" s="727"/>
      <c r="G523" s="522"/>
      <c r="H523" s="671"/>
      <c r="I523" s="672"/>
      <c r="J523" s="672">
        <f t="shared" si="50"/>
        <v>0</v>
      </c>
      <c r="K523" s="673"/>
      <c r="L523" s="673">
        <f t="shared" si="51"/>
        <v>0</v>
      </c>
      <c r="M523" s="674">
        <f t="shared" si="52"/>
        <v>0</v>
      </c>
      <c r="N523" s="675">
        <f t="shared" si="52"/>
        <v>0</v>
      </c>
      <c r="O523" s="506"/>
      <c r="P523" s="323"/>
    </row>
    <row r="524" spans="1:29" ht="18.75" customHeight="1">
      <c r="A524" s="302"/>
      <c r="B524" s="374"/>
      <c r="C524" s="375"/>
      <c r="D524" s="490"/>
      <c r="E524" s="717"/>
      <c r="F524" s="727"/>
      <c r="G524" s="522"/>
      <c r="H524" s="671"/>
      <c r="I524" s="672"/>
      <c r="J524" s="672">
        <f t="shared" si="50"/>
        <v>0</v>
      </c>
      <c r="K524" s="673"/>
      <c r="L524" s="673">
        <f t="shared" si="51"/>
        <v>0</v>
      </c>
      <c r="M524" s="674">
        <f t="shared" si="52"/>
        <v>0</v>
      </c>
      <c r="N524" s="675">
        <f t="shared" si="52"/>
        <v>0</v>
      </c>
      <c r="O524" s="506"/>
      <c r="P524" s="323"/>
    </row>
    <row r="525" spans="1:29" ht="18.75" customHeight="1">
      <c r="A525" s="302"/>
      <c r="B525" s="374"/>
      <c r="C525" s="375"/>
      <c r="D525" s="490"/>
      <c r="E525" s="717"/>
      <c r="F525" s="727"/>
      <c r="G525" s="522"/>
      <c r="H525" s="671"/>
      <c r="I525" s="672"/>
      <c r="J525" s="672">
        <f t="shared" si="50"/>
        <v>0</v>
      </c>
      <c r="K525" s="673"/>
      <c r="L525" s="673">
        <f t="shared" si="51"/>
        <v>0</v>
      </c>
      <c r="M525" s="674">
        <f t="shared" si="52"/>
        <v>0</v>
      </c>
      <c r="N525" s="675">
        <f t="shared" si="52"/>
        <v>0</v>
      </c>
      <c r="O525" s="506"/>
      <c r="P525" s="323"/>
    </row>
    <row r="526" spans="1:29" ht="18.75" customHeight="1">
      <c r="A526" s="302"/>
      <c r="B526" s="374"/>
      <c r="C526" s="375"/>
      <c r="D526" s="490"/>
      <c r="E526" s="717"/>
      <c r="F526" s="727"/>
      <c r="G526" s="522"/>
      <c r="H526" s="671"/>
      <c r="I526" s="672"/>
      <c r="J526" s="672">
        <f t="shared" si="50"/>
        <v>0</v>
      </c>
      <c r="K526" s="673"/>
      <c r="L526" s="673">
        <f t="shared" si="51"/>
        <v>0</v>
      </c>
      <c r="M526" s="674">
        <f t="shared" si="52"/>
        <v>0</v>
      </c>
      <c r="N526" s="675">
        <f t="shared" si="52"/>
        <v>0</v>
      </c>
      <c r="O526" s="506"/>
      <c r="P526" s="323"/>
    </row>
    <row r="527" spans="1:29" ht="18.75" customHeight="1">
      <c r="A527" s="302"/>
      <c r="B527" s="374"/>
      <c r="C527" s="375"/>
      <c r="D527" s="490"/>
      <c r="E527" s="717"/>
      <c r="F527" s="727"/>
      <c r="G527" s="522"/>
      <c r="H527" s="671"/>
      <c r="I527" s="672"/>
      <c r="J527" s="672">
        <f t="shared" si="50"/>
        <v>0</v>
      </c>
      <c r="K527" s="673"/>
      <c r="L527" s="673">
        <f t="shared" si="51"/>
        <v>0</v>
      </c>
      <c r="M527" s="674">
        <f t="shared" si="52"/>
        <v>0</v>
      </c>
      <c r="N527" s="675">
        <f t="shared" si="52"/>
        <v>0</v>
      </c>
      <c r="O527" s="506"/>
      <c r="P527" s="323"/>
    </row>
    <row r="528" spans="1:29" s="288" customFormat="1" ht="18.75" customHeight="1">
      <c r="A528" s="302"/>
      <c r="B528" s="374"/>
      <c r="C528" s="375"/>
      <c r="D528" s="490"/>
      <c r="E528" s="544" t="s">
        <v>661</v>
      </c>
      <c r="F528" s="338" t="s">
        <v>198</v>
      </c>
      <c r="G528" s="522"/>
      <c r="H528" s="671"/>
      <c r="I528" s="672"/>
      <c r="J528" s="676">
        <f>SUMIFS(J497:J527,D497:D527,"設備（部材）")</f>
        <v>0</v>
      </c>
      <c r="K528" s="673"/>
      <c r="L528" s="677">
        <f>SUMIFS(L497:L527,D497:D527,"設備（部材）")</f>
        <v>0</v>
      </c>
      <c r="M528" s="674"/>
      <c r="N528" s="679">
        <f>J528-L528</f>
        <v>0</v>
      </c>
      <c r="O528" s="506"/>
      <c r="Q528" s="287"/>
      <c r="R528" s="287"/>
      <c r="S528" s="287"/>
      <c r="T528" s="287"/>
      <c r="U528" s="287"/>
      <c r="V528" s="287"/>
      <c r="W528" s="287"/>
      <c r="X528" s="287"/>
      <c r="Y528" s="287"/>
      <c r="Z528" s="287"/>
      <c r="AA528" s="287"/>
      <c r="AB528" s="287"/>
      <c r="AC528" s="287"/>
    </row>
    <row r="529" spans="1:29" s="288" customFormat="1" ht="18.75" customHeight="1">
      <c r="A529" s="302"/>
      <c r="B529" s="374"/>
      <c r="C529" s="375"/>
      <c r="D529" s="490"/>
      <c r="E529" s="544" t="s">
        <v>199</v>
      </c>
      <c r="F529" s="338" t="s">
        <v>198</v>
      </c>
      <c r="G529" s="522"/>
      <c r="H529" s="671"/>
      <c r="I529" s="672"/>
      <c r="J529" s="676">
        <f>SUMIFS(J497:J527,D497:D527,"工事")</f>
        <v>0</v>
      </c>
      <c r="K529" s="673"/>
      <c r="L529" s="677">
        <f>SUMIFS(L497:L527,D497:D527,"工事")</f>
        <v>0</v>
      </c>
      <c r="M529" s="674"/>
      <c r="N529" s="679">
        <f>J529-L529</f>
        <v>0</v>
      </c>
      <c r="O529" s="506"/>
      <c r="Q529" s="287"/>
      <c r="R529" s="287"/>
      <c r="S529" s="287"/>
      <c r="T529" s="287"/>
      <c r="U529" s="287"/>
      <c r="V529" s="287"/>
      <c r="W529" s="287"/>
      <c r="X529" s="287"/>
      <c r="Y529" s="287"/>
      <c r="Z529" s="287"/>
      <c r="AA529" s="287"/>
      <c r="AB529" s="287"/>
      <c r="AC529" s="287"/>
    </row>
    <row r="530" spans="1:29" s="288" customFormat="1" ht="18.75" customHeight="1" thickBot="1">
      <c r="A530" s="302"/>
      <c r="B530" s="376"/>
      <c r="C530" s="377"/>
      <c r="D530" s="491"/>
      <c r="E530" s="545" t="s">
        <v>195</v>
      </c>
      <c r="F530" s="546" t="s">
        <v>196</v>
      </c>
      <c r="G530" s="536"/>
      <c r="H530" s="721"/>
      <c r="I530" s="722"/>
      <c r="J530" s="728">
        <f>J528+J529</f>
        <v>0</v>
      </c>
      <c r="K530" s="723"/>
      <c r="L530" s="729">
        <f>L528+L529</f>
        <v>0</v>
      </c>
      <c r="M530" s="724"/>
      <c r="N530" s="730">
        <f>J530-L530</f>
        <v>0</v>
      </c>
      <c r="O530" s="516"/>
      <c r="Q530" s="287"/>
      <c r="R530" s="287"/>
      <c r="S530" s="287"/>
      <c r="T530" s="287"/>
      <c r="U530" s="287"/>
      <c r="V530" s="287"/>
      <c r="W530" s="287"/>
      <c r="X530" s="287"/>
      <c r="Y530" s="287"/>
      <c r="Z530" s="287"/>
      <c r="AA530" s="287"/>
      <c r="AB530" s="287"/>
      <c r="AC530" s="287"/>
    </row>
    <row r="531" spans="1:29" ht="18.75" customHeight="1">
      <c r="A531" s="302"/>
      <c r="B531" s="339"/>
      <c r="C531" s="340"/>
      <c r="D531" s="488"/>
      <c r="E531" s="717"/>
      <c r="F531" s="726" t="s">
        <v>197</v>
      </c>
      <c r="G531" s="522"/>
      <c r="H531" s="671"/>
      <c r="I531" s="672"/>
      <c r="J531" s="672"/>
      <c r="K531" s="673"/>
      <c r="L531" s="673"/>
      <c r="M531" s="674"/>
      <c r="N531" s="675"/>
      <c r="O531" s="506"/>
      <c r="P531" s="323"/>
    </row>
    <row r="532" spans="1:29" ht="18.75" customHeight="1">
      <c r="A532" s="302"/>
      <c r="B532" s="374"/>
      <c r="C532" s="375"/>
      <c r="D532" s="490"/>
      <c r="E532" s="717"/>
      <c r="F532" s="727"/>
      <c r="G532" s="522"/>
      <c r="H532" s="671"/>
      <c r="I532" s="672"/>
      <c r="J532" s="672">
        <f>H532*I532</f>
        <v>0</v>
      </c>
      <c r="K532" s="673"/>
      <c r="L532" s="673">
        <f>H532*K532</f>
        <v>0</v>
      </c>
      <c r="M532" s="674">
        <f>I532-K532</f>
        <v>0</v>
      </c>
      <c r="N532" s="675">
        <f>J532-L532</f>
        <v>0</v>
      </c>
      <c r="O532" s="506"/>
      <c r="P532" s="323"/>
    </row>
    <row r="533" spans="1:29" ht="18.75" customHeight="1">
      <c r="A533" s="302"/>
      <c r="B533" s="374"/>
      <c r="C533" s="375"/>
      <c r="D533" s="490"/>
      <c r="E533" s="717"/>
      <c r="F533" s="727"/>
      <c r="G533" s="522"/>
      <c r="H533" s="671"/>
      <c r="I533" s="672"/>
      <c r="J533" s="672">
        <f t="shared" ref="J533:J562" si="53">H533*I533</f>
        <v>0</v>
      </c>
      <c r="K533" s="673"/>
      <c r="L533" s="673">
        <f t="shared" ref="L533:L562" si="54">H533*K533</f>
        <v>0</v>
      </c>
      <c r="M533" s="674">
        <f t="shared" ref="M533:N562" si="55">I533-K533</f>
        <v>0</v>
      </c>
      <c r="N533" s="675">
        <f t="shared" si="55"/>
        <v>0</v>
      </c>
      <c r="O533" s="506"/>
      <c r="P533" s="323"/>
    </row>
    <row r="534" spans="1:29" ht="18.75" customHeight="1">
      <c r="A534" s="302"/>
      <c r="B534" s="374"/>
      <c r="C534" s="375"/>
      <c r="D534" s="490"/>
      <c r="E534" s="717"/>
      <c r="F534" s="726"/>
      <c r="G534" s="522"/>
      <c r="H534" s="671"/>
      <c r="I534" s="672"/>
      <c r="J534" s="672">
        <f t="shared" si="53"/>
        <v>0</v>
      </c>
      <c r="K534" s="673"/>
      <c r="L534" s="673">
        <f t="shared" si="54"/>
        <v>0</v>
      </c>
      <c r="M534" s="674">
        <f t="shared" si="55"/>
        <v>0</v>
      </c>
      <c r="N534" s="675">
        <f t="shared" si="55"/>
        <v>0</v>
      </c>
      <c r="O534" s="506"/>
      <c r="P534" s="323"/>
    </row>
    <row r="535" spans="1:29" ht="18.75" customHeight="1">
      <c r="A535" s="302"/>
      <c r="B535" s="374"/>
      <c r="C535" s="375"/>
      <c r="D535" s="490"/>
      <c r="E535" s="717"/>
      <c r="F535" s="726"/>
      <c r="G535" s="522"/>
      <c r="H535" s="671"/>
      <c r="I535" s="672"/>
      <c r="J535" s="672">
        <f t="shared" si="53"/>
        <v>0</v>
      </c>
      <c r="K535" s="673"/>
      <c r="L535" s="673">
        <f t="shared" si="54"/>
        <v>0</v>
      </c>
      <c r="M535" s="674">
        <f t="shared" si="55"/>
        <v>0</v>
      </c>
      <c r="N535" s="675">
        <f t="shared" si="55"/>
        <v>0</v>
      </c>
      <c r="O535" s="506"/>
      <c r="P535" s="323"/>
    </row>
    <row r="536" spans="1:29" ht="18.75" customHeight="1">
      <c r="A536" s="302"/>
      <c r="B536" s="374"/>
      <c r="C536" s="375"/>
      <c r="D536" s="490"/>
      <c r="E536" s="717"/>
      <c r="F536" s="726"/>
      <c r="G536" s="522"/>
      <c r="H536" s="671"/>
      <c r="I536" s="672"/>
      <c r="J536" s="672">
        <f t="shared" si="53"/>
        <v>0</v>
      </c>
      <c r="K536" s="673"/>
      <c r="L536" s="673">
        <f t="shared" si="54"/>
        <v>0</v>
      </c>
      <c r="M536" s="674">
        <f t="shared" si="55"/>
        <v>0</v>
      </c>
      <c r="N536" s="675">
        <f t="shared" si="55"/>
        <v>0</v>
      </c>
      <c r="O536" s="506"/>
      <c r="P536" s="323"/>
    </row>
    <row r="537" spans="1:29" ht="18.75" customHeight="1">
      <c r="A537" s="302"/>
      <c r="B537" s="374"/>
      <c r="C537" s="375"/>
      <c r="D537" s="490"/>
      <c r="E537" s="717"/>
      <c r="F537" s="726"/>
      <c r="G537" s="522"/>
      <c r="H537" s="671"/>
      <c r="I537" s="672"/>
      <c r="J537" s="672">
        <f t="shared" si="53"/>
        <v>0</v>
      </c>
      <c r="K537" s="673"/>
      <c r="L537" s="673">
        <f t="shared" si="54"/>
        <v>0</v>
      </c>
      <c r="M537" s="674">
        <f t="shared" si="55"/>
        <v>0</v>
      </c>
      <c r="N537" s="675">
        <f t="shared" si="55"/>
        <v>0</v>
      </c>
      <c r="O537" s="506"/>
      <c r="P537" s="323"/>
    </row>
    <row r="538" spans="1:29" ht="18.75" customHeight="1">
      <c r="A538" s="302"/>
      <c r="B538" s="374"/>
      <c r="C538" s="375"/>
      <c r="D538" s="490"/>
      <c r="E538" s="717"/>
      <c r="F538" s="726"/>
      <c r="G538" s="522"/>
      <c r="H538" s="671"/>
      <c r="I538" s="672"/>
      <c r="J538" s="672">
        <f t="shared" si="53"/>
        <v>0</v>
      </c>
      <c r="K538" s="673"/>
      <c r="L538" s="673">
        <f t="shared" si="54"/>
        <v>0</v>
      </c>
      <c r="M538" s="674">
        <f t="shared" si="55"/>
        <v>0</v>
      </c>
      <c r="N538" s="675">
        <f t="shared" si="55"/>
        <v>0</v>
      </c>
      <c r="O538" s="506"/>
      <c r="P538" s="323"/>
    </row>
    <row r="539" spans="1:29" ht="18.75" customHeight="1">
      <c r="A539" s="302"/>
      <c r="B539" s="374"/>
      <c r="C539" s="375"/>
      <c r="D539" s="490"/>
      <c r="E539" s="717"/>
      <c r="F539" s="726"/>
      <c r="G539" s="522"/>
      <c r="H539" s="671"/>
      <c r="I539" s="672"/>
      <c r="J539" s="672">
        <f t="shared" si="53"/>
        <v>0</v>
      </c>
      <c r="K539" s="673"/>
      <c r="L539" s="673">
        <f t="shared" si="54"/>
        <v>0</v>
      </c>
      <c r="M539" s="674">
        <f t="shared" si="55"/>
        <v>0</v>
      </c>
      <c r="N539" s="675">
        <f t="shared" si="55"/>
        <v>0</v>
      </c>
      <c r="O539" s="506"/>
      <c r="P539" s="323"/>
    </row>
    <row r="540" spans="1:29" ht="18.75" customHeight="1">
      <c r="A540" s="302"/>
      <c r="B540" s="374"/>
      <c r="C540" s="375"/>
      <c r="D540" s="490"/>
      <c r="E540" s="717"/>
      <c r="F540" s="726"/>
      <c r="G540" s="522"/>
      <c r="H540" s="671"/>
      <c r="I540" s="672"/>
      <c r="J540" s="672">
        <f t="shared" si="53"/>
        <v>0</v>
      </c>
      <c r="K540" s="673"/>
      <c r="L540" s="673">
        <f t="shared" si="54"/>
        <v>0</v>
      </c>
      <c r="M540" s="674">
        <f t="shared" si="55"/>
        <v>0</v>
      </c>
      <c r="N540" s="675">
        <f t="shared" si="55"/>
        <v>0</v>
      </c>
      <c r="O540" s="506"/>
      <c r="P540" s="323"/>
    </row>
    <row r="541" spans="1:29" ht="18.75" customHeight="1">
      <c r="A541" s="302"/>
      <c r="B541" s="374"/>
      <c r="C541" s="375"/>
      <c r="D541" s="490"/>
      <c r="E541" s="717"/>
      <c r="F541" s="726"/>
      <c r="G541" s="522"/>
      <c r="H541" s="671"/>
      <c r="I541" s="672"/>
      <c r="J541" s="672">
        <f t="shared" si="53"/>
        <v>0</v>
      </c>
      <c r="K541" s="673"/>
      <c r="L541" s="673">
        <f t="shared" si="54"/>
        <v>0</v>
      </c>
      <c r="M541" s="674">
        <f t="shared" si="55"/>
        <v>0</v>
      </c>
      <c r="N541" s="675">
        <f t="shared" si="55"/>
        <v>0</v>
      </c>
      <c r="O541" s="506"/>
      <c r="P541" s="323"/>
    </row>
    <row r="542" spans="1:29" ht="18.75" customHeight="1">
      <c r="A542" s="302"/>
      <c r="B542" s="374"/>
      <c r="C542" s="375"/>
      <c r="D542" s="490"/>
      <c r="E542" s="717"/>
      <c r="F542" s="726"/>
      <c r="G542" s="522"/>
      <c r="H542" s="671"/>
      <c r="I542" s="672"/>
      <c r="J542" s="672">
        <f t="shared" si="53"/>
        <v>0</v>
      </c>
      <c r="K542" s="673"/>
      <c r="L542" s="673">
        <f t="shared" si="54"/>
        <v>0</v>
      </c>
      <c r="M542" s="674">
        <f t="shared" si="55"/>
        <v>0</v>
      </c>
      <c r="N542" s="675">
        <f t="shared" si="55"/>
        <v>0</v>
      </c>
      <c r="O542" s="506"/>
      <c r="P542" s="323"/>
    </row>
    <row r="543" spans="1:29" ht="18.75" customHeight="1">
      <c r="A543" s="302"/>
      <c r="B543" s="374"/>
      <c r="C543" s="375"/>
      <c r="D543" s="490"/>
      <c r="E543" s="717"/>
      <c r="F543" s="726"/>
      <c r="G543" s="522"/>
      <c r="H543" s="671"/>
      <c r="I543" s="672"/>
      <c r="J543" s="672">
        <f t="shared" si="53"/>
        <v>0</v>
      </c>
      <c r="K543" s="673"/>
      <c r="L543" s="673">
        <f t="shared" si="54"/>
        <v>0</v>
      </c>
      <c r="M543" s="674">
        <f t="shared" si="55"/>
        <v>0</v>
      </c>
      <c r="N543" s="675">
        <f t="shared" si="55"/>
        <v>0</v>
      </c>
      <c r="O543" s="506"/>
      <c r="P543" s="323"/>
    </row>
    <row r="544" spans="1:29" ht="18.75" customHeight="1">
      <c r="A544" s="302"/>
      <c r="B544" s="374"/>
      <c r="C544" s="375"/>
      <c r="D544" s="490"/>
      <c r="E544" s="717"/>
      <c r="F544" s="726"/>
      <c r="G544" s="522"/>
      <c r="H544" s="671"/>
      <c r="I544" s="672"/>
      <c r="J544" s="672">
        <f t="shared" si="53"/>
        <v>0</v>
      </c>
      <c r="K544" s="673"/>
      <c r="L544" s="673">
        <f t="shared" si="54"/>
        <v>0</v>
      </c>
      <c r="M544" s="674">
        <f t="shared" si="55"/>
        <v>0</v>
      </c>
      <c r="N544" s="675">
        <f t="shared" si="55"/>
        <v>0</v>
      </c>
      <c r="O544" s="506"/>
      <c r="P544" s="323"/>
    </row>
    <row r="545" spans="1:16" ht="18.75" customHeight="1">
      <c r="A545" s="302"/>
      <c r="B545" s="374"/>
      <c r="C545" s="375"/>
      <c r="D545" s="490"/>
      <c r="E545" s="717"/>
      <c r="F545" s="726"/>
      <c r="G545" s="522"/>
      <c r="H545" s="671"/>
      <c r="I545" s="672"/>
      <c r="J545" s="672">
        <f t="shared" si="53"/>
        <v>0</v>
      </c>
      <c r="K545" s="673"/>
      <c r="L545" s="673">
        <f t="shared" si="54"/>
        <v>0</v>
      </c>
      <c r="M545" s="674">
        <f t="shared" si="55"/>
        <v>0</v>
      </c>
      <c r="N545" s="675">
        <f t="shared" si="55"/>
        <v>0</v>
      </c>
      <c r="O545" s="506"/>
      <c r="P545" s="323"/>
    </row>
    <row r="546" spans="1:16" ht="18.75" customHeight="1">
      <c r="A546" s="302"/>
      <c r="B546" s="374"/>
      <c r="C546" s="375"/>
      <c r="D546" s="490"/>
      <c r="E546" s="717"/>
      <c r="F546" s="726"/>
      <c r="G546" s="522"/>
      <c r="H546" s="671"/>
      <c r="I546" s="672"/>
      <c r="J546" s="672">
        <f t="shared" si="53"/>
        <v>0</v>
      </c>
      <c r="K546" s="673"/>
      <c r="L546" s="673">
        <f t="shared" si="54"/>
        <v>0</v>
      </c>
      <c r="M546" s="674">
        <f t="shared" si="55"/>
        <v>0</v>
      </c>
      <c r="N546" s="675">
        <f t="shared" si="55"/>
        <v>0</v>
      </c>
      <c r="O546" s="506"/>
      <c r="P546" s="323"/>
    </row>
    <row r="547" spans="1:16" ht="18.75" customHeight="1">
      <c r="A547" s="302"/>
      <c r="B547" s="374"/>
      <c r="C547" s="375"/>
      <c r="D547" s="490"/>
      <c r="E547" s="717"/>
      <c r="F547" s="726"/>
      <c r="G547" s="522"/>
      <c r="H547" s="671"/>
      <c r="I547" s="672"/>
      <c r="J547" s="672">
        <f t="shared" si="53"/>
        <v>0</v>
      </c>
      <c r="K547" s="673"/>
      <c r="L547" s="673">
        <f t="shared" si="54"/>
        <v>0</v>
      </c>
      <c r="M547" s="674">
        <f t="shared" si="55"/>
        <v>0</v>
      </c>
      <c r="N547" s="675">
        <f t="shared" si="55"/>
        <v>0</v>
      </c>
      <c r="O547" s="506"/>
      <c r="P547" s="323"/>
    </row>
    <row r="548" spans="1:16" ht="18.75" customHeight="1">
      <c r="A548" s="302"/>
      <c r="B548" s="374"/>
      <c r="C548" s="375"/>
      <c r="D548" s="490"/>
      <c r="E548" s="717"/>
      <c r="F548" s="726"/>
      <c r="G548" s="522"/>
      <c r="H548" s="671"/>
      <c r="I548" s="672"/>
      <c r="J548" s="672">
        <f t="shared" si="53"/>
        <v>0</v>
      </c>
      <c r="K548" s="673"/>
      <c r="L548" s="673">
        <f t="shared" si="54"/>
        <v>0</v>
      </c>
      <c r="M548" s="674">
        <f t="shared" si="55"/>
        <v>0</v>
      </c>
      <c r="N548" s="675">
        <f t="shared" si="55"/>
        <v>0</v>
      </c>
      <c r="O548" s="506"/>
      <c r="P548" s="323"/>
    </row>
    <row r="549" spans="1:16" ht="18.75" customHeight="1">
      <c r="A549" s="302"/>
      <c r="B549" s="374"/>
      <c r="C549" s="375"/>
      <c r="D549" s="490"/>
      <c r="E549" s="717"/>
      <c r="F549" s="726"/>
      <c r="G549" s="522"/>
      <c r="H549" s="671"/>
      <c r="I549" s="672"/>
      <c r="J549" s="672">
        <f t="shared" si="53"/>
        <v>0</v>
      </c>
      <c r="K549" s="673"/>
      <c r="L549" s="673">
        <f t="shared" si="54"/>
        <v>0</v>
      </c>
      <c r="M549" s="674">
        <f t="shared" si="55"/>
        <v>0</v>
      </c>
      <c r="N549" s="675">
        <f t="shared" si="55"/>
        <v>0</v>
      </c>
      <c r="O549" s="506"/>
      <c r="P549" s="323"/>
    </row>
    <row r="550" spans="1:16" ht="18.75" customHeight="1">
      <c r="A550" s="302"/>
      <c r="B550" s="374"/>
      <c r="C550" s="375"/>
      <c r="D550" s="490"/>
      <c r="E550" s="717"/>
      <c r="F550" s="726"/>
      <c r="G550" s="522"/>
      <c r="H550" s="671"/>
      <c r="I550" s="672"/>
      <c r="J550" s="672">
        <f t="shared" si="53"/>
        <v>0</v>
      </c>
      <c r="K550" s="673"/>
      <c r="L550" s="673">
        <f t="shared" si="54"/>
        <v>0</v>
      </c>
      <c r="M550" s="674">
        <f t="shared" si="55"/>
        <v>0</v>
      </c>
      <c r="N550" s="675">
        <f t="shared" si="55"/>
        <v>0</v>
      </c>
      <c r="O550" s="506"/>
      <c r="P550" s="323"/>
    </row>
    <row r="551" spans="1:16" ht="18.75" customHeight="1">
      <c r="A551" s="302"/>
      <c r="B551" s="374"/>
      <c r="C551" s="375"/>
      <c r="D551" s="490"/>
      <c r="E551" s="717"/>
      <c r="F551" s="726"/>
      <c r="G551" s="522"/>
      <c r="H551" s="671"/>
      <c r="I551" s="672"/>
      <c r="J551" s="672">
        <f t="shared" si="53"/>
        <v>0</v>
      </c>
      <c r="K551" s="673"/>
      <c r="L551" s="673">
        <f t="shared" si="54"/>
        <v>0</v>
      </c>
      <c r="M551" s="674">
        <f t="shared" si="55"/>
        <v>0</v>
      </c>
      <c r="N551" s="675">
        <f t="shared" si="55"/>
        <v>0</v>
      </c>
      <c r="O551" s="506"/>
      <c r="P551" s="323"/>
    </row>
    <row r="552" spans="1:16" ht="18.75" customHeight="1">
      <c r="A552" s="302"/>
      <c r="B552" s="374"/>
      <c r="C552" s="375"/>
      <c r="D552" s="490"/>
      <c r="E552" s="717"/>
      <c r="F552" s="727"/>
      <c r="G552" s="522"/>
      <c r="H552" s="671"/>
      <c r="I552" s="672"/>
      <c r="J552" s="672">
        <f t="shared" si="53"/>
        <v>0</v>
      </c>
      <c r="K552" s="673"/>
      <c r="L552" s="673">
        <f t="shared" si="54"/>
        <v>0</v>
      </c>
      <c r="M552" s="674">
        <f t="shared" si="55"/>
        <v>0</v>
      </c>
      <c r="N552" s="675">
        <f t="shared" si="55"/>
        <v>0</v>
      </c>
      <c r="O552" s="506"/>
      <c r="P552" s="323"/>
    </row>
    <row r="553" spans="1:16" ht="18.75" customHeight="1">
      <c r="A553" s="302"/>
      <c r="B553" s="374"/>
      <c r="C553" s="375"/>
      <c r="D553" s="490"/>
      <c r="E553" s="717"/>
      <c r="F553" s="727"/>
      <c r="G553" s="522"/>
      <c r="H553" s="671"/>
      <c r="I553" s="672"/>
      <c r="J553" s="672">
        <f t="shared" si="53"/>
        <v>0</v>
      </c>
      <c r="K553" s="673"/>
      <c r="L553" s="673">
        <f t="shared" si="54"/>
        <v>0</v>
      </c>
      <c r="M553" s="674">
        <f t="shared" si="55"/>
        <v>0</v>
      </c>
      <c r="N553" s="675">
        <f t="shared" si="55"/>
        <v>0</v>
      </c>
      <c r="O553" s="506"/>
      <c r="P553" s="323"/>
    </row>
    <row r="554" spans="1:16" ht="18.75" customHeight="1">
      <c r="A554" s="302"/>
      <c r="B554" s="374"/>
      <c r="C554" s="375"/>
      <c r="D554" s="490"/>
      <c r="E554" s="717"/>
      <c r="F554" s="727"/>
      <c r="G554" s="522"/>
      <c r="H554" s="671"/>
      <c r="I554" s="672"/>
      <c r="J554" s="672">
        <f t="shared" si="53"/>
        <v>0</v>
      </c>
      <c r="K554" s="673"/>
      <c r="L554" s="673">
        <f t="shared" si="54"/>
        <v>0</v>
      </c>
      <c r="M554" s="674">
        <f t="shared" si="55"/>
        <v>0</v>
      </c>
      <c r="N554" s="675">
        <f t="shared" si="55"/>
        <v>0</v>
      </c>
      <c r="O554" s="506"/>
      <c r="P554" s="323"/>
    </row>
    <row r="555" spans="1:16" ht="18.75" customHeight="1">
      <c r="A555" s="302"/>
      <c r="B555" s="374"/>
      <c r="C555" s="375"/>
      <c r="D555" s="490"/>
      <c r="E555" s="717"/>
      <c r="F555" s="727"/>
      <c r="G555" s="522"/>
      <c r="H555" s="671"/>
      <c r="I555" s="672"/>
      <c r="J555" s="672">
        <f t="shared" si="53"/>
        <v>0</v>
      </c>
      <c r="K555" s="673"/>
      <c r="L555" s="673">
        <f t="shared" si="54"/>
        <v>0</v>
      </c>
      <c r="M555" s="674">
        <f t="shared" si="55"/>
        <v>0</v>
      </c>
      <c r="N555" s="675">
        <f t="shared" si="55"/>
        <v>0</v>
      </c>
      <c r="O555" s="506"/>
      <c r="P555" s="323"/>
    </row>
    <row r="556" spans="1:16" ht="18.75" customHeight="1">
      <c r="A556" s="302"/>
      <c r="B556" s="374"/>
      <c r="C556" s="375"/>
      <c r="D556" s="490"/>
      <c r="E556" s="717"/>
      <c r="F556" s="727"/>
      <c r="G556" s="522"/>
      <c r="H556" s="671"/>
      <c r="I556" s="672"/>
      <c r="J556" s="672">
        <f t="shared" si="53"/>
        <v>0</v>
      </c>
      <c r="K556" s="673"/>
      <c r="L556" s="673">
        <f t="shared" si="54"/>
        <v>0</v>
      </c>
      <c r="M556" s="674">
        <f t="shared" si="55"/>
        <v>0</v>
      </c>
      <c r="N556" s="675">
        <f t="shared" si="55"/>
        <v>0</v>
      </c>
      <c r="O556" s="506"/>
      <c r="P556" s="323"/>
    </row>
    <row r="557" spans="1:16" ht="18.75" customHeight="1">
      <c r="A557" s="302"/>
      <c r="B557" s="374"/>
      <c r="C557" s="375"/>
      <c r="D557" s="490"/>
      <c r="E557" s="717"/>
      <c r="F557" s="727"/>
      <c r="G557" s="522"/>
      <c r="H557" s="671"/>
      <c r="I557" s="672"/>
      <c r="J557" s="672">
        <f t="shared" si="53"/>
        <v>0</v>
      </c>
      <c r="K557" s="673"/>
      <c r="L557" s="673">
        <f t="shared" si="54"/>
        <v>0</v>
      </c>
      <c r="M557" s="674">
        <f t="shared" si="55"/>
        <v>0</v>
      </c>
      <c r="N557" s="675">
        <f t="shared" si="55"/>
        <v>0</v>
      </c>
      <c r="O557" s="506"/>
      <c r="P557" s="323"/>
    </row>
    <row r="558" spans="1:16" ht="18.75" customHeight="1">
      <c r="A558" s="302"/>
      <c r="B558" s="374"/>
      <c r="C558" s="375"/>
      <c r="D558" s="490"/>
      <c r="E558" s="717"/>
      <c r="F558" s="727"/>
      <c r="G558" s="522"/>
      <c r="H558" s="671"/>
      <c r="I558" s="672"/>
      <c r="J558" s="672">
        <f t="shared" si="53"/>
        <v>0</v>
      </c>
      <c r="K558" s="673"/>
      <c r="L558" s="673">
        <f t="shared" si="54"/>
        <v>0</v>
      </c>
      <c r="M558" s="674">
        <f t="shared" si="55"/>
        <v>0</v>
      </c>
      <c r="N558" s="675">
        <f t="shared" si="55"/>
        <v>0</v>
      </c>
      <c r="O558" s="506"/>
      <c r="P558" s="323"/>
    </row>
    <row r="559" spans="1:16" ht="18.75" customHeight="1">
      <c r="A559" s="302"/>
      <c r="B559" s="374"/>
      <c r="C559" s="375"/>
      <c r="D559" s="490"/>
      <c r="E559" s="717"/>
      <c r="F559" s="727"/>
      <c r="G559" s="522"/>
      <c r="H559" s="671"/>
      <c r="I559" s="672"/>
      <c r="J559" s="672">
        <f t="shared" si="53"/>
        <v>0</v>
      </c>
      <c r="K559" s="673"/>
      <c r="L559" s="673">
        <f t="shared" si="54"/>
        <v>0</v>
      </c>
      <c r="M559" s="674">
        <f t="shared" si="55"/>
        <v>0</v>
      </c>
      <c r="N559" s="675">
        <f t="shared" si="55"/>
        <v>0</v>
      </c>
      <c r="O559" s="506"/>
      <c r="P559" s="323"/>
    </row>
    <row r="560" spans="1:16" ht="18.75" customHeight="1">
      <c r="A560" s="302"/>
      <c r="B560" s="374"/>
      <c r="C560" s="375"/>
      <c r="D560" s="490"/>
      <c r="E560" s="717"/>
      <c r="F560" s="727"/>
      <c r="G560" s="522"/>
      <c r="H560" s="671"/>
      <c r="I560" s="672"/>
      <c r="J560" s="672">
        <f t="shared" si="53"/>
        <v>0</v>
      </c>
      <c r="K560" s="673"/>
      <c r="L560" s="673">
        <f t="shared" si="54"/>
        <v>0</v>
      </c>
      <c r="M560" s="674">
        <f t="shared" si="55"/>
        <v>0</v>
      </c>
      <c r="N560" s="675">
        <f t="shared" si="55"/>
        <v>0</v>
      </c>
      <c r="O560" s="506"/>
      <c r="P560" s="323"/>
    </row>
    <row r="561" spans="1:29" ht="18.75" customHeight="1">
      <c r="A561" s="302"/>
      <c r="B561" s="374"/>
      <c r="C561" s="375"/>
      <c r="D561" s="490"/>
      <c r="E561" s="717"/>
      <c r="F561" s="727"/>
      <c r="G561" s="522"/>
      <c r="H561" s="671"/>
      <c r="I561" s="672"/>
      <c r="J561" s="672">
        <f t="shared" si="53"/>
        <v>0</v>
      </c>
      <c r="K561" s="673"/>
      <c r="L561" s="673">
        <f t="shared" si="54"/>
        <v>0</v>
      </c>
      <c r="M561" s="674">
        <f t="shared" si="55"/>
        <v>0</v>
      </c>
      <c r="N561" s="675">
        <f t="shared" si="55"/>
        <v>0</v>
      </c>
      <c r="O561" s="506"/>
      <c r="P561" s="323"/>
    </row>
    <row r="562" spans="1:29" ht="18.75" customHeight="1">
      <c r="A562" s="302"/>
      <c r="B562" s="374"/>
      <c r="C562" s="375"/>
      <c r="D562" s="490"/>
      <c r="E562" s="717"/>
      <c r="F562" s="727"/>
      <c r="G562" s="522"/>
      <c r="H562" s="671"/>
      <c r="I562" s="672"/>
      <c r="J562" s="672">
        <f t="shared" si="53"/>
        <v>0</v>
      </c>
      <c r="K562" s="673"/>
      <c r="L562" s="673">
        <f t="shared" si="54"/>
        <v>0</v>
      </c>
      <c r="M562" s="674">
        <f t="shared" si="55"/>
        <v>0</v>
      </c>
      <c r="N562" s="675">
        <f t="shared" si="55"/>
        <v>0</v>
      </c>
      <c r="O562" s="506"/>
      <c r="P562" s="323"/>
    </row>
    <row r="563" spans="1:29" s="288" customFormat="1" ht="18.75" customHeight="1">
      <c r="A563" s="302"/>
      <c r="B563" s="374"/>
      <c r="C563" s="375"/>
      <c r="D563" s="490"/>
      <c r="E563" s="544" t="s">
        <v>661</v>
      </c>
      <c r="F563" s="338" t="s">
        <v>198</v>
      </c>
      <c r="G563" s="522"/>
      <c r="H563" s="671"/>
      <c r="I563" s="672"/>
      <c r="J563" s="676">
        <f>SUMIFS(J532:J562,D532:D562,"設備（部材）")</f>
        <v>0</v>
      </c>
      <c r="K563" s="673"/>
      <c r="L563" s="677">
        <f>SUMIFS(L532:L562,D532:D562,"設備（部材）")</f>
        <v>0</v>
      </c>
      <c r="M563" s="674"/>
      <c r="N563" s="679">
        <f>J563-L563</f>
        <v>0</v>
      </c>
      <c r="O563" s="506"/>
      <c r="Q563" s="287"/>
      <c r="R563" s="287"/>
      <c r="S563" s="287"/>
      <c r="T563" s="287"/>
      <c r="U563" s="287"/>
      <c r="V563" s="287"/>
      <c r="W563" s="287"/>
      <c r="X563" s="287"/>
      <c r="Y563" s="287"/>
      <c r="Z563" s="287"/>
      <c r="AA563" s="287"/>
      <c r="AB563" s="287"/>
      <c r="AC563" s="287"/>
    </row>
    <row r="564" spans="1:29" s="288" customFormat="1" ht="18.75" customHeight="1">
      <c r="A564" s="302"/>
      <c r="B564" s="374"/>
      <c r="C564" s="375"/>
      <c r="D564" s="490"/>
      <c r="E564" s="544" t="s">
        <v>199</v>
      </c>
      <c r="F564" s="338" t="s">
        <v>198</v>
      </c>
      <c r="G564" s="522"/>
      <c r="H564" s="671"/>
      <c r="I564" s="672"/>
      <c r="J564" s="676">
        <f>SUMIFS(J532:J562,D532:D562,"工事")</f>
        <v>0</v>
      </c>
      <c r="K564" s="673"/>
      <c r="L564" s="677">
        <f>SUMIFS(L532:L562,D532:D562,"工事")</f>
        <v>0</v>
      </c>
      <c r="M564" s="674"/>
      <c r="N564" s="679">
        <f>J564-L564</f>
        <v>0</v>
      </c>
      <c r="O564" s="506"/>
      <c r="Q564" s="287"/>
      <c r="R564" s="287"/>
      <c r="S564" s="287"/>
      <c r="T564" s="287"/>
      <c r="U564" s="287"/>
      <c r="V564" s="287"/>
      <c r="W564" s="287"/>
      <c r="X564" s="287"/>
      <c r="Y564" s="287"/>
      <c r="Z564" s="287"/>
      <c r="AA564" s="287"/>
      <c r="AB564" s="287"/>
      <c r="AC564" s="287"/>
    </row>
    <row r="565" spans="1:29" s="288" customFormat="1" ht="18.75" customHeight="1" thickBot="1">
      <c r="A565" s="302"/>
      <c r="B565" s="376"/>
      <c r="C565" s="377"/>
      <c r="D565" s="491"/>
      <c r="E565" s="545" t="s">
        <v>195</v>
      </c>
      <c r="F565" s="546" t="s">
        <v>196</v>
      </c>
      <c r="G565" s="536"/>
      <c r="H565" s="721"/>
      <c r="I565" s="722"/>
      <c r="J565" s="728">
        <f>J563+J564</f>
        <v>0</v>
      </c>
      <c r="K565" s="723"/>
      <c r="L565" s="729">
        <f>L563+L564</f>
        <v>0</v>
      </c>
      <c r="M565" s="724"/>
      <c r="N565" s="730">
        <f>J565-L565</f>
        <v>0</v>
      </c>
      <c r="O565" s="516"/>
      <c r="Q565" s="287"/>
      <c r="R565" s="287"/>
      <c r="S565" s="287"/>
      <c r="T565" s="287"/>
      <c r="U565" s="287"/>
      <c r="V565" s="287"/>
      <c r="W565" s="287"/>
      <c r="X565" s="287"/>
      <c r="Y565" s="287"/>
      <c r="Z565" s="287"/>
      <c r="AA565" s="287"/>
      <c r="AB565" s="287"/>
      <c r="AC565" s="287"/>
    </row>
    <row r="566" spans="1:29" ht="18.75" customHeight="1">
      <c r="A566" s="302"/>
      <c r="B566" s="339"/>
      <c r="C566" s="340"/>
      <c r="D566" s="488"/>
      <c r="E566" s="717"/>
      <c r="F566" s="726" t="s">
        <v>197</v>
      </c>
      <c r="G566" s="522"/>
      <c r="H566" s="671"/>
      <c r="I566" s="672"/>
      <c r="J566" s="672"/>
      <c r="K566" s="673"/>
      <c r="L566" s="673"/>
      <c r="M566" s="674"/>
      <c r="N566" s="675"/>
      <c r="O566" s="506"/>
      <c r="P566" s="323"/>
    </row>
    <row r="567" spans="1:29" ht="18.75" customHeight="1">
      <c r="A567" s="302"/>
      <c r="B567" s="374"/>
      <c r="C567" s="375"/>
      <c r="D567" s="490"/>
      <c r="E567" s="717"/>
      <c r="F567" s="727"/>
      <c r="G567" s="522"/>
      <c r="H567" s="671"/>
      <c r="I567" s="672"/>
      <c r="J567" s="672">
        <f>H567*I567</f>
        <v>0</v>
      </c>
      <c r="K567" s="673"/>
      <c r="L567" s="673">
        <f>H567*K567</f>
        <v>0</v>
      </c>
      <c r="M567" s="674">
        <f>I567-K567</f>
        <v>0</v>
      </c>
      <c r="N567" s="675">
        <f>J567-L567</f>
        <v>0</v>
      </c>
      <c r="O567" s="506"/>
      <c r="P567" s="323"/>
    </row>
    <row r="568" spans="1:29" ht="18.75" customHeight="1">
      <c r="A568" s="302"/>
      <c r="B568" s="374"/>
      <c r="C568" s="375"/>
      <c r="D568" s="490"/>
      <c r="E568" s="717"/>
      <c r="F568" s="727"/>
      <c r="G568" s="522"/>
      <c r="H568" s="671"/>
      <c r="I568" s="672"/>
      <c r="J568" s="672">
        <f t="shared" ref="J568:J597" si="56">H568*I568</f>
        <v>0</v>
      </c>
      <c r="K568" s="673"/>
      <c r="L568" s="673">
        <f t="shared" ref="L568:L597" si="57">H568*K568</f>
        <v>0</v>
      </c>
      <c r="M568" s="674">
        <f t="shared" ref="M568:N597" si="58">I568-K568</f>
        <v>0</v>
      </c>
      <c r="N568" s="675">
        <f t="shared" si="58"/>
        <v>0</v>
      </c>
      <c r="O568" s="506"/>
      <c r="P568" s="323"/>
    </row>
    <row r="569" spans="1:29" ht="18.75" customHeight="1">
      <c r="A569" s="302"/>
      <c r="B569" s="374"/>
      <c r="C569" s="375"/>
      <c r="D569" s="490"/>
      <c r="E569" s="717"/>
      <c r="F569" s="726"/>
      <c r="G569" s="522"/>
      <c r="H569" s="671"/>
      <c r="I569" s="672"/>
      <c r="J569" s="672">
        <f t="shared" si="56"/>
        <v>0</v>
      </c>
      <c r="K569" s="673"/>
      <c r="L569" s="673">
        <f t="shared" si="57"/>
        <v>0</v>
      </c>
      <c r="M569" s="674">
        <f t="shared" si="58"/>
        <v>0</v>
      </c>
      <c r="N569" s="675">
        <f t="shared" si="58"/>
        <v>0</v>
      </c>
      <c r="O569" s="506"/>
      <c r="P569" s="323"/>
    </row>
    <row r="570" spans="1:29" ht="18.75" customHeight="1">
      <c r="A570" s="302"/>
      <c r="B570" s="374"/>
      <c r="C570" s="375"/>
      <c r="D570" s="490"/>
      <c r="E570" s="717"/>
      <c r="F570" s="726"/>
      <c r="G570" s="522"/>
      <c r="H570" s="671"/>
      <c r="I570" s="672"/>
      <c r="J570" s="672">
        <f t="shared" si="56"/>
        <v>0</v>
      </c>
      <c r="K570" s="673"/>
      <c r="L570" s="673">
        <f t="shared" si="57"/>
        <v>0</v>
      </c>
      <c r="M570" s="674">
        <f t="shared" si="58"/>
        <v>0</v>
      </c>
      <c r="N570" s="675">
        <f t="shared" si="58"/>
        <v>0</v>
      </c>
      <c r="O570" s="506"/>
      <c r="P570" s="323"/>
    </row>
    <row r="571" spans="1:29" ht="18.75" customHeight="1">
      <c r="A571" s="302"/>
      <c r="B571" s="374"/>
      <c r="C571" s="375"/>
      <c r="D571" s="490"/>
      <c r="E571" s="717"/>
      <c r="F571" s="726"/>
      <c r="G571" s="522"/>
      <c r="H571" s="671"/>
      <c r="I571" s="672"/>
      <c r="J571" s="672">
        <f t="shared" si="56"/>
        <v>0</v>
      </c>
      <c r="K571" s="673"/>
      <c r="L571" s="673">
        <f t="shared" si="57"/>
        <v>0</v>
      </c>
      <c r="M571" s="674">
        <f t="shared" si="58"/>
        <v>0</v>
      </c>
      <c r="N571" s="675">
        <f t="shared" si="58"/>
        <v>0</v>
      </c>
      <c r="O571" s="506"/>
      <c r="P571" s="323"/>
    </row>
    <row r="572" spans="1:29" ht="18.75" customHeight="1">
      <c r="A572" s="302"/>
      <c r="B572" s="374"/>
      <c r="C572" s="375"/>
      <c r="D572" s="490"/>
      <c r="E572" s="717"/>
      <c r="F572" s="726"/>
      <c r="G572" s="522"/>
      <c r="H572" s="671"/>
      <c r="I572" s="672"/>
      <c r="J572" s="672">
        <f t="shared" si="56"/>
        <v>0</v>
      </c>
      <c r="K572" s="673"/>
      <c r="L572" s="673">
        <f t="shared" si="57"/>
        <v>0</v>
      </c>
      <c r="M572" s="674">
        <f t="shared" si="58"/>
        <v>0</v>
      </c>
      <c r="N572" s="675">
        <f t="shared" si="58"/>
        <v>0</v>
      </c>
      <c r="O572" s="506"/>
      <c r="P572" s="323"/>
    </row>
    <row r="573" spans="1:29" ht="18.75" customHeight="1">
      <c r="A573" s="302"/>
      <c r="B573" s="374"/>
      <c r="C573" s="375"/>
      <c r="D573" s="490"/>
      <c r="E573" s="717"/>
      <c r="F573" s="726"/>
      <c r="G573" s="522"/>
      <c r="H573" s="671"/>
      <c r="I573" s="672"/>
      <c r="J573" s="672">
        <f t="shared" si="56"/>
        <v>0</v>
      </c>
      <c r="K573" s="673"/>
      <c r="L573" s="673">
        <f t="shared" si="57"/>
        <v>0</v>
      </c>
      <c r="M573" s="674">
        <f t="shared" si="58"/>
        <v>0</v>
      </c>
      <c r="N573" s="675">
        <f t="shared" si="58"/>
        <v>0</v>
      </c>
      <c r="O573" s="506"/>
      <c r="P573" s="323"/>
    </row>
    <row r="574" spans="1:29" ht="18.75" customHeight="1">
      <c r="A574" s="302"/>
      <c r="B574" s="374"/>
      <c r="C574" s="375"/>
      <c r="D574" s="490"/>
      <c r="E574" s="717"/>
      <c r="F574" s="726"/>
      <c r="G574" s="522"/>
      <c r="H574" s="671"/>
      <c r="I574" s="672"/>
      <c r="J574" s="672">
        <f t="shared" si="56"/>
        <v>0</v>
      </c>
      <c r="K574" s="673"/>
      <c r="L574" s="673">
        <f t="shared" si="57"/>
        <v>0</v>
      </c>
      <c r="M574" s="674">
        <f t="shared" si="58"/>
        <v>0</v>
      </c>
      <c r="N574" s="675">
        <f t="shared" si="58"/>
        <v>0</v>
      </c>
      <c r="O574" s="506"/>
      <c r="P574" s="323"/>
    </row>
    <row r="575" spans="1:29" ht="18.75" customHeight="1">
      <c r="A575" s="302"/>
      <c r="B575" s="374"/>
      <c r="C575" s="375"/>
      <c r="D575" s="490"/>
      <c r="E575" s="717"/>
      <c r="F575" s="726"/>
      <c r="G575" s="522"/>
      <c r="H575" s="671"/>
      <c r="I575" s="672"/>
      <c r="J575" s="672">
        <f t="shared" si="56"/>
        <v>0</v>
      </c>
      <c r="K575" s="673"/>
      <c r="L575" s="673">
        <f t="shared" si="57"/>
        <v>0</v>
      </c>
      <c r="M575" s="674">
        <f t="shared" si="58"/>
        <v>0</v>
      </c>
      <c r="N575" s="675">
        <f t="shared" si="58"/>
        <v>0</v>
      </c>
      <c r="O575" s="506"/>
      <c r="P575" s="323"/>
    </row>
    <row r="576" spans="1:29" ht="18.75" customHeight="1">
      <c r="A576" s="302"/>
      <c r="B576" s="374"/>
      <c r="C576" s="375"/>
      <c r="D576" s="490"/>
      <c r="E576" s="717"/>
      <c r="F576" s="726"/>
      <c r="G576" s="522"/>
      <c r="H576" s="671"/>
      <c r="I576" s="672"/>
      <c r="J576" s="672">
        <f t="shared" si="56"/>
        <v>0</v>
      </c>
      <c r="K576" s="673"/>
      <c r="L576" s="673">
        <f t="shared" si="57"/>
        <v>0</v>
      </c>
      <c r="M576" s="674">
        <f t="shared" si="58"/>
        <v>0</v>
      </c>
      <c r="N576" s="675">
        <f t="shared" si="58"/>
        <v>0</v>
      </c>
      <c r="O576" s="506"/>
      <c r="P576" s="323"/>
    </row>
    <row r="577" spans="1:16" ht="18.75" customHeight="1">
      <c r="A577" s="302"/>
      <c r="B577" s="374"/>
      <c r="C577" s="375"/>
      <c r="D577" s="490"/>
      <c r="E577" s="717"/>
      <c r="F577" s="726"/>
      <c r="G577" s="522"/>
      <c r="H577" s="671"/>
      <c r="I577" s="672"/>
      <c r="J577" s="672">
        <f t="shared" si="56"/>
        <v>0</v>
      </c>
      <c r="K577" s="673"/>
      <c r="L577" s="673">
        <f t="shared" si="57"/>
        <v>0</v>
      </c>
      <c r="M577" s="674">
        <f t="shared" si="58"/>
        <v>0</v>
      </c>
      <c r="N577" s="675">
        <f t="shared" si="58"/>
        <v>0</v>
      </c>
      <c r="O577" s="506"/>
      <c r="P577" s="323"/>
    </row>
    <row r="578" spans="1:16" ht="18.75" customHeight="1">
      <c r="A578" s="302"/>
      <c r="B578" s="374"/>
      <c r="C578" s="375"/>
      <c r="D578" s="490"/>
      <c r="E578" s="717"/>
      <c r="F578" s="726"/>
      <c r="G578" s="522"/>
      <c r="H578" s="671"/>
      <c r="I578" s="672"/>
      <c r="J578" s="672">
        <f t="shared" si="56"/>
        <v>0</v>
      </c>
      <c r="K578" s="673"/>
      <c r="L578" s="673">
        <f t="shared" si="57"/>
        <v>0</v>
      </c>
      <c r="M578" s="674">
        <f t="shared" si="58"/>
        <v>0</v>
      </c>
      <c r="N578" s="675">
        <f t="shared" si="58"/>
        <v>0</v>
      </c>
      <c r="O578" s="506"/>
      <c r="P578" s="323"/>
    </row>
    <row r="579" spans="1:16" ht="18.75" customHeight="1">
      <c r="A579" s="302"/>
      <c r="B579" s="374"/>
      <c r="C579" s="375"/>
      <c r="D579" s="490"/>
      <c r="E579" s="717"/>
      <c r="F579" s="726"/>
      <c r="G579" s="522"/>
      <c r="H579" s="671"/>
      <c r="I579" s="672"/>
      <c r="J579" s="672">
        <f t="shared" si="56"/>
        <v>0</v>
      </c>
      <c r="K579" s="673"/>
      <c r="L579" s="673">
        <f t="shared" si="57"/>
        <v>0</v>
      </c>
      <c r="M579" s="674">
        <f t="shared" si="58"/>
        <v>0</v>
      </c>
      <c r="N579" s="675">
        <f t="shared" si="58"/>
        <v>0</v>
      </c>
      <c r="O579" s="506"/>
      <c r="P579" s="323"/>
    </row>
    <row r="580" spans="1:16" ht="18.75" customHeight="1">
      <c r="A580" s="302"/>
      <c r="B580" s="374"/>
      <c r="C580" s="375"/>
      <c r="D580" s="490"/>
      <c r="E580" s="717"/>
      <c r="F580" s="726"/>
      <c r="G580" s="522"/>
      <c r="H580" s="671"/>
      <c r="I580" s="672"/>
      <c r="J580" s="672">
        <f t="shared" si="56"/>
        <v>0</v>
      </c>
      <c r="K580" s="673"/>
      <c r="L580" s="673">
        <f t="shared" si="57"/>
        <v>0</v>
      </c>
      <c r="M580" s="674">
        <f t="shared" si="58"/>
        <v>0</v>
      </c>
      <c r="N580" s="675">
        <f t="shared" si="58"/>
        <v>0</v>
      </c>
      <c r="O580" s="506"/>
      <c r="P580" s="323"/>
    </row>
    <row r="581" spans="1:16" ht="18.75" customHeight="1">
      <c r="A581" s="302"/>
      <c r="B581" s="374"/>
      <c r="C581" s="375"/>
      <c r="D581" s="490"/>
      <c r="E581" s="717"/>
      <c r="F581" s="726"/>
      <c r="G581" s="522"/>
      <c r="H581" s="671"/>
      <c r="I581" s="672"/>
      <c r="J581" s="672">
        <f t="shared" si="56"/>
        <v>0</v>
      </c>
      <c r="K581" s="673"/>
      <c r="L581" s="673">
        <f t="shared" si="57"/>
        <v>0</v>
      </c>
      <c r="M581" s="674">
        <f t="shared" si="58"/>
        <v>0</v>
      </c>
      <c r="N581" s="675">
        <f t="shared" si="58"/>
        <v>0</v>
      </c>
      <c r="O581" s="506"/>
      <c r="P581" s="323"/>
    </row>
    <row r="582" spans="1:16" ht="18.75" customHeight="1">
      <c r="A582" s="302"/>
      <c r="B582" s="374"/>
      <c r="C582" s="375"/>
      <c r="D582" s="490"/>
      <c r="E582" s="717"/>
      <c r="F582" s="726"/>
      <c r="G582" s="522"/>
      <c r="H582" s="671"/>
      <c r="I582" s="672"/>
      <c r="J582" s="672">
        <f t="shared" si="56"/>
        <v>0</v>
      </c>
      <c r="K582" s="673"/>
      <c r="L582" s="673">
        <f t="shared" si="57"/>
        <v>0</v>
      </c>
      <c r="M582" s="674">
        <f t="shared" si="58"/>
        <v>0</v>
      </c>
      <c r="N582" s="675">
        <f t="shared" si="58"/>
        <v>0</v>
      </c>
      <c r="O582" s="506"/>
      <c r="P582" s="323"/>
    </row>
    <row r="583" spans="1:16" ht="18.75" customHeight="1">
      <c r="A583" s="302"/>
      <c r="B583" s="374"/>
      <c r="C583" s="375"/>
      <c r="D583" s="490"/>
      <c r="E583" s="717"/>
      <c r="F583" s="726"/>
      <c r="G583" s="522"/>
      <c r="H583" s="671"/>
      <c r="I583" s="672"/>
      <c r="J583" s="672">
        <f t="shared" si="56"/>
        <v>0</v>
      </c>
      <c r="K583" s="673"/>
      <c r="L583" s="673">
        <f t="shared" si="57"/>
        <v>0</v>
      </c>
      <c r="M583" s="674">
        <f t="shared" si="58"/>
        <v>0</v>
      </c>
      <c r="N583" s="675">
        <f t="shared" si="58"/>
        <v>0</v>
      </c>
      <c r="O583" s="506"/>
      <c r="P583" s="323"/>
    </row>
    <row r="584" spans="1:16" ht="18.75" customHeight="1">
      <c r="A584" s="302"/>
      <c r="B584" s="374"/>
      <c r="C584" s="375"/>
      <c r="D584" s="490"/>
      <c r="E584" s="717"/>
      <c r="F584" s="726"/>
      <c r="G584" s="522"/>
      <c r="H584" s="671"/>
      <c r="I584" s="672"/>
      <c r="J584" s="672">
        <f t="shared" si="56"/>
        <v>0</v>
      </c>
      <c r="K584" s="673"/>
      <c r="L584" s="673">
        <f t="shared" si="57"/>
        <v>0</v>
      </c>
      <c r="M584" s="674">
        <f t="shared" si="58"/>
        <v>0</v>
      </c>
      <c r="N584" s="675">
        <f t="shared" si="58"/>
        <v>0</v>
      </c>
      <c r="O584" s="506"/>
      <c r="P584" s="323"/>
    </row>
    <row r="585" spans="1:16" ht="18.75" customHeight="1">
      <c r="A585" s="302"/>
      <c r="B585" s="374"/>
      <c r="C585" s="375"/>
      <c r="D585" s="490"/>
      <c r="E585" s="717"/>
      <c r="F585" s="726"/>
      <c r="G585" s="522"/>
      <c r="H585" s="671"/>
      <c r="I585" s="672"/>
      <c r="J585" s="672">
        <f t="shared" si="56"/>
        <v>0</v>
      </c>
      <c r="K585" s="673"/>
      <c r="L585" s="673">
        <f t="shared" si="57"/>
        <v>0</v>
      </c>
      <c r="M585" s="674">
        <f t="shared" si="58"/>
        <v>0</v>
      </c>
      <c r="N585" s="675">
        <f t="shared" si="58"/>
        <v>0</v>
      </c>
      <c r="O585" s="506"/>
      <c r="P585" s="323"/>
    </row>
    <row r="586" spans="1:16" ht="18.75" customHeight="1">
      <c r="A586" s="302"/>
      <c r="B586" s="374"/>
      <c r="C586" s="375"/>
      <c r="D586" s="490"/>
      <c r="E586" s="717"/>
      <c r="F586" s="726"/>
      <c r="G586" s="522"/>
      <c r="H586" s="671"/>
      <c r="I586" s="672"/>
      <c r="J586" s="672">
        <f t="shared" si="56"/>
        <v>0</v>
      </c>
      <c r="K586" s="673"/>
      <c r="L586" s="673">
        <f t="shared" si="57"/>
        <v>0</v>
      </c>
      <c r="M586" s="674">
        <f t="shared" si="58"/>
        <v>0</v>
      </c>
      <c r="N586" s="675">
        <f t="shared" si="58"/>
        <v>0</v>
      </c>
      <c r="O586" s="506"/>
      <c r="P586" s="323"/>
    </row>
    <row r="587" spans="1:16" ht="18.75" customHeight="1">
      <c r="A587" s="302"/>
      <c r="B587" s="374"/>
      <c r="C587" s="375"/>
      <c r="D587" s="490"/>
      <c r="E587" s="717"/>
      <c r="F587" s="727"/>
      <c r="G587" s="522"/>
      <c r="H587" s="671"/>
      <c r="I587" s="672"/>
      <c r="J587" s="672">
        <f t="shared" si="56"/>
        <v>0</v>
      </c>
      <c r="K587" s="673"/>
      <c r="L587" s="673">
        <f t="shared" si="57"/>
        <v>0</v>
      </c>
      <c r="M587" s="674">
        <f t="shared" si="58"/>
        <v>0</v>
      </c>
      <c r="N587" s="675">
        <f t="shared" si="58"/>
        <v>0</v>
      </c>
      <c r="O587" s="506"/>
      <c r="P587" s="323"/>
    </row>
    <row r="588" spans="1:16" ht="18.75" customHeight="1">
      <c r="A588" s="302"/>
      <c r="B588" s="374"/>
      <c r="C588" s="375"/>
      <c r="D588" s="490"/>
      <c r="E588" s="717"/>
      <c r="F588" s="727"/>
      <c r="G588" s="522"/>
      <c r="H588" s="671"/>
      <c r="I588" s="672"/>
      <c r="J588" s="672">
        <f t="shared" si="56"/>
        <v>0</v>
      </c>
      <c r="K588" s="673"/>
      <c r="L588" s="673">
        <f t="shared" si="57"/>
        <v>0</v>
      </c>
      <c r="M588" s="674">
        <f t="shared" si="58"/>
        <v>0</v>
      </c>
      <c r="N588" s="675">
        <f t="shared" si="58"/>
        <v>0</v>
      </c>
      <c r="O588" s="506"/>
      <c r="P588" s="323"/>
    </row>
    <row r="589" spans="1:16" ht="18.75" customHeight="1">
      <c r="A589" s="302"/>
      <c r="B589" s="374"/>
      <c r="C589" s="375"/>
      <c r="D589" s="490"/>
      <c r="E589" s="717"/>
      <c r="F589" s="727"/>
      <c r="G589" s="522"/>
      <c r="H589" s="671"/>
      <c r="I589" s="672"/>
      <c r="J589" s="672">
        <f t="shared" si="56"/>
        <v>0</v>
      </c>
      <c r="K589" s="673"/>
      <c r="L589" s="673">
        <f t="shared" si="57"/>
        <v>0</v>
      </c>
      <c r="M589" s="674">
        <f t="shared" si="58"/>
        <v>0</v>
      </c>
      <c r="N589" s="675">
        <f t="shared" si="58"/>
        <v>0</v>
      </c>
      <c r="O589" s="506"/>
      <c r="P589" s="323"/>
    </row>
    <row r="590" spans="1:16" ht="18.75" customHeight="1">
      <c r="A590" s="302"/>
      <c r="B590" s="374"/>
      <c r="C590" s="375"/>
      <c r="D590" s="490"/>
      <c r="E590" s="717"/>
      <c r="F590" s="727"/>
      <c r="G590" s="522"/>
      <c r="H590" s="671"/>
      <c r="I590" s="672"/>
      <c r="J590" s="672">
        <f t="shared" si="56"/>
        <v>0</v>
      </c>
      <c r="K590" s="673"/>
      <c r="L590" s="673">
        <f t="shared" si="57"/>
        <v>0</v>
      </c>
      <c r="M590" s="674">
        <f t="shared" si="58"/>
        <v>0</v>
      </c>
      <c r="N590" s="675">
        <f t="shared" si="58"/>
        <v>0</v>
      </c>
      <c r="O590" s="506"/>
      <c r="P590" s="323"/>
    </row>
    <row r="591" spans="1:16" ht="18.75" customHeight="1">
      <c r="A591" s="302"/>
      <c r="B591" s="374"/>
      <c r="C591" s="375"/>
      <c r="D591" s="490"/>
      <c r="E591" s="717"/>
      <c r="F591" s="727"/>
      <c r="G591" s="522"/>
      <c r="H591" s="671"/>
      <c r="I591" s="672"/>
      <c r="J591" s="672">
        <f t="shared" si="56"/>
        <v>0</v>
      </c>
      <c r="K591" s="673"/>
      <c r="L591" s="673">
        <f t="shared" si="57"/>
        <v>0</v>
      </c>
      <c r="M591" s="674">
        <f t="shared" si="58"/>
        <v>0</v>
      </c>
      <c r="N591" s="675">
        <f t="shared" si="58"/>
        <v>0</v>
      </c>
      <c r="O591" s="506"/>
      <c r="P591" s="323"/>
    </row>
    <row r="592" spans="1:16" ht="18.75" customHeight="1">
      <c r="A592" s="302"/>
      <c r="B592" s="374"/>
      <c r="C592" s="375"/>
      <c r="D592" s="490"/>
      <c r="E592" s="717"/>
      <c r="F592" s="727"/>
      <c r="G592" s="522"/>
      <c r="H592" s="671"/>
      <c r="I592" s="672"/>
      <c r="J592" s="672">
        <f t="shared" si="56"/>
        <v>0</v>
      </c>
      <c r="K592" s="673"/>
      <c r="L592" s="673">
        <f t="shared" si="57"/>
        <v>0</v>
      </c>
      <c r="M592" s="674">
        <f t="shared" si="58"/>
        <v>0</v>
      </c>
      <c r="N592" s="675">
        <f t="shared" si="58"/>
        <v>0</v>
      </c>
      <c r="O592" s="506"/>
      <c r="P592" s="323"/>
    </row>
    <row r="593" spans="1:29" ht="18.75" customHeight="1">
      <c r="A593" s="302"/>
      <c r="B593" s="374"/>
      <c r="C593" s="375"/>
      <c r="D593" s="490"/>
      <c r="E593" s="717"/>
      <c r="F593" s="727"/>
      <c r="G593" s="522"/>
      <c r="H593" s="671"/>
      <c r="I593" s="672"/>
      <c r="J593" s="672">
        <f t="shared" si="56"/>
        <v>0</v>
      </c>
      <c r="K593" s="673"/>
      <c r="L593" s="673">
        <f t="shared" si="57"/>
        <v>0</v>
      </c>
      <c r="M593" s="674">
        <f t="shared" si="58"/>
        <v>0</v>
      </c>
      <c r="N593" s="675">
        <f t="shared" si="58"/>
        <v>0</v>
      </c>
      <c r="O593" s="506"/>
      <c r="P593" s="323"/>
    </row>
    <row r="594" spans="1:29" ht="18.75" customHeight="1">
      <c r="A594" s="302"/>
      <c r="B594" s="374"/>
      <c r="C594" s="375"/>
      <c r="D594" s="490"/>
      <c r="E594" s="717"/>
      <c r="F594" s="727"/>
      <c r="G594" s="522"/>
      <c r="H594" s="671"/>
      <c r="I594" s="672"/>
      <c r="J594" s="672">
        <f t="shared" si="56"/>
        <v>0</v>
      </c>
      <c r="K594" s="673"/>
      <c r="L594" s="673">
        <f t="shared" si="57"/>
        <v>0</v>
      </c>
      <c r="M594" s="674">
        <f t="shared" si="58"/>
        <v>0</v>
      </c>
      <c r="N594" s="675">
        <f t="shared" si="58"/>
        <v>0</v>
      </c>
      <c r="O594" s="506"/>
      <c r="P594" s="323"/>
    </row>
    <row r="595" spans="1:29" ht="18.75" customHeight="1">
      <c r="A595" s="302"/>
      <c r="B595" s="374"/>
      <c r="C595" s="375"/>
      <c r="D595" s="490"/>
      <c r="E595" s="717"/>
      <c r="F595" s="727"/>
      <c r="G595" s="522"/>
      <c r="H595" s="671"/>
      <c r="I595" s="672"/>
      <c r="J595" s="672">
        <f t="shared" si="56"/>
        <v>0</v>
      </c>
      <c r="K595" s="673"/>
      <c r="L595" s="673">
        <f t="shared" si="57"/>
        <v>0</v>
      </c>
      <c r="M595" s="674">
        <f t="shared" si="58"/>
        <v>0</v>
      </c>
      <c r="N595" s="675">
        <f t="shared" si="58"/>
        <v>0</v>
      </c>
      <c r="O595" s="506"/>
      <c r="P595" s="323"/>
    </row>
    <row r="596" spans="1:29" ht="18.75" customHeight="1">
      <c r="A596" s="302"/>
      <c r="B596" s="374"/>
      <c r="C596" s="375"/>
      <c r="D596" s="490"/>
      <c r="E596" s="717"/>
      <c r="F596" s="727"/>
      <c r="G596" s="522"/>
      <c r="H596" s="671"/>
      <c r="I596" s="672"/>
      <c r="J596" s="672">
        <f t="shared" si="56"/>
        <v>0</v>
      </c>
      <c r="K596" s="673"/>
      <c r="L596" s="673">
        <f t="shared" si="57"/>
        <v>0</v>
      </c>
      <c r="M596" s="674">
        <f t="shared" si="58"/>
        <v>0</v>
      </c>
      <c r="N596" s="675">
        <f t="shared" si="58"/>
        <v>0</v>
      </c>
      <c r="O596" s="506"/>
      <c r="P596" s="323"/>
    </row>
    <row r="597" spans="1:29" ht="18.75" customHeight="1">
      <c r="A597" s="302"/>
      <c r="B597" s="374"/>
      <c r="C597" s="375"/>
      <c r="D597" s="490"/>
      <c r="E597" s="717"/>
      <c r="F597" s="727"/>
      <c r="G597" s="522"/>
      <c r="H597" s="671"/>
      <c r="I597" s="672"/>
      <c r="J597" s="672">
        <f t="shared" si="56"/>
        <v>0</v>
      </c>
      <c r="K597" s="673"/>
      <c r="L597" s="673">
        <f t="shared" si="57"/>
        <v>0</v>
      </c>
      <c r="M597" s="674">
        <f t="shared" si="58"/>
        <v>0</v>
      </c>
      <c r="N597" s="675">
        <f t="shared" si="58"/>
        <v>0</v>
      </c>
      <c r="O597" s="506"/>
      <c r="P597" s="323"/>
    </row>
    <row r="598" spans="1:29" s="288" customFormat="1" ht="18.75" customHeight="1">
      <c r="A598" s="302"/>
      <c r="B598" s="374"/>
      <c r="C598" s="375"/>
      <c r="D598" s="490"/>
      <c r="E598" s="544" t="s">
        <v>661</v>
      </c>
      <c r="F598" s="338" t="s">
        <v>198</v>
      </c>
      <c r="G598" s="522"/>
      <c r="H598" s="671"/>
      <c r="I598" s="672"/>
      <c r="J598" s="676">
        <f>SUMIFS(J567:J597,D567:D597,"設備（部材）")</f>
        <v>0</v>
      </c>
      <c r="K598" s="673"/>
      <c r="L598" s="677">
        <f>SUMIFS(L567:L597,D567:D597,"設備（部材）")</f>
        <v>0</v>
      </c>
      <c r="M598" s="674"/>
      <c r="N598" s="679">
        <f>J598-L598</f>
        <v>0</v>
      </c>
      <c r="O598" s="506"/>
      <c r="Q598" s="287"/>
      <c r="R598" s="287"/>
      <c r="S598" s="287"/>
      <c r="T598" s="287"/>
      <c r="U598" s="287"/>
      <c r="V598" s="287"/>
      <c r="W598" s="287"/>
      <c r="X598" s="287"/>
      <c r="Y598" s="287"/>
      <c r="Z598" s="287"/>
      <c r="AA598" s="287"/>
      <c r="AB598" s="287"/>
      <c r="AC598" s="287"/>
    </row>
    <row r="599" spans="1:29" s="288" customFormat="1" ht="18.75" customHeight="1">
      <c r="A599" s="302"/>
      <c r="B599" s="374"/>
      <c r="C599" s="375"/>
      <c r="D599" s="490"/>
      <c r="E599" s="544" t="s">
        <v>199</v>
      </c>
      <c r="F599" s="338" t="s">
        <v>198</v>
      </c>
      <c r="G599" s="522"/>
      <c r="H599" s="671"/>
      <c r="I599" s="672"/>
      <c r="J599" s="676">
        <f>SUMIFS(J567:J597,D567:D597,"工事")</f>
        <v>0</v>
      </c>
      <c r="K599" s="673"/>
      <c r="L599" s="677">
        <f>SUMIFS(L567:L597,D567:D597,"工事")</f>
        <v>0</v>
      </c>
      <c r="M599" s="674"/>
      <c r="N599" s="679">
        <f>J599-L599</f>
        <v>0</v>
      </c>
      <c r="O599" s="506"/>
      <c r="Q599" s="287"/>
      <c r="R599" s="287"/>
      <c r="S599" s="287"/>
      <c r="T599" s="287"/>
      <c r="U599" s="287"/>
      <c r="V599" s="287"/>
      <c r="W599" s="287"/>
      <c r="X599" s="287"/>
      <c r="Y599" s="287"/>
      <c r="Z599" s="287"/>
      <c r="AA599" s="287"/>
      <c r="AB599" s="287"/>
      <c r="AC599" s="287"/>
    </row>
    <row r="600" spans="1:29" s="288" customFormat="1" ht="18.75" customHeight="1" thickBot="1">
      <c r="A600" s="302"/>
      <c r="B600" s="376"/>
      <c r="C600" s="377"/>
      <c r="D600" s="491"/>
      <c r="E600" s="545" t="s">
        <v>195</v>
      </c>
      <c r="F600" s="546" t="s">
        <v>196</v>
      </c>
      <c r="G600" s="536"/>
      <c r="H600" s="721"/>
      <c r="I600" s="722"/>
      <c r="J600" s="728">
        <f>J598+J599</f>
        <v>0</v>
      </c>
      <c r="K600" s="723"/>
      <c r="L600" s="729">
        <f>L598+L599</f>
        <v>0</v>
      </c>
      <c r="M600" s="724"/>
      <c r="N600" s="730">
        <f>J600-L600</f>
        <v>0</v>
      </c>
      <c r="O600" s="516"/>
      <c r="Q600" s="287"/>
      <c r="R600" s="287"/>
      <c r="S600" s="287"/>
      <c r="T600" s="287"/>
      <c r="U600" s="287"/>
      <c r="V600" s="287"/>
      <c r="W600" s="287"/>
      <c r="X600" s="287"/>
      <c r="Y600" s="287"/>
      <c r="Z600" s="287"/>
      <c r="AA600" s="287"/>
      <c r="AB600" s="287"/>
      <c r="AC600" s="287"/>
    </row>
    <row r="601" spans="1:29" ht="18.75" customHeight="1">
      <c r="A601" s="302"/>
      <c r="B601" s="339"/>
      <c r="C601" s="340"/>
      <c r="D601" s="488"/>
      <c r="E601" s="717"/>
      <c r="F601" s="726" t="s">
        <v>197</v>
      </c>
      <c r="G601" s="522"/>
      <c r="H601" s="671"/>
      <c r="I601" s="672"/>
      <c r="J601" s="672"/>
      <c r="K601" s="673"/>
      <c r="L601" s="673"/>
      <c r="M601" s="674"/>
      <c r="N601" s="675"/>
      <c r="O601" s="506"/>
      <c r="P601" s="323"/>
    </row>
    <row r="602" spans="1:29" ht="18.75" customHeight="1">
      <c r="A602" s="302"/>
      <c r="B602" s="374"/>
      <c r="C602" s="375"/>
      <c r="D602" s="490"/>
      <c r="E602" s="717"/>
      <c r="F602" s="727"/>
      <c r="G602" s="522"/>
      <c r="H602" s="671"/>
      <c r="I602" s="672"/>
      <c r="J602" s="672">
        <f>H602*I602</f>
        <v>0</v>
      </c>
      <c r="K602" s="673"/>
      <c r="L602" s="673">
        <f>H602*K602</f>
        <v>0</v>
      </c>
      <c r="M602" s="674">
        <f>I602-K602</f>
        <v>0</v>
      </c>
      <c r="N602" s="675">
        <f>J602-L602</f>
        <v>0</v>
      </c>
      <c r="O602" s="506"/>
      <c r="P602" s="323"/>
    </row>
    <row r="603" spans="1:29" ht="18.75" customHeight="1">
      <c r="A603" s="302"/>
      <c r="B603" s="374"/>
      <c r="C603" s="375"/>
      <c r="D603" s="490"/>
      <c r="E603" s="717"/>
      <c r="F603" s="727"/>
      <c r="G603" s="522"/>
      <c r="H603" s="671"/>
      <c r="I603" s="672"/>
      <c r="J603" s="672">
        <f t="shared" ref="J603:J632" si="59">H603*I603</f>
        <v>0</v>
      </c>
      <c r="K603" s="673"/>
      <c r="L603" s="673">
        <f t="shared" ref="L603:L632" si="60">H603*K603</f>
        <v>0</v>
      </c>
      <c r="M603" s="674">
        <f t="shared" ref="M603:N632" si="61">I603-K603</f>
        <v>0</v>
      </c>
      <c r="N603" s="675">
        <f t="shared" si="61"/>
        <v>0</v>
      </c>
      <c r="O603" s="506"/>
      <c r="P603" s="323"/>
    </row>
    <row r="604" spans="1:29" ht="18.75" customHeight="1">
      <c r="A604" s="302"/>
      <c r="B604" s="374"/>
      <c r="C604" s="375"/>
      <c r="D604" s="490"/>
      <c r="E604" s="717"/>
      <c r="F604" s="726"/>
      <c r="G604" s="522"/>
      <c r="H604" s="671"/>
      <c r="I604" s="672"/>
      <c r="J604" s="672">
        <f t="shared" si="59"/>
        <v>0</v>
      </c>
      <c r="K604" s="673"/>
      <c r="L604" s="673">
        <f t="shared" si="60"/>
        <v>0</v>
      </c>
      <c r="M604" s="674">
        <f t="shared" si="61"/>
        <v>0</v>
      </c>
      <c r="N604" s="675">
        <f t="shared" si="61"/>
        <v>0</v>
      </c>
      <c r="O604" s="506"/>
      <c r="P604" s="323"/>
    </row>
    <row r="605" spans="1:29" ht="18.75" customHeight="1">
      <c r="A605" s="302"/>
      <c r="B605" s="374"/>
      <c r="C605" s="375"/>
      <c r="D605" s="490"/>
      <c r="E605" s="717"/>
      <c r="F605" s="726"/>
      <c r="G605" s="522"/>
      <c r="H605" s="671"/>
      <c r="I605" s="672"/>
      <c r="J605" s="672">
        <f t="shared" si="59"/>
        <v>0</v>
      </c>
      <c r="K605" s="673"/>
      <c r="L605" s="673">
        <f t="shared" si="60"/>
        <v>0</v>
      </c>
      <c r="M605" s="674">
        <f t="shared" si="61"/>
        <v>0</v>
      </c>
      <c r="N605" s="675">
        <f t="shared" si="61"/>
        <v>0</v>
      </c>
      <c r="O605" s="506"/>
      <c r="P605" s="323"/>
    </row>
    <row r="606" spans="1:29" ht="18.75" customHeight="1">
      <c r="A606" s="302"/>
      <c r="B606" s="374"/>
      <c r="C606" s="375"/>
      <c r="D606" s="490"/>
      <c r="E606" s="717"/>
      <c r="F606" s="726"/>
      <c r="G606" s="522"/>
      <c r="H606" s="671"/>
      <c r="I606" s="672"/>
      <c r="J606" s="672">
        <f t="shared" si="59"/>
        <v>0</v>
      </c>
      <c r="K606" s="673"/>
      <c r="L606" s="673">
        <f t="shared" si="60"/>
        <v>0</v>
      </c>
      <c r="M606" s="674">
        <f t="shared" si="61"/>
        <v>0</v>
      </c>
      <c r="N606" s="675">
        <f t="shared" si="61"/>
        <v>0</v>
      </c>
      <c r="O606" s="506"/>
      <c r="P606" s="323"/>
    </row>
    <row r="607" spans="1:29" ht="18.75" customHeight="1">
      <c r="A607" s="302"/>
      <c r="B607" s="374"/>
      <c r="C607" s="375"/>
      <c r="D607" s="490"/>
      <c r="E607" s="717"/>
      <c r="F607" s="726"/>
      <c r="G607" s="522"/>
      <c r="H607" s="671"/>
      <c r="I607" s="672"/>
      <c r="J607" s="672">
        <f t="shared" si="59"/>
        <v>0</v>
      </c>
      <c r="K607" s="673"/>
      <c r="L607" s="673">
        <f t="shared" si="60"/>
        <v>0</v>
      </c>
      <c r="M607" s="674">
        <f t="shared" si="61"/>
        <v>0</v>
      </c>
      <c r="N607" s="675">
        <f t="shared" si="61"/>
        <v>0</v>
      </c>
      <c r="O607" s="506"/>
      <c r="P607" s="323"/>
    </row>
    <row r="608" spans="1:29" ht="18.75" customHeight="1">
      <c r="A608" s="302"/>
      <c r="B608" s="374"/>
      <c r="C608" s="375"/>
      <c r="D608" s="490"/>
      <c r="E608" s="717"/>
      <c r="F608" s="726"/>
      <c r="G608" s="522"/>
      <c r="H608" s="671"/>
      <c r="I608" s="672"/>
      <c r="J608" s="672">
        <f t="shared" si="59"/>
        <v>0</v>
      </c>
      <c r="K608" s="673"/>
      <c r="L608" s="673">
        <f t="shared" si="60"/>
        <v>0</v>
      </c>
      <c r="M608" s="674">
        <f t="shared" si="61"/>
        <v>0</v>
      </c>
      <c r="N608" s="675">
        <f t="shared" si="61"/>
        <v>0</v>
      </c>
      <c r="O608" s="506"/>
      <c r="P608" s="323"/>
    </row>
    <row r="609" spans="1:16" ht="18.75" customHeight="1">
      <c r="A609" s="302"/>
      <c r="B609" s="374"/>
      <c r="C609" s="375"/>
      <c r="D609" s="490"/>
      <c r="E609" s="717"/>
      <c r="F609" s="726"/>
      <c r="G609" s="522"/>
      <c r="H609" s="671"/>
      <c r="I609" s="672"/>
      <c r="J609" s="672">
        <f t="shared" si="59"/>
        <v>0</v>
      </c>
      <c r="K609" s="673"/>
      <c r="L609" s="673">
        <f t="shared" si="60"/>
        <v>0</v>
      </c>
      <c r="M609" s="674">
        <f t="shared" si="61"/>
        <v>0</v>
      </c>
      <c r="N609" s="675">
        <f t="shared" si="61"/>
        <v>0</v>
      </c>
      <c r="O609" s="506"/>
      <c r="P609" s="323"/>
    </row>
    <row r="610" spans="1:16" ht="18.75" customHeight="1">
      <c r="A610" s="302"/>
      <c r="B610" s="374"/>
      <c r="C610" s="375"/>
      <c r="D610" s="490"/>
      <c r="E610" s="717"/>
      <c r="F610" s="726"/>
      <c r="G610" s="522"/>
      <c r="H610" s="671"/>
      <c r="I610" s="672"/>
      <c r="J610" s="672">
        <f t="shared" si="59"/>
        <v>0</v>
      </c>
      <c r="K610" s="673"/>
      <c r="L610" s="673">
        <f t="shared" si="60"/>
        <v>0</v>
      </c>
      <c r="M610" s="674">
        <f t="shared" si="61"/>
        <v>0</v>
      </c>
      <c r="N610" s="675">
        <f t="shared" si="61"/>
        <v>0</v>
      </c>
      <c r="O610" s="506"/>
      <c r="P610" s="323"/>
    </row>
    <row r="611" spans="1:16" ht="18.75" customHeight="1">
      <c r="A611" s="302"/>
      <c r="B611" s="374"/>
      <c r="C611" s="375"/>
      <c r="D611" s="490"/>
      <c r="E611" s="717"/>
      <c r="F611" s="726"/>
      <c r="G611" s="522"/>
      <c r="H611" s="671"/>
      <c r="I611" s="672"/>
      <c r="J611" s="672">
        <f t="shared" si="59"/>
        <v>0</v>
      </c>
      <c r="K611" s="673"/>
      <c r="L611" s="673">
        <f t="shared" si="60"/>
        <v>0</v>
      </c>
      <c r="M611" s="674">
        <f t="shared" si="61"/>
        <v>0</v>
      </c>
      <c r="N611" s="675">
        <f t="shared" si="61"/>
        <v>0</v>
      </c>
      <c r="O611" s="506"/>
      <c r="P611" s="323"/>
    </row>
    <row r="612" spans="1:16" ht="18.75" customHeight="1">
      <c r="A612" s="302"/>
      <c r="B612" s="374"/>
      <c r="C612" s="375"/>
      <c r="D612" s="490"/>
      <c r="E612" s="717"/>
      <c r="F612" s="726"/>
      <c r="G612" s="522"/>
      <c r="H612" s="671"/>
      <c r="I612" s="672"/>
      <c r="J612" s="672">
        <f t="shared" si="59"/>
        <v>0</v>
      </c>
      <c r="K612" s="673"/>
      <c r="L612" s="673">
        <f t="shared" si="60"/>
        <v>0</v>
      </c>
      <c r="M612" s="674">
        <f t="shared" si="61"/>
        <v>0</v>
      </c>
      <c r="N612" s="675">
        <f t="shared" si="61"/>
        <v>0</v>
      </c>
      <c r="O612" s="506"/>
      <c r="P612" s="323"/>
    </row>
    <row r="613" spans="1:16" ht="18.75" customHeight="1">
      <c r="A613" s="302"/>
      <c r="B613" s="374"/>
      <c r="C613" s="375"/>
      <c r="D613" s="490"/>
      <c r="E613" s="717"/>
      <c r="F613" s="726"/>
      <c r="G613" s="522"/>
      <c r="H613" s="671"/>
      <c r="I613" s="672"/>
      <c r="J613" s="672">
        <f t="shared" si="59"/>
        <v>0</v>
      </c>
      <c r="K613" s="673"/>
      <c r="L613" s="673">
        <f t="shared" si="60"/>
        <v>0</v>
      </c>
      <c r="M613" s="674">
        <f t="shared" si="61"/>
        <v>0</v>
      </c>
      <c r="N613" s="675">
        <f t="shared" si="61"/>
        <v>0</v>
      </c>
      <c r="O613" s="506"/>
      <c r="P613" s="323"/>
    </row>
    <row r="614" spans="1:16" ht="18.75" customHeight="1">
      <c r="A614" s="302"/>
      <c r="B614" s="374"/>
      <c r="C614" s="375"/>
      <c r="D614" s="490"/>
      <c r="E614" s="717"/>
      <c r="F614" s="726"/>
      <c r="G614" s="522"/>
      <c r="H614" s="671"/>
      <c r="I614" s="672"/>
      <c r="J614" s="672">
        <f t="shared" si="59"/>
        <v>0</v>
      </c>
      <c r="K614" s="673"/>
      <c r="L614" s="673">
        <f t="shared" si="60"/>
        <v>0</v>
      </c>
      <c r="M614" s="674">
        <f t="shared" si="61"/>
        <v>0</v>
      </c>
      <c r="N614" s="675">
        <f t="shared" si="61"/>
        <v>0</v>
      </c>
      <c r="O614" s="506"/>
      <c r="P614" s="323"/>
    </row>
    <row r="615" spans="1:16" ht="18.75" customHeight="1">
      <c r="A615" s="302"/>
      <c r="B615" s="374"/>
      <c r="C615" s="375"/>
      <c r="D615" s="490"/>
      <c r="E615" s="717"/>
      <c r="F615" s="726"/>
      <c r="G615" s="522"/>
      <c r="H615" s="671"/>
      <c r="I615" s="672"/>
      <c r="J615" s="672">
        <f t="shared" si="59"/>
        <v>0</v>
      </c>
      <c r="K615" s="673"/>
      <c r="L615" s="673">
        <f t="shared" si="60"/>
        <v>0</v>
      </c>
      <c r="M615" s="674">
        <f t="shared" si="61"/>
        <v>0</v>
      </c>
      <c r="N615" s="675">
        <f t="shared" si="61"/>
        <v>0</v>
      </c>
      <c r="O615" s="506"/>
      <c r="P615" s="323"/>
    </row>
    <row r="616" spans="1:16" ht="18.75" customHeight="1">
      <c r="A616" s="302"/>
      <c r="B616" s="374"/>
      <c r="C616" s="375"/>
      <c r="D616" s="490"/>
      <c r="E616" s="717"/>
      <c r="F616" s="726"/>
      <c r="G616" s="522"/>
      <c r="H616" s="671"/>
      <c r="I616" s="672"/>
      <c r="J616" s="672">
        <f t="shared" si="59"/>
        <v>0</v>
      </c>
      <c r="K616" s="673"/>
      <c r="L616" s="673">
        <f t="shared" si="60"/>
        <v>0</v>
      </c>
      <c r="M616" s="674">
        <f t="shared" si="61"/>
        <v>0</v>
      </c>
      <c r="N616" s="675">
        <f t="shared" si="61"/>
        <v>0</v>
      </c>
      <c r="O616" s="506"/>
      <c r="P616" s="323"/>
    </row>
    <row r="617" spans="1:16" ht="18.75" customHeight="1">
      <c r="A617" s="302"/>
      <c r="B617" s="374"/>
      <c r="C617" s="375"/>
      <c r="D617" s="490"/>
      <c r="E617" s="717"/>
      <c r="F617" s="726"/>
      <c r="G617" s="522"/>
      <c r="H617" s="671"/>
      <c r="I617" s="672"/>
      <c r="J617" s="672">
        <f t="shared" si="59"/>
        <v>0</v>
      </c>
      <c r="K617" s="673"/>
      <c r="L617" s="673">
        <f t="shared" si="60"/>
        <v>0</v>
      </c>
      <c r="M617" s="674">
        <f t="shared" si="61"/>
        <v>0</v>
      </c>
      <c r="N617" s="675">
        <f t="shared" si="61"/>
        <v>0</v>
      </c>
      <c r="O617" s="506"/>
      <c r="P617" s="323"/>
    </row>
    <row r="618" spans="1:16" ht="18.75" customHeight="1">
      <c r="A618" s="302"/>
      <c r="B618" s="374"/>
      <c r="C618" s="375"/>
      <c r="D618" s="490"/>
      <c r="E618" s="717"/>
      <c r="F618" s="726"/>
      <c r="G618" s="522"/>
      <c r="H618" s="671"/>
      <c r="I618" s="672"/>
      <c r="J618" s="672">
        <f t="shared" si="59"/>
        <v>0</v>
      </c>
      <c r="K618" s="673"/>
      <c r="L618" s="673">
        <f t="shared" si="60"/>
        <v>0</v>
      </c>
      <c r="M618" s="674">
        <f t="shared" si="61"/>
        <v>0</v>
      </c>
      <c r="N618" s="675">
        <f t="shared" si="61"/>
        <v>0</v>
      </c>
      <c r="O618" s="506"/>
      <c r="P618" s="323"/>
    </row>
    <row r="619" spans="1:16" ht="18.75" customHeight="1">
      <c r="A619" s="302"/>
      <c r="B619" s="374"/>
      <c r="C619" s="375"/>
      <c r="D619" s="490"/>
      <c r="E619" s="717"/>
      <c r="F619" s="726"/>
      <c r="G619" s="522"/>
      <c r="H619" s="671"/>
      <c r="I619" s="672"/>
      <c r="J619" s="672">
        <f t="shared" si="59"/>
        <v>0</v>
      </c>
      <c r="K619" s="673"/>
      <c r="L619" s="673">
        <f t="shared" si="60"/>
        <v>0</v>
      </c>
      <c r="M619" s="674">
        <f t="shared" si="61"/>
        <v>0</v>
      </c>
      <c r="N619" s="675">
        <f t="shared" si="61"/>
        <v>0</v>
      </c>
      <c r="O619" s="506"/>
      <c r="P619" s="323"/>
    </row>
    <row r="620" spans="1:16" ht="18.75" customHeight="1">
      <c r="A620" s="302"/>
      <c r="B620" s="374"/>
      <c r="C620" s="375"/>
      <c r="D620" s="490"/>
      <c r="E620" s="717"/>
      <c r="F620" s="726"/>
      <c r="G620" s="522"/>
      <c r="H620" s="671"/>
      <c r="I620" s="672"/>
      <c r="J620" s="672">
        <f t="shared" si="59"/>
        <v>0</v>
      </c>
      <c r="K620" s="673"/>
      <c r="L620" s="673">
        <f t="shared" si="60"/>
        <v>0</v>
      </c>
      <c r="M620" s="674">
        <f t="shared" si="61"/>
        <v>0</v>
      </c>
      <c r="N620" s="675">
        <f t="shared" si="61"/>
        <v>0</v>
      </c>
      <c r="O620" s="506"/>
      <c r="P620" s="323"/>
    </row>
    <row r="621" spans="1:16" ht="18.75" customHeight="1">
      <c r="A621" s="302"/>
      <c r="B621" s="374"/>
      <c r="C621" s="375"/>
      <c r="D621" s="490"/>
      <c r="E621" s="717"/>
      <c r="F621" s="726"/>
      <c r="G621" s="522"/>
      <c r="H621" s="671"/>
      <c r="I621" s="672"/>
      <c r="J621" s="672">
        <f t="shared" si="59"/>
        <v>0</v>
      </c>
      <c r="K621" s="673"/>
      <c r="L621" s="673">
        <f t="shared" si="60"/>
        <v>0</v>
      </c>
      <c r="M621" s="674">
        <f t="shared" si="61"/>
        <v>0</v>
      </c>
      <c r="N621" s="675">
        <f t="shared" si="61"/>
        <v>0</v>
      </c>
      <c r="O621" s="506"/>
      <c r="P621" s="323"/>
    </row>
    <row r="622" spans="1:16" ht="18.75" customHeight="1">
      <c r="A622" s="302"/>
      <c r="B622" s="374"/>
      <c r="C622" s="375"/>
      <c r="D622" s="490"/>
      <c r="E622" s="717"/>
      <c r="F622" s="727"/>
      <c r="G622" s="522"/>
      <c r="H622" s="671"/>
      <c r="I622" s="672"/>
      <c r="J622" s="672">
        <f t="shared" si="59"/>
        <v>0</v>
      </c>
      <c r="K622" s="673"/>
      <c r="L622" s="673">
        <f t="shared" si="60"/>
        <v>0</v>
      </c>
      <c r="M622" s="674">
        <f t="shared" si="61"/>
        <v>0</v>
      </c>
      <c r="N622" s="675">
        <f t="shared" si="61"/>
        <v>0</v>
      </c>
      <c r="O622" s="506"/>
      <c r="P622" s="323"/>
    </row>
    <row r="623" spans="1:16" ht="18.75" customHeight="1">
      <c r="A623" s="302"/>
      <c r="B623" s="374"/>
      <c r="C623" s="375"/>
      <c r="D623" s="490"/>
      <c r="E623" s="717"/>
      <c r="F623" s="727"/>
      <c r="G623" s="522"/>
      <c r="H623" s="671"/>
      <c r="I623" s="672"/>
      <c r="J623" s="672">
        <f t="shared" si="59"/>
        <v>0</v>
      </c>
      <c r="K623" s="673"/>
      <c r="L623" s="673">
        <f t="shared" si="60"/>
        <v>0</v>
      </c>
      <c r="M623" s="674">
        <f t="shared" si="61"/>
        <v>0</v>
      </c>
      <c r="N623" s="675">
        <f t="shared" si="61"/>
        <v>0</v>
      </c>
      <c r="O623" s="506"/>
      <c r="P623" s="323"/>
    </row>
    <row r="624" spans="1:16" ht="18.75" customHeight="1">
      <c r="A624" s="302"/>
      <c r="B624" s="374"/>
      <c r="C624" s="375"/>
      <c r="D624" s="490"/>
      <c r="E624" s="717"/>
      <c r="F624" s="727"/>
      <c r="G624" s="522"/>
      <c r="H624" s="671"/>
      <c r="I624" s="672"/>
      <c r="J624" s="672">
        <f t="shared" si="59"/>
        <v>0</v>
      </c>
      <c r="K624" s="673"/>
      <c r="L624" s="673">
        <f t="shared" si="60"/>
        <v>0</v>
      </c>
      <c r="M624" s="674">
        <f t="shared" si="61"/>
        <v>0</v>
      </c>
      <c r="N624" s="675">
        <f t="shared" si="61"/>
        <v>0</v>
      </c>
      <c r="O624" s="506"/>
      <c r="P624" s="323"/>
    </row>
    <row r="625" spans="1:29" ht="18.75" customHeight="1">
      <c r="A625" s="302"/>
      <c r="B625" s="374"/>
      <c r="C625" s="375"/>
      <c r="D625" s="490"/>
      <c r="E625" s="717"/>
      <c r="F625" s="727"/>
      <c r="G625" s="522"/>
      <c r="H625" s="671"/>
      <c r="I625" s="672"/>
      <c r="J625" s="672">
        <f t="shared" si="59"/>
        <v>0</v>
      </c>
      <c r="K625" s="673"/>
      <c r="L625" s="673">
        <f t="shared" si="60"/>
        <v>0</v>
      </c>
      <c r="M625" s="674">
        <f t="shared" si="61"/>
        <v>0</v>
      </c>
      <c r="N625" s="675">
        <f t="shared" si="61"/>
        <v>0</v>
      </c>
      <c r="O625" s="506"/>
      <c r="P625" s="323"/>
    </row>
    <row r="626" spans="1:29" ht="18.75" customHeight="1">
      <c r="A626" s="302"/>
      <c r="B626" s="374"/>
      <c r="C626" s="375"/>
      <c r="D626" s="490"/>
      <c r="E626" s="717"/>
      <c r="F626" s="727"/>
      <c r="G626" s="522"/>
      <c r="H626" s="671"/>
      <c r="I626" s="672"/>
      <c r="J626" s="672">
        <f t="shared" si="59"/>
        <v>0</v>
      </c>
      <c r="K626" s="673"/>
      <c r="L626" s="673">
        <f t="shared" si="60"/>
        <v>0</v>
      </c>
      <c r="M626" s="674">
        <f t="shared" si="61"/>
        <v>0</v>
      </c>
      <c r="N626" s="675">
        <f t="shared" si="61"/>
        <v>0</v>
      </c>
      <c r="O626" s="506"/>
      <c r="P626" s="323"/>
    </row>
    <row r="627" spans="1:29" ht="18.75" customHeight="1">
      <c r="A627" s="302"/>
      <c r="B627" s="374"/>
      <c r="C627" s="375"/>
      <c r="D627" s="490"/>
      <c r="E627" s="717"/>
      <c r="F627" s="727"/>
      <c r="G627" s="522"/>
      <c r="H627" s="671"/>
      <c r="I627" s="672"/>
      <c r="J627" s="672">
        <f t="shared" si="59"/>
        <v>0</v>
      </c>
      <c r="K627" s="673"/>
      <c r="L627" s="673">
        <f t="shared" si="60"/>
        <v>0</v>
      </c>
      <c r="M627" s="674">
        <f t="shared" si="61"/>
        <v>0</v>
      </c>
      <c r="N627" s="675">
        <f t="shared" si="61"/>
        <v>0</v>
      </c>
      <c r="O627" s="506"/>
      <c r="P627" s="323"/>
    </row>
    <row r="628" spans="1:29" ht="18.75" customHeight="1">
      <c r="A628" s="302"/>
      <c r="B628" s="374"/>
      <c r="C628" s="375"/>
      <c r="D628" s="490"/>
      <c r="E628" s="717"/>
      <c r="F628" s="727"/>
      <c r="G628" s="522"/>
      <c r="H628" s="671"/>
      <c r="I628" s="672"/>
      <c r="J628" s="672">
        <f t="shared" si="59"/>
        <v>0</v>
      </c>
      <c r="K628" s="673"/>
      <c r="L628" s="673">
        <f t="shared" si="60"/>
        <v>0</v>
      </c>
      <c r="M628" s="674">
        <f t="shared" si="61"/>
        <v>0</v>
      </c>
      <c r="N628" s="675">
        <f t="shared" si="61"/>
        <v>0</v>
      </c>
      <c r="O628" s="506"/>
      <c r="P628" s="323"/>
    </row>
    <row r="629" spans="1:29" ht="18.75" customHeight="1">
      <c r="A629" s="302"/>
      <c r="B629" s="374"/>
      <c r="C629" s="375"/>
      <c r="D629" s="490"/>
      <c r="E629" s="717"/>
      <c r="F629" s="727"/>
      <c r="G629" s="522"/>
      <c r="H629" s="671"/>
      <c r="I629" s="672"/>
      <c r="J629" s="672">
        <f t="shared" si="59"/>
        <v>0</v>
      </c>
      <c r="K629" s="673"/>
      <c r="L629" s="673">
        <f t="shared" si="60"/>
        <v>0</v>
      </c>
      <c r="M629" s="674">
        <f t="shared" si="61"/>
        <v>0</v>
      </c>
      <c r="N629" s="675">
        <f t="shared" si="61"/>
        <v>0</v>
      </c>
      <c r="O629" s="506"/>
      <c r="P629" s="323"/>
    </row>
    <row r="630" spans="1:29" ht="18.75" customHeight="1">
      <c r="A630" s="302"/>
      <c r="B630" s="374"/>
      <c r="C630" s="375"/>
      <c r="D630" s="490"/>
      <c r="E630" s="717"/>
      <c r="F630" s="727"/>
      <c r="G630" s="522"/>
      <c r="H630" s="671"/>
      <c r="I630" s="672"/>
      <c r="J630" s="672">
        <f t="shared" si="59"/>
        <v>0</v>
      </c>
      <c r="K630" s="673"/>
      <c r="L630" s="673">
        <f t="shared" si="60"/>
        <v>0</v>
      </c>
      <c r="M630" s="674">
        <f t="shared" si="61"/>
        <v>0</v>
      </c>
      <c r="N630" s="675">
        <f t="shared" si="61"/>
        <v>0</v>
      </c>
      <c r="O630" s="506"/>
      <c r="P630" s="323"/>
    </row>
    <row r="631" spans="1:29" ht="18.75" customHeight="1">
      <c r="A631" s="302"/>
      <c r="B631" s="374"/>
      <c r="C631" s="375"/>
      <c r="D631" s="490"/>
      <c r="E631" s="717"/>
      <c r="F631" s="727"/>
      <c r="G631" s="522"/>
      <c r="H631" s="671"/>
      <c r="I631" s="672"/>
      <c r="J631" s="672">
        <f t="shared" si="59"/>
        <v>0</v>
      </c>
      <c r="K631" s="673"/>
      <c r="L631" s="673">
        <f t="shared" si="60"/>
        <v>0</v>
      </c>
      <c r="M631" s="674">
        <f t="shared" si="61"/>
        <v>0</v>
      </c>
      <c r="N631" s="675">
        <f t="shared" si="61"/>
        <v>0</v>
      </c>
      <c r="O631" s="506"/>
      <c r="P631" s="323"/>
    </row>
    <row r="632" spans="1:29" ht="18.75" customHeight="1">
      <c r="A632" s="302"/>
      <c r="B632" s="374"/>
      <c r="C632" s="375"/>
      <c r="D632" s="490"/>
      <c r="E632" s="717"/>
      <c r="F632" s="727"/>
      <c r="G632" s="522"/>
      <c r="H632" s="671"/>
      <c r="I632" s="672"/>
      <c r="J632" s="672">
        <f t="shared" si="59"/>
        <v>0</v>
      </c>
      <c r="K632" s="673"/>
      <c r="L632" s="673">
        <f t="shared" si="60"/>
        <v>0</v>
      </c>
      <c r="M632" s="674">
        <f t="shared" si="61"/>
        <v>0</v>
      </c>
      <c r="N632" s="675">
        <f t="shared" si="61"/>
        <v>0</v>
      </c>
      <c r="O632" s="506"/>
      <c r="P632" s="323"/>
    </row>
    <row r="633" spans="1:29" s="288" customFormat="1" ht="18.75" customHeight="1">
      <c r="A633" s="302"/>
      <c r="B633" s="374"/>
      <c r="C633" s="375"/>
      <c r="D633" s="490"/>
      <c r="E633" s="544" t="s">
        <v>661</v>
      </c>
      <c r="F633" s="338" t="s">
        <v>198</v>
      </c>
      <c r="G633" s="522"/>
      <c r="H633" s="671"/>
      <c r="I633" s="672"/>
      <c r="J633" s="676">
        <f>SUMIFS(J602:J632,D602:D632,"設備（部材）")</f>
        <v>0</v>
      </c>
      <c r="K633" s="673"/>
      <c r="L633" s="677">
        <f>SUMIFS(L602:L632,D602:D632,"設備（部材）")</f>
        <v>0</v>
      </c>
      <c r="M633" s="674"/>
      <c r="N633" s="679">
        <f>J633-L633</f>
        <v>0</v>
      </c>
      <c r="O633" s="506"/>
      <c r="Q633" s="287"/>
      <c r="R633" s="287"/>
      <c r="S633" s="287"/>
      <c r="T633" s="287"/>
      <c r="U633" s="287"/>
      <c r="V633" s="287"/>
      <c r="W633" s="287"/>
      <c r="X633" s="287"/>
      <c r="Y633" s="287"/>
      <c r="Z633" s="287"/>
      <c r="AA633" s="287"/>
      <c r="AB633" s="287"/>
      <c r="AC633" s="287"/>
    </row>
    <row r="634" spans="1:29" s="288" customFormat="1" ht="18.75" customHeight="1">
      <c r="A634" s="302"/>
      <c r="B634" s="374"/>
      <c r="C634" s="375"/>
      <c r="D634" s="490"/>
      <c r="E634" s="544" t="s">
        <v>199</v>
      </c>
      <c r="F634" s="338" t="s">
        <v>198</v>
      </c>
      <c r="G634" s="522"/>
      <c r="H634" s="671"/>
      <c r="I634" s="672"/>
      <c r="J634" s="676">
        <f>SUMIFS(J602:J632,D602:D632,"工事")</f>
        <v>0</v>
      </c>
      <c r="K634" s="673"/>
      <c r="L634" s="677">
        <f>SUMIFS(L602:L632,D602:D632,"工事")</f>
        <v>0</v>
      </c>
      <c r="M634" s="674"/>
      <c r="N634" s="679">
        <f>J634-L634</f>
        <v>0</v>
      </c>
      <c r="O634" s="506"/>
      <c r="Q634" s="287"/>
      <c r="R634" s="287"/>
      <c r="S634" s="287"/>
      <c r="T634" s="287"/>
      <c r="U634" s="287"/>
      <c r="V634" s="287"/>
      <c r="W634" s="287"/>
      <c r="X634" s="287"/>
      <c r="Y634" s="287"/>
      <c r="Z634" s="287"/>
      <c r="AA634" s="287"/>
      <c r="AB634" s="287"/>
      <c r="AC634" s="287"/>
    </row>
    <row r="635" spans="1:29" s="288" customFormat="1" ht="18.75" customHeight="1" thickBot="1">
      <c r="A635" s="302"/>
      <c r="B635" s="376"/>
      <c r="C635" s="377"/>
      <c r="D635" s="491"/>
      <c r="E635" s="545" t="s">
        <v>195</v>
      </c>
      <c r="F635" s="546" t="s">
        <v>196</v>
      </c>
      <c r="G635" s="536"/>
      <c r="H635" s="721"/>
      <c r="I635" s="722"/>
      <c r="J635" s="728">
        <f>J633+J634</f>
        <v>0</v>
      </c>
      <c r="K635" s="723"/>
      <c r="L635" s="729">
        <f>L633+L634</f>
        <v>0</v>
      </c>
      <c r="M635" s="724"/>
      <c r="N635" s="730">
        <f>J635-L635</f>
        <v>0</v>
      </c>
      <c r="O635" s="516"/>
      <c r="Q635" s="287"/>
      <c r="R635" s="287"/>
      <c r="S635" s="287"/>
      <c r="T635" s="287"/>
      <c r="U635" s="287"/>
      <c r="V635" s="287"/>
      <c r="W635" s="287"/>
      <c r="X635" s="287"/>
      <c r="Y635" s="287"/>
      <c r="Z635" s="287"/>
      <c r="AA635" s="287"/>
      <c r="AB635" s="287"/>
      <c r="AC635" s="287"/>
    </row>
    <row r="636" spans="1:29" s="288" customFormat="1" ht="18.75" customHeight="1">
      <c r="A636" s="317"/>
      <c r="B636" s="341"/>
      <c r="C636" s="341"/>
      <c r="D636" s="341"/>
      <c r="E636" s="342"/>
      <c r="F636" s="321"/>
      <c r="G636" s="343"/>
      <c r="H636" s="331"/>
      <c r="I636" s="344"/>
      <c r="J636" s="345"/>
      <c r="K636" s="346"/>
      <c r="L636" s="347"/>
      <c r="M636" s="331"/>
      <c r="N636" s="348"/>
      <c r="O636" s="349"/>
      <c r="Q636" s="287"/>
      <c r="R636" s="287"/>
      <c r="S636" s="287"/>
      <c r="T636" s="287"/>
      <c r="U636" s="287"/>
      <c r="V636" s="287"/>
      <c r="W636" s="287"/>
      <c r="X636" s="287"/>
      <c r="Y636" s="287"/>
      <c r="Z636" s="287"/>
      <c r="AA636" s="287"/>
      <c r="AB636" s="287"/>
      <c r="AC636" s="287"/>
    </row>
  </sheetData>
  <sheetProtection insertRows="0" deleteRows="0" selectLockedCells="1"/>
  <mergeCells count="9">
    <mergeCell ref="B9:O9"/>
    <mergeCell ref="B10:E10"/>
    <mergeCell ref="B11:D13"/>
    <mergeCell ref="G11:G13"/>
    <mergeCell ref="H11:N11"/>
    <mergeCell ref="H12:H13"/>
    <mergeCell ref="I12:J12"/>
    <mergeCell ref="K12:L12"/>
    <mergeCell ref="M12:N12"/>
  </mergeCells>
  <phoneticPr fontId="7"/>
  <conditionalFormatting sqref="B15:B635 C18">
    <cfRule type="expression" dxfId="1" priority="1">
      <formula>B15="共用部"</formula>
    </cfRule>
    <cfRule type="expression" dxfId="0" priority="2">
      <formula>B15="専有部"</formula>
    </cfRule>
  </conditionalFormatting>
  <dataValidations count="5">
    <dataValidation imeMode="on" allowBlank="1" showInputMessage="1" showErrorMessage="1" sqref="O14:O635"/>
    <dataValidation imeMode="disabled" allowBlank="1" showInputMessage="1" showErrorMessage="1" sqref="H38:N53 H56:N635"/>
    <dataValidation type="list" allowBlank="1" showInputMessage="1" showErrorMessage="1" sqref="C96 C140 C184 C218 C252 C286 C321 C356 C391 C426 C461 C496 C531 C566 C601">
      <formula1>"断熱,空調,給湯,換気,照明,HEMS,MEMS,その他"</formula1>
    </dataValidation>
    <dataValidation type="list" allowBlank="1" showInputMessage="1" showErrorMessage="1" sqref="B96 B140 B184 B218 B252 B286 B321 B356 B391 B426 B461 B496 B531 B566 B601">
      <formula1>"専有部,共用部"</formula1>
    </dataValidation>
    <dataValidation type="list" allowBlank="1" showInputMessage="1" showErrorMessage="1" sqref="D602:D632 D97:D136 D141:D180 D185:D214 D219:D248 D253:D282 D287:D317 D567:D597 D357:D387 D392:D422 D427:D457 D462:D492 D497:D527 D532:D562 D322:D352">
      <formula1>"設備（部材）,工事"</formula1>
    </dataValidation>
  </dataValidations>
  <pageMargins left="0.62992125984251968" right="0" top="0.98425196850393704" bottom="0.98425196850393704" header="0.51181102362204722" footer="0.51181102362204722"/>
  <pageSetup paperSize="9" scale="49" fitToWidth="0" fitToHeight="0" orientation="portrait" cellComments="asDisplayed" r:id="rId1"/>
  <headerFooter alignWithMargins="0"/>
  <rowBreaks count="2" manualBreakCount="2">
    <brk id="86" min="1" max="14" man="1"/>
    <brk id="139" min="1" max="14" man="1"/>
  </row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77"/>
  <sheetViews>
    <sheetView workbookViewId="0"/>
  </sheetViews>
  <sheetFormatPr defaultRowHeight="13.5"/>
  <cols>
    <col min="1" max="1" width="11.75" bestFit="1" customWidth="1"/>
    <col min="2" max="2" width="3.5" bestFit="1" customWidth="1"/>
    <col min="8" max="8" width="15.125" bestFit="1" customWidth="1"/>
    <col min="9" max="12" width="5.625" customWidth="1"/>
    <col min="14" max="14" width="15.375" bestFit="1" customWidth="1"/>
  </cols>
  <sheetData>
    <row r="1" spans="1:20">
      <c r="A1" s="370" t="s">
        <v>557</v>
      </c>
      <c r="B1" s="370" t="str">
        <f>LEFT(A1,2)</f>
        <v>01</v>
      </c>
      <c r="C1" s="370" t="str">
        <f>MID(A1,4,LEN(A1)-3)</f>
        <v>北海道</v>
      </c>
    </row>
    <row r="2" spans="1:20">
      <c r="A2" s="370" t="s">
        <v>558</v>
      </c>
      <c r="B2" s="370" t="str">
        <f t="shared" ref="B2:B47" si="0">LEFT(A2,2)</f>
        <v>02</v>
      </c>
      <c r="C2" s="370" t="str">
        <f t="shared" ref="C2:C47" si="1">MID(A2,4,LEN(A2)-3)</f>
        <v>青森県</v>
      </c>
      <c r="H2" s="370" t="s">
        <v>156</v>
      </c>
      <c r="I2" s="369">
        <f>'９．.事業予定_１０．補助事業実施体制'!Y6</f>
        <v>0</v>
      </c>
      <c r="J2" s="370">
        <f>'９．.事業予定_１０．補助事業実施体制'!AA6</f>
        <v>2018</v>
      </c>
      <c r="K2" s="370" t="str">
        <f>'９．.事業予定_１０．補助事業実施体制'!AD6</f>
        <v/>
      </c>
      <c r="L2" s="370" t="str">
        <f>'９．.事業予定_１０．補助事業実施体制'!AG6</f>
        <v/>
      </c>
      <c r="M2" s="370" t="b">
        <f>IF(OR(I2="",J2="",K2="",L2=""),FALSE,TRUE)</f>
        <v>0</v>
      </c>
      <c r="N2" s="370" t="str">
        <f>I2&amp;J2&amp;"年"&amp;K2&amp;"月"&amp;L2&amp;"日"</f>
        <v>02018年月日</v>
      </c>
      <c r="P2" s="370"/>
      <c r="R2" s="370" t="s">
        <v>647</v>
      </c>
      <c r="S2" s="370" t="s">
        <v>616</v>
      </c>
      <c r="T2" s="370" t="s">
        <v>621</v>
      </c>
    </row>
    <row r="3" spans="1:20">
      <c r="A3" s="370" t="s">
        <v>559</v>
      </c>
      <c r="B3" s="370" t="str">
        <f t="shared" si="0"/>
        <v>03</v>
      </c>
      <c r="C3" s="370" t="str">
        <f t="shared" si="1"/>
        <v>岩手県</v>
      </c>
      <c r="H3" s="370" t="s">
        <v>158</v>
      </c>
      <c r="I3" s="369">
        <f>'９．.事業予定_１０．補助事業実施体制'!Y7</f>
        <v>0</v>
      </c>
      <c r="J3" s="370" t="str">
        <f>'９．.事業予定_１０．補助事業実施体制'!AA7</f>
        <v/>
      </c>
      <c r="K3" s="370" t="str">
        <f>'９．.事業予定_１０．補助事業実施体制'!AD7</f>
        <v/>
      </c>
      <c r="L3" s="370" t="str">
        <f>'９．.事業予定_１０．補助事業実施体制'!AG7</f>
        <v/>
      </c>
      <c r="M3" s="370" t="b">
        <f>IF(OR(I3="",J3="",K3="",L3=""),FALSE,TRUE)</f>
        <v>0</v>
      </c>
      <c r="N3" s="370" t="str">
        <f>I3&amp;J3&amp;"年"&amp;K3&amp;"月"&amp;L3&amp;"日"</f>
        <v>0年月日</v>
      </c>
      <c r="P3" s="370" t="s">
        <v>620</v>
      </c>
      <c r="R3" s="370" t="s">
        <v>648</v>
      </c>
      <c r="S3" s="370" t="s">
        <v>617</v>
      </c>
      <c r="T3" s="370" t="s">
        <v>622</v>
      </c>
    </row>
    <row r="4" spans="1:20">
      <c r="A4" s="370" t="s">
        <v>560</v>
      </c>
      <c r="B4" s="370" t="str">
        <f t="shared" si="0"/>
        <v>04</v>
      </c>
      <c r="C4" s="370" t="str">
        <f t="shared" si="1"/>
        <v>宮城県</v>
      </c>
      <c r="R4" s="370"/>
      <c r="S4" s="370" t="s">
        <v>618</v>
      </c>
      <c r="T4" s="370" t="s">
        <v>623</v>
      </c>
    </row>
    <row r="5" spans="1:20">
      <c r="A5" s="370" t="s">
        <v>561</v>
      </c>
      <c r="B5" s="370" t="str">
        <f t="shared" si="0"/>
        <v>05</v>
      </c>
      <c r="C5" s="370" t="str">
        <f t="shared" si="1"/>
        <v>秋田県</v>
      </c>
      <c r="T5" s="370" t="s">
        <v>624</v>
      </c>
    </row>
    <row r="6" spans="1:20">
      <c r="A6" s="370" t="s">
        <v>562</v>
      </c>
      <c r="B6" s="370" t="str">
        <f t="shared" si="0"/>
        <v>06</v>
      </c>
      <c r="C6" s="370" t="str">
        <f t="shared" si="1"/>
        <v>山形県</v>
      </c>
      <c r="T6" s="370" t="s">
        <v>625</v>
      </c>
    </row>
    <row r="7" spans="1:20">
      <c r="A7" s="370" t="s">
        <v>563</v>
      </c>
      <c r="B7" s="370" t="str">
        <f t="shared" si="0"/>
        <v>07</v>
      </c>
      <c r="C7" s="370" t="str">
        <f t="shared" si="1"/>
        <v>福島県</v>
      </c>
      <c r="T7" s="370" t="s">
        <v>626</v>
      </c>
    </row>
    <row r="8" spans="1:20">
      <c r="A8" s="370" t="s">
        <v>564</v>
      </c>
      <c r="B8" s="370" t="str">
        <f t="shared" si="0"/>
        <v>08</v>
      </c>
      <c r="C8" s="370" t="str">
        <f t="shared" si="1"/>
        <v>茨城県</v>
      </c>
      <c r="T8" s="370" t="s">
        <v>627</v>
      </c>
    </row>
    <row r="9" spans="1:20">
      <c r="A9" s="370" t="s">
        <v>565</v>
      </c>
      <c r="B9" s="370" t="str">
        <f t="shared" si="0"/>
        <v>09</v>
      </c>
      <c r="C9" s="370" t="str">
        <f t="shared" si="1"/>
        <v>栃木県</v>
      </c>
      <c r="T9" s="370" t="s">
        <v>628</v>
      </c>
    </row>
    <row r="10" spans="1:20">
      <c r="A10" s="370" t="s">
        <v>566</v>
      </c>
      <c r="B10" s="370" t="str">
        <f t="shared" si="0"/>
        <v>10</v>
      </c>
      <c r="C10" s="370" t="str">
        <f t="shared" si="1"/>
        <v>群馬県</v>
      </c>
      <c r="T10" s="370" t="s">
        <v>629</v>
      </c>
    </row>
    <row r="11" spans="1:20">
      <c r="A11" s="370" t="s">
        <v>567</v>
      </c>
      <c r="B11" s="370" t="str">
        <f t="shared" si="0"/>
        <v>11</v>
      </c>
      <c r="C11" s="370" t="str">
        <f t="shared" si="1"/>
        <v>埼玉県</v>
      </c>
      <c r="T11" s="370" t="s">
        <v>630</v>
      </c>
    </row>
    <row r="12" spans="1:20">
      <c r="A12" s="370" t="s">
        <v>568</v>
      </c>
      <c r="B12" s="370" t="str">
        <f t="shared" si="0"/>
        <v>12</v>
      </c>
      <c r="C12" s="370" t="str">
        <f t="shared" si="1"/>
        <v>千葉県</v>
      </c>
      <c r="T12" s="370" t="s">
        <v>631</v>
      </c>
    </row>
    <row r="13" spans="1:20">
      <c r="A13" s="370" t="s">
        <v>569</v>
      </c>
      <c r="B13" s="370" t="str">
        <f t="shared" si="0"/>
        <v>13</v>
      </c>
      <c r="C13" s="370" t="str">
        <f t="shared" si="1"/>
        <v>東京都</v>
      </c>
      <c r="T13" s="370" t="s">
        <v>632</v>
      </c>
    </row>
    <row r="14" spans="1:20">
      <c r="A14" s="370" t="s">
        <v>570</v>
      </c>
      <c r="B14" s="370" t="str">
        <f t="shared" si="0"/>
        <v>14</v>
      </c>
      <c r="C14" s="370" t="str">
        <f t="shared" si="1"/>
        <v>神奈川県</v>
      </c>
      <c r="T14" s="370" t="s">
        <v>633</v>
      </c>
    </row>
    <row r="15" spans="1:20">
      <c r="A15" s="370" t="s">
        <v>571</v>
      </c>
      <c r="B15" s="370" t="str">
        <f t="shared" si="0"/>
        <v>15</v>
      </c>
      <c r="C15" s="370" t="str">
        <f t="shared" si="1"/>
        <v>新潟県</v>
      </c>
      <c r="T15" s="370" t="s">
        <v>634</v>
      </c>
    </row>
    <row r="16" spans="1:20">
      <c r="A16" s="370" t="s">
        <v>572</v>
      </c>
      <c r="B16" s="370" t="str">
        <f t="shared" si="0"/>
        <v>16</v>
      </c>
      <c r="C16" s="370" t="str">
        <f t="shared" si="1"/>
        <v>富山県</v>
      </c>
      <c r="T16" s="370" t="s">
        <v>635</v>
      </c>
    </row>
    <row r="17" spans="1:20">
      <c r="A17" s="370" t="s">
        <v>573</v>
      </c>
      <c r="B17" s="370" t="str">
        <f t="shared" si="0"/>
        <v>17</v>
      </c>
      <c r="C17" s="370" t="str">
        <f t="shared" si="1"/>
        <v>石川県</v>
      </c>
      <c r="T17" s="370" t="s">
        <v>636</v>
      </c>
    </row>
    <row r="18" spans="1:20">
      <c r="A18" s="370" t="s">
        <v>574</v>
      </c>
      <c r="B18" s="370" t="str">
        <f t="shared" si="0"/>
        <v>18</v>
      </c>
      <c r="C18" s="370" t="str">
        <f t="shared" si="1"/>
        <v>福井県</v>
      </c>
      <c r="T18" s="370" t="s">
        <v>637</v>
      </c>
    </row>
    <row r="19" spans="1:20">
      <c r="A19" s="370" t="s">
        <v>575</v>
      </c>
      <c r="B19" s="370" t="str">
        <f t="shared" si="0"/>
        <v>19</v>
      </c>
      <c r="C19" s="370" t="str">
        <f t="shared" si="1"/>
        <v>山梨県</v>
      </c>
      <c r="T19" s="370" t="s">
        <v>638</v>
      </c>
    </row>
    <row r="20" spans="1:20">
      <c r="A20" s="370" t="s">
        <v>576</v>
      </c>
      <c r="B20" s="370" t="str">
        <f t="shared" si="0"/>
        <v>20</v>
      </c>
      <c r="C20" s="370" t="str">
        <f t="shared" si="1"/>
        <v>長野県</v>
      </c>
      <c r="T20" s="370" t="s">
        <v>639</v>
      </c>
    </row>
    <row r="21" spans="1:20">
      <c r="A21" s="370" t="s">
        <v>577</v>
      </c>
      <c r="B21" s="370" t="str">
        <f t="shared" si="0"/>
        <v>21</v>
      </c>
      <c r="C21" s="370" t="str">
        <f t="shared" si="1"/>
        <v>岐阜県</v>
      </c>
      <c r="T21" s="370" t="s">
        <v>640</v>
      </c>
    </row>
    <row r="22" spans="1:20">
      <c r="A22" s="370" t="s">
        <v>578</v>
      </c>
      <c r="B22" s="370" t="str">
        <f t="shared" si="0"/>
        <v>22</v>
      </c>
      <c r="C22" s="370" t="str">
        <f t="shared" si="1"/>
        <v>静岡県</v>
      </c>
      <c r="T22" s="370" t="s">
        <v>641</v>
      </c>
    </row>
    <row r="23" spans="1:20">
      <c r="A23" s="370" t="s">
        <v>579</v>
      </c>
      <c r="B23" s="370" t="str">
        <f t="shared" si="0"/>
        <v>23</v>
      </c>
      <c r="C23" s="370" t="str">
        <f t="shared" si="1"/>
        <v>愛知県</v>
      </c>
      <c r="T23" s="370" t="s">
        <v>642</v>
      </c>
    </row>
    <row r="24" spans="1:20">
      <c r="A24" s="370" t="s">
        <v>580</v>
      </c>
      <c r="B24" s="370" t="str">
        <f t="shared" si="0"/>
        <v>24</v>
      </c>
      <c r="C24" s="370" t="str">
        <f t="shared" si="1"/>
        <v xml:space="preserve">三重県 </v>
      </c>
      <c r="T24" s="370" t="s">
        <v>643</v>
      </c>
    </row>
    <row r="25" spans="1:20">
      <c r="A25" s="370" t="s">
        <v>581</v>
      </c>
      <c r="B25" s="370" t="str">
        <f t="shared" si="0"/>
        <v>25</v>
      </c>
      <c r="C25" s="370" t="str">
        <f t="shared" si="1"/>
        <v>滋賀県</v>
      </c>
      <c r="T25" s="370" t="s">
        <v>644</v>
      </c>
    </row>
    <row r="26" spans="1:20">
      <c r="A26" s="370" t="s">
        <v>582</v>
      </c>
      <c r="B26" s="370" t="str">
        <f t="shared" si="0"/>
        <v>26</v>
      </c>
      <c r="C26" s="370" t="str">
        <f t="shared" si="1"/>
        <v>京都府</v>
      </c>
      <c r="T26" s="370" t="s">
        <v>645</v>
      </c>
    </row>
    <row r="27" spans="1:20">
      <c r="A27" s="370" t="s">
        <v>583</v>
      </c>
      <c r="B27" s="370" t="str">
        <f t="shared" si="0"/>
        <v>27</v>
      </c>
      <c r="C27" s="370" t="str">
        <f t="shared" si="1"/>
        <v>大阪府</v>
      </c>
      <c r="T27" s="370" t="s">
        <v>646</v>
      </c>
    </row>
    <row r="28" spans="1:20">
      <c r="A28" s="370" t="s">
        <v>584</v>
      </c>
      <c r="B28" s="370" t="str">
        <f t="shared" si="0"/>
        <v>28</v>
      </c>
      <c r="C28" s="370" t="str">
        <f t="shared" si="1"/>
        <v>兵庫県</v>
      </c>
    </row>
    <row r="29" spans="1:20">
      <c r="A29" s="370" t="s">
        <v>585</v>
      </c>
      <c r="B29" s="370" t="str">
        <f t="shared" si="0"/>
        <v>29</v>
      </c>
      <c r="C29" s="370" t="str">
        <f t="shared" si="1"/>
        <v>奈良県</v>
      </c>
    </row>
    <row r="30" spans="1:20">
      <c r="A30" s="370" t="s">
        <v>586</v>
      </c>
      <c r="B30" s="370" t="str">
        <f t="shared" si="0"/>
        <v>30</v>
      </c>
      <c r="C30" s="370" t="str">
        <f t="shared" si="1"/>
        <v>和歌山県</v>
      </c>
    </row>
    <row r="31" spans="1:20">
      <c r="A31" s="370" t="s">
        <v>587</v>
      </c>
      <c r="B31" s="370" t="str">
        <f t="shared" si="0"/>
        <v>31</v>
      </c>
      <c r="C31" s="370" t="str">
        <f t="shared" si="1"/>
        <v>鳥取県</v>
      </c>
    </row>
    <row r="32" spans="1:20">
      <c r="A32" s="370" t="s">
        <v>588</v>
      </c>
      <c r="B32" s="370" t="str">
        <f t="shared" si="0"/>
        <v>32</v>
      </c>
      <c r="C32" s="370" t="str">
        <f t="shared" si="1"/>
        <v>島根県</v>
      </c>
    </row>
    <row r="33" spans="1:3">
      <c r="A33" s="370" t="s">
        <v>589</v>
      </c>
      <c r="B33" s="370" t="str">
        <f t="shared" si="0"/>
        <v>33</v>
      </c>
      <c r="C33" s="370" t="str">
        <f t="shared" si="1"/>
        <v>岡山県</v>
      </c>
    </row>
    <row r="34" spans="1:3">
      <c r="A34" s="370" t="s">
        <v>590</v>
      </c>
      <c r="B34" s="370" t="str">
        <f t="shared" si="0"/>
        <v>34</v>
      </c>
      <c r="C34" s="370" t="str">
        <f t="shared" si="1"/>
        <v>広島県</v>
      </c>
    </row>
    <row r="35" spans="1:3">
      <c r="A35" s="370" t="s">
        <v>591</v>
      </c>
      <c r="B35" s="370" t="str">
        <f t="shared" si="0"/>
        <v>35</v>
      </c>
      <c r="C35" s="370" t="str">
        <f t="shared" si="1"/>
        <v>山口県</v>
      </c>
    </row>
    <row r="36" spans="1:3">
      <c r="A36" s="370" t="s">
        <v>592</v>
      </c>
      <c r="B36" s="370" t="str">
        <f t="shared" si="0"/>
        <v>36</v>
      </c>
      <c r="C36" s="370" t="str">
        <f t="shared" si="1"/>
        <v>徳島県</v>
      </c>
    </row>
    <row r="37" spans="1:3">
      <c r="A37" s="370" t="s">
        <v>593</v>
      </c>
      <c r="B37" s="370" t="str">
        <f t="shared" si="0"/>
        <v>37</v>
      </c>
      <c r="C37" s="370" t="str">
        <f t="shared" si="1"/>
        <v>香川県</v>
      </c>
    </row>
    <row r="38" spans="1:3">
      <c r="A38" s="370" t="s">
        <v>594</v>
      </c>
      <c r="B38" s="370" t="str">
        <f t="shared" si="0"/>
        <v>38</v>
      </c>
      <c r="C38" s="370" t="str">
        <f t="shared" si="1"/>
        <v>愛媛県</v>
      </c>
    </row>
    <row r="39" spans="1:3">
      <c r="A39" s="370" t="s">
        <v>595</v>
      </c>
      <c r="B39" s="370" t="str">
        <f t="shared" si="0"/>
        <v>39</v>
      </c>
      <c r="C39" s="370" t="str">
        <f t="shared" si="1"/>
        <v>高知県</v>
      </c>
    </row>
    <row r="40" spans="1:3">
      <c r="A40" s="370" t="s">
        <v>596</v>
      </c>
      <c r="B40" s="370" t="str">
        <f t="shared" si="0"/>
        <v>40</v>
      </c>
      <c r="C40" s="370" t="str">
        <f t="shared" si="1"/>
        <v>福岡県</v>
      </c>
    </row>
    <row r="41" spans="1:3">
      <c r="A41" s="370" t="s">
        <v>597</v>
      </c>
      <c r="B41" s="370" t="str">
        <f t="shared" si="0"/>
        <v>41</v>
      </c>
      <c r="C41" s="370" t="str">
        <f t="shared" si="1"/>
        <v>佐賀県</v>
      </c>
    </row>
    <row r="42" spans="1:3">
      <c r="A42" s="370" t="s">
        <v>598</v>
      </c>
      <c r="B42" s="370" t="str">
        <f t="shared" si="0"/>
        <v>42</v>
      </c>
      <c r="C42" s="370" t="str">
        <f t="shared" si="1"/>
        <v>長崎県</v>
      </c>
    </row>
    <row r="43" spans="1:3">
      <c r="A43" s="370" t="s">
        <v>599</v>
      </c>
      <c r="B43" s="370" t="str">
        <f t="shared" si="0"/>
        <v>43</v>
      </c>
      <c r="C43" s="370" t="str">
        <f t="shared" si="1"/>
        <v>熊本県</v>
      </c>
    </row>
    <row r="44" spans="1:3">
      <c r="A44" s="370" t="s">
        <v>600</v>
      </c>
      <c r="B44" s="370" t="str">
        <f t="shared" si="0"/>
        <v>44</v>
      </c>
      <c r="C44" s="370" t="str">
        <f t="shared" si="1"/>
        <v>大分県</v>
      </c>
    </row>
    <row r="45" spans="1:3">
      <c r="A45" s="370" t="s">
        <v>601</v>
      </c>
      <c r="B45" s="370" t="str">
        <f t="shared" si="0"/>
        <v>45</v>
      </c>
      <c r="C45" s="370" t="str">
        <f t="shared" si="1"/>
        <v xml:space="preserve">宮崎県 </v>
      </c>
    </row>
    <row r="46" spans="1:3">
      <c r="A46" s="370" t="s">
        <v>602</v>
      </c>
      <c r="B46" s="370" t="str">
        <f t="shared" si="0"/>
        <v>46</v>
      </c>
      <c r="C46" s="370" t="str">
        <f t="shared" si="1"/>
        <v>鹿児島県</v>
      </c>
    </row>
    <row r="47" spans="1:3">
      <c r="A47" s="370" t="s">
        <v>603</v>
      </c>
      <c r="B47" s="370" t="str">
        <f t="shared" si="0"/>
        <v>47</v>
      </c>
      <c r="C47" s="370" t="str">
        <f t="shared" si="1"/>
        <v>沖縄県</v>
      </c>
    </row>
    <row r="60" spans="8:16">
      <c r="H60" s="378"/>
      <c r="L60" s="378"/>
      <c r="M60" s="378"/>
      <c r="N60" s="378"/>
      <c r="O60" s="378"/>
      <c r="P60" s="378"/>
    </row>
    <row r="61" spans="8:16">
      <c r="H61" s="378"/>
      <c r="L61" s="378"/>
      <c r="M61" s="378"/>
      <c r="N61" s="378"/>
      <c r="O61" s="378"/>
      <c r="P61" s="378"/>
    </row>
    <row r="62" spans="8:16">
      <c r="H62" s="378"/>
      <c r="L62" s="378"/>
      <c r="M62" s="378"/>
      <c r="N62" s="378"/>
      <c r="O62" s="378"/>
      <c r="P62" s="378"/>
    </row>
    <row r="63" spans="8:16">
      <c r="H63" s="378"/>
      <c r="L63" s="378"/>
      <c r="M63" s="378"/>
      <c r="N63" s="378"/>
      <c r="O63" s="378"/>
      <c r="P63" s="378"/>
    </row>
    <row r="64" spans="8:16">
      <c r="H64" s="378"/>
      <c r="L64" s="378"/>
      <c r="M64" s="378"/>
      <c r="N64" s="378"/>
      <c r="O64" s="378"/>
      <c r="P64" s="378"/>
    </row>
    <row r="65" spans="8:16">
      <c r="H65" s="378"/>
      <c r="L65" s="378"/>
      <c r="M65" s="378"/>
      <c r="N65" s="378"/>
      <c r="O65" s="378"/>
      <c r="P65" s="378"/>
    </row>
    <row r="66" spans="8:16">
      <c r="H66" s="378"/>
      <c r="L66" s="378"/>
      <c r="M66" s="378"/>
      <c r="N66" s="378"/>
      <c r="O66" s="378"/>
      <c r="P66" s="378"/>
    </row>
    <row r="67" spans="8:16">
      <c r="H67" s="378"/>
      <c r="L67" s="378"/>
      <c r="M67" s="378"/>
      <c r="N67" s="378"/>
      <c r="O67" s="378"/>
      <c r="P67" s="378"/>
    </row>
    <row r="68" spans="8:16">
      <c r="H68" s="378"/>
      <c r="L68" s="378"/>
      <c r="M68" s="378"/>
      <c r="N68" s="378"/>
      <c r="O68" s="378"/>
      <c r="P68" s="378"/>
    </row>
    <row r="69" spans="8:16">
      <c r="H69" s="378"/>
      <c r="L69" s="378"/>
      <c r="M69" s="378"/>
      <c r="N69" s="378"/>
      <c r="O69" s="378"/>
      <c r="P69" s="378"/>
    </row>
    <row r="70" spans="8:16">
      <c r="H70" s="378"/>
      <c r="L70" s="378"/>
      <c r="M70" s="378"/>
      <c r="N70" s="378"/>
      <c r="O70" s="378"/>
      <c r="P70" s="378"/>
    </row>
    <row r="71" spans="8:16">
      <c r="H71" s="378"/>
      <c r="L71" s="378"/>
      <c r="M71" s="378"/>
      <c r="N71" s="378"/>
      <c r="O71" s="378"/>
      <c r="P71" s="378"/>
    </row>
    <row r="72" spans="8:16">
      <c r="H72" s="378"/>
      <c r="L72" s="378"/>
      <c r="M72" s="378"/>
      <c r="N72" s="378"/>
      <c r="O72" s="378"/>
      <c r="P72" s="378"/>
    </row>
    <row r="73" spans="8:16">
      <c r="H73" s="378"/>
      <c r="L73" s="378"/>
      <c r="M73" s="378"/>
      <c r="N73" s="378"/>
      <c r="O73" s="378"/>
      <c r="P73" s="378"/>
    </row>
    <row r="74" spans="8:16">
      <c r="H74" s="378"/>
      <c r="L74" s="378"/>
      <c r="M74" s="378"/>
      <c r="N74" s="378"/>
      <c r="O74" s="378"/>
      <c r="P74" s="378"/>
    </row>
    <row r="75" spans="8:16">
      <c r="H75" s="378"/>
      <c r="I75" s="378"/>
      <c r="J75" s="378"/>
      <c r="K75" s="378"/>
      <c r="L75" s="378"/>
      <c r="M75" s="378"/>
    </row>
    <row r="76" spans="8:16">
      <c r="H76" s="378"/>
      <c r="I76" s="378"/>
      <c r="J76" s="378"/>
      <c r="K76" s="378"/>
      <c r="L76" s="378"/>
      <c r="M76" s="378"/>
    </row>
    <row r="77" spans="8:16">
      <c r="H77" s="378"/>
      <c r="I77" s="378"/>
      <c r="J77" s="378"/>
      <c r="K77" s="378"/>
      <c r="L77" s="378"/>
      <c r="M77" s="378"/>
    </row>
  </sheetData>
  <phoneticPr fontId="7"/>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C1:I90"/>
  <sheetViews>
    <sheetView showGridLines="0" view="pageBreakPreview" zoomScale="90" zoomScaleNormal="100" zoomScaleSheetLayoutView="90" workbookViewId="0"/>
  </sheetViews>
  <sheetFormatPr defaultRowHeight="13.5"/>
  <cols>
    <col min="1" max="1" width="9" style="21"/>
    <col min="2" max="2" width="4.375" style="21" customWidth="1"/>
    <col min="3" max="3" width="6.25" style="28" customWidth="1"/>
    <col min="4" max="4" width="16.25" style="26" customWidth="1"/>
    <col min="5" max="5" width="23.75" style="26" customWidth="1"/>
    <col min="6" max="6" width="6.875" style="24" customWidth="1"/>
    <col min="7" max="7" width="6.875" style="29" customWidth="1"/>
    <col min="8" max="8" width="58.75" style="26" customWidth="1"/>
    <col min="9" max="9" width="5.25" style="30" customWidth="1"/>
    <col min="10" max="10" width="3.875" style="21" customWidth="1"/>
    <col min="11" max="16384" width="9" style="21"/>
  </cols>
  <sheetData>
    <row r="1" spans="3:9" ht="21" customHeight="1">
      <c r="C1" s="139" t="s">
        <v>455</v>
      </c>
    </row>
    <row r="3" spans="3:9" s="351" customFormat="1" ht="20.25" customHeight="1">
      <c r="C3" s="827"/>
      <c r="D3" s="827"/>
      <c r="E3" s="827"/>
      <c r="F3" s="827"/>
      <c r="G3" s="827"/>
      <c r="H3" s="827"/>
      <c r="I3" s="827"/>
    </row>
    <row r="4" spans="3:9" ht="24.75" customHeight="1">
      <c r="C4" s="828" t="s">
        <v>78</v>
      </c>
      <c r="D4" s="828"/>
      <c r="E4" s="828"/>
      <c r="F4" s="828"/>
      <c r="G4" s="828"/>
      <c r="H4" s="828"/>
      <c r="I4" s="25"/>
    </row>
    <row r="5" spans="3:9" ht="14.25" customHeight="1">
      <c r="C5" s="610"/>
      <c r="D5" s="610"/>
      <c r="E5" s="610"/>
      <c r="F5" s="610"/>
      <c r="G5" s="610"/>
      <c r="H5" s="610"/>
      <c r="I5" s="25"/>
    </row>
    <row r="6" spans="3:9" ht="25.5" customHeight="1">
      <c r="C6" s="829" t="s">
        <v>79</v>
      </c>
      <c r="D6" s="829"/>
      <c r="E6" s="829"/>
      <c r="F6" s="829"/>
      <c r="G6" s="829"/>
      <c r="H6" s="829"/>
      <c r="I6" s="611" t="s">
        <v>457</v>
      </c>
    </row>
    <row r="7" spans="3:9" ht="30.75" customHeight="1">
      <c r="C7" s="816" t="s">
        <v>80</v>
      </c>
      <c r="D7" s="816"/>
      <c r="E7" s="816"/>
      <c r="F7" s="816"/>
      <c r="G7" s="816"/>
      <c r="H7" s="816"/>
      <c r="I7" s="758"/>
    </row>
    <row r="8" spans="3:9" ht="30.75" customHeight="1">
      <c r="C8" s="816" t="s">
        <v>81</v>
      </c>
      <c r="D8" s="816"/>
      <c r="E8" s="816"/>
      <c r="F8" s="816"/>
      <c r="G8" s="816"/>
      <c r="H8" s="816"/>
      <c r="I8" s="758"/>
    </row>
    <row r="9" spans="3:9" ht="30.75" customHeight="1">
      <c r="C9" s="816" t="s">
        <v>701</v>
      </c>
      <c r="D9" s="816"/>
      <c r="E9" s="816"/>
      <c r="F9" s="816"/>
      <c r="G9" s="816"/>
      <c r="H9" s="816"/>
      <c r="I9" s="758"/>
    </row>
    <row r="10" spans="3:9" ht="30.75" customHeight="1">
      <c r="C10" s="816" t="s">
        <v>813</v>
      </c>
      <c r="D10" s="816"/>
      <c r="E10" s="816"/>
      <c r="F10" s="816"/>
      <c r="G10" s="816"/>
      <c r="H10" s="816"/>
      <c r="I10" s="758"/>
    </row>
    <row r="11" spans="3:9" ht="30.75" customHeight="1">
      <c r="C11" s="782" t="s">
        <v>82</v>
      </c>
      <c r="D11" s="782"/>
      <c r="E11" s="782"/>
      <c r="F11" s="782"/>
      <c r="G11" s="782"/>
      <c r="H11" s="782"/>
      <c r="I11" s="758"/>
    </row>
    <row r="12" spans="3:9" ht="30.75" customHeight="1">
      <c r="C12" s="792" t="s">
        <v>814</v>
      </c>
      <c r="D12" s="792"/>
      <c r="E12" s="792"/>
      <c r="F12" s="792"/>
      <c r="G12" s="792"/>
      <c r="H12" s="792"/>
      <c r="I12" s="763"/>
    </row>
    <row r="13" spans="3:9" ht="30.75" customHeight="1">
      <c r="C13" s="792" t="s">
        <v>853</v>
      </c>
      <c r="D13" s="792"/>
      <c r="E13" s="792"/>
      <c r="F13" s="792"/>
      <c r="G13" s="792"/>
      <c r="H13" s="792"/>
      <c r="I13" s="758"/>
    </row>
    <row r="14" spans="3:9" ht="12" customHeight="1">
      <c r="C14" s="822"/>
      <c r="D14" s="822"/>
      <c r="E14" s="822"/>
      <c r="F14" s="822"/>
      <c r="G14" s="822"/>
      <c r="H14" s="822"/>
      <c r="I14" s="822"/>
    </row>
    <row r="15" spans="3:9" ht="18.75" customHeight="1">
      <c r="C15" s="747"/>
      <c r="D15" s="747"/>
      <c r="E15" s="747"/>
      <c r="F15" s="747" t="s">
        <v>854</v>
      </c>
      <c r="G15" s="747"/>
      <c r="H15" s="747"/>
      <c r="I15" s="747"/>
    </row>
    <row r="16" spans="3:9" ht="30" customHeight="1">
      <c r="C16" s="803" t="s">
        <v>815</v>
      </c>
      <c r="D16" s="803"/>
      <c r="E16" s="612" t="s">
        <v>83</v>
      </c>
      <c r="F16" s="613" t="s">
        <v>702</v>
      </c>
      <c r="G16" s="613" t="s">
        <v>458</v>
      </c>
      <c r="H16" s="613" t="s">
        <v>816</v>
      </c>
      <c r="I16" s="611" t="s">
        <v>457</v>
      </c>
    </row>
    <row r="17" spans="3:9" ht="36.950000000000003" customHeight="1">
      <c r="C17" s="823" t="s">
        <v>703</v>
      </c>
      <c r="D17" s="823"/>
      <c r="E17" s="823"/>
      <c r="F17" s="751" t="s">
        <v>817</v>
      </c>
      <c r="G17" s="614" t="s">
        <v>68</v>
      </c>
      <c r="H17" s="746" t="s">
        <v>84</v>
      </c>
      <c r="I17" s="758"/>
    </row>
    <row r="18" spans="3:9" ht="36.950000000000003" customHeight="1">
      <c r="C18" s="813" t="s">
        <v>818</v>
      </c>
      <c r="D18" s="811" t="s">
        <v>344</v>
      </c>
      <c r="E18" s="748" t="s">
        <v>85</v>
      </c>
      <c r="F18" s="795" t="s">
        <v>819</v>
      </c>
      <c r="G18" s="800" t="s">
        <v>68</v>
      </c>
      <c r="H18" s="746" t="s">
        <v>86</v>
      </c>
      <c r="I18" s="758"/>
    </row>
    <row r="19" spans="3:9" ht="36.950000000000003" customHeight="1">
      <c r="C19" s="814"/>
      <c r="D19" s="811"/>
      <c r="E19" s="811" t="s">
        <v>88</v>
      </c>
      <c r="F19" s="795"/>
      <c r="G19" s="800"/>
      <c r="H19" s="745" t="s">
        <v>704</v>
      </c>
      <c r="I19" s="758"/>
    </row>
    <row r="20" spans="3:9" ht="36.950000000000003" customHeight="1">
      <c r="C20" s="814"/>
      <c r="D20" s="811"/>
      <c r="E20" s="811"/>
      <c r="F20" s="795"/>
      <c r="G20" s="800"/>
      <c r="H20" s="745" t="s">
        <v>820</v>
      </c>
      <c r="I20" s="758"/>
    </row>
    <row r="21" spans="3:9" ht="36.950000000000003" customHeight="1">
      <c r="C21" s="814"/>
      <c r="D21" s="811"/>
      <c r="E21" s="811" t="s">
        <v>705</v>
      </c>
      <c r="F21" s="795"/>
      <c r="G21" s="800"/>
      <c r="H21" s="745" t="s">
        <v>821</v>
      </c>
      <c r="I21" s="758"/>
    </row>
    <row r="22" spans="3:9" ht="36.950000000000003" customHeight="1">
      <c r="C22" s="814"/>
      <c r="D22" s="811"/>
      <c r="E22" s="811"/>
      <c r="F22" s="795"/>
      <c r="G22" s="800"/>
      <c r="H22" s="745" t="s">
        <v>822</v>
      </c>
      <c r="I22" s="758"/>
    </row>
    <row r="23" spans="3:9" ht="36.950000000000003" customHeight="1">
      <c r="C23" s="814"/>
      <c r="D23" s="811"/>
      <c r="E23" s="816" t="s">
        <v>706</v>
      </c>
      <c r="F23" s="795"/>
      <c r="G23" s="800"/>
      <c r="H23" s="745" t="s">
        <v>821</v>
      </c>
      <c r="I23" s="758"/>
    </row>
    <row r="24" spans="3:9" ht="36.950000000000003" customHeight="1">
      <c r="C24" s="814"/>
      <c r="D24" s="811"/>
      <c r="E24" s="816"/>
      <c r="F24" s="795"/>
      <c r="G24" s="800"/>
      <c r="H24" s="745" t="s">
        <v>707</v>
      </c>
      <c r="I24" s="758"/>
    </row>
    <row r="25" spans="3:9" ht="36.950000000000003" customHeight="1">
      <c r="C25" s="814"/>
      <c r="D25" s="811"/>
      <c r="E25" s="748" t="s">
        <v>89</v>
      </c>
      <c r="F25" s="795"/>
      <c r="G25" s="800"/>
      <c r="H25" s="745" t="s">
        <v>461</v>
      </c>
      <c r="I25" s="758"/>
    </row>
    <row r="26" spans="3:9" ht="36.950000000000003" customHeight="1">
      <c r="C26" s="814"/>
      <c r="D26" s="811" t="s">
        <v>345</v>
      </c>
      <c r="E26" s="748" t="s">
        <v>463</v>
      </c>
      <c r="F26" s="795" t="s">
        <v>819</v>
      </c>
      <c r="G26" s="824" t="s">
        <v>68</v>
      </c>
      <c r="H26" s="745" t="s">
        <v>708</v>
      </c>
      <c r="I26" s="758"/>
    </row>
    <row r="27" spans="3:9" ht="36.950000000000003" customHeight="1">
      <c r="C27" s="814"/>
      <c r="D27" s="811"/>
      <c r="E27" s="615" t="s">
        <v>91</v>
      </c>
      <c r="F27" s="795"/>
      <c r="G27" s="825"/>
      <c r="H27" s="745" t="s">
        <v>87</v>
      </c>
      <c r="I27" s="758"/>
    </row>
    <row r="28" spans="3:9" ht="42.75" customHeight="1">
      <c r="C28" s="814"/>
      <c r="D28" s="811"/>
      <c r="E28" s="748" t="s">
        <v>92</v>
      </c>
      <c r="F28" s="795"/>
      <c r="G28" s="826"/>
      <c r="H28" s="745" t="s">
        <v>709</v>
      </c>
      <c r="I28" s="758"/>
    </row>
    <row r="29" spans="3:9" ht="42.75" customHeight="1">
      <c r="C29" s="814"/>
      <c r="D29" s="811"/>
      <c r="E29" s="745" t="s">
        <v>93</v>
      </c>
      <c r="F29" s="795"/>
      <c r="G29" s="616" t="s">
        <v>90</v>
      </c>
      <c r="H29" s="745" t="s">
        <v>710</v>
      </c>
      <c r="I29" s="617"/>
    </row>
    <row r="30" spans="3:9" ht="36.950000000000003" customHeight="1">
      <c r="C30" s="814"/>
      <c r="D30" s="745" t="s">
        <v>823</v>
      </c>
      <c r="E30" s="745" t="s">
        <v>94</v>
      </c>
      <c r="F30" s="751" t="s">
        <v>819</v>
      </c>
      <c r="G30" s="752" t="s">
        <v>68</v>
      </c>
      <c r="H30" s="745" t="s">
        <v>711</v>
      </c>
      <c r="I30" s="758"/>
    </row>
    <row r="31" spans="3:9" ht="36.950000000000003" customHeight="1">
      <c r="C31" s="814"/>
      <c r="D31" s="745" t="s">
        <v>465</v>
      </c>
      <c r="E31" s="745" t="s">
        <v>466</v>
      </c>
      <c r="F31" s="751" t="s">
        <v>819</v>
      </c>
      <c r="G31" s="752" t="s">
        <v>68</v>
      </c>
      <c r="H31" s="745" t="s">
        <v>464</v>
      </c>
      <c r="I31" s="758"/>
    </row>
    <row r="32" spans="3:9" ht="36.950000000000003" customHeight="1">
      <c r="C32" s="814"/>
      <c r="D32" s="804" t="s">
        <v>448</v>
      </c>
      <c r="E32" s="745" t="s">
        <v>468</v>
      </c>
      <c r="F32" s="751" t="s">
        <v>819</v>
      </c>
      <c r="G32" s="752" t="s">
        <v>68</v>
      </c>
      <c r="H32" s="745" t="s">
        <v>467</v>
      </c>
      <c r="I32" s="758"/>
    </row>
    <row r="33" spans="3:9" ht="36.950000000000003" customHeight="1">
      <c r="C33" s="815"/>
      <c r="D33" s="804"/>
      <c r="E33" s="745" t="s">
        <v>824</v>
      </c>
      <c r="F33" s="751" t="s">
        <v>819</v>
      </c>
      <c r="G33" s="752" t="s">
        <v>68</v>
      </c>
      <c r="H33" s="745" t="s">
        <v>461</v>
      </c>
      <c r="I33" s="758"/>
    </row>
    <row r="34" spans="3:9" ht="30" customHeight="1">
      <c r="C34" s="803" t="s">
        <v>825</v>
      </c>
      <c r="D34" s="803"/>
      <c r="E34" s="612" t="s">
        <v>83</v>
      </c>
      <c r="F34" s="613" t="s">
        <v>712</v>
      </c>
      <c r="G34" s="613" t="s">
        <v>458</v>
      </c>
      <c r="H34" s="613" t="s">
        <v>826</v>
      </c>
      <c r="I34" s="611" t="s">
        <v>457</v>
      </c>
    </row>
    <row r="35" spans="3:9" ht="33.950000000000003" customHeight="1">
      <c r="C35" s="805" t="s">
        <v>827</v>
      </c>
      <c r="D35" s="804" t="s">
        <v>96</v>
      </c>
      <c r="E35" s="745" t="s">
        <v>469</v>
      </c>
      <c r="F35" s="806" t="s">
        <v>819</v>
      </c>
      <c r="G35" s="807" t="s">
        <v>68</v>
      </c>
      <c r="H35" s="745" t="s">
        <v>713</v>
      </c>
      <c r="I35" s="758"/>
    </row>
    <row r="36" spans="3:9" ht="33.950000000000003" customHeight="1">
      <c r="C36" s="805"/>
      <c r="D36" s="804"/>
      <c r="E36" s="754" t="s">
        <v>714</v>
      </c>
      <c r="F36" s="806"/>
      <c r="G36" s="807"/>
      <c r="H36" s="745" t="s">
        <v>715</v>
      </c>
      <c r="I36" s="758"/>
    </row>
    <row r="37" spans="3:9" ht="33.950000000000003" customHeight="1">
      <c r="C37" s="805"/>
      <c r="D37" s="804"/>
      <c r="E37" s="754" t="s">
        <v>806</v>
      </c>
      <c r="F37" s="806"/>
      <c r="G37" s="807"/>
      <c r="H37" s="745" t="s">
        <v>828</v>
      </c>
      <c r="I37" s="617"/>
    </row>
    <row r="38" spans="3:9" ht="35.1" customHeight="1">
      <c r="C38" s="805"/>
      <c r="D38" s="804"/>
      <c r="E38" s="748" t="s">
        <v>829</v>
      </c>
      <c r="F38" s="806"/>
      <c r="G38" s="807"/>
      <c r="H38" s="745" t="s">
        <v>488</v>
      </c>
      <c r="I38" s="758"/>
    </row>
    <row r="39" spans="3:9" ht="33.950000000000003" customHeight="1">
      <c r="C39" s="805"/>
      <c r="D39" s="804"/>
      <c r="E39" s="745" t="s">
        <v>807</v>
      </c>
      <c r="F39" s="806"/>
      <c r="G39" s="807"/>
      <c r="H39" s="745" t="s">
        <v>480</v>
      </c>
      <c r="I39" s="758"/>
    </row>
    <row r="40" spans="3:9" ht="33.950000000000003" customHeight="1">
      <c r="C40" s="805"/>
      <c r="D40" s="817" t="s">
        <v>470</v>
      </c>
      <c r="E40" s="818"/>
      <c r="F40" s="821" t="s">
        <v>819</v>
      </c>
      <c r="G40" s="794" t="s">
        <v>68</v>
      </c>
      <c r="H40" s="745" t="s">
        <v>97</v>
      </c>
      <c r="I40" s="758"/>
    </row>
    <row r="41" spans="3:9" ht="33.950000000000003" customHeight="1">
      <c r="C41" s="805"/>
      <c r="D41" s="819"/>
      <c r="E41" s="820"/>
      <c r="F41" s="821"/>
      <c r="G41" s="794"/>
      <c r="H41" s="745" t="s">
        <v>821</v>
      </c>
      <c r="I41" s="758"/>
    </row>
    <row r="42" spans="3:9" ht="33.950000000000003" customHeight="1">
      <c r="C42" s="805"/>
      <c r="D42" s="812" t="s">
        <v>830</v>
      </c>
      <c r="E42" s="812"/>
      <c r="F42" s="806" t="s">
        <v>819</v>
      </c>
      <c r="G42" s="807" t="s">
        <v>68</v>
      </c>
      <c r="H42" s="745" t="s">
        <v>97</v>
      </c>
      <c r="I42" s="758"/>
    </row>
    <row r="43" spans="3:9" ht="35.1" customHeight="1">
      <c r="C43" s="805"/>
      <c r="D43" s="812"/>
      <c r="E43" s="812"/>
      <c r="F43" s="806"/>
      <c r="G43" s="807"/>
      <c r="H43" s="745" t="s">
        <v>831</v>
      </c>
      <c r="I43" s="758"/>
    </row>
    <row r="44" spans="3:9" ht="33.950000000000003" customHeight="1">
      <c r="C44" s="805"/>
      <c r="D44" s="808" t="s">
        <v>716</v>
      </c>
      <c r="E44" s="618" t="s">
        <v>471</v>
      </c>
      <c r="F44" s="806" t="s">
        <v>819</v>
      </c>
      <c r="G44" s="807" t="s">
        <v>68</v>
      </c>
      <c r="H44" s="745" t="s">
        <v>828</v>
      </c>
      <c r="I44" s="758"/>
    </row>
    <row r="45" spans="3:9" ht="33.950000000000003" customHeight="1">
      <c r="C45" s="805"/>
      <c r="D45" s="808"/>
      <c r="E45" s="618" t="s">
        <v>472</v>
      </c>
      <c r="F45" s="806"/>
      <c r="G45" s="807"/>
      <c r="H45" s="745" t="s">
        <v>717</v>
      </c>
      <c r="I45" s="758"/>
    </row>
    <row r="46" spans="3:9" ht="33.950000000000003" customHeight="1">
      <c r="C46" s="805"/>
      <c r="D46" s="754" t="s">
        <v>718</v>
      </c>
      <c r="E46" s="618" t="s">
        <v>474</v>
      </c>
      <c r="F46" s="751" t="s">
        <v>819</v>
      </c>
      <c r="G46" s="752" t="s">
        <v>68</v>
      </c>
      <c r="H46" s="745" t="s">
        <v>473</v>
      </c>
      <c r="I46" s="758"/>
    </row>
    <row r="47" spans="3:9" ht="33.950000000000003" customHeight="1">
      <c r="C47" s="805"/>
      <c r="D47" s="812" t="s">
        <v>475</v>
      </c>
      <c r="E47" s="812"/>
      <c r="F47" s="751" t="s">
        <v>819</v>
      </c>
      <c r="G47" s="616" t="s">
        <v>90</v>
      </c>
      <c r="H47" s="745" t="s">
        <v>473</v>
      </c>
      <c r="I47" s="758"/>
    </row>
    <row r="48" spans="3:9" ht="33.950000000000003" customHeight="1">
      <c r="C48" s="805"/>
      <c r="D48" s="804" t="s">
        <v>832</v>
      </c>
      <c r="E48" s="804"/>
      <c r="F48" s="619" t="s">
        <v>819</v>
      </c>
      <c r="G48" s="620" t="s">
        <v>90</v>
      </c>
      <c r="H48" s="745" t="s">
        <v>833</v>
      </c>
      <c r="I48" s="758"/>
    </row>
    <row r="49" spans="3:9" ht="33.950000000000003" customHeight="1">
      <c r="C49" s="805"/>
      <c r="D49" s="808" t="s">
        <v>494</v>
      </c>
      <c r="E49" s="745" t="s">
        <v>476</v>
      </c>
      <c r="F49" s="806" t="s">
        <v>819</v>
      </c>
      <c r="G49" s="807" t="s">
        <v>68</v>
      </c>
      <c r="H49" s="745" t="s">
        <v>719</v>
      </c>
      <c r="I49" s="758"/>
    </row>
    <row r="50" spans="3:9" ht="54" customHeight="1">
      <c r="C50" s="805"/>
      <c r="D50" s="808"/>
      <c r="E50" s="745" t="s">
        <v>477</v>
      </c>
      <c r="F50" s="806"/>
      <c r="G50" s="807"/>
      <c r="H50" s="745" t="s">
        <v>478</v>
      </c>
      <c r="I50" s="758"/>
    </row>
    <row r="51" spans="3:9" ht="54" customHeight="1">
      <c r="C51" s="805"/>
      <c r="D51" s="808"/>
      <c r="E51" s="745" t="s">
        <v>834</v>
      </c>
      <c r="F51" s="806"/>
      <c r="G51" s="807"/>
      <c r="H51" s="745" t="s">
        <v>479</v>
      </c>
      <c r="I51" s="758"/>
    </row>
    <row r="52" spans="3:9" ht="33.950000000000003" customHeight="1">
      <c r="C52" s="805"/>
      <c r="D52" s="808"/>
      <c r="E52" s="750" t="s">
        <v>99</v>
      </c>
      <c r="F52" s="806"/>
      <c r="G52" s="807"/>
      <c r="H52" s="745" t="s">
        <v>100</v>
      </c>
      <c r="I52" s="758"/>
    </row>
    <row r="53" spans="3:9" ht="33.950000000000003" customHeight="1">
      <c r="C53" s="805"/>
      <c r="D53" s="808" t="s">
        <v>495</v>
      </c>
      <c r="E53" s="621" t="s">
        <v>101</v>
      </c>
      <c r="F53" s="809" t="s">
        <v>819</v>
      </c>
      <c r="G53" s="810" t="s">
        <v>68</v>
      </c>
      <c r="H53" s="745" t="s">
        <v>821</v>
      </c>
      <c r="I53" s="758"/>
    </row>
    <row r="54" spans="3:9" ht="35.1" customHeight="1">
      <c r="C54" s="805"/>
      <c r="D54" s="808"/>
      <c r="E54" s="621" t="s">
        <v>102</v>
      </c>
      <c r="F54" s="809"/>
      <c r="G54" s="810"/>
      <c r="H54" s="745" t="s">
        <v>720</v>
      </c>
      <c r="I54" s="758"/>
    </row>
    <row r="55" spans="3:9" ht="33.950000000000003" customHeight="1">
      <c r="C55" s="805"/>
      <c r="D55" s="808"/>
      <c r="E55" s="622" t="s">
        <v>835</v>
      </c>
      <c r="F55" s="809"/>
      <c r="G55" s="810"/>
      <c r="H55" s="745" t="s">
        <v>482</v>
      </c>
      <c r="I55" s="758"/>
    </row>
    <row r="56" spans="3:9" ht="33.950000000000003" customHeight="1">
      <c r="C56" s="805"/>
      <c r="D56" s="808" t="s">
        <v>721</v>
      </c>
      <c r="E56" s="811" t="s">
        <v>103</v>
      </c>
      <c r="F56" s="809"/>
      <c r="G56" s="810"/>
      <c r="H56" s="745" t="s">
        <v>104</v>
      </c>
      <c r="I56" s="758"/>
    </row>
    <row r="57" spans="3:9" ht="33.950000000000003" customHeight="1">
      <c r="C57" s="805"/>
      <c r="D57" s="808"/>
      <c r="E57" s="811"/>
      <c r="F57" s="809"/>
      <c r="G57" s="810"/>
      <c r="H57" s="745" t="s">
        <v>483</v>
      </c>
      <c r="I57" s="758"/>
    </row>
    <row r="58" spans="3:9" ht="35.1" customHeight="1">
      <c r="C58" s="805"/>
      <c r="D58" s="816" t="s">
        <v>496</v>
      </c>
      <c r="E58" s="748" t="s">
        <v>105</v>
      </c>
      <c r="F58" s="795" t="s">
        <v>819</v>
      </c>
      <c r="G58" s="749" t="s">
        <v>68</v>
      </c>
      <c r="H58" s="745" t="s">
        <v>722</v>
      </c>
      <c r="I58" s="758"/>
    </row>
    <row r="59" spans="3:9" ht="35.1" customHeight="1">
      <c r="C59" s="805"/>
      <c r="D59" s="816"/>
      <c r="E59" s="745" t="s">
        <v>536</v>
      </c>
      <c r="F59" s="795"/>
      <c r="G59" s="616" t="s">
        <v>90</v>
      </c>
      <c r="H59" s="745" t="s">
        <v>723</v>
      </c>
      <c r="I59" s="758"/>
    </row>
    <row r="60" spans="3:9" ht="35.1" customHeight="1">
      <c r="C60" s="805"/>
      <c r="D60" s="796" t="s">
        <v>804</v>
      </c>
      <c r="E60" s="797"/>
      <c r="F60" s="795" t="s">
        <v>819</v>
      </c>
      <c r="G60" s="800" t="s">
        <v>68</v>
      </c>
      <c r="H60" s="745" t="s">
        <v>724</v>
      </c>
      <c r="I60" s="758"/>
    </row>
    <row r="61" spans="3:9" ht="35.1" customHeight="1">
      <c r="C61" s="805"/>
      <c r="D61" s="798"/>
      <c r="E61" s="799"/>
      <c r="F61" s="795"/>
      <c r="G61" s="800"/>
      <c r="H61" s="745" t="s">
        <v>725</v>
      </c>
      <c r="I61" s="758"/>
    </row>
    <row r="62" spans="3:9" ht="35.1" customHeight="1">
      <c r="C62" s="805"/>
      <c r="D62" s="662"/>
      <c r="E62" s="745" t="s">
        <v>836</v>
      </c>
      <c r="F62" s="756" t="s">
        <v>69</v>
      </c>
      <c r="G62" s="800"/>
      <c r="H62" s="745" t="s">
        <v>837</v>
      </c>
      <c r="I62" s="758"/>
    </row>
    <row r="63" spans="3:9" ht="33.950000000000003" customHeight="1">
      <c r="C63" s="805"/>
      <c r="D63" s="816" t="s">
        <v>805</v>
      </c>
      <c r="E63" s="816"/>
      <c r="F63" s="756" t="s">
        <v>69</v>
      </c>
      <c r="G63" s="616" t="s">
        <v>90</v>
      </c>
      <c r="H63" s="745" t="s">
        <v>838</v>
      </c>
      <c r="I63" s="758"/>
    </row>
    <row r="64" spans="3:9" s="626" customFormat="1" ht="34.5" customHeight="1">
      <c r="C64" s="623"/>
      <c r="D64" s="624"/>
      <c r="E64" s="624"/>
      <c r="F64" s="623"/>
      <c r="G64" s="625"/>
      <c r="H64" s="755"/>
      <c r="I64" s="27"/>
    </row>
    <row r="65" spans="3:9" s="626" customFormat="1" ht="21.75" customHeight="1">
      <c r="C65" s="801" t="s">
        <v>110</v>
      </c>
      <c r="D65" s="801"/>
      <c r="E65" s="801"/>
      <c r="F65" s="801"/>
      <c r="G65" s="801"/>
      <c r="H65" s="801"/>
      <c r="I65" s="27"/>
    </row>
    <row r="66" spans="3:9" s="626" customFormat="1" ht="24.75" customHeight="1">
      <c r="C66" s="801" t="s">
        <v>111</v>
      </c>
      <c r="D66" s="801"/>
      <c r="E66" s="802" t="s">
        <v>112</v>
      </c>
      <c r="F66" s="802"/>
      <c r="G66" s="802"/>
      <c r="H66" s="802"/>
      <c r="I66" s="27"/>
    </row>
    <row r="67" spans="3:9" s="626" customFormat="1" ht="30" customHeight="1">
      <c r="C67" s="803" t="s">
        <v>839</v>
      </c>
      <c r="D67" s="803"/>
      <c r="E67" s="803"/>
      <c r="F67" s="613" t="s">
        <v>712</v>
      </c>
      <c r="G67" s="613" t="s">
        <v>840</v>
      </c>
      <c r="H67" s="613" t="s">
        <v>841</v>
      </c>
      <c r="I67" s="611" t="s">
        <v>457</v>
      </c>
    </row>
    <row r="68" spans="3:9" ht="33.950000000000003" customHeight="1">
      <c r="C68" s="627" t="s">
        <v>726</v>
      </c>
      <c r="D68" s="804" t="s">
        <v>842</v>
      </c>
      <c r="E68" s="804"/>
      <c r="F68" s="628" t="s">
        <v>727</v>
      </c>
      <c r="G68" s="749" t="s">
        <v>68</v>
      </c>
      <c r="H68" s="745" t="s">
        <v>728</v>
      </c>
      <c r="I68" s="758"/>
    </row>
    <row r="69" spans="3:9" s="626" customFormat="1" ht="35.1" customHeight="1">
      <c r="C69" s="805" t="s">
        <v>729</v>
      </c>
      <c r="D69" s="745" t="s">
        <v>106</v>
      </c>
      <c r="E69" s="748" t="s">
        <v>730</v>
      </c>
      <c r="F69" s="628" t="s">
        <v>843</v>
      </c>
      <c r="G69" s="749" t="s">
        <v>68</v>
      </c>
      <c r="H69" s="745" t="s">
        <v>731</v>
      </c>
      <c r="I69" s="758"/>
    </row>
    <row r="70" spans="3:9" s="626" customFormat="1" ht="34.5" customHeight="1">
      <c r="C70" s="805"/>
      <c r="D70" s="748" t="s">
        <v>107</v>
      </c>
      <c r="E70" s="748" t="s">
        <v>108</v>
      </c>
      <c r="F70" s="628" t="s">
        <v>71</v>
      </c>
      <c r="G70" s="616" t="s">
        <v>90</v>
      </c>
      <c r="H70" s="745" t="s">
        <v>109</v>
      </c>
      <c r="I70" s="758"/>
    </row>
    <row r="71" spans="3:9" s="626" customFormat="1" ht="35.1" customHeight="1">
      <c r="C71" s="784" t="s">
        <v>486</v>
      </c>
      <c r="D71" s="791" t="s">
        <v>113</v>
      </c>
      <c r="E71" s="791"/>
      <c r="F71" s="756" t="s">
        <v>69</v>
      </c>
      <c r="G71" s="629" t="s">
        <v>68</v>
      </c>
      <c r="H71" s="745" t="s">
        <v>732</v>
      </c>
      <c r="I71" s="758"/>
    </row>
    <row r="72" spans="3:9" s="626" customFormat="1" ht="35.1" customHeight="1">
      <c r="C72" s="784"/>
      <c r="D72" s="792" t="s">
        <v>114</v>
      </c>
      <c r="E72" s="792"/>
      <c r="F72" s="793" t="s">
        <v>69</v>
      </c>
      <c r="G72" s="794" t="s">
        <v>68</v>
      </c>
      <c r="H72" s="745" t="s">
        <v>115</v>
      </c>
      <c r="I72" s="758"/>
    </row>
    <row r="73" spans="3:9" s="626" customFormat="1" ht="35.1" customHeight="1">
      <c r="C73" s="784"/>
      <c r="D73" s="792"/>
      <c r="E73" s="792"/>
      <c r="F73" s="793"/>
      <c r="G73" s="794"/>
      <c r="H73" s="745" t="s">
        <v>733</v>
      </c>
      <c r="I73" s="758"/>
    </row>
    <row r="74" spans="3:9" s="626" customFormat="1" ht="35.1" customHeight="1">
      <c r="C74" s="784"/>
      <c r="D74" s="792" t="s">
        <v>98</v>
      </c>
      <c r="E74" s="792"/>
      <c r="F74" s="793" t="s">
        <v>69</v>
      </c>
      <c r="G74" s="794" t="s">
        <v>68</v>
      </c>
      <c r="H74" s="745" t="s">
        <v>116</v>
      </c>
      <c r="I74" s="758"/>
    </row>
    <row r="75" spans="3:9" s="626" customFormat="1" ht="35.1" customHeight="1">
      <c r="C75" s="784"/>
      <c r="D75" s="792"/>
      <c r="E75" s="792"/>
      <c r="F75" s="793"/>
      <c r="G75" s="794"/>
      <c r="H75" s="745" t="s">
        <v>734</v>
      </c>
      <c r="I75" s="758"/>
    </row>
    <row r="76" spans="3:9" s="626" customFormat="1" ht="42.75" customHeight="1">
      <c r="C76" s="784"/>
      <c r="D76" s="792" t="s">
        <v>844</v>
      </c>
      <c r="E76" s="792"/>
      <c r="F76" s="756" t="s">
        <v>69</v>
      </c>
      <c r="G76" s="753" t="s">
        <v>68</v>
      </c>
      <c r="H76" s="745" t="s">
        <v>735</v>
      </c>
      <c r="I76" s="758"/>
    </row>
    <row r="77" spans="3:9" s="626" customFormat="1" ht="35.1" customHeight="1">
      <c r="C77" s="784"/>
      <c r="D77" s="791" t="s">
        <v>117</v>
      </c>
      <c r="E77" s="791"/>
      <c r="F77" s="756" t="s">
        <v>69</v>
      </c>
      <c r="G77" s="629" t="s">
        <v>68</v>
      </c>
      <c r="H77" s="745" t="s">
        <v>736</v>
      </c>
      <c r="I77" s="758"/>
    </row>
    <row r="78" spans="3:9" s="626" customFormat="1" ht="35.1" customHeight="1">
      <c r="C78" s="784"/>
      <c r="D78" s="783" t="s">
        <v>845</v>
      </c>
      <c r="E78" s="783"/>
      <c r="F78" s="756" t="s">
        <v>69</v>
      </c>
      <c r="G78" s="753" t="s">
        <v>68</v>
      </c>
      <c r="H78" s="746" t="s">
        <v>846</v>
      </c>
      <c r="I78" s="758"/>
    </row>
    <row r="79" spans="3:9" s="626" customFormat="1" ht="35.1" customHeight="1">
      <c r="C79" s="784" t="s">
        <v>487</v>
      </c>
      <c r="D79" s="785" t="s">
        <v>737</v>
      </c>
      <c r="E79" s="785"/>
      <c r="F79" s="778" t="s">
        <v>69</v>
      </c>
      <c r="G79" s="787" t="s">
        <v>68</v>
      </c>
      <c r="H79" s="745" t="s">
        <v>485</v>
      </c>
      <c r="I79" s="758"/>
    </row>
    <row r="80" spans="3:9" s="626" customFormat="1" ht="39.950000000000003" customHeight="1">
      <c r="C80" s="784"/>
      <c r="D80" s="789" t="s">
        <v>855</v>
      </c>
      <c r="E80" s="790" t="s">
        <v>738</v>
      </c>
      <c r="F80" s="786"/>
      <c r="G80" s="788"/>
      <c r="H80" s="771" t="s">
        <v>739</v>
      </c>
      <c r="I80" s="773"/>
    </row>
    <row r="81" spans="3:9" s="626" customFormat="1" ht="50.1" customHeight="1">
      <c r="C81" s="784"/>
      <c r="D81" s="789"/>
      <c r="E81" s="790"/>
      <c r="F81" s="786"/>
      <c r="G81" s="788"/>
      <c r="H81" s="772"/>
      <c r="I81" s="773"/>
    </row>
    <row r="82" spans="3:9" s="626" customFormat="1" ht="35.1" customHeight="1">
      <c r="C82" s="784"/>
      <c r="D82" s="774" t="s">
        <v>118</v>
      </c>
      <c r="E82" s="775"/>
      <c r="F82" s="778" t="s">
        <v>69</v>
      </c>
      <c r="G82" s="780" t="s">
        <v>68</v>
      </c>
      <c r="H82" s="746" t="s">
        <v>740</v>
      </c>
      <c r="I82" s="630"/>
    </row>
    <row r="83" spans="3:9" s="626" customFormat="1" ht="35.1" customHeight="1">
      <c r="C83" s="784"/>
      <c r="D83" s="776"/>
      <c r="E83" s="777"/>
      <c r="F83" s="779"/>
      <c r="G83" s="781"/>
      <c r="H83" s="757" t="s">
        <v>847</v>
      </c>
      <c r="I83" s="630"/>
    </row>
    <row r="84" spans="3:9" s="626" customFormat="1" ht="35.1" customHeight="1">
      <c r="C84" s="784"/>
      <c r="D84" s="782" t="s">
        <v>493</v>
      </c>
      <c r="E84" s="782"/>
      <c r="F84" s="756" t="s">
        <v>69</v>
      </c>
      <c r="G84" s="752" t="s">
        <v>68</v>
      </c>
      <c r="H84" s="745" t="s">
        <v>831</v>
      </c>
      <c r="I84" s="630"/>
    </row>
    <row r="85" spans="3:9" s="626" customFormat="1" ht="35.1" customHeight="1">
      <c r="C85" s="770" t="s">
        <v>741</v>
      </c>
      <c r="D85" s="770"/>
      <c r="E85" s="770"/>
      <c r="F85" s="631" t="s">
        <v>70</v>
      </c>
      <c r="G85" s="620" t="s">
        <v>90</v>
      </c>
      <c r="H85" s="745" t="s">
        <v>742</v>
      </c>
      <c r="I85" s="630"/>
    </row>
    <row r="86" spans="3:9" s="626" customFormat="1" ht="35.1" customHeight="1">
      <c r="C86" s="770" t="s">
        <v>743</v>
      </c>
      <c r="D86" s="770"/>
      <c r="E86" s="770"/>
      <c r="F86" s="756" t="s">
        <v>69</v>
      </c>
      <c r="G86" s="620" t="s">
        <v>90</v>
      </c>
      <c r="H86" s="745" t="s">
        <v>492</v>
      </c>
      <c r="I86" s="630"/>
    </row>
    <row r="87" spans="3:9" s="626" customFormat="1" ht="35.1" customHeight="1">
      <c r="C87" s="770" t="s">
        <v>848</v>
      </c>
      <c r="D87" s="770"/>
      <c r="E87" s="770"/>
      <c r="F87" s="655" t="s">
        <v>849</v>
      </c>
      <c r="G87" s="629" t="s">
        <v>68</v>
      </c>
      <c r="H87" s="745" t="s">
        <v>744</v>
      </c>
      <c r="I87" s="630"/>
    </row>
    <row r="88" spans="3:9" s="626" customFormat="1">
      <c r="C88" s="632"/>
      <c r="D88" s="633"/>
      <c r="E88" s="633"/>
      <c r="F88" s="759"/>
      <c r="G88" s="634"/>
      <c r="H88" s="633"/>
      <c r="I88" s="635"/>
    </row>
    <row r="89" spans="3:9" s="626" customFormat="1">
      <c r="C89" s="632"/>
      <c r="D89" s="633"/>
      <c r="E89" s="633"/>
      <c r="F89" s="759"/>
      <c r="G89" s="634"/>
      <c r="H89" s="633"/>
      <c r="I89" s="635"/>
    </row>
    <row r="90" spans="3:9" s="626" customFormat="1">
      <c r="C90" s="632"/>
      <c r="D90" s="633"/>
      <c r="E90" s="633"/>
      <c r="F90" s="759"/>
      <c r="G90" s="634"/>
      <c r="H90" s="633"/>
      <c r="I90" s="635"/>
    </row>
  </sheetData>
  <sheetProtection password="C062" sheet="1" objects="1" scenarios="1" selectLockedCells="1"/>
  <mergeCells count="86">
    <mergeCell ref="C9:H9"/>
    <mergeCell ref="C3:I3"/>
    <mergeCell ref="C4:H4"/>
    <mergeCell ref="C6:H6"/>
    <mergeCell ref="C7:H7"/>
    <mergeCell ref="C8:H8"/>
    <mergeCell ref="F26:F29"/>
    <mergeCell ref="C10:H10"/>
    <mergeCell ref="C11:H11"/>
    <mergeCell ref="C13:H13"/>
    <mergeCell ref="C14:I14"/>
    <mergeCell ref="C16:D16"/>
    <mergeCell ref="C17:E17"/>
    <mergeCell ref="F18:F25"/>
    <mergeCell ref="G18:G25"/>
    <mergeCell ref="E19:E20"/>
    <mergeCell ref="E21:E22"/>
    <mergeCell ref="E23:E24"/>
    <mergeCell ref="C12:H12"/>
    <mergeCell ref="G26:G28"/>
    <mergeCell ref="F35:F39"/>
    <mergeCell ref="G35:G39"/>
    <mergeCell ref="D40:E41"/>
    <mergeCell ref="F40:F41"/>
    <mergeCell ref="G40:G41"/>
    <mergeCell ref="D47:E47"/>
    <mergeCell ref="D32:D33"/>
    <mergeCell ref="C34:D34"/>
    <mergeCell ref="C35:C63"/>
    <mergeCell ref="D35:D39"/>
    <mergeCell ref="D42:E43"/>
    <mergeCell ref="C18:C33"/>
    <mergeCell ref="D18:D25"/>
    <mergeCell ref="D26:D29"/>
    <mergeCell ref="D63:E63"/>
    <mergeCell ref="D48:E48"/>
    <mergeCell ref="D49:D52"/>
    <mergeCell ref="D58:D59"/>
    <mergeCell ref="F42:F43"/>
    <mergeCell ref="G42:G43"/>
    <mergeCell ref="D44:D45"/>
    <mergeCell ref="F44:F45"/>
    <mergeCell ref="G44:G45"/>
    <mergeCell ref="F49:F52"/>
    <mergeCell ref="G49:G52"/>
    <mergeCell ref="D53:D55"/>
    <mergeCell ref="F53:F57"/>
    <mergeCell ref="G53:G57"/>
    <mergeCell ref="D56:D57"/>
    <mergeCell ref="E56:E57"/>
    <mergeCell ref="F58:F59"/>
    <mergeCell ref="D60:E61"/>
    <mergeCell ref="F60:F61"/>
    <mergeCell ref="G60:G62"/>
    <mergeCell ref="D77:E77"/>
    <mergeCell ref="C65:H65"/>
    <mergeCell ref="C66:D66"/>
    <mergeCell ref="E66:H66"/>
    <mergeCell ref="C67:E67"/>
    <mergeCell ref="D68:E68"/>
    <mergeCell ref="C69:C70"/>
    <mergeCell ref="D78:E78"/>
    <mergeCell ref="C79:C84"/>
    <mergeCell ref="D79:E79"/>
    <mergeCell ref="F79:F81"/>
    <mergeCell ref="G79:G81"/>
    <mergeCell ref="D80:D81"/>
    <mergeCell ref="E80:E81"/>
    <mergeCell ref="C71:C78"/>
    <mergeCell ref="D71:E71"/>
    <mergeCell ref="D72:E73"/>
    <mergeCell ref="F72:F73"/>
    <mergeCell ref="G72:G73"/>
    <mergeCell ref="D74:E75"/>
    <mergeCell ref="F74:F75"/>
    <mergeCell ref="G74:G75"/>
    <mergeCell ref="D76:E76"/>
    <mergeCell ref="C85:E85"/>
    <mergeCell ref="C86:E86"/>
    <mergeCell ref="C87:E87"/>
    <mergeCell ref="H80:H81"/>
    <mergeCell ref="I80:I81"/>
    <mergeCell ref="D82:E83"/>
    <mergeCell ref="F82:F83"/>
    <mergeCell ref="G82:G83"/>
    <mergeCell ref="D84:E84"/>
  </mergeCells>
  <phoneticPr fontId="7"/>
  <pageMargins left="0.70866141732283472" right="0" top="0.19685039370078741" bottom="0" header="0.31496062992125984" footer="0.31496062992125984"/>
  <pageSetup paperSize="9" scale="72" fitToHeight="0" orientation="portrait" r:id="rId1"/>
  <rowBreaks count="2" manualBreakCount="2">
    <brk id="33" min="1" max="9" man="1"/>
    <brk id="63" min="1" max="9"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BG238"/>
  <sheetViews>
    <sheetView showGridLines="0" showZeros="0" view="pageBreakPreview" zoomScale="55" zoomScaleNormal="55" zoomScaleSheetLayoutView="55" workbookViewId="0">
      <selection activeCell="R71" sqref="R71:AK71"/>
    </sheetView>
  </sheetViews>
  <sheetFormatPr defaultColWidth="3" defaultRowHeight="18" customHeight="1"/>
  <cols>
    <col min="1" max="1" width="5.625" style="155" customWidth="1"/>
    <col min="2" max="4" width="3" style="155" customWidth="1"/>
    <col min="5" max="6" width="3" style="156" customWidth="1"/>
    <col min="7" max="8" width="3" style="157" customWidth="1"/>
    <col min="9" max="44" width="3" style="155" customWidth="1"/>
    <col min="45" max="52" width="3" style="155"/>
    <col min="53" max="53" width="7.5" style="155" bestFit="1" customWidth="1"/>
    <col min="54" max="16384" width="3" style="155"/>
  </cols>
  <sheetData>
    <row r="1" spans="2:45" ht="27.75" customHeight="1">
      <c r="B1" s="136" t="s">
        <v>456</v>
      </c>
    </row>
    <row r="2" spans="2:45" ht="18" customHeight="1">
      <c r="B2" s="136" t="s">
        <v>808</v>
      </c>
    </row>
    <row r="3" spans="2:45" s="159" customFormat="1" ht="30" customHeight="1">
      <c r="B3" s="830" t="s">
        <v>262</v>
      </c>
      <c r="C3" s="830"/>
      <c r="D3" s="830"/>
      <c r="E3" s="830"/>
      <c r="F3" s="830"/>
      <c r="G3" s="830"/>
      <c r="H3" s="830"/>
      <c r="I3" s="830"/>
      <c r="J3" s="830"/>
      <c r="K3" s="830"/>
      <c r="L3" s="158"/>
      <c r="M3" s="158"/>
      <c r="N3" s="158"/>
      <c r="O3" s="158"/>
      <c r="P3" s="158"/>
      <c r="Q3" s="158"/>
      <c r="R3" s="158"/>
      <c r="S3" s="158"/>
      <c r="T3" s="158"/>
      <c r="U3" s="158"/>
      <c r="V3" s="158"/>
      <c r="W3" s="158"/>
      <c r="X3" s="158"/>
      <c r="Y3" s="158"/>
      <c r="Z3" s="158"/>
      <c r="AA3" s="158"/>
      <c r="AB3" s="158"/>
      <c r="AC3" s="158"/>
      <c r="AD3" s="158"/>
      <c r="AE3" s="158"/>
      <c r="AF3" s="831" t="s">
        <v>515</v>
      </c>
      <c r="AG3" s="831"/>
      <c r="AH3" s="831"/>
      <c r="AI3" s="831"/>
      <c r="AJ3" s="831"/>
      <c r="AK3" s="831"/>
      <c r="AL3" s="831"/>
      <c r="AM3" s="831"/>
      <c r="AN3" s="831"/>
      <c r="AO3" s="831"/>
      <c r="AP3" s="831"/>
      <c r="AQ3" s="831"/>
      <c r="AR3" s="831"/>
    </row>
    <row r="4" spans="2:45" ht="30" customHeight="1">
      <c r="B4" s="160"/>
      <c r="C4" s="161"/>
      <c r="D4" s="161"/>
      <c r="E4" s="162"/>
      <c r="F4" s="162"/>
      <c r="G4" s="163"/>
      <c r="H4" s="163"/>
      <c r="I4" s="161"/>
      <c r="J4" s="119"/>
      <c r="K4" s="119"/>
      <c r="L4" s="119"/>
      <c r="M4" s="119"/>
      <c r="N4" s="119"/>
      <c r="O4" s="119"/>
      <c r="P4" s="119"/>
      <c r="Q4" s="119"/>
      <c r="R4" s="119"/>
      <c r="S4" s="119"/>
      <c r="T4" s="119"/>
      <c r="U4" s="119"/>
      <c r="V4" s="119"/>
      <c r="W4" s="119"/>
      <c r="X4" s="119"/>
      <c r="Y4" s="119"/>
      <c r="Z4" s="119"/>
      <c r="AA4" s="119"/>
      <c r="AB4" s="119"/>
      <c r="AC4" s="832"/>
      <c r="AD4" s="832"/>
      <c r="AE4" s="118"/>
      <c r="AF4" s="119" t="s">
        <v>264</v>
      </c>
      <c r="AG4" s="119"/>
      <c r="AH4" s="833"/>
      <c r="AI4" s="833"/>
      <c r="AJ4" s="119" t="s">
        <v>131</v>
      </c>
      <c r="AK4" s="833"/>
      <c r="AL4" s="833"/>
      <c r="AM4" s="119" t="s">
        <v>265</v>
      </c>
      <c r="AN4" s="833"/>
      <c r="AO4" s="833"/>
      <c r="AP4" s="119" t="s">
        <v>133</v>
      </c>
      <c r="AQ4" s="119"/>
      <c r="AR4" s="119"/>
      <c r="AS4" s="159"/>
    </row>
    <row r="5" spans="2:45" ht="30" customHeight="1">
      <c r="B5" s="123"/>
      <c r="C5" s="123"/>
      <c r="D5" s="123"/>
      <c r="E5" s="164"/>
      <c r="F5" s="164"/>
      <c r="G5" s="165"/>
      <c r="H5" s="165"/>
      <c r="I5" s="123"/>
      <c r="J5" s="123"/>
      <c r="K5" s="123"/>
      <c r="L5" s="123"/>
      <c r="M5" s="123"/>
      <c r="N5" s="123"/>
      <c r="O5" s="123"/>
      <c r="P5" s="123"/>
      <c r="Q5" s="123"/>
      <c r="R5" s="123"/>
      <c r="S5" s="123"/>
      <c r="T5" s="123"/>
      <c r="U5" s="123"/>
      <c r="V5" s="123"/>
      <c r="W5" s="123"/>
      <c r="X5" s="123"/>
      <c r="Y5" s="123"/>
      <c r="Z5" s="123"/>
      <c r="AA5" s="123"/>
      <c r="AB5" s="123"/>
      <c r="AC5" s="123"/>
      <c r="AD5" s="123"/>
      <c r="AE5" s="123"/>
      <c r="AF5" s="123"/>
      <c r="AG5" s="123"/>
      <c r="AH5" s="123"/>
      <c r="AI5" s="123"/>
      <c r="AJ5" s="123"/>
      <c r="AK5" s="119" t="s">
        <v>352</v>
      </c>
      <c r="AL5" s="839" t="s">
        <v>353</v>
      </c>
      <c r="AM5" s="839"/>
      <c r="AN5" s="166" t="s">
        <v>354</v>
      </c>
      <c r="AO5" s="839" t="s">
        <v>355</v>
      </c>
      <c r="AP5" s="839"/>
      <c r="AQ5" s="119" t="s">
        <v>266</v>
      </c>
      <c r="AR5" s="119" t="s">
        <v>356</v>
      </c>
      <c r="AS5" s="159"/>
    </row>
    <row r="6" spans="2:45" ht="30" customHeight="1">
      <c r="B6" s="167" t="s">
        <v>357</v>
      </c>
      <c r="C6" s="168"/>
      <c r="D6" s="168"/>
      <c r="E6" s="168"/>
      <c r="F6" s="168"/>
      <c r="G6" s="168"/>
      <c r="H6" s="168"/>
      <c r="I6" s="168"/>
      <c r="J6" s="169"/>
      <c r="K6" s="119"/>
      <c r="L6" s="119"/>
      <c r="M6" s="119"/>
      <c r="N6" s="119"/>
      <c r="O6" s="119"/>
      <c r="P6" s="119"/>
      <c r="Q6" s="119"/>
      <c r="R6" s="119"/>
      <c r="S6" s="119"/>
      <c r="T6" s="119"/>
      <c r="U6" s="119"/>
      <c r="V6" s="119"/>
      <c r="W6" s="119"/>
      <c r="X6" s="119"/>
      <c r="Y6" s="119"/>
      <c r="Z6" s="119"/>
      <c r="AA6" s="119"/>
      <c r="AB6" s="119"/>
      <c r="AC6" s="119"/>
      <c r="AD6" s="119"/>
      <c r="AE6" s="119"/>
      <c r="AF6" s="119"/>
      <c r="AG6" s="119"/>
      <c r="AH6" s="119"/>
      <c r="AI6" s="119"/>
      <c r="AJ6" s="119"/>
      <c r="AK6" s="119"/>
      <c r="AL6" s="170"/>
      <c r="AM6" s="171"/>
      <c r="AN6" s="170"/>
      <c r="AO6" s="170"/>
      <c r="AP6" s="171"/>
      <c r="AQ6" s="119"/>
      <c r="AR6" s="119"/>
      <c r="AS6" s="159"/>
    </row>
    <row r="7" spans="2:45" ht="30" customHeight="1">
      <c r="B7" s="172" t="s">
        <v>267</v>
      </c>
      <c r="C7" s="173"/>
      <c r="D7" s="173"/>
      <c r="E7" s="173"/>
      <c r="F7" s="173"/>
      <c r="G7" s="173"/>
      <c r="H7" s="173"/>
      <c r="I7" s="173"/>
      <c r="J7" s="173"/>
      <c r="K7" s="173"/>
      <c r="L7" s="173"/>
      <c r="M7" s="173"/>
      <c r="N7" s="173"/>
      <c r="O7" s="119"/>
      <c r="P7" s="119"/>
      <c r="Q7" s="119"/>
      <c r="R7" s="119"/>
      <c r="S7" s="119"/>
      <c r="T7" s="119"/>
      <c r="U7" s="119"/>
      <c r="V7" s="119"/>
      <c r="W7" s="119"/>
      <c r="X7" s="119"/>
      <c r="Y7" s="119"/>
      <c r="Z7" s="119"/>
      <c r="AA7" s="119"/>
      <c r="AB7" s="119"/>
      <c r="AC7" s="119"/>
      <c r="AD7" s="119"/>
      <c r="AE7" s="119"/>
      <c r="AF7" s="119"/>
      <c r="AG7" s="119"/>
      <c r="AH7" s="119"/>
      <c r="AI7" s="119"/>
      <c r="AJ7" s="119"/>
      <c r="AK7" s="119"/>
      <c r="AL7" s="119"/>
      <c r="AM7" s="119"/>
      <c r="AN7" s="119"/>
      <c r="AO7" s="119"/>
      <c r="AP7" s="119"/>
      <c r="AQ7" s="119"/>
      <c r="AR7" s="119"/>
      <c r="AS7" s="159"/>
    </row>
    <row r="8" spans="2:45" ht="30" customHeight="1">
      <c r="B8" s="167"/>
      <c r="C8" s="161"/>
      <c r="D8" s="174"/>
      <c r="E8" s="174"/>
      <c r="F8" s="174"/>
      <c r="G8" s="174"/>
      <c r="H8" s="174"/>
      <c r="I8" s="174"/>
      <c r="J8" s="174"/>
      <c r="K8" s="119"/>
      <c r="L8" s="119"/>
      <c r="M8" s="119"/>
      <c r="N8" s="119"/>
      <c r="O8" s="119"/>
      <c r="P8" s="119"/>
      <c r="Q8" s="119"/>
      <c r="R8" s="119"/>
      <c r="S8" s="119"/>
      <c r="T8" s="119"/>
      <c r="U8" s="119"/>
      <c r="V8" s="119"/>
      <c r="W8" s="119"/>
      <c r="X8" s="119"/>
      <c r="Y8" s="119"/>
      <c r="Z8" s="119"/>
      <c r="AA8" s="119"/>
      <c r="AB8" s="119"/>
      <c r="AC8" s="119"/>
      <c r="AD8" s="119"/>
      <c r="AE8" s="119"/>
      <c r="AF8" s="119"/>
      <c r="AG8" s="119"/>
      <c r="AH8" s="119"/>
      <c r="AI8" s="119"/>
      <c r="AJ8" s="119"/>
      <c r="AK8" s="119"/>
      <c r="AL8" s="119"/>
      <c r="AM8" s="119"/>
      <c r="AN8" s="119"/>
      <c r="AO8" s="119"/>
      <c r="AP8" s="119"/>
      <c r="AQ8" s="119"/>
      <c r="AR8" s="119"/>
      <c r="AS8" s="159"/>
    </row>
    <row r="9" spans="2:45" ht="30" customHeight="1">
      <c r="B9" s="175"/>
      <c r="C9" s="175"/>
      <c r="D9" s="175"/>
      <c r="E9" s="164"/>
      <c r="F9" s="164"/>
      <c r="G9" s="165"/>
      <c r="H9" s="165"/>
      <c r="I9" s="840" t="s">
        <v>268</v>
      </c>
      <c r="J9" s="840"/>
      <c r="K9" s="840"/>
      <c r="L9" s="840"/>
      <c r="M9" s="840"/>
      <c r="N9" s="840"/>
      <c r="O9" s="834" t="s">
        <v>269</v>
      </c>
      <c r="P9" s="834"/>
      <c r="Q9" s="834"/>
      <c r="R9" s="834"/>
      <c r="S9" s="834"/>
      <c r="T9" s="841" t="str">
        <f>IF('１.申請者の詳細'!K15="","",'１.申請者の詳細'!K15)</f>
        <v/>
      </c>
      <c r="U9" s="842"/>
      <c r="V9" s="842"/>
      <c r="W9" s="120" t="s">
        <v>358</v>
      </c>
      <c r="X9" s="841" t="str">
        <f>IF('１.申請者の詳細'!N15="","",'１.申請者の詳細'!N15)</f>
        <v/>
      </c>
      <c r="Y9" s="843"/>
      <c r="Z9" s="843"/>
      <c r="AA9" s="843"/>
      <c r="AB9" s="121"/>
      <c r="AC9" s="121"/>
      <c r="AD9" s="121"/>
      <c r="AE9" s="121"/>
      <c r="AF9" s="121"/>
      <c r="AG9" s="121"/>
      <c r="AH9" s="121"/>
      <c r="AI9" s="121"/>
      <c r="AJ9" s="121"/>
      <c r="AK9" s="121"/>
      <c r="AL9" s="121"/>
      <c r="AM9" s="121"/>
      <c r="AN9" s="121"/>
      <c r="AO9" s="121"/>
      <c r="AP9" s="121"/>
      <c r="AQ9" s="121"/>
      <c r="AR9" s="121"/>
      <c r="AS9" s="159"/>
    </row>
    <row r="10" spans="2:45" ht="30" customHeight="1">
      <c r="B10" s="176"/>
      <c r="C10" s="176"/>
      <c r="D10" s="176"/>
      <c r="E10" s="164"/>
      <c r="F10" s="164"/>
      <c r="G10" s="165"/>
      <c r="H10" s="165"/>
      <c r="I10" s="123"/>
      <c r="J10" s="123"/>
      <c r="K10" s="123"/>
      <c r="L10" s="123"/>
      <c r="M10" s="123"/>
      <c r="N10" s="123"/>
      <c r="O10" s="834" t="s">
        <v>270</v>
      </c>
      <c r="P10" s="834"/>
      <c r="Q10" s="834"/>
      <c r="R10" s="834"/>
      <c r="S10" s="834"/>
      <c r="T10" s="835" t="str">
        <f>IF(OR('１.申請者の詳細'!S15="",'１.申請者の詳細'!Z15="",'１.申請者の詳細'!J16=""),"",'１.申請者の詳細'!S15&amp;'１.申請者の詳細'!Z15&amp;'１.申請者の詳細'!J16)</f>
        <v/>
      </c>
      <c r="U10" s="835"/>
      <c r="V10" s="835"/>
      <c r="W10" s="835"/>
      <c r="X10" s="835"/>
      <c r="Y10" s="835"/>
      <c r="Z10" s="835"/>
      <c r="AA10" s="835"/>
      <c r="AB10" s="835"/>
      <c r="AC10" s="835"/>
      <c r="AD10" s="835"/>
      <c r="AE10" s="835"/>
      <c r="AF10" s="835"/>
      <c r="AG10" s="835"/>
      <c r="AH10" s="835"/>
      <c r="AI10" s="835"/>
      <c r="AJ10" s="835"/>
      <c r="AK10" s="835"/>
      <c r="AL10" s="835"/>
      <c r="AM10" s="835"/>
      <c r="AN10" s="835"/>
      <c r="AO10" s="835"/>
      <c r="AP10" s="835"/>
      <c r="AQ10" s="835"/>
      <c r="AR10" s="835"/>
      <c r="AS10" s="159"/>
    </row>
    <row r="11" spans="2:45" ht="21.75" customHeight="1">
      <c r="B11" s="176"/>
      <c r="C11" s="176"/>
      <c r="D11" s="176"/>
      <c r="E11" s="164"/>
      <c r="F11" s="164"/>
      <c r="G11" s="165"/>
      <c r="H11" s="165"/>
      <c r="I11" s="123"/>
      <c r="J11" s="123"/>
      <c r="K11" s="123"/>
      <c r="L11" s="123"/>
      <c r="M11" s="123"/>
      <c r="N11" s="123"/>
      <c r="O11" s="836" t="s">
        <v>359</v>
      </c>
      <c r="P11" s="836"/>
      <c r="Q11" s="836"/>
      <c r="R11" s="836"/>
      <c r="S11" s="836"/>
      <c r="T11" s="837" t="str">
        <f>IF('１.申請者の詳細'!J8="","",'１.申請者の詳細'!J8)</f>
        <v/>
      </c>
      <c r="U11" s="837"/>
      <c r="V11" s="837"/>
      <c r="W11" s="837"/>
      <c r="X11" s="837"/>
      <c r="Y11" s="837"/>
      <c r="Z11" s="837"/>
      <c r="AA11" s="837"/>
      <c r="AB11" s="837"/>
      <c r="AC11" s="837"/>
      <c r="AD11" s="837"/>
      <c r="AE11" s="837"/>
      <c r="AF11" s="837"/>
      <c r="AG11" s="837"/>
      <c r="AH11" s="837"/>
      <c r="AI11" s="837"/>
      <c r="AJ11" s="837"/>
      <c r="AK11" s="837"/>
      <c r="AL11" s="837"/>
      <c r="AM11" s="837"/>
      <c r="AN11" s="837"/>
      <c r="AO11" s="837"/>
      <c r="AP11" s="837"/>
      <c r="AQ11" s="837"/>
      <c r="AR11" s="837"/>
      <c r="AS11" s="159"/>
    </row>
    <row r="12" spans="2:45" ht="30" customHeight="1">
      <c r="B12" s="176"/>
      <c r="C12" s="176"/>
      <c r="D12" s="176"/>
      <c r="E12" s="164"/>
      <c r="F12" s="164"/>
      <c r="G12" s="165"/>
      <c r="H12" s="165"/>
      <c r="I12" s="123"/>
      <c r="J12" s="123"/>
      <c r="K12" s="123"/>
      <c r="L12" s="123"/>
      <c r="M12" s="123"/>
      <c r="N12" s="832" t="s">
        <v>271</v>
      </c>
      <c r="O12" s="832"/>
      <c r="P12" s="832"/>
      <c r="Q12" s="832"/>
      <c r="R12" s="832"/>
      <c r="S12" s="832"/>
      <c r="T12" s="835" t="str">
        <f>IF('１.申請者の詳細'!J9="","",'１.申請者の詳細'!J9)</f>
        <v/>
      </c>
      <c r="U12" s="835"/>
      <c r="V12" s="835"/>
      <c r="W12" s="835"/>
      <c r="X12" s="835"/>
      <c r="Y12" s="835"/>
      <c r="Z12" s="835"/>
      <c r="AA12" s="835"/>
      <c r="AB12" s="835"/>
      <c r="AC12" s="835"/>
      <c r="AD12" s="835"/>
      <c r="AE12" s="835"/>
      <c r="AF12" s="835"/>
      <c r="AG12" s="835"/>
      <c r="AH12" s="835"/>
      <c r="AI12" s="835"/>
      <c r="AJ12" s="835"/>
      <c r="AK12" s="835"/>
      <c r="AL12" s="835"/>
      <c r="AM12" s="835"/>
      <c r="AN12" s="838" t="s">
        <v>272</v>
      </c>
      <c r="AO12" s="838"/>
      <c r="AP12" s="838"/>
      <c r="AQ12" s="838"/>
      <c r="AR12" s="177"/>
      <c r="AS12" s="159"/>
    </row>
    <row r="13" spans="2:45" ht="30" customHeight="1">
      <c r="B13" s="176"/>
      <c r="C13" s="176"/>
      <c r="D13" s="176"/>
      <c r="E13" s="164"/>
      <c r="F13" s="164"/>
      <c r="G13" s="165"/>
      <c r="H13" s="165"/>
      <c r="I13" s="123"/>
      <c r="J13" s="123"/>
      <c r="K13" s="123"/>
      <c r="L13" s="123"/>
      <c r="M13" s="123"/>
      <c r="N13" s="123"/>
      <c r="O13" s="834" t="s">
        <v>273</v>
      </c>
      <c r="P13" s="834"/>
      <c r="Q13" s="834"/>
      <c r="R13" s="834"/>
      <c r="S13" s="834"/>
      <c r="T13" s="835" t="str">
        <f>IF('１.申請者の詳細'!J10="","",'１.申請者の詳細'!J10)</f>
        <v/>
      </c>
      <c r="U13" s="835"/>
      <c r="V13" s="835"/>
      <c r="W13" s="835"/>
      <c r="X13" s="835"/>
      <c r="Y13" s="835"/>
      <c r="Z13" s="835"/>
      <c r="AA13" s="835"/>
      <c r="AB13" s="835"/>
      <c r="AC13" s="835"/>
      <c r="AD13" s="835"/>
      <c r="AE13" s="835"/>
      <c r="AF13" s="835"/>
      <c r="AG13" s="835"/>
      <c r="AH13" s="835"/>
      <c r="AI13" s="835"/>
      <c r="AJ13" s="835"/>
      <c r="AK13" s="835"/>
      <c r="AL13" s="835"/>
      <c r="AM13" s="835"/>
      <c r="AN13" s="835"/>
      <c r="AO13" s="835"/>
      <c r="AP13" s="835"/>
      <c r="AQ13" s="835"/>
      <c r="AR13" s="835"/>
      <c r="AS13" s="159"/>
    </row>
    <row r="14" spans="2:45" ht="30" customHeight="1">
      <c r="B14" s="176"/>
      <c r="C14" s="176"/>
      <c r="D14" s="176"/>
      <c r="E14" s="164"/>
      <c r="F14" s="164"/>
      <c r="G14" s="165"/>
      <c r="H14" s="165"/>
      <c r="I14" s="123"/>
      <c r="J14" s="123"/>
      <c r="K14" s="123"/>
      <c r="L14" s="123"/>
      <c r="M14" s="123"/>
      <c r="N14" s="123"/>
      <c r="O14" s="834" t="s">
        <v>274</v>
      </c>
      <c r="P14" s="834"/>
      <c r="Q14" s="834"/>
      <c r="R14" s="834"/>
      <c r="S14" s="834"/>
      <c r="T14" s="835" t="str">
        <f>IF(OR('１.申請者の詳細'!L14="",'１.申請者の詳細'!X14="",'１.申請者の詳細'!J12=""),"",'１.申請者の詳細'!J12&amp;"　"&amp;'１.申請者の詳細'!L14&amp;"　"&amp;'１.申請者の詳細'!X14)</f>
        <v/>
      </c>
      <c r="U14" s="835"/>
      <c r="V14" s="835"/>
      <c r="W14" s="835"/>
      <c r="X14" s="835"/>
      <c r="Y14" s="835"/>
      <c r="Z14" s="835"/>
      <c r="AA14" s="835"/>
      <c r="AB14" s="835"/>
      <c r="AC14" s="835"/>
      <c r="AD14" s="835"/>
      <c r="AE14" s="835"/>
      <c r="AF14" s="835"/>
      <c r="AG14" s="835"/>
      <c r="AH14" s="835"/>
      <c r="AI14" s="835"/>
      <c r="AJ14" s="835"/>
      <c r="AK14" s="835"/>
      <c r="AL14" s="835"/>
      <c r="AM14" s="835"/>
      <c r="AN14" s="844" t="s">
        <v>275</v>
      </c>
      <c r="AO14" s="844"/>
      <c r="AP14" s="844"/>
      <c r="AQ14" s="844"/>
      <c r="AR14" s="177"/>
      <c r="AS14" s="159"/>
    </row>
    <row r="15" spans="2:45" ht="21.75" customHeight="1">
      <c r="B15" s="176"/>
      <c r="C15" s="176"/>
      <c r="D15" s="176"/>
      <c r="E15" s="164"/>
      <c r="F15" s="164"/>
      <c r="G15" s="165"/>
      <c r="H15" s="165"/>
      <c r="I15" s="123"/>
      <c r="J15" s="123"/>
      <c r="K15" s="123"/>
      <c r="L15" s="123"/>
      <c r="M15" s="123"/>
      <c r="N15" s="119"/>
      <c r="O15" s="832" t="s">
        <v>360</v>
      </c>
      <c r="P15" s="832"/>
      <c r="Q15" s="832"/>
      <c r="R15" s="832"/>
      <c r="S15" s="832"/>
      <c r="T15" s="845"/>
      <c r="U15" s="845"/>
      <c r="V15" s="846"/>
      <c r="W15" s="846"/>
      <c r="X15" s="119" t="s">
        <v>131</v>
      </c>
      <c r="Y15" s="846"/>
      <c r="Z15" s="846"/>
      <c r="AA15" s="119" t="s">
        <v>265</v>
      </c>
      <c r="AB15" s="846"/>
      <c r="AC15" s="846"/>
      <c r="AD15" s="119" t="s">
        <v>133</v>
      </c>
      <c r="AE15" s="121"/>
      <c r="AF15" s="123"/>
      <c r="AG15" s="123"/>
      <c r="AH15" s="123"/>
      <c r="AI15" s="123"/>
      <c r="AJ15" s="123"/>
      <c r="AK15" s="123"/>
      <c r="AL15" s="123"/>
      <c r="AM15" s="123"/>
      <c r="AN15" s="123"/>
      <c r="AO15" s="123"/>
      <c r="AP15" s="123"/>
      <c r="AQ15" s="121"/>
      <c r="AR15" s="121"/>
      <c r="AS15" s="159"/>
    </row>
    <row r="16" spans="2:45" ht="21.75" customHeight="1">
      <c r="B16" s="176"/>
      <c r="C16" s="176"/>
      <c r="D16" s="176"/>
      <c r="E16" s="164"/>
      <c r="F16" s="164"/>
      <c r="G16" s="165"/>
      <c r="H16" s="165"/>
      <c r="I16" s="123"/>
      <c r="J16" s="123"/>
      <c r="K16" s="123"/>
      <c r="L16" s="123"/>
      <c r="M16" s="123"/>
      <c r="N16" s="123"/>
      <c r="O16" s="834" t="s">
        <v>138</v>
      </c>
      <c r="P16" s="834"/>
      <c r="Q16" s="834"/>
      <c r="R16" s="834"/>
      <c r="S16" s="834"/>
      <c r="T16" s="176" t="s">
        <v>352</v>
      </c>
      <c r="U16" s="849"/>
      <c r="V16" s="849"/>
      <c r="W16" s="849"/>
      <c r="X16" s="849"/>
      <c r="Y16" s="178" t="s">
        <v>361</v>
      </c>
      <c r="Z16" s="849"/>
      <c r="AA16" s="849"/>
      <c r="AB16" s="849"/>
      <c r="AC16" s="849"/>
      <c r="AD16" s="849"/>
      <c r="AE16" s="179" t="s">
        <v>362</v>
      </c>
      <c r="AF16" s="849"/>
      <c r="AG16" s="849"/>
      <c r="AH16" s="849"/>
      <c r="AI16" s="849"/>
      <c r="AJ16" s="849"/>
      <c r="AK16" s="121"/>
      <c r="AL16" s="121"/>
      <c r="AM16" s="121"/>
      <c r="AN16" s="121"/>
      <c r="AO16" s="121"/>
      <c r="AP16" s="121"/>
      <c r="AQ16" s="121"/>
      <c r="AR16" s="121"/>
      <c r="AS16" s="159"/>
    </row>
    <row r="17" spans="2:45" ht="16.5" customHeight="1">
      <c r="B17" s="176"/>
      <c r="C17" s="176"/>
      <c r="D17" s="176"/>
      <c r="E17" s="164"/>
      <c r="F17" s="164"/>
      <c r="G17" s="165"/>
      <c r="H17" s="165"/>
      <c r="I17" s="123"/>
      <c r="J17" s="123"/>
      <c r="K17" s="123"/>
      <c r="L17" s="123"/>
      <c r="M17" s="123"/>
      <c r="N17" s="123"/>
      <c r="O17" s="180"/>
      <c r="P17" s="180"/>
      <c r="Q17" s="180"/>
      <c r="R17" s="180"/>
      <c r="S17" s="180"/>
      <c r="T17" s="176"/>
      <c r="U17" s="256"/>
      <c r="V17" s="256"/>
      <c r="W17" s="256"/>
      <c r="X17" s="256"/>
      <c r="Y17" s="178"/>
      <c r="Z17" s="256"/>
      <c r="AA17" s="256"/>
      <c r="AB17" s="256"/>
      <c r="AC17" s="256"/>
      <c r="AD17" s="256"/>
      <c r="AE17" s="179"/>
      <c r="AF17" s="256"/>
      <c r="AG17" s="256"/>
      <c r="AH17" s="256"/>
      <c r="AI17" s="256"/>
      <c r="AJ17" s="256"/>
      <c r="AK17" s="121"/>
      <c r="AL17" s="121"/>
      <c r="AM17" s="121"/>
      <c r="AN17" s="121"/>
      <c r="AO17" s="121"/>
      <c r="AP17" s="121"/>
      <c r="AQ17" s="121"/>
      <c r="AR17" s="121"/>
      <c r="AS17" s="159"/>
    </row>
    <row r="18" spans="2:45" ht="30" customHeight="1">
      <c r="B18" s="175"/>
      <c r="C18" s="175"/>
      <c r="D18" s="175"/>
      <c r="E18" s="164"/>
      <c r="F18" s="164"/>
      <c r="G18" s="165"/>
      <c r="H18" s="165"/>
      <c r="I18" s="850"/>
      <c r="J18" s="850"/>
      <c r="K18" s="850"/>
      <c r="L18" s="850"/>
      <c r="M18" s="850"/>
      <c r="N18" s="850"/>
      <c r="O18" s="834" t="s">
        <v>269</v>
      </c>
      <c r="P18" s="834"/>
      <c r="Q18" s="834"/>
      <c r="R18" s="834"/>
      <c r="S18" s="834"/>
      <c r="T18" s="851"/>
      <c r="U18" s="852"/>
      <c r="V18" s="852"/>
      <c r="W18" s="120" t="s">
        <v>363</v>
      </c>
      <c r="X18" s="851"/>
      <c r="Y18" s="853"/>
      <c r="Z18" s="853"/>
      <c r="AA18" s="853"/>
      <c r="AB18" s="121"/>
      <c r="AC18" s="121"/>
      <c r="AD18" s="121"/>
      <c r="AE18" s="121"/>
      <c r="AF18" s="121"/>
      <c r="AG18" s="121"/>
      <c r="AH18" s="121"/>
      <c r="AI18" s="121"/>
      <c r="AJ18" s="121"/>
      <c r="AK18" s="121"/>
      <c r="AL18" s="121"/>
      <c r="AM18" s="121"/>
      <c r="AN18" s="121"/>
      <c r="AO18" s="121"/>
      <c r="AP18" s="121"/>
      <c r="AQ18" s="121"/>
      <c r="AR18" s="121"/>
      <c r="AS18" s="159"/>
    </row>
    <row r="19" spans="2:45" ht="30" customHeight="1">
      <c r="B19" s="176"/>
      <c r="C19" s="176"/>
      <c r="D19" s="176"/>
      <c r="E19" s="164"/>
      <c r="F19" s="164"/>
      <c r="G19" s="165"/>
      <c r="H19" s="165"/>
      <c r="I19" s="847" t="str">
        <f>IF(I18="共 同 申 請 者　（リース亊業者等）","（リース亊業者等）","")</f>
        <v/>
      </c>
      <c r="J19" s="847"/>
      <c r="K19" s="847"/>
      <c r="L19" s="847"/>
      <c r="M19" s="847"/>
      <c r="N19" s="847"/>
      <c r="O19" s="834" t="s">
        <v>270</v>
      </c>
      <c r="P19" s="834"/>
      <c r="Q19" s="834"/>
      <c r="R19" s="834"/>
      <c r="S19" s="834"/>
      <c r="T19" s="848"/>
      <c r="U19" s="848"/>
      <c r="V19" s="848"/>
      <c r="W19" s="848"/>
      <c r="X19" s="848"/>
      <c r="Y19" s="848"/>
      <c r="Z19" s="848"/>
      <c r="AA19" s="848"/>
      <c r="AB19" s="848"/>
      <c r="AC19" s="848"/>
      <c r="AD19" s="848"/>
      <c r="AE19" s="848"/>
      <c r="AF19" s="848"/>
      <c r="AG19" s="848"/>
      <c r="AH19" s="848"/>
      <c r="AI19" s="848"/>
      <c r="AJ19" s="848"/>
      <c r="AK19" s="848"/>
      <c r="AL19" s="848"/>
      <c r="AM19" s="848"/>
      <c r="AN19" s="848"/>
      <c r="AO19" s="848"/>
      <c r="AP19" s="848"/>
      <c r="AQ19" s="848"/>
      <c r="AR19" s="848"/>
      <c r="AS19" s="159"/>
    </row>
    <row r="20" spans="2:45" ht="30" customHeight="1">
      <c r="B20" s="176"/>
      <c r="C20" s="176"/>
      <c r="D20" s="176"/>
      <c r="E20" s="164"/>
      <c r="F20" s="164"/>
      <c r="G20" s="165"/>
      <c r="H20" s="165"/>
      <c r="I20" s="123"/>
      <c r="J20" s="123"/>
      <c r="K20" s="123"/>
      <c r="L20" s="123"/>
      <c r="M20" s="123"/>
      <c r="N20" s="832" t="s">
        <v>271</v>
      </c>
      <c r="O20" s="832"/>
      <c r="P20" s="832"/>
      <c r="Q20" s="832"/>
      <c r="R20" s="832"/>
      <c r="S20" s="832"/>
      <c r="T20" s="848"/>
      <c r="U20" s="848"/>
      <c r="V20" s="848"/>
      <c r="W20" s="848"/>
      <c r="X20" s="848"/>
      <c r="Y20" s="848"/>
      <c r="Z20" s="848"/>
      <c r="AA20" s="848"/>
      <c r="AB20" s="848"/>
      <c r="AC20" s="848"/>
      <c r="AD20" s="848"/>
      <c r="AE20" s="848"/>
      <c r="AF20" s="848"/>
      <c r="AG20" s="848"/>
      <c r="AH20" s="848"/>
      <c r="AI20" s="848"/>
      <c r="AJ20" s="848"/>
      <c r="AK20" s="848"/>
      <c r="AL20" s="848"/>
      <c r="AM20" s="848"/>
      <c r="AN20" s="838"/>
      <c r="AO20" s="838"/>
      <c r="AP20" s="838"/>
      <c r="AQ20" s="838"/>
      <c r="AR20" s="257"/>
      <c r="AS20" s="159"/>
    </row>
    <row r="21" spans="2:45" ht="30" customHeight="1">
      <c r="B21" s="176"/>
      <c r="C21" s="176"/>
      <c r="D21" s="176"/>
      <c r="E21" s="164"/>
      <c r="F21" s="164"/>
      <c r="G21" s="165"/>
      <c r="H21" s="165"/>
      <c r="I21" s="123"/>
      <c r="J21" s="123"/>
      <c r="K21" s="123"/>
      <c r="L21" s="123"/>
      <c r="M21" s="123"/>
      <c r="N21" s="123"/>
      <c r="O21" s="834" t="s">
        <v>273</v>
      </c>
      <c r="P21" s="834"/>
      <c r="Q21" s="834"/>
      <c r="R21" s="834"/>
      <c r="S21" s="834"/>
      <c r="T21" s="848"/>
      <c r="U21" s="848"/>
      <c r="V21" s="848"/>
      <c r="W21" s="848"/>
      <c r="X21" s="848"/>
      <c r="Y21" s="848"/>
      <c r="Z21" s="848"/>
      <c r="AA21" s="848"/>
      <c r="AB21" s="848"/>
      <c r="AC21" s="848"/>
      <c r="AD21" s="848"/>
      <c r="AE21" s="848"/>
      <c r="AF21" s="848"/>
      <c r="AG21" s="848"/>
      <c r="AH21" s="848"/>
      <c r="AI21" s="848"/>
      <c r="AJ21" s="848"/>
      <c r="AK21" s="848"/>
      <c r="AL21" s="848"/>
      <c r="AM21" s="848"/>
      <c r="AN21" s="838"/>
      <c r="AO21" s="838"/>
      <c r="AP21" s="838"/>
      <c r="AQ21" s="838"/>
      <c r="AR21" s="177"/>
      <c r="AS21" s="159"/>
    </row>
    <row r="22" spans="2:45" ht="30" customHeight="1">
      <c r="B22" s="176"/>
      <c r="C22" s="176"/>
      <c r="D22" s="176"/>
      <c r="E22" s="164"/>
      <c r="F22" s="164"/>
      <c r="G22" s="165"/>
      <c r="H22" s="165"/>
      <c r="I22" s="123"/>
      <c r="J22" s="123"/>
      <c r="K22" s="123"/>
      <c r="L22" s="123"/>
      <c r="M22" s="123"/>
      <c r="N22" s="123"/>
      <c r="O22" s="834" t="s">
        <v>274</v>
      </c>
      <c r="P22" s="834"/>
      <c r="Q22" s="834"/>
      <c r="R22" s="834"/>
      <c r="S22" s="834"/>
      <c r="T22" s="848"/>
      <c r="U22" s="848"/>
      <c r="V22" s="848"/>
      <c r="W22" s="848"/>
      <c r="X22" s="848"/>
      <c r="Y22" s="848"/>
      <c r="Z22" s="848"/>
      <c r="AA22" s="848"/>
      <c r="AB22" s="848"/>
      <c r="AC22" s="848"/>
      <c r="AD22" s="848"/>
      <c r="AE22" s="848"/>
      <c r="AF22" s="848"/>
      <c r="AG22" s="848"/>
      <c r="AH22" s="848"/>
      <c r="AI22" s="848"/>
      <c r="AJ22" s="848"/>
      <c r="AK22" s="848"/>
      <c r="AL22" s="848"/>
      <c r="AM22" s="848"/>
      <c r="AN22" s="844" t="s">
        <v>275</v>
      </c>
      <c r="AO22" s="844"/>
      <c r="AP22" s="844"/>
      <c r="AQ22" s="844"/>
      <c r="AR22" s="177"/>
      <c r="AS22" s="159"/>
    </row>
    <row r="23" spans="2:45" ht="16.5" customHeight="1">
      <c r="B23" s="176"/>
      <c r="C23" s="176"/>
      <c r="D23" s="176"/>
      <c r="E23" s="164"/>
      <c r="F23" s="164"/>
      <c r="G23" s="165"/>
      <c r="H23" s="165"/>
      <c r="I23" s="123"/>
      <c r="J23" s="123"/>
      <c r="K23" s="123"/>
      <c r="L23" s="123"/>
      <c r="M23" s="123"/>
      <c r="N23" s="123"/>
      <c r="O23" s="123"/>
      <c r="P23" s="123"/>
      <c r="Q23" s="123"/>
      <c r="R23" s="123"/>
      <c r="S23" s="123"/>
      <c r="T23" s="179"/>
      <c r="U23" s="181"/>
      <c r="V23" s="181"/>
      <c r="W23" s="181"/>
      <c r="X23" s="175"/>
      <c r="Y23" s="180"/>
      <c r="Z23" s="180"/>
      <c r="AA23" s="180"/>
      <c r="AB23" s="180"/>
      <c r="AC23" s="182"/>
      <c r="AD23" s="183"/>
      <c r="AE23" s="179"/>
      <c r="AF23" s="179"/>
      <c r="AG23" s="179"/>
      <c r="AH23" s="179"/>
      <c r="AI23" s="179"/>
      <c r="AJ23" s="179"/>
      <c r="AK23" s="179"/>
      <c r="AL23" s="179"/>
      <c r="AM23" s="179"/>
      <c r="AN23" s="179"/>
      <c r="AO23" s="179"/>
      <c r="AP23" s="182"/>
      <c r="AQ23" s="182"/>
      <c r="AR23" s="162"/>
      <c r="AS23" s="159"/>
    </row>
    <row r="24" spans="2:45" ht="30" customHeight="1">
      <c r="B24" s="175"/>
      <c r="C24" s="175"/>
      <c r="D24" s="175"/>
      <c r="E24" s="164"/>
      <c r="F24" s="164"/>
      <c r="G24" s="165"/>
      <c r="H24" s="165"/>
      <c r="I24" s="850"/>
      <c r="J24" s="850"/>
      <c r="K24" s="850"/>
      <c r="L24" s="850"/>
      <c r="M24" s="850"/>
      <c r="N24" s="850"/>
      <c r="O24" s="834" t="s">
        <v>269</v>
      </c>
      <c r="P24" s="834"/>
      <c r="Q24" s="834"/>
      <c r="R24" s="834"/>
      <c r="S24" s="834"/>
      <c r="T24" s="851"/>
      <c r="U24" s="852"/>
      <c r="V24" s="852"/>
      <c r="W24" s="120" t="s">
        <v>363</v>
      </c>
      <c r="X24" s="851"/>
      <c r="Y24" s="853"/>
      <c r="Z24" s="853"/>
      <c r="AA24" s="853"/>
      <c r="AB24" s="121"/>
      <c r="AC24" s="121"/>
      <c r="AD24" s="121"/>
      <c r="AE24" s="121"/>
      <c r="AF24" s="121"/>
      <c r="AG24" s="121"/>
      <c r="AH24" s="121"/>
      <c r="AI24" s="121"/>
      <c r="AJ24" s="121"/>
      <c r="AK24" s="121"/>
      <c r="AL24" s="121"/>
      <c r="AM24" s="121"/>
      <c r="AN24" s="121"/>
      <c r="AO24" s="121"/>
      <c r="AP24" s="121"/>
      <c r="AQ24" s="121"/>
      <c r="AR24" s="121"/>
      <c r="AS24" s="159"/>
    </row>
    <row r="25" spans="2:45" ht="30" customHeight="1">
      <c r="B25" s="176"/>
      <c r="C25" s="176"/>
      <c r="D25" s="176"/>
      <c r="E25" s="164"/>
      <c r="F25" s="164"/>
      <c r="G25" s="165"/>
      <c r="H25" s="165"/>
      <c r="I25" s="847" t="str">
        <f>IF(I24="共 同 申 請 者　（リース亊業者等）","（リース亊業者等）","")</f>
        <v/>
      </c>
      <c r="J25" s="847"/>
      <c r="K25" s="847"/>
      <c r="L25" s="847"/>
      <c r="M25" s="847"/>
      <c r="N25" s="847"/>
      <c r="O25" s="834" t="s">
        <v>270</v>
      </c>
      <c r="P25" s="834"/>
      <c r="Q25" s="834"/>
      <c r="R25" s="834"/>
      <c r="S25" s="834"/>
      <c r="T25" s="848"/>
      <c r="U25" s="848"/>
      <c r="V25" s="848"/>
      <c r="W25" s="848"/>
      <c r="X25" s="848"/>
      <c r="Y25" s="848"/>
      <c r="Z25" s="848"/>
      <c r="AA25" s="848"/>
      <c r="AB25" s="848"/>
      <c r="AC25" s="848"/>
      <c r="AD25" s="848"/>
      <c r="AE25" s="848"/>
      <c r="AF25" s="848"/>
      <c r="AG25" s="848"/>
      <c r="AH25" s="848"/>
      <c r="AI25" s="848"/>
      <c r="AJ25" s="848"/>
      <c r="AK25" s="848"/>
      <c r="AL25" s="848"/>
      <c r="AM25" s="848"/>
      <c r="AN25" s="848"/>
      <c r="AO25" s="848"/>
      <c r="AP25" s="848"/>
      <c r="AQ25" s="848"/>
      <c r="AR25" s="848"/>
      <c r="AS25" s="159"/>
    </row>
    <row r="26" spans="2:45" ht="30" customHeight="1">
      <c r="B26" s="176"/>
      <c r="C26" s="176"/>
      <c r="D26" s="176"/>
      <c r="E26" s="164"/>
      <c r="F26" s="164"/>
      <c r="G26" s="165"/>
      <c r="H26" s="165"/>
      <c r="I26" s="123"/>
      <c r="J26" s="123"/>
      <c r="K26" s="123"/>
      <c r="L26" s="123"/>
      <c r="M26" s="123"/>
      <c r="N26" s="832" t="s">
        <v>271</v>
      </c>
      <c r="O26" s="832"/>
      <c r="P26" s="832"/>
      <c r="Q26" s="832"/>
      <c r="R26" s="832"/>
      <c r="S26" s="832"/>
      <c r="T26" s="848"/>
      <c r="U26" s="848"/>
      <c r="V26" s="848"/>
      <c r="W26" s="848"/>
      <c r="X26" s="848"/>
      <c r="Y26" s="848"/>
      <c r="Z26" s="848"/>
      <c r="AA26" s="848"/>
      <c r="AB26" s="848"/>
      <c r="AC26" s="848"/>
      <c r="AD26" s="848"/>
      <c r="AE26" s="848"/>
      <c r="AF26" s="848"/>
      <c r="AG26" s="848"/>
      <c r="AH26" s="848"/>
      <c r="AI26" s="848"/>
      <c r="AJ26" s="848"/>
      <c r="AK26" s="848"/>
      <c r="AL26" s="848"/>
      <c r="AM26" s="848"/>
      <c r="AN26" s="838"/>
      <c r="AO26" s="838"/>
      <c r="AP26" s="838"/>
      <c r="AQ26" s="838"/>
      <c r="AR26" s="257"/>
      <c r="AS26" s="159"/>
    </row>
    <row r="27" spans="2:45" ht="30" customHeight="1">
      <c r="B27" s="176"/>
      <c r="C27" s="176"/>
      <c r="D27" s="176"/>
      <c r="E27" s="164"/>
      <c r="F27" s="164"/>
      <c r="G27" s="165"/>
      <c r="H27" s="165"/>
      <c r="I27" s="123"/>
      <c r="J27" s="123"/>
      <c r="K27" s="123"/>
      <c r="L27" s="123"/>
      <c r="M27" s="123"/>
      <c r="N27" s="123"/>
      <c r="O27" s="834" t="s">
        <v>273</v>
      </c>
      <c r="P27" s="834"/>
      <c r="Q27" s="834"/>
      <c r="R27" s="834"/>
      <c r="S27" s="834"/>
      <c r="T27" s="858"/>
      <c r="U27" s="858"/>
      <c r="V27" s="858"/>
      <c r="W27" s="858"/>
      <c r="X27" s="858"/>
      <c r="Y27" s="858"/>
      <c r="Z27" s="858"/>
      <c r="AA27" s="858"/>
      <c r="AB27" s="858"/>
      <c r="AC27" s="858"/>
      <c r="AD27" s="858"/>
      <c r="AE27" s="858"/>
      <c r="AF27" s="858"/>
      <c r="AG27" s="858"/>
      <c r="AH27" s="858"/>
      <c r="AI27" s="858"/>
      <c r="AJ27" s="858"/>
      <c r="AK27" s="858"/>
      <c r="AL27" s="858"/>
      <c r="AM27" s="858"/>
      <c r="AN27" s="858"/>
      <c r="AO27" s="858"/>
      <c r="AP27" s="858"/>
      <c r="AQ27" s="858"/>
      <c r="AR27" s="858"/>
      <c r="AS27" s="159"/>
    </row>
    <row r="28" spans="2:45" ht="30" customHeight="1">
      <c r="B28" s="176"/>
      <c r="C28" s="176"/>
      <c r="D28" s="176"/>
      <c r="E28" s="164"/>
      <c r="F28" s="164"/>
      <c r="G28" s="165"/>
      <c r="H28" s="165"/>
      <c r="I28" s="123"/>
      <c r="J28" s="123"/>
      <c r="K28" s="123"/>
      <c r="L28" s="123"/>
      <c r="M28" s="123"/>
      <c r="N28" s="123"/>
      <c r="O28" s="834" t="s">
        <v>274</v>
      </c>
      <c r="P28" s="834"/>
      <c r="Q28" s="834"/>
      <c r="R28" s="834"/>
      <c r="S28" s="834"/>
      <c r="T28" s="848"/>
      <c r="U28" s="848"/>
      <c r="V28" s="848"/>
      <c r="W28" s="848"/>
      <c r="X28" s="848"/>
      <c r="Y28" s="848"/>
      <c r="Z28" s="848"/>
      <c r="AA28" s="848"/>
      <c r="AB28" s="848"/>
      <c r="AC28" s="848"/>
      <c r="AD28" s="848"/>
      <c r="AE28" s="848"/>
      <c r="AF28" s="848"/>
      <c r="AG28" s="848"/>
      <c r="AH28" s="848"/>
      <c r="AI28" s="848"/>
      <c r="AJ28" s="848"/>
      <c r="AK28" s="848"/>
      <c r="AL28" s="848"/>
      <c r="AM28" s="848"/>
      <c r="AN28" s="844" t="s">
        <v>275</v>
      </c>
      <c r="AO28" s="844"/>
      <c r="AP28" s="844"/>
      <c r="AQ28" s="844"/>
      <c r="AR28" s="162"/>
      <c r="AS28" s="159"/>
    </row>
    <row r="29" spans="2:45" ht="30" customHeight="1">
      <c r="B29" s="176"/>
      <c r="C29" s="176"/>
      <c r="D29" s="176"/>
      <c r="E29" s="164"/>
      <c r="F29" s="164"/>
      <c r="G29" s="165"/>
      <c r="H29" s="165"/>
      <c r="I29" s="123"/>
      <c r="J29" s="123"/>
      <c r="K29" s="123"/>
      <c r="L29" s="123"/>
      <c r="M29" s="123"/>
      <c r="N29" s="123"/>
      <c r="O29" s="180"/>
      <c r="P29" s="180"/>
      <c r="Q29" s="180"/>
      <c r="R29" s="180"/>
      <c r="S29" s="180"/>
      <c r="T29" s="179"/>
      <c r="U29" s="179"/>
      <c r="V29" s="179"/>
      <c r="W29" s="179"/>
      <c r="X29" s="179"/>
      <c r="Y29" s="179"/>
      <c r="Z29" s="179"/>
      <c r="AA29" s="179"/>
      <c r="AB29" s="179"/>
      <c r="AC29" s="179"/>
      <c r="AD29" s="179"/>
      <c r="AE29" s="179"/>
      <c r="AF29" s="179"/>
      <c r="AG29" s="179"/>
      <c r="AH29" s="179"/>
      <c r="AI29" s="179"/>
      <c r="AJ29" s="179"/>
      <c r="AK29" s="179"/>
      <c r="AL29" s="179"/>
      <c r="AM29" s="179"/>
      <c r="AN29" s="184"/>
      <c r="AO29" s="184"/>
      <c r="AP29" s="184"/>
      <c r="AQ29" s="184"/>
      <c r="AR29" s="162"/>
      <c r="AS29" s="159"/>
    </row>
    <row r="30" spans="2:45" ht="16.5" customHeight="1">
      <c r="B30" s="176"/>
      <c r="C30" s="176"/>
      <c r="D30" s="176"/>
      <c r="E30" s="164"/>
      <c r="F30" s="164"/>
      <c r="G30" s="165"/>
      <c r="H30" s="165"/>
      <c r="I30" s="123"/>
      <c r="J30" s="123"/>
      <c r="K30" s="123"/>
      <c r="L30" s="123"/>
      <c r="M30" s="123"/>
      <c r="N30" s="123"/>
      <c r="O30" s="123"/>
      <c r="P30" s="123"/>
      <c r="Q30" s="123"/>
      <c r="R30" s="123"/>
      <c r="S30" s="123"/>
      <c r="T30" s="179"/>
      <c r="U30" s="181"/>
      <c r="V30" s="181"/>
      <c r="W30" s="181"/>
      <c r="X30" s="175"/>
      <c r="Y30" s="180"/>
      <c r="Z30" s="180"/>
      <c r="AA30" s="180"/>
      <c r="AB30" s="180"/>
      <c r="AC30" s="182"/>
      <c r="AD30" s="185"/>
      <c r="AE30" s="179"/>
      <c r="AF30" s="179"/>
      <c r="AG30" s="179"/>
      <c r="AH30" s="179"/>
      <c r="AI30" s="179"/>
      <c r="AJ30" s="179"/>
      <c r="AK30" s="179"/>
      <c r="AL30" s="179"/>
      <c r="AM30" s="179"/>
      <c r="AN30" s="179"/>
      <c r="AO30" s="179"/>
      <c r="AP30" s="182"/>
      <c r="AQ30" s="182"/>
      <c r="AR30" s="162"/>
      <c r="AS30" s="159"/>
    </row>
    <row r="31" spans="2:45" s="159" customFormat="1" ht="30" customHeight="1">
      <c r="B31" s="854" t="s">
        <v>276</v>
      </c>
      <c r="C31" s="854"/>
      <c r="D31" s="854"/>
      <c r="E31" s="854"/>
      <c r="F31" s="854"/>
      <c r="G31" s="854"/>
      <c r="H31" s="854"/>
      <c r="I31" s="854"/>
      <c r="J31" s="854"/>
      <c r="K31" s="854"/>
      <c r="L31" s="854"/>
      <c r="M31" s="854"/>
      <c r="N31" s="854"/>
      <c r="O31" s="854"/>
      <c r="P31" s="854"/>
      <c r="Q31" s="854"/>
      <c r="R31" s="854"/>
      <c r="S31" s="854"/>
      <c r="T31" s="854"/>
      <c r="U31" s="854"/>
      <c r="V31" s="854"/>
      <c r="W31" s="854"/>
      <c r="X31" s="854"/>
      <c r="Y31" s="854"/>
      <c r="Z31" s="854"/>
      <c r="AA31" s="854"/>
      <c r="AB31" s="854"/>
      <c r="AC31" s="854"/>
      <c r="AD31" s="854"/>
      <c r="AE31" s="854"/>
      <c r="AF31" s="854"/>
      <c r="AG31" s="854"/>
      <c r="AH31" s="854"/>
      <c r="AI31" s="854"/>
      <c r="AJ31" s="854"/>
      <c r="AK31" s="854"/>
      <c r="AL31" s="854"/>
      <c r="AM31" s="854"/>
      <c r="AN31" s="854"/>
      <c r="AO31" s="854"/>
      <c r="AP31" s="854"/>
      <c r="AQ31" s="854"/>
      <c r="AR31" s="854"/>
    </row>
    <row r="32" spans="2:45" s="159" customFormat="1" ht="30" customHeight="1">
      <c r="B32" s="854"/>
      <c r="C32" s="854"/>
      <c r="D32" s="854"/>
      <c r="E32" s="854"/>
      <c r="F32" s="854"/>
      <c r="G32" s="854"/>
      <c r="H32" s="854"/>
      <c r="I32" s="854"/>
      <c r="J32" s="854"/>
      <c r="K32" s="854"/>
      <c r="L32" s="854"/>
      <c r="M32" s="854"/>
      <c r="N32" s="854"/>
      <c r="O32" s="854"/>
      <c r="P32" s="854"/>
      <c r="Q32" s="854"/>
      <c r="R32" s="854"/>
      <c r="S32" s="854"/>
      <c r="T32" s="854"/>
      <c r="U32" s="854"/>
      <c r="V32" s="854"/>
      <c r="W32" s="854"/>
      <c r="X32" s="854"/>
      <c r="Y32" s="854"/>
      <c r="Z32" s="854"/>
      <c r="AA32" s="854"/>
      <c r="AB32" s="854"/>
      <c r="AC32" s="854"/>
      <c r="AD32" s="854"/>
      <c r="AE32" s="854"/>
      <c r="AF32" s="854"/>
      <c r="AG32" s="854"/>
      <c r="AH32" s="854"/>
      <c r="AI32" s="854"/>
      <c r="AJ32" s="854"/>
      <c r="AK32" s="854"/>
      <c r="AL32" s="854"/>
      <c r="AM32" s="854"/>
      <c r="AN32" s="854"/>
      <c r="AO32" s="854"/>
      <c r="AP32" s="854"/>
      <c r="AQ32" s="854"/>
      <c r="AR32" s="854"/>
      <c r="AS32" s="186"/>
    </row>
    <row r="33" spans="2:46" s="159" customFormat="1" ht="30" customHeight="1">
      <c r="B33" s="854"/>
      <c r="C33" s="854"/>
      <c r="D33" s="854"/>
      <c r="E33" s="854"/>
      <c r="F33" s="854"/>
      <c r="G33" s="854"/>
      <c r="H33" s="854"/>
      <c r="I33" s="854"/>
      <c r="J33" s="854"/>
      <c r="K33" s="854"/>
      <c r="L33" s="854"/>
      <c r="M33" s="854"/>
      <c r="N33" s="854"/>
      <c r="O33" s="854"/>
      <c r="P33" s="854"/>
      <c r="Q33" s="854"/>
      <c r="R33" s="854"/>
      <c r="S33" s="854"/>
      <c r="T33" s="854"/>
      <c r="U33" s="854"/>
      <c r="V33" s="854"/>
      <c r="W33" s="854"/>
      <c r="X33" s="854"/>
      <c r="Y33" s="854"/>
      <c r="Z33" s="854"/>
      <c r="AA33" s="854"/>
      <c r="AB33" s="854"/>
      <c r="AC33" s="854"/>
      <c r="AD33" s="854"/>
      <c r="AE33" s="854"/>
      <c r="AF33" s="854"/>
      <c r="AG33" s="854"/>
      <c r="AH33" s="854"/>
      <c r="AI33" s="854"/>
      <c r="AJ33" s="854"/>
      <c r="AK33" s="854"/>
      <c r="AL33" s="854"/>
      <c r="AM33" s="854"/>
      <c r="AN33" s="854"/>
      <c r="AO33" s="854"/>
      <c r="AP33" s="854"/>
      <c r="AQ33" s="854"/>
      <c r="AR33" s="854"/>
    </row>
    <row r="34" spans="2:46" s="159" customFormat="1" ht="19.5" customHeight="1">
      <c r="B34" s="187"/>
      <c r="C34" s="187"/>
      <c r="D34" s="187"/>
      <c r="E34" s="187"/>
      <c r="F34" s="187"/>
      <c r="G34" s="187"/>
      <c r="H34" s="187"/>
      <c r="I34" s="187"/>
      <c r="J34" s="187"/>
      <c r="K34" s="187"/>
      <c r="L34" s="187"/>
      <c r="M34" s="187"/>
      <c r="N34" s="187"/>
      <c r="O34" s="187"/>
      <c r="P34" s="187"/>
      <c r="Q34" s="187"/>
      <c r="R34" s="187"/>
      <c r="S34" s="187"/>
      <c r="T34" s="187"/>
      <c r="U34" s="187"/>
      <c r="V34" s="187"/>
      <c r="W34" s="187"/>
      <c r="X34" s="187"/>
      <c r="Y34" s="187"/>
      <c r="Z34" s="187"/>
      <c r="AA34" s="187"/>
      <c r="AB34" s="187"/>
      <c r="AC34" s="187"/>
      <c r="AD34" s="187"/>
      <c r="AE34" s="187"/>
      <c r="AF34" s="187"/>
      <c r="AG34" s="187"/>
      <c r="AH34" s="187"/>
      <c r="AI34" s="187"/>
      <c r="AJ34" s="187"/>
      <c r="AK34" s="187"/>
      <c r="AL34" s="187"/>
      <c r="AM34" s="187"/>
      <c r="AN34" s="187"/>
      <c r="AO34" s="187"/>
      <c r="AP34" s="187"/>
      <c r="AQ34" s="187"/>
      <c r="AR34" s="187"/>
    </row>
    <row r="35" spans="2:46" s="159" customFormat="1" ht="30" customHeight="1">
      <c r="B35" s="855" t="s">
        <v>277</v>
      </c>
      <c r="C35" s="855"/>
      <c r="D35" s="855"/>
      <c r="E35" s="855"/>
      <c r="F35" s="855"/>
      <c r="G35" s="855"/>
      <c r="H35" s="855"/>
      <c r="I35" s="855"/>
      <c r="J35" s="855"/>
      <c r="K35" s="855"/>
      <c r="L35" s="855"/>
      <c r="M35" s="855"/>
      <c r="N35" s="855"/>
      <c r="O35" s="855"/>
      <c r="P35" s="855"/>
      <c r="Q35" s="855"/>
      <c r="R35" s="855"/>
      <c r="S35" s="855"/>
      <c r="T35" s="855"/>
      <c r="U35" s="855"/>
      <c r="V35" s="855"/>
      <c r="W35" s="855"/>
      <c r="X35" s="855"/>
      <c r="Y35" s="855"/>
      <c r="Z35" s="855"/>
      <c r="AA35" s="855"/>
      <c r="AB35" s="855"/>
      <c r="AC35" s="855"/>
      <c r="AD35" s="855"/>
      <c r="AE35" s="855"/>
      <c r="AF35" s="855"/>
      <c r="AG35" s="855"/>
      <c r="AH35" s="855"/>
      <c r="AI35" s="855"/>
      <c r="AJ35" s="855"/>
      <c r="AK35" s="855"/>
      <c r="AL35" s="855"/>
      <c r="AM35" s="855"/>
      <c r="AN35" s="855"/>
      <c r="AO35" s="855"/>
      <c r="AP35" s="855"/>
      <c r="AQ35" s="855"/>
      <c r="AR35" s="855"/>
    </row>
    <row r="36" spans="2:46" s="159" customFormat="1" ht="19.5" customHeight="1">
      <c r="B36" s="188"/>
      <c r="C36" s="188"/>
      <c r="D36" s="188"/>
      <c r="E36" s="188"/>
      <c r="F36" s="188"/>
      <c r="G36" s="188"/>
      <c r="H36" s="188"/>
      <c r="I36" s="188"/>
      <c r="J36" s="188"/>
      <c r="K36" s="188"/>
      <c r="L36" s="188"/>
      <c r="M36" s="188"/>
      <c r="N36" s="188"/>
      <c r="O36" s="188"/>
      <c r="P36" s="188"/>
      <c r="Q36" s="188"/>
      <c r="R36" s="188"/>
      <c r="S36" s="188"/>
      <c r="T36" s="188"/>
      <c r="U36" s="188"/>
      <c r="V36" s="188"/>
      <c r="W36" s="188"/>
      <c r="X36" s="188"/>
      <c r="Y36" s="188"/>
      <c r="Z36" s="188"/>
      <c r="AA36" s="188"/>
      <c r="AB36" s="188"/>
      <c r="AC36" s="188"/>
      <c r="AD36" s="188"/>
      <c r="AE36" s="188"/>
      <c r="AF36" s="188"/>
      <c r="AG36" s="188"/>
      <c r="AH36" s="188"/>
      <c r="AI36" s="188"/>
      <c r="AJ36" s="188"/>
      <c r="AK36" s="188"/>
      <c r="AL36" s="188"/>
      <c r="AM36" s="188"/>
      <c r="AN36" s="188"/>
      <c r="AO36" s="188"/>
      <c r="AP36" s="188"/>
      <c r="AQ36" s="188"/>
      <c r="AR36" s="188"/>
    </row>
    <row r="37" spans="2:46" ht="20.100000000000001" customHeight="1">
      <c r="B37" s="856" t="s">
        <v>405</v>
      </c>
      <c r="C37" s="856"/>
      <c r="D37" s="856"/>
      <c r="E37" s="856"/>
      <c r="F37" s="856"/>
      <c r="G37" s="856"/>
      <c r="H37" s="856"/>
      <c r="I37" s="856"/>
      <c r="J37" s="856"/>
      <c r="K37" s="856"/>
      <c r="L37" s="856"/>
      <c r="M37" s="856"/>
      <c r="N37" s="856"/>
      <c r="O37" s="856"/>
      <c r="P37" s="856"/>
      <c r="Q37" s="856"/>
      <c r="R37" s="856"/>
      <c r="S37" s="856"/>
      <c r="T37" s="856"/>
      <c r="U37" s="856"/>
      <c r="V37" s="856"/>
      <c r="W37" s="856"/>
      <c r="X37" s="856"/>
      <c r="Y37" s="856"/>
      <c r="Z37" s="856"/>
      <c r="AA37" s="856"/>
      <c r="AB37" s="856"/>
      <c r="AC37" s="856"/>
      <c r="AD37" s="856"/>
      <c r="AE37" s="856"/>
      <c r="AF37" s="856"/>
      <c r="AG37" s="856"/>
      <c r="AH37" s="856"/>
      <c r="AI37" s="856"/>
      <c r="AJ37" s="856"/>
      <c r="AK37" s="856"/>
      <c r="AL37" s="856"/>
      <c r="AM37" s="856"/>
      <c r="AN37" s="856"/>
      <c r="AO37" s="856"/>
      <c r="AP37" s="856"/>
      <c r="AQ37" s="856"/>
      <c r="AR37" s="856"/>
      <c r="AS37" s="159"/>
    </row>
    <row r="38" spans="2:46" ht="20.100000000000001" customHeight="1">
      <c r="B38" s="856"/>
      <c r="C38" s="856"/>
      <c r="D38" s="856"/>
      <c r="E38" s="856"/>
      <c r="F38" s="856"/>
      <c r="G38" s="856"/>
      <c r="H38" s="856"/>
      <c r="I38" s="856"/>
      <c r="J38" s="856"/>
      <c r="K38" s="856"/>
      <c r="L38" s="856"/>
      <c r="M38" s="856"/>
      <c r="N38" s="856"/>
      <c r="O38" s="856"/>
      <c r="P38" s="856"/>
      <c r="Q38" s="856"/>
      <c r="R38" s="856"/>
      <c r="S38" s="856"/>
      <c r="T38" s="856"/>
      <c r="U38" s="856"/>
      <c r="V38" s="856"/>
      <c r="W38" s="856"/>
      <c r="X38" s="856"/>
      <c r="Y38" s="856"/>
      <c r="Z38" s="856"/>
      <c r="AA38" s="856"/>
      <c r="AB38" s="856"/>
      <c r="AC38" s="856"/>
      <c r="AD38" s="856"/>
      <c r="AE38" s="856"/>
      <c r="AF38" s="856"/>
      <c r="AG38" s="856"/>
      <c r="AH38" s="856"/>
      <c r="AI38" s="856"/>
      <c r="AJ38" s="856"/>
      <c r="AK38" s="856"/>
      <c r="AL38" s="856"/>
      <c r="AM38" s="856"/>
      <c r="AN38" s="856"/>
      <c r="AO38" s="856"/>
      <c r="AP38" s="856"/>
      <c r="AQ38" s="856"/>
      <c r="AR38" s="856"/>
      <c r="AS38" s="159"/>
    </row>
    <row r="39" spans="2:46" ht="20.100000000000001" customHeight="1">
      <c r="B39" s="856"/>
      <c r="C39" s="856"/>
      <c r="D39" s="856"/>
      <c r="E39" s="856"/>
      <c r="F39" s="856"/>
      <c r="G39" s="856"/>
      <c r="H39" s="856"/>
      <c r="I39" s="856"/>
      <c r="J39" s="856"/>
      <c r="K39" s="856"/>
      <c r="L39" s="856"/>
      <c r="M39" s="856"/>
      <c r="N39" s="856"/>
      <c r="O39" s="856"/>
      <c r="P39" s="856"/>
      <c r="Q39" s="856"/>
      <c r="R39" s="856"/>
      <c r="S39" s="856"/>
      <c r="T39" s="856"/>
      <c r="U39" s="856"/>
      <c r="V39" s="856"/>
      <c r="W39" s="856"/>
      <c r="X39" s="856"/>
      <c r="Y39" s="856"/>
      <c r="Z39" s="856"/>
      <c r="AA39" s="856"/>
      <c r="AB39" s="856"/>
      <c r="AC39" s="856"/>
      <c r="AD39" s="856"/>
      <c r="AE39" s="856"/>
      <c r="AF39" s="856"/>
      <c r="AG39" s="856"/>
      <c r="AH39" s="856"/>
      <c r="AI39" s="856"/>
      <c r="AJ39" s="856"/>
      <c r="AK39" s="856"/>
      <c r="AL39" s="856"/>
      <c r="AM39" s="856"/>
      <c r="AN39" s="856"/>
      <c r="AO39" s="856"/>
      <c r="AP39" s="856"/>
      <c r="AQ39" s="856"/>
      <c r="AR39" s="856"/>
      <c r="AS39" s="159"/>
    </row>
    <row r="40" spans="2:46" ht="21.75" customHeight="1">
      <c r="B40" s="189"/>
      <c r="C40" s="189"/>
      <c r="D40" s="189"/>
      <c r="E40" s="189"/>
      <c r="F40" s="189"/>
      <c r="G40" s="189"/>
      <c r="H40" s="189"/>
      <c r="I40" s="189"/>
      <c r="J40" s="189"/>
      <c r="K40" s="189"/>
      <c r="L40" s="189"/>
      <c r="M40" s="189"/>
      <c r="N40" s="189"/>
      <c r="O40" s="189"/>
      <c r="P40" s="189"/>
      <c r="Q40" s="189"/>
      <c r="R40" s="189"/>
      <c r="S40" s="189"/>
      <c r="T40" s="189"/>
      <c r="U40" s="189"/>
      <c r="V40" s="189"/>
      <c r="W40" s="189"/>
      <c r="X40" s="189"/>
      <c r="Y40" s="189"/>
      <c r="Z40" s="189"/>
      <c r="AA40" s="189"/>
      <c r="AB40" s="189"/>
      <c r="AC40" s="189"/>
      <c r="AD40" s="189"/>
      <c r="AE40" s="189"/>
      <c r="AF40" s="189"/>
      <c r="AG40" s="189"/>
      <c r="AH40" s="189"/>
      <c r="AI40" s="189"/>
      <c r="AJ40" s="189"/>
      <c r="AK40" s="189"/>
      <c r="AL40" s="189"/>
      <c r="AM40" s="189"/>
      <c r="AN40" s="189"/>
      <c r="AO40" s="189"/>
      <c r="AP40" s="189"/>
      <c r="AQ40" s="189"/>
      <c r="AR40" s="189"/>
      <c r="AS40" s="159"/>
    </row>
    <row r="41" spans="2:46" ht="18" customHeight="1">
      <c r="B41" s="856" t="s">
        <v>364</v>
      </c>
      <c r="C41" s="856"/>
      <c r="D41" s="856"/>
      <c r="E41" s="856"/>
      <c r="F41" s="856"/>
      <c r="G41" s="856"/>
      <c r="H41" s="856"/>
      <c r="I41" s="856"/>
      <c r="J41" s="856"/>
      <c r="K41" s="856"/>
      <c r="L41" s="856"/>
      <c r="M41" s="856"/>
      <c r="N41" s="856"/>
      <c r="O41" s="856"/>
      <c r="P41" s="856"/>
      <c r="Q41" s="856"/>
      <c r="R41" s="856"/>
      <c r="S41" s="856"/>
      <c r="T41" s="856"/>
      <c r="U41" s="856"/>
      <c r="V41" s="856"/>
      <c r="W41" s="856"/>
      <c r="X41" s="856"/>
      <c r="Y41" s="856"/>
      <c r="Z41" s="856"/>
      <c r="AA41" s="856"/>
      <c r="AB41" s="856"/>
      <c r="AC41" s="856"/>
      <c r="AD41" s="856"/>
      <c r="AE41" s="856"/>
      <c r="AF41" s="856"/>
      <c r="AG41" s="856"/>
      <c r="AH41" s="856"/>
      <c r="AI41" s="856"/>
      <c r="AJ41" s="856"/>
      <c r="AK41" s="856"/>
      <c r="AL41" s="856"/>
      <c r="AM41" s="856"/>
      <c r="AN41" s="856"/>
      <c r="AO41" s="856"/>
      <c r="AP41" s="856"/>
      <c r="AQ41" s="856"/>
      <c r="AR41" s="856"/>
      <c r="AS41" s="159"/>
    </row>
    <row r="42" spans="2:46" ht="18" customHeight="1">
      <c r="B42" s="856"/>
      <c r="C42" s="856"/>
      <c r="D42" s="856"/>
      <c r="E42" s="856"/>
      <c r="F42" s="856"/>
      <c r="G42" s="856"/>
      <c r="H42" s="856"/>
      <c r="I42" s="856"/>
      <c r="J42" s="856"/>
      <c r="K42" s="856"/>
      <c r="L42" s="856"/>
      <c r="M42" s="856"/>
      <c r="N42" s="856"/>
      <c r="O42" s="856"/>
      <c r="P42" s="856"/>
      <c r="Q42" s="856"/>
      <c r="R42" s="856"/>
      <c r="S42" s="856"/>
      <c r="T42" s="856"/>
      <c r="U42" s="856"/>
      <c r="V42" s="856"/>
      <c r="W42" s="856"/>
      <c r="X42" s="856"/>
      <c r="Y42" s="856"/>
      <c r="Z42" s="856"/>
      <c r="AA42" s="856"/>
      <c r="AB42" s="856"/>
      <c r="AC42" s="856"/>
      <c r="AD42" s="856"/>
      <c r="AE42" s="856"/>
      <c r="AF42" s="856"/>
      <c r="AG42" s="856"/>
      <c r="AH42" s="856"/>
      <c r="AI42" s="856"/>
      <c r="AJ42" s="856"/>
      <c r="AK42" s="856"/>
      <c r="AL42" s="856"/>
      <c r="AM42" s="856"/>
      <c r="AN42" s="856"/>
      <c r="AO42" s="856"/>
      <c r="AP42" s="856"/>
      <c r="AQ42" s="856"/>
      <c r="AR42" s="856"/>
      <c r="AS42" s="190"/>
      <c r="AT42" s="191"/>
    </row>
    <row r="43" spans="2:46" ht="18" customHeight="1">
      <c r="B43" s="189"/>
      <c r="C43" s="189"/>
      <c r="D43" s="189"/>
      <c r="E43" s="189"/>
      <c r="F43" s="189"/>
      <c r="G43" s="189"/>
      <c r="H43" s="189"/>
      <c r="I43" s="189"/>
      <c r="J43" s="189"/>
      <c r="K43" s="189"/>
      <c r="L43" s="189"/>
      <c r="M43" s="189"/>
      <c r="N43" s="189"/>
      <c r="O43" s="189"/>
      <c r="P43" s="189"/>
      <c r="Q43" s="189"/>
      <c r="R43" s="189"/>
      <c r="S43" s="189"/>
      <c r="T43" s="189"/>
      <c r="U43" s="189"/>
      <c r="V43" s="189"/>
      <c r="W43" s="189"/>
      <c r="X43" s="189"/>
      <c r="Y43" s="189"/>
      <c r="Z43" s="189"/>
      <c r="AA43" s="189"/>
      <c r="AB43" s="189"/>
      <c r="AC43" s="189"/>
      <c r="AD43" s="189"/>
      <c r="AE43" s="189"/>
      <c r="AF43" s="189"/>
      <c r="AG43" s="189"/>
      <c r="AH43" s="189"/>
      <c r="AI43" s="189"/>
      <c r="AJ43" s="189"/>
      <c r="AK43" s="189"/>
      <c r="AL43" s="189"/>
      <c r="AM43" s="189"/>
      <c r="AN43" s="189"/>
      <c r="AO43" s="189"/>
      <c r="AP43" s="189"/>
      <c r="AQ43" s="189"/>
      <c r="AR43" s="189"/>
      <c r="AS43" s="190"/>
      <c r="AT43" s="191"/>
    </row>
    <row r="44" spans="2:46" ht="18" customHeight="1">
      <c r="B44" s="189"/>
      <c r="C44" s="189"/>
      <c r="D44" s="189"/>
      <c r="E44" s="189"/>
      <c r="F44" s="189"/>
      <c r="G44" s="189"/>
      <c r="H44" s="189"/>
      <c r="I44" s="189"/>
      <c r="J44" s="189"/>
      <c r="K44" s="189"/>
      <c r="L44" s="189"/>
      <c r="M44" s="189"/>
      <c r="N44" s="189"/>
      <c r="O44" s="189"/>
      <c r="P44" s="189"/>
      <c r="Q44" s="189"/>
      <c r="R44" s="189"/>
      <c r="S44" s="189"/>
      <c r="T44" s="189"/>
      <c r="U44" s="189"/>
      <c r="V44" s="189"/>
      <c r="W44" s="189"/>
      <c r="X44" s="189"/>
      <c r="Y44" s="189"/>
      <c r="Z44" s="189"/>
      <c r="AA44" s="189"/>
      <c r="AB44" s="189"/>
      <c r="AC44" s="189"/>
      <c r="AD44" s="189"/>
      <c r="AE44" s="189"/>
      <c r="AF44" s="189"/>
      <c r="AG44" s="189"/>
      <c r="AH44" s="189"/>
      <c r="AI44" s="189"/>
      <c r="AJ44" s="189"/>
      <c r="AK44" s="189"/>
      <c r="AL44" s="189"/>
      <c r="AM44" s="189"/>
      <c r="AN44" s="189"/>
      <c r="AO44" s="189"/>
      <c r="AP44" s="189"/>
      <c r="AQ44" s="189"/>
      <c r="AR44" s="189"/>
      <c r="AS44" s="190"/>
      <c r="AT44" s="191"/>
    </row>
    <row r="45" spans="2:46" ht="18" customHeight="1">
      <c r="B45" s="189"/>
      <c r="C45" s="189"/>
      <c r="D45" s="189"/>
      <c r="E45" s="189"/>
      <c r="F45" s="189"/>
      <c r="G45" s="189"/>
      <c r="H45" s="189"/>
      <c r="I45" s="189"/>
      <c r="J45" s="189"/>
      <c r="K45" s="189"/>
      <c r="L45" s="189"/>
      <c r="M45" s="189"/>
      <c r="N45" s="189"/>
      <c r="O45" s="189"/>
      <c r="P45" s="189"/>
      <c r="Q45" s="189"/>
      <c r="R45" s="189"/>
      <c r="S45" s="189"/>
      <c r="T45" s="189"/>
      <c r="U45" s="189"/>
      <c r="V45" s="189"/>
      <c r="W45" s="189"/>
      <c r="X45" s="189"/>
      <c r="Y45" s="189"/>
      <c r="Z45" s="189"/>
      <c r="AA45" s="189"/>
      <c r="AB45" s="189"/>
      <c r="AC45" s="189"/>
      <c r="AD45" s="189"/>
      <c r="AE45" s="189"/>
      <c r="AF45" s="189"/>
      <c r="AG45" s="189"/>
      <c r="AH45" s="189"/>
      <c r="AI45" s="189"/>
      <c r="AJ45" s="189"/>
      <c r="AK45" s="189"/>
      <c r="AL45" s="189"/>
      <c r="AM45" s="189"/>
      <c r="AN45" s="189"/>
      <c r="AO45" s="189"/>
      <c r="AP45" s="189"/>
      <c r="AQ45" s="189"/>
      <c r="AR45" s="189"/>
      <c r="AS45" s="190"/>
      <c r="AT45" s="191"/>
    </row>
    <row r="46" spans="2:46" ht="18" customHeight="1">
      <c r="B46" s="189"/>
      <c r="C46" s="189"/>
      <c r="D46" s="189"/>
      <c r="E46" s="189"/>
      <c r="F46" s="189"/>
      <c r="G46" s="189"/>
      <c r="H46" s="189"/>
      <c r="I46" s="189"/>
      <c r="J46" s="189"/>
      <c r="K46" s="189"/>
      <c r="L46" s="189"/>
      <c r="M46" s="189"/>
      <c r="N46" s="189"/>
      <c r="O46" s="189"/>
      <c r="P46" s="189"/>
      <c r="Q46" s="189"/>
      <c r="R46" s="189"/>
      <c r="S46" s="189"/>
      <c r="T46" s="189"/>
      <c r="U46" s="189"/>
      <c r="V46" s="189"/>
      <c r="W46" s="189"/>
      <c r="X46" s="189"/>
      <c r="Y46" s="189"/>
      <c r="Z46" s="189"/>
      <c r="AA46" s="189"/>
      <c r="AB46" s="189"/>
      <c r="AC46" s="189"/>
      <c r="AD46" s="189"/>
      <c r="AE46" s="189"/>
      <c r="AF46" s="189"/>
      <c r="AG46" s="189"/>
      <c r="AH46" s="189"/>
      <c r="AI46" s="189"/>
      <c r="AJ46" s="189"/>
      <c r="AK46" s="189"/>
      <c r="AL46" s="189"/>
      <c r="AM46" s="189"/>
      <c r="AN46" s="189"/>
      <c r="AO46" s="189"/>
      <c r="AP46" s="189"/>
      <c r="AQ46" s="189"/>
      <c r="AR46" s="189"/>
      <c r="AS46" s="190"/>
      <c r="AT46" s="191"/>
    </row>
    <row r="47" spans="2:46" ht="30" customHeight="1">
      <c r="B47" s="192" t="s">
        <v>365</v>
      </c>
      <c r="C47" s="193"/>
      <c r="D47" s="193"/>
      <c r="E47" s="193"/>
      <c r="F47" s="193"/>
      <c r="G47" s="193"/>
      <c r="H47" s="193"/>
      <c r="I47" s="193"/>
      <c r="J47" s="193"/>
      <c r="K47" s="193"/>
      <c r="L47" s="193"/>
      <c r="M47" s="193"/>
      <c r="N47" s="193"/>
      <c r="O47" s="193"/>
      <c r="P47" s="193"/>
      <c r="Q47" s="193"/>
      <c r="R47" s="193"/>
      <c r="S47" s="193"/>
      <c r="T47" s="193"/>
      <c r="U47" s="193"/>
      <c r="V47" s="193"/>
      <c r="W47" s="193"/>
      <c r="X47" s="193"/>
      <c r="Y47" s="193"/>
      <c r="Z47" s="193"/>
      <c r="AA47" s="193"/>
      <c r="AB47" s="193"/>
      <c r="AC47" s="193"/>
      <c r="AD47" s="193"/>
      <c r="AE47" s="193"/>
      <c r="AF47" s="193"/>
      <c r="AG47" s="193"/>
      <c r="AH47" s="193"/>
      <c r="AI47" s="193"/>
      <c r="AJ47" s="193"/>
      <c r="AK47" s="193"/>
      <c r="AL47" s="193"/>
      <c r="AM47" s="193"/>
      <c r="AN47" s="193"/>
      <c r="AO47" s="193"/>
      <c r="AP47" s="193"/>
      <c r="AQ47" s="193"/>
      <c r="AR47" s="193"/>
      <c r="AS47" s="159"/>
    </row>
    <row r="48" spans="2:46" ht="27" customHeight="1">
      <c r="B48" s="123"/>
      <c r="C48" s="123"/>
      <c r="D48" s="123"/>
      <c r="E48" s="164"/>
      <c r="F48" s="164"/>
      <c r="G48" s="165"/>
      <c r="H48" s="165"/>
      <c r="I48" s="123"/>
      <c r="J48" s="123"/>
      <c r="K48" s="123"/>
      <c r="L48" s="123"/>
      <c r="M48" s="123"/>
      <c r="N48" s="123"/>
      <c r="O48" s="123"/>
      <c r="P48" s="123"/>
      <c r="Q48" s="123"/>
      <c r="R48" s="123"/>
      <c r="S48" s="857" t="s">
        <v>206</v>
      </c>
      <c r="T48" s="857"/>
      <c r="U48" s="857"/>
      <c r="V48" s="857"/>
      <c r="W48" s="857"/>
      <c r="X48" s="857"/>
      <c r="Y48" s="857"/>
      <c r="Z48" s="857"/>
      <c r="AA48" s="857"/>
      <c r="AB48" s="123"/>
      <c r="AC48" s="123"/>
      <c r="AD48" s="123"/>
      <c r="AE48" s="123"/>
      <c r="AF48" s="123"/>
      <c r="AG48" s="123"/>
      <c r="AH48" s="123"/>
      <c r="AI48" s="123"/>
      <c r="AJ48" s="123"/>
      <c r="AK48" s="119" t="s">
        <v>366</v>
      </c>
      <c r="AL48" s="839" t="s">
        <v>367</v>
      </c>
      <c r="AM48" s="839"/>
      <c r="AN48" s="166" t="s">
        <v>368</v>
      </c>
      <c r="AO48" s="839" t="s">
        <v>369</v>
      </c>
      <c r="AP48" s="839"/>
      <c r="AQ48" s="119" t="s">
        <v>266</v>
      </c>
      <c r="AR48" s="119" t="s">
        <v>356</v>
      </c>
      <c r="AS48" s="190"/>
      <c r="AT48" s="191"/>
    </row>
    <row r="49" spans="2:46" ht="27" customHeight="1">
      <c r="B49" s="194"/>
      <c r="C49" s="194"/>
      <c r="D49" s="194"/>
      <c r="E49" s="194"/>
      <c r="F49" s="194"/>
      <c r="G49" s="194"/>
      <c r="H49" s="194"/>
      <c r="I49" s="194"/>
      <c r="J49" s="194"/>
      <c r="K49" s="194"/>
      <c r="L49" s="194"/>
      <c r="M49" s="194"/>
      <c r="N49" s="194"/>
      <c r="O49" s="194"/>
      <c r="P49" s="194"/>
      <c r="Q49" s="194"/>
      <c r="R49" s="194"/>
      <c r="S49" s="194"/>
      <c r="T49" s="194"/>
      <c r="U49" s="194"/>
      <c r="V49" s="194"/>
      <c r="W49" s="194"/>
      <c r="X49" s="194"/>
      <c r="Y49" s="194"/>
      <c r="Z49" s="194"/>
      <c r="AA49" s="194"/>
      <c r="AB49" s="194"/>
      <c r="AC49" s="194"/>
      <c r="AD49" s="194"/>
      <c r="AE49" s="194"/>
      <c r="AF49" s="194"/>
      <c r="AG49" s="194"/>
      <c r="AH49" s="194"/>
      <c r="AI49" s="194"/>
      <c r="AJ49" s="194"/>
      <c r="AK49" s="194"/>
      <c r="AL49" s="194"/>
      <c r="AM49" s="194"/>
      <c r="AN49" s="194"/>
      <c r="AO49" s="194"/>
      <c r="AP49" s="194"/>
      <c r="AQ49" s="194"/>
      <c r="AR49" s="194"/>
      <c r="AS49" s="159"/>
    </row>
    <row r="50" spans="2:46">
      <c r="B50" s="195" t="s">
        <v>278</v>
      </c>
      <c r="C50" s="196"/>
      <c r="D50" s="196"/>
      <c r="E50" s="196"/>
      <c r="F50" s="196"/>
      <c r="G50" s="196"/>
      <c r="H50" s="196"/>
      <c r="I50" s="196"/>
      <c r="J50" s="196"/>
      <c r="K50" s="197" t="s">
        <v>370</v>
      </c>
      <c r="L50" s="196"/>
      <c r="M50" s="196"/>
      <c r="N50" s="196"/>
      <c r="O50" s="196"/>
      <c r="P50" s="196"/>
      <c r="Q50" s="196"/>
      <c r="R50" s="196"/>
      <c r="S50" s="196"/>
      <c r="T50" s="196"/>
      <c r="U50" s="196"/>
      <c r="V50" s="196"/>
      <c r="W50" s="196"/>
      <c r="X50" s="196"/>
      <c r="Y50" s="196"/>
      <c r="Z50" s="196"/>
      <c r="AA50" s="196"/>
      <c r="AB50" s="196"/>
      <c r="AC50" s="196"/>
      <c r="AD50" s="196"/>
      <c r="AE50" s="196"/>
      <c r="AF50" s="196"/>
      <c r="AG50" s="196"/>
      <c r="AH50" s="196"/>
      <c r="AI50" s="196"/>
      <c r="AJ50" s="196"/>
      <c r="AK50" s="196"/>
      <c r="AL50" s="196"/>
      <c r="AM50" s="196"/>
      <c r="AN50" s="196"/>
      <c r="AO50" s="196"/>
      <c r="AP50" s="196"/>
      <c r="AQ50" s="196"/>
      <c r="AR50" s="196"/>
      <c r="AS50" s="190"/>
      <c r="AT50" s="191"/>
    </row>
    <row r="51" spans="2:46" ht="30" customHeight="1">
      <c r="B51" s="159"/>
      <c r="C51" s="159"/>
      <c r="D51" s="868" t="s">
        <v>373</v>
      </c>
      <c r="E51" s="869"/>
      <c r="F51" s="870" t="s">
        <v>372</v>
      </c>
      <c r="G51" s="870"/>
      <c r="H51" s="870"/>
      <c r="I51" s="870"/>
      <c r="J51" s="870"/>
      <c r="K51" s="870"/>
      <c r="L51" s="870"/>
      <c r="M51" s="870"/>
      <c r="N51" s="870"/>
      <c r="O51" s="870"/>
      <c r="P51" s="870"/>
      <c r="Q51" s="870"/>
      <c r="R51" s="870"/>
      <c r="S51" s="870"/>
      <c r="T51" s="870"/>
      <c r="U51" s="870"/>
      <c r="V51" s="870"/>
      <c r="W51" s="870"/>
      <c r="X51" s="870"/>
      <c r="Y51" s="870"/>
      <c r="Z51" s="870"/>
      <c r="AA51" s="870"/>
      <c r="AB51" s="870"/>
      <c r="AC51" s="870"/>
      <c r="AD51" s="870"/>
      <c r="AE51" s="870"/>
      <c r="AF51" s="870"/>
      <c r="AG51" s="870"/>
      <c r="AH51" s="870"/>
      <c r="AI51" s="870"/>
      <c r="AJ51" s="870"/>
      <c r="AK51" s="870"/>
      <c r="AL51" s="870"/>
      <c r="AM51" s="870"/>
      <c r="AN51" s="870"/>
      <c r="AO51" s="870"/>
      <c r="AP51" s="871"/>
      <c r="AQ51" s="198"/>
      <c r="AR51" s="198"/>
      <c r="AS51" s="190"/>
      <c r="AT51" s="191"/>
    </row>
    <row r="52" spans="2:46" ht="30" customHeight="1">
      <c r="B52" s="159"/>
      <c r="C52" s="159"/>
      <c r="D52" s="868" t="s">
        <v>373</v>
      </c>
      <c r="E52" s="869"/>
      <c r="F52" s="870" t="s">
        <v>374</v>
      </c>
      <c r="G52" s="870"/>
      <c r="H52" s="870"/>
      <c r="I52" s="870"/>
      <c r="J52" s="870"/>
      <c r="K52" s="870"/>
      <c r="L52" s="870"/>
      <c r="M52" s="870"/>
      <c r="N52" s="870"/>
      <c r="O52" s="870"/>
      <c r="P52" s="870"/>
      <c r="Q52" s="870"/>
      <c r="R52" s="870"/>
      <c r="S52" s="870"/>
      <c r="T52" s="870"/>
      <c r="U52" s="870"/>
      <c r="V52" s="870"/>
      <c r="W52" s="870"/>
      <c r="X52" s="870"/>
      <c r="Y52" s="870"/>
      <c r="Z52" s="870"/>
      <c r="AA52" s="870"/>
      <c r="AB52" s="870"/>
      <c r="AC52" s="870"/>
      <c r="AD52" s="870"/>
      <c r="AE52" s="870"/>
      <c r="AF52" s="870"/>
      <c r="AG52" s="870"/>
      <c r="AH52" s="870"/>
      <c r="AI52" s="870"/>
      <c r="AJ52" s="870"/>
      <c r="AK52" s="870"/>
      <c r="AL52" s="870"/>
      <c r="AM52" s="870"/>
      <c r="AN52" s="870"/>
      <c r="AO52" s="870"/>
      <c r="AP52" s="871"/>
      <c r="AQ52" s="198"/>
      <c r="AR52" s="198"/>
      <c r="AS52" s="190"/>
      <c r="AT52" s="191"/>
    </row>
    <row r="53" spans="2:46" ht="30" customHeight="1">
      <c r="B53" s="159"/>
      <c r="C53" s="159"/>
      <c r="D53" s="872" t="s">
        <v>371</v>
      </c>
      <c r="E53" s="873"/>
      <c r="F53" s="874" t="s">
        <v>462</v>
      </c>
      <c r="G53" s="874"/>
      <c r="H53" s="874"/>
      <c r="I53" s="874"/>
      <c r="J53" s="874"/>
      <c r="K53" s="874"/>
      <c r="L53" s="874"/>
      <c r="M53" s="874"/>
      <c r="N53" s="874"/>
      <c r="O53" s="874"/>
      <c r="P53" s="874"/>
      <c r="Q53" s="874"/>
      <c r="R53" s="874"/>
      <c r="S53" s="874"/>
      <c r="T53" s="874"/>
      <c r="U53" s="874"/>
      <c r="V53" s="874"/>
      <c r="W53" s="874"/>
      <c r="X53" s="874"/>
      <c r="Y53" s="874"/>
      <c r="Z53" s="874"/>
      <c r="AA53" s="874"/>
      <c r="AB53" s="874"/>
      <c r="AC53" s="874"/>
      <c r="AD53" s="874"/>
      <c r="AE53" s="874"/>
      <c r="AF53" s="874"/>
      <c r="AG53" s="874"/>
      <c r="AH53" s="874"/>
      <c r="AI53" s="874"/>
      <c r="AJ53" s="874"/>
      <c r="AK53" s="874"/>
      <c r="AL53" s="874"/>
      <c r="AM53" s="874"/>
      <c r="AN53" s="874"/>
      <c r="AO53" s="874"/>
      <c r="AP53" s="875"/>
      <c r="AQ53" s="198"/>
      <c r="AR53" s="198"/>
      <c r="AS53" s="190"/>
      <c r="AT53" s="191"/>
    </row>
    <row r="54" spans="2:46" ht="21" customHeight="1">
      <c r="B54" s="199"/>
      <c r="C54" s="199"/>
      <c r="D54" s="198"/>
      <c r="E54" s="198"/>
      <c r="F54" s="198"/>
      <c r="G54" s="198"/>
      <c r="H54" s="198"/>
      <c r="I54" s="198"/>
      <c r="J54" s="198"/>
      <c r="K54" s="198"/>
      <c r="L54" s="198"/>
      <c r="M54" s="198"/>
      <c r="N54" s="200"/>
      <c r="O54" s="201"/>
      <c r="P54" s="199"/>
      <c r="Q54" s="199"/>
      <c r="R54" s="198"/>
      <c r="S54" s="198"/>
      <c r="T54" s="198"/>
      <c r="U54" s="198"/>
      <c r="V54" s="198"/>
      <c r="W54" s="198"/>
      <c r="X54" s="198"/>
      <c r="Y54" s="198"/>
      <c r="Z54" s="198"/>
      <c r="AA54" s="198"/>
      <c r="AB54" s="198"/>
      <c r="AC54" s="202"/>
      <c r="AD54" s="199"/>
      <c r="AE54" s="199"/>
      <c r="AF54" s="203"/>
      <c r="AG54" s="203"/>
      <c r="AH54" s="203"/>
      <c r="AI54" s="203"/>
      <c r="AJ54" s="203"/>
      <c r="AK54" s="203"/>
      <c r="AL54" s="203"/>
      <c r="AM54" s="203"/>
      <c r="AN54" s="203"/>
      <c r="AO54" s="203"/>
      <c r="AP54" s="203"/>
      <c r="AQ54" s="203"/>
      <c r="AR54" s="203"/>
      <c r="AS54" s="204"/>
      <c r="AT54" s="204"/>
    </row>
    <row r="55" spans="2:46" ht="30" customHeight="1">
      <c r="B55" s="195" t="s">
        <v>279</v>
      </c>
      <c r="C55" s="186"/>
      <c r="D55" s="186"/>
      <c r="E55" s="186"/>
      <c r="F55" s="186"/>
      <c r="G55" s="186"/>
      <c r="H55" s="186"/>
      <c r="I55" s="186"/>
      <c r="J55" s="186"/>
      <c r="K55" s="186"/>
      <c r="L55" s="186"/>
      <c r="M55" s="186"/>
      <c r="N55" s="186"/>
      <c r="O55" s="186"/>
      <c r="P55" s="186"/>
      <c r="Q55" s="186"/>
      <c r="R55" s="186"/>
      <c r="S55" s="859"/>
      <c r="T55" s="859"/>
      <c r="U55" s="859"/>
      <c r="V55" s="859"/>
      <c r="W55" s="859"/>
      <c r="X55" s="859"/>
      <c r="Y55" s="859"/>
      <c r="Z55" s="859"/>
      <c r="AA55" s="859"/>
      <c r="AB55" s="186"/>
      <c r="AC55" s="186"/>
      <c r="AD55" s="186"/>
      <c r="AE55" s="186"/>
      <c r="AF55" s="186"/>
      <c r="AG55" s="186"/>
      <c r="AH55" s="186"/>
      <c r="AI55" s="186"/>
      <c r="AJ55" s="186"/>
      <c r="AK55" s="186"/>
      <c r="AL55" s="186"/>
      <c r="AM55" s="186"/>
      <c r="AN55" s="186"/>
      <c r="AO55" s="186"/>
      <c r="AP55" s="186"/>
      <c r="AQ55" s="186"/>
      <c r="AR55" s="186"/>
      <c r="AS55" s="190"/>
      <c r="AT55" s="191"/>
    </row>
    <row r="56" spans="2:46" ht="39.75" customHeight="1">
      <c r="B56" s="205"/>
      <c r="C56" s="205"/>
      <c r="D56" s="876"/>
      <c r="E56" s="877"/>
      <c r="F56" s="877"/>
      <c r="G56" s="877"/>
      <c r="H56" s="877"/>
      <c r="I56" s="877"/>
      <c r="J56" s="877"/>
      <c r="K56" s="877"/>
      <c r="L56" s="877"/>
      <c r="M56" s="877"/>
      <c r="N56" s="877"/>
      <c r="O56" s="877"/>
      <c r="P56" s="877"/>
      <c r="Q56" s="877"/>
      <c r="R56" s="877"/>
      <c r="S56" s="877"/>
      <c r="T56" s="877"/>
      <c r="U56" s="877"/>
      <c r="V56" s="877"/>
      <c r="W56" s="877"/>
      <c r="X56" s="877"/>
      <c r="Y56" s="877"/>
      <c r="Z56" s="877"/>
      <c r="AA56" s="878" t="s">
        <v>655</v>
      </c>
      <c r="AB56" s="878"/>
      <c r="AC56" s="878"/>
      <c r="AD56" s="878"/>
      <c r="AE56" s="878"/>
      <c r="AF56" s="878"/>
      <c r="AG56" s="878"/>
      <c r="AH56" s="878"/>
      <c r="AI56" s="878"/>
      <c r="AJ56" s="878"/>
      <c r="AK56" s="878"/>
      <c r="AL56" s="878"/>
      <c r="AM56" s="878"/>
      <c r="AN56" s="878"/>
      <c r="AO56" s="878"/>
      <c r="AP56" s="879"/>
      <c r="AQ56" s="205"/>
      <c r="AR56" s="205"/>
      <c r="AS56" s="206"/>
      <c r="AT56" s="207"/>
    </row>
    <row r="57" spans="2:46" ht="21" customHeight="1">
      <c r="B57" s="196"/>
      <c r="C57" s="199"/>
      <c r="D57" s="208"/>
      <c r="E57" s="208"/>
      <c r="F57" s="208"/>
      <c r="G57" s="208"/>
      <c r="H57" s="208"/>
      <c r="I57" s="208"/>
      <c r="J57" s="208"/>
      <c r="K57" s="208"/>
      <c r="L57" s="208"/>
      <c r="M57" s="208"/>
      <c r="N57" s="208"/>
      <c r="O57" s="208"/>
      <c r="P57" s="208"/>
      <c r="Q57" s="208"/>
      <c r="R57" s="208"/>
      <c r="S57" s="208"/>
      <c r="T57" s="208"/>
      <c r="U57" s="208"/>
      <c r="V57" s="208"/>
      <c r="W57" s="208"/>
      <c r="X57" s="208"/>
      <c r="Y57" s="208"/>
      <c r="Z57" s="208"/>
      <c r="AA57" s="208"/>
      <c r="AB57" s="208"/>
      <c r="AC57" s="208"/>
      <c r="AD57" s="208"/>
      <c r="AE57" s="208"/>
      <c r="AF57" s="208"/>
      <c r="AG57" s="208"/>
      <c r="AH57" s="208"/>
      <c r="AI57" s="208"/>
      <c r="AJ57" s="208"/>
      <c r="AK57" s="208"/>
      <c r="AL57" s="208"/>
      <c r="AM57" s="208"/>
      <c r="AN57" s="208"/>
      <c r="AO57" s="208"/>
      <c r="AP57" s="208"/>
      <c r="AQ57" s="208"/>
      <c r="AR57" s="208"/>
      <c r="AS57" s="190"/>
      <c r="AT57" s="191"/>
    </row>
    <row r="58" spans="2:46">
      <c r="B58" s="195" t="s">
        <v>280</v>
      </c>
      <c r="C58" s="196"/>
      <c r="D58" s="196"/>
      <c r="E58" s="196"/>
      <c r="F58" s="196"/>
      <c r="G58" s="196"/>
      <c r="H58" s="196"/>
      <c r="I58" s="196"/>
      <c r="J58" s="196"/>
      <c r="K58" s="196"/>
      <c r="L58" s="196"/>
      <c r="M58" s="196"/>
      <c r="N58" s="196"/>
      <c r="O58" s="196"/>
      <c r="P58" s="196"/>
      <c r="Q58" s="196"/>
      <c r="R58" s="196"/>
      <c r="S58" s="196"/>
      <c r="T58" s="196"/>
      <c r="U58" s="196"/>
      <c r="V58" s="196"/>
      <c r="W58" s="196"/>
      <c r="X58" s="196"/>
      <c r="Y58" s="196"/>
      <c r="Z58" s="196"/>
      <c r="AA58" s="196"/>
      <c r="AB58" s="196"/>
      <c r="AC58" s="196"/>
      <c r="AD58" s="196"/>
      <c r="AE58" s="196"/>
      <c r="AF58" s="196"/>
      <c r="AG58" s="196"/>
      <c r="AH58" s="196"/>
      <c r="AI58" s="196"/>
      <c r="AJ58" s="196"/>
      <c r="AK58" s="196"/>
      <c r="AL58" s="196"/>
      <c r="AM58" s="196"/>
      <c r="AN58" s="196"/>
      <c r="AO58" s="196"/>
      <c r="AP58" s="196"/>
      <c r="AQ58" s="196"/>
      <c r="AR58" s="196"/>
      <c r="AS58" s="190"/>
      <c r="AT58" s="191"/>
    </row>
    <row r="59" spans="2:46" ht="21" customHeight="1">
      <c r="B59" s="197" t="s">
        <v>375</v>
      </c>
      <c r="C59" s="196"/>
      <c r="D59" s="196"/>
      <c r="E59" s="196"/>
      <c r="F59" s="196"/>
      <c r="G59" s="196"/>
      <c r="H59" s="196"/>
      <c r="I59" s="196"/>
      <c r="J59" s="196"/>
      <c r="K59" s="196"/>
      <c r="L59" s="196"/>
      <c r="M59" s="196"/>
      <c r="N59" s="196"/>
      <c r="O59" s="196"/>
      <c r="P59" s="196"/>
      <c r="Q59" s="196"/>
      <c r="R59" s="196"/>
      <c r="S59" s="196"/>
      <c r="T59" s="196"/>
      <c r="U59" s="196"/>
      <c r="V59" s="196"/>
      <c r="W59" s="196"/>
      <c r="X59" s="196"/>
      <c r="Y59" s="196"/>
      <c r="Z59" s="196"/>
      <c r="AA59" s="196"/>
      <c r="AB59" s="196"/>
      <c r="AC59" s="196"/>
      <c r="AD59" s="196"/>
      <c r="AE59" s="196"/>
      <c r="AF59" s="196"/>
      <c r="AG59" s="196"/>
      <c r="AH59" s="196"/>
      <c r="AI59" s="196"/>
      <c r="AJ59" s="196"/>
      <c r="AK59" s="196"/>
      <c r="AL59" s="196"/>
      <c r="AM59" s="196"/>
      <c r="AN59" s="196"/>
      <c r="AO59" s="196"/>
      <c r="AP59" s="196"/>
      <c r="AQ59" s="196"/>
      <c r="AR59" s="196"/>
      <c r="AS59" s="190"/>
      <c r="AT59" s="191"/>
    </row>
    <row r="60" spans="2:46" ht="21" customHeight="1">
      <c r="B60" s="197"/>
      <c r="C60" s="196"/>
      <c r="D60" s="196"/>
      <c r="E60" s="196"/>
      <c r="F60" s="196"/>
      <c r="G60" s="196"/>
      <c r="H60" s="196"/>
      <c r="I60" s="196"/>
      <c r="J60" s="196"/>
      <c r="K60" s="196"/>
      <c r="L60" s="196"/>
      <c r="M60" s="196"/>
      <c r="N60" s="196"/>
      <c r="O60" s="196"/>
      <c r="P60" s="196"/>
      <c r="Q60" s="196"/>
      <c r="R60" s="196"/>
      <c r="S60" s="196"/>
      <c r="T60" s="196"/>
      <c r="U60" s="196"/>
      <c r="V60" s="196"/>
      <c r="W60" s="196"/>
      <c r="X60" s="196"/>
      <c r="Y60" s="196"/>
      <c r="Z60" s="196"/>
      <c r="AA60" s="196"/>
      <c r="AB60" s="196"/>
      <c r="AC60" s="196"/>
      <c r="AD60" s="196"/>
      <c r="AE60" s="196"/>
      <c r="AF60" s="196"/>
      <c r="AG60" s="196"/>
      <c r="AH60" s="196"/>
      <c r="AI60" s="196"/>
      <c r="AJ60" s="196"/>
      <c r="AK60" s="196"/>
      <c r="AL60" s="196"/>
      <c r="AM60" s="196"/>
      <c r="AN60" s="196"/>
      <c r="AO60" s="196"/>
      <c r="AP60" s="196"/>
      <c r="AQ60" s="196"/>
      <c r="AR60" s="196"/>
      <c r="AS60" s="190"/>
      <c r="AT60" s="191"/>
    </row>
    <row r="61" spans="2:46" s="191" customFormat="1" ht="17.25">
      <c r="B61" s="195" t="s">
        <v>281</v>
      </c>
      <c r="C61" s="190"/>
      <c r="D61" s="190"/>
      <c r="E61" s="209"/>
      <c r="F61" s="209"/>
      <c r="G61" s="210"/>
      <c r="H61" s="210"/>
      <c r="I61" s="209"/>
      <c r="J61" s="209"/>
      <c r="K61" s="190"/>
      <c r="L61" s="190"/>
      <c r="M61" s="190"/>
      <c r="N61" s="190"/>
      <c r="O61" s="190"/>
      <c r="P61" s="190"/>
      <c r="Q61" s="190"/>
      <c r="R61" s="190"/>
      <c r="S61" s="190"/>
      <c r="T61" s="190"/>
      <c r="U61" s="190"/>
      <c r="V61" s="190"/>
      <c r="W61" s="211"/>
      <c r="X61" s="211"/>
      <c r="Y61" s="190"/>
      <c r="Z61" s="190"/>
      <c r="AA61" s="190"/>
      <c r="AB61" s="190"/>
      <c r="AC61" s="190"/>
      <c r="AD61" s="190"/>
      <c r="AE61" s="190"/>
      <c r="AF61" s="190"/>
      <c r="AG61" s="190"/>
      <c r="AH61" s="190"/>
      <c r="AI61" s="190"/>
      <c r="AJ61" s="190"/>
      <c r="AK61" s="190"/>
      <c r="AL61" s="190"/>
      <c r="AM61" s="190"/>
      <c r="AN61" s="190"/>
      <c r="AO61" s="190"/>
      <c r="AP61" s="190"/>
      <c r="AQ61" s="190"/>
      <c r="AR61" s="190"/>
      <c r="AS61" s="190"/>
    </row>
    <row r="62" spans="2:46" s="191" customFormat="1" ht="25.5" customHeight="1">
      <c r="B62" s="860" t="s">
        <v>263</v>
      </c>
      <c r="C62" s="860"/>
      <c r="D62" s="861"/>
      <c r="E62" s="861"/>
      <c r="F62" s="861"/>
      <c r="G62" s="861"/>
      <c r="H62" s="861"/>
      <c r="I62" s="861"/>
      <c r="J62" s="861"/>
      <c r="K62" s="861"/>
      <c r="L62" s="861"/>
      <c r="M62" s="861"/>
      <c r="N62" s="861"/>
      <c r="O62" s="860"/>
      <c r="P62" s="860"/>
      <c r="Q62" s="860"/>
      <c r="R62" s="860"/>
      <c r="S62" s="860"/>
      <c r="T62" s="860"/>
      <c r="U62" s="860"/>
      <c r="V62" s="860"/>
      <c r="W62" s="860"/>
      <c r="X62" s="860"/>
      <c r="Y62" s="860"/>
      <c r="Z62" s="860"/>
      <c r="AA62" s="860"/>
      <c r="AB62" s="860"/>
      <c r="AC62" s="860"/>
      <c r="AD62" s="860"/>
      <c r="AE62" s="860"/>
      <c r="AF62" s="860"/>
      <c r="AG62" s="190"/>
      <c r="AH62" s="190"/>
      <c r="AI62" s="190"/>
      <c r="AJ62" s="190"/>
      <c r="AK62" s="190"/>
      <c r="AL62" s="190"/>
      <c r="AM62" s="190"/>
      <c r="AN62" s="190"/>
      <c r="AO62" s="190"/>
      <c r="AP62" s="190"/>
      <c r="AQ62" s="190"/>
      <c r="AR62" s="190"/>
      <c r="AS62" s="190"/>
    </row>
    <row r="63" spans="2:46" ht="39.75" customHeight="1">
      <c r="B63" s="190"/>
      <c r="C63" s="212"/>
      <c r="D63" s="862" t="s">
        <v>282</v>
      </c>
      <c r="E63" s="863"/>
      <c r="F63" s="863"/>
      <c r="G63" s="863"/>
      <c r="H63" s="863"/>
      <c r="I63" s="863"/>
      <c r="J63" s="863"/>
      <c r="K63" s="863"/>
      <c r="L63" s="863"/>
      <c r="M63" s="863"/>
      <c r="N63" s="863"/>
      <c r="O63" s="863"/>
      <c r="P63" s="863"/>
      <c r="Q63" s="864"/>
      <c r="R63" s="865"/>
      <c r="S63" s="866"/>
      <c r="T63" s="866"/>
      <c r="U63" s="866"/>
      <c r="V63" s="866"/>
      <c r="W63" s="866"/>
      <c r="X63" s="866"/>
      <c r="Y63" s="866"/>
      <c r="Z63" s="866"/>
      <c r="AA63" s="866"/>
      <c r="AB63" s="866"/>
      <c r="AC63" s="866"/>
      <c r="AD63" s="866"/>
      <c r="AE63" s="866"/>
      <c r="AF63" s="866"/>
      <c r="AG63" s="866"/>
      <c r="AH63" s="866"/>
      <c r="AI63" s="866"/>
      <c r="AJ63" s="866"/>
      <c r="AK63" s="866"/>
      <c r="AL63" s="867" t="s">
        <v>130</v>
      </c>
      <c r="AM63" s="867"/>
      <c r="AN63" s="213"/>
      <c r="AO63" s="213"/>
      <c r="AP63" s="214"/>
      <c r="AQ63" s="190"/>
      <c r="AR63" s="190"/>
      <c r="AS63" s="190"/>
      <c r="AT63" s="191"/>
    </row>
    <row r="64" spans="2:46" ht="15" customHeight="1">
      <c r="B64" s="215"/>
      <c r="C64" s="215"/>
      <c r="D64" s="215"/>
      <c r="E64" s="215"/>
      <c r="F64" s="215"/>
      <c r="G64" s="215"/>
      <c r="H64" s="215"/>
      <c r="I64" s="215"/>
      <c r="J64" s="215"/>
      <c r="K64" s="215"/>
      <c r="L64" s="215"/>
      <c r="M64" s="215"/>
      <c r="N64" s="215"/>
      <c r="O64" s="216"/>
      <c r="P64" s="216"/>
      <c r="Q64" s="216"/>
      <c r="R64" s="216"/>
      <c r="S64" s="216"/>
      <c r="T64" s="216"/>
      <c r="U64" s="216"/>
      <c r="V64" s="216"/>
      <c r="W64" s="216"/>
      <c r="X64" s="216"/>
      <c r="Y64" s="216"/>
      <c r="Z64" s="216"/>
      <c r="AA64" s="216"/>
      <c r="AB64" s="216"/>
      <c r="AC64" s="216">
        <v>1</v>
      </c>
      <c r="AD64" s="216">
        <v>1</v>
      </c>
      <c r="AE64" s="216">
        <v>1</v>
      </c>
      <c r="AF64" s="216">
        <v>1</v>
      </c>
      <c r="AG64" s="216">
        <v>1</v>
      </c>
      <c r="AH64" s="216">
        <v>1</v>
      </c>
      <c r="AI64" s="216">
        <v>1</v>
      </c>
      <c r="AJ64" s="216">
        <v>1</v>
      </c>
      <c r="AK64" s="216">
        <v>1</v>
      </c>
      <c r="AL64" s="216">
        <v>1</v>
      </c>
      <c r="AM64" s="216">
        <v>1</v>
      </c>
      <c r="AN64" s="216">
        <v>1</v>
      </c>
      <c r="AO64" s="216">
        <v>1</v>
      </c>
      <c r="AP64" s="216">
        <v>1</v>
      </c>
      <c r="AQ64" s="216"/>
      <c r="AR64" s="216"/>
      <c r="AS64" s="159"/>
    </row>
    <row r="65" spans="2:54" ht="25.5" customHeight="1">
      <c r="B65" s="860" t="s">
        <v>283</v>
      </c>
      <c r="C65" s="860"/>
      <c r="D65" s="860"/>
      <c r="E65" s="860"/>
      <c r="F65" s="860"/>
      <c r="G65" s="860"/>
      <c r="H65" s="860"/>
      <c r="I65" s="860"/>
      <c r="J65" s="860"/>
      <c r="K65" s="860"/>
      <c r="L65" s="860"/>
      <c r="M65" s="860"/>
      <c r="N65" s="860"/>
      <c r="O65" s="860"/>
      <c r="P65" s="860"/>
      <c r="Q65" s="860"/>
      <c r="R65" s="860"/>
      <c r="S65" s="860"/>
      <c r="T65" s="860"/>
      <c r="U65" s="860"/>
      <c r="V65" s="860"/>
      <c r="W65" s="860"/>
      <c r="X65" s="860"/>
      <c r="Y65" s="860"/>
      <c r="Z65" s="860"/>
      <c r="AA65" s="860"/>
      <c r="AB65" s="860"/>
      <c r="AC65" s="860"/>
      <c r="AD65" s="860"/>
      <c r="AE65" s="860"/>
      <c r="AF65" s="860"/>
      <c r="AG65" s="196"/>
      <c r="AH65" s="196"/>
      <c r="AI65" s="196"/>
      <c r="AJ65" s="196"/>
      <c r="AK65" s="196"/>
      <c r="AL65" s="196"/>
      <c r="AM65" s="196"/>
      <c r="AN65" s="196"/>
      <c r="AO65" s="196"/>
      <c r="AP65" s="196"/>
      <c r="AQ65" s="196"/>
      <c r="AR65" s="196"/>
      <c r="AS65" s="190"/>
      <c r="AT65" s="191"/>
    </row>
    <row r="66" spans="2:54" ht="39.75" customHeight="1">
      <c r="B66" s="195"/>
      <c r="C66" s="195"/>
      <c r="D66" s="862" t="s">
        <v>282</v>
      </c>
      <c r="E66" s="863"/>
      <c r="F66" s="863"/>
      <c r="G66" s="863"/>
      <c r="H66" s="863"/>
      <c r="I66" s="863"/>
      <c r="J66" s="863"/>
      <c r="K66" s="863"/>
      <c r="L66" s="863"/>
      <c r="M66" s="863"/>
      <c r="N66" s="863"/>
      <c r="O66" s="863"/>
      <c r="P66" s="863"/>
      <c r="Q66" s="864"/>
      <c r="R66" s="865"/>
      <c r="S66" s="866"/>
      <c r="T66" s="866"/>
      <c r="U66" s="866"/>
      <c r="V66" s="866"/>
      <c r="W66" s="866"/>
      <c r="X66" s="866"/>
      <c r="Y66" s="866"/>
      <c r="Z66" s="866"/>
      <c r="AA66" s="866"/>
      <c r="AB66" s="866"/>
      <c r="AC66" s="866"/>
      <c r="AD66" s="866"/>
      <c r="AE66" s="866"/>
      <c r="AF66" s="866"/>
      <c r="AG66" s="866"/>
      <c r="AH66" s="866"/>
      <c r="AI66" s="866"/>
      <c r="AJ66" s="866"/>
      <c r="AK66" s="866"/>
      <c r="AL66" s="867" t="s">
        <v>130</v>
      </c>
      <c r="AM66" s="867"/>
      <c r="AN66" s="213"/>
      <c r="AO66" s="213"/>
      <c r="AP66" s="214"/>
      <c r="AQ66" s="195"/>
      <c r="AR66" s="195"/>
      <c r="AS66" s="159"/>
    </row>
    <row r="67" spans="2:54" ht="15" customHeight="1">
      <c r="B67" s="217"/>
      <c r="C67" s="196"/>
      <c r="D67" s="196"/>
      <c r="E67" s="196"/>
      <c r="F67" s="196"/>
      <c r="G67" s="196"/>
      <c r="H67" s="196"/>
      <c r="I67" s="196"/>
      <c r="J67" s="196"/>
      <c r="K67" s="196"/>
      <c r="L67" s="196"/>
      <c r="M67" s="196"/>
      <c r="N67" s="196"/>
      <c r="O67" s="196"/>
      <c r="P67" s="196"/>
      <c r="Q67" s="196"/>
      <c r="R67" s="196"/>
      <c r="S67" s="196"/>
      <c r="T67" s="196"/>
      <c r="U67" s="196"/>
      <c r="V67" s="196"/>
      <c r="W67" s="196"/>
      <c r="X67" s="196"/>
      <c r="Y67" s="196"/>
      <c r="Z67" s="196"/>
      <c r="AA67" s="196"/>
      <c r="AB67" s="196"/>
      <c r="AC67" s="196"/>
      <c r="AD67" s="196"/>
      <c r="AE67" s="196"/>
      <c r="AF67" s="196"/>
      <c r="AG67" s="196"/>
      <c r="AH67" s="196"/>
      <c r="AI67" s="196"/>
      <c r="AJ67" s="196"/>
      <c r="AK67" s="196"/>
      <c r="AL67" s="196"/>
      <c r="AM67" s="196"/>
      <c r="AN67" s="196"/>
      <c r="AO67" s="196"/>
      <c r="AP67" s="196"/>
      <c r="AQ67" s="196"/>
      <c r="AR67" s="196"/>
      <c r="AS67" s="190"/>
      <c r="AT67" s="191"/>
    </row>
    <row r="68" spans="2:54" ht="25.5" customHeight="1">
      <c r="B68" s="860" t="s">
        <v>284</v>
      </c>
      <c r="C68" s="860" t="s">
        <v>285</v>
      </c>
      <c r="D68" s="860"/>
      <c r="E68" s="860"/>
      <c r="F68" s="860"/>
      <c r="G68" s="860"/>
      <c r="H68" s="860"/>
      <c r="I68" s="860"/>
      <c r="J68" s="860"/>
      <c r="K68" s="860"/>
      <c r="L68" s="860"/>
      <c r="M68" s="860"/>
      <c r="N68" s="860"/>
      <c r="O68" s="860"/>
      <c r="P68" s="860"/>
      <c r="Q68" s="860"/>
      <c r="R68" s="860"/>
      <c r="S68" s="860"/>
      <c r="T68" s="860"/>
      <c r="U68" s="860"/>
      <c r="V68" s="860"/>
      <c r="W68" s="860"/>
      <c r="X68" s="860"/>
      <c r="Y68" s="860"/>
      <c r="Z68" s="860"/>
      <c r="AA68" s="860"/>
      <c r="AB68" s="860"/>
      <c r="AC68" s="860"/>
      <c r="AD68" s="860"/>
      <c r="AE68" s="860"/>
      <c r="AF68" s="860"/>
      <c r="AG68" s="196"/>
      <c r="AH68" s="196"/>
      <c r="AI68" s="196"/>
      <c r="AJ68" s="196"/>
      <c r="AK68" s="196"/>
      <c r="AL68" s="196"/>
      <c r="AM68" s="196"/>
      <c r="AN68" s="196"/>
      <c r="AO68" s="196"/>
      <c r="AP68" s="196"/>
      <c r="AQ68" s="196"/>
      <c r="AR68" s="196"/>
      <c r="AS68" s="190"/>
      <c r="AT68" s="191"/>
    </row>
    <row r="69" spans="2:54" ht="39.75" customHeight="1">
      <c r="B69" s="218"/>
      <c r="C69" s="218"/>
      <c r="D69" s="880" t="s">
        <v>376</v>
      </c>
      <c r="E69" s="881"/>
      <c r="F69" s="881"/>
      <c r="G69" s="881"/>
      <c r="H69" s="881"/>
      <c r="I69" s="881"/>
      <c r="J69" s="881"/>
      <c r="K69" s="881"/>
      <c r="L69" s="881"/>
      <c r="M69" s="881"/>
      <c r="N69" s="881"/>
      <c r="O69" s="881"/>
      <c r="P69" s="881"/>
      <c r="Q69" s="882"/>
      <c r="R69" s="883"/>
      <c r="S69" s="884"/>
      <c r="T69" s="884"/>
      <c r="U69" s="884"/>
      <c r="V69" s="884"/>
      <c r="W69" s="884"/>
      <c r="X69" s="884"/>
      <c r="Y69" s="884"/>
      <c r="Z69" s="884"/>
      <c r="AA69" s="884"/>
      <c r="AB69" s="884"/>
      <c r="AC69" s="884"/>
      <c r="AD69" s="884"/>
      <c r="AE69" s="884"/>
      <c r="AF69" s="884"/>
      <c r="AG69" s="884"/>
      <c r="AH69" s="884"/>
      <c r="AI69" s="884"/>
      <c r="AJ69" s="884"/>
      <c r="AK69" s="884"/>
      <c r="AL69" s="885" t="s">
        <v>130</v>
      </c>
      <c r="AM69" s="885"/>
      <c r="AN69" s="154"/>
      <c r="AO69" s="154"/>
      <c r="AP69" s="219"/>
      <c r="AQ69" s="196"/>
      <c r="AR69" s="196"/>
      <c r="AS69" s="190"/>
      <c r="AT69" s="191"/>
    </row>
    <row r="70" spans="2:54" ht="39.75" customHeight="1">
      <c r="B70" s="218"/>
      <c r="C70" s="218"/>
      <c r="D70" s="880" t="s">
        <v>433</v>
      </c>
      <c r="E70" s="881"/>
      <c r="F70" s="881"/>
      <c r="G70" s="881"/>
      <c r="H70" s="881"/>
      <c r="I70" s="881"/>
      <c r="J70" s="881"/>
      <c r="K70" s="881"/>
      <c r="L70" s="881"/>
      <c r="M70" s="881"/>
      <c r="N70" s="881"/>
      <c r="O70" s="881"/>
      <c r="P70" s="881"/>
      <c r="Q70" s="882"/>
      <c r="R70" s="883"/>
      <c r="S70" s="884"/>
      <c r="T70" s="884"/>
      <c r="U70" s="884"/>
      <c r="V70" s="884"/>
      <c r="W70" s="884"/>
      <c r="X70" s="884"/>
      <c r="Y70" s="884"/>
      <c r="Z70" s="884"/>
      <c r="AA70" s="884"/>
      <c r="AB70" s="884"/>
      <c r="AC70" s="884"/>
      <c r="AD70" s="884"/>
      <c r="AE70" s="884"/>
      <c r="AF70" s="884"/>
      <c r="AG70" s="884"/>
      <c r="AH70" s="884"/>
      <c r="AI70" s="884"/>
      <c r="AJ70" s="884"/>
      <c r="AK70" s="884"/>
      <c r="AL70" s="885" t="s">
        <v>130</v>
      </c>
      <c r="AM70" s="885"/>
      <c r="AN70" s="154"/>
      <c r="AO70" s="154"/>
      <c r="AP70" s="219"/>
      <c r="AQ70" s="196"/>
      <c r="AR70" s="196"/>
      <c r="AS70" s="190"/>
      <c r="AT70" s="191"/>
    </row>
    <row r="71" spans="2:54" ht="39.75" customHeight="1">
      <c r="B71" s="218"/>
      <c r="C71" s="218"/>
      <c r="D71" s="880" t="s">
        <v>377</v>
      </c>
      <c r="E71" s="881"/>
      <c r="F71" s="881"/>
      <c r="G71" s="881"/>
      <c r="H71" s="881"/>
      <c r="I71" s="881"/>
      <c r="J71" s="881"/>
      <c r="K71" s="881"/>
      <c r="L71" s="881"/>
      <c r="M71" s="881"/>
      <c r="N71" s="881"/>
      <c r="O71" s="881"/>
      <c r="P71" s="881"/>
      <c r="Q71" s="882"/>
      <c r="R71" s="886"/>
      <c r="S71" s="887"/>
      <c r="T71" s="887"/>
      <c r="U71" s="887"/>
      <c r="V71" s="887"/>
      <c r="W71" s="887"/>
      <c r="X71" s="887"/>
      <c r="Y71" s="887"/>
      <c r="Z71" s="887"/>
      <c r="AA71" s="887"/>
      <c r="AB71" s="887"/>
      <c r="AC71" s="887"/>
      <c r="AD71" s="887"/>
      <c r="AE71" s="887"/>
      <c r="AF71" s="887"/>
      <c r="AG71" s="887"/>
      <c r="AH71" s="887"/>
      <c r="AI71" s="887"/>
      <c r="AJ71" s="887"/>
      <c r="AK71" s="887"/>
      <c r="AL71" s="885" t="s">
        <v>130</v>
      </c>
      <c r="AM71" s="885"/>
      <c r="AN71" s="154"/>
      <c r="AO71" s="154"/>
      <c r="AP71" s="219"/>
      <c r="AQ71" s="196"/>
      <c r="AR71" s="196"/>
      <c r="AS71" s="190"/>
      <c r="AT71" s="191"/>
    </row>
    <row r="72" spans="2:54" ht="21" customHeight="1">
      <c r="B72" s="197"/>
      <c r="C72" s="196"/>
      <c r="D72" s="196"/>
      <c r="E72" s="196"/>
      <c r="F72" s="196"/>
      <c r="G72" s="196"/>
      <c r="H72" s="196"/>
      <c r="I72" s="196"/>
      <c r="J72" s="196"/>
      <c r="K72" s="196"/>
      <c r="L72" s="196"/>
      <c r="M72" s="196"/>
      <c r="N72" s="196"/>
      <c r="O72" s="196"/>
      <c r="P72" s="196"/>
      <c r="Q72" s="196"/>
      <c r="R72" s="196"/>
      <c r="S72" s="196"/>
      <c r="T72" s="196"/>
      <c r="U72" s="196"/>
      <c r="V72" s="196"/>
      <c r="W72" s="196"/>
      <c r="X72" s="196"/>
      <c r="Y72" s="196"/>
      <c r="Z72" s="196"/>
      <c r="AA72" s="196"/>
      <c r="AB72" s="196"/>
      <c r="AC72" s="196"/>
      <c r="AD72" s="196"/>
      <c r="AE72" s="196"/>
      <c r="AF72" s="196"/>
      <c r="AG72" s="196"/>
      <c r="AH72" s="196"/>
      <c r="AI72" s="196"/>
      <c r="AJ72" s="196"/>
      <c r="AK72" s="196"/>
      <c r="AL72" s="196"/>
      <c r="AM72" s="196"/>
      <c r="AN72" s="196"/>
      <c r="AO72" s="196"/>
      <c r="AP72" s="196"/>
      <c r="AQ72" s="196"/>
      <c r="AR72" s="196"/>
      <c r="AS72" s="190"/>
      <c r="AT72" s="191"/>
    </row>
    <row r="73" spans="2:54">
      <c r="B73" s="220"/>
      <c r="C73" s="221"/>
      <c r="D73" s="221"/>
      <c r="E73" s="221"/>
      <c r="F73" s="221"/>
      <c r="G73" s="221"/>
      <c r="H73" s="221"/>
      <c r="I73" s="221"/>
      <c r="J73" s="221"/>
      <c r="K73" s="221"/>
      <c r="L73" s="221"/>
      <c r="M73" s="221"/>
      <c r="N73" s="221"/>
      <c r="O73" s="221"/>
      <c r="P73" s="221"/>
      <c r="Q73" s="221"/>
      <c r="R73" s="221"/>
      <c r="S73" s="221"/>
      <c r="T73" s="221"/>
      <c r="U73" s="221"/>
      <c r="V73" s="221"/>
      <c r="W73" s="221"/>
      <c r="X73" s="221"/>
      <c r="Y73" s="221"/>
      <c r="Z73" s="221"/>
      <c r="AA73" s="221"/>
      <c r="AB73" s="221"/>
      <c r="AC73" s="221"/>
      <c r="AD73" s="221"/>
      <c r="AE73" s="221"/>
      <c r="AF73" s="221"/>
      <c r="AG73" s="221"/>
      <c r="AH73" s="221"/>
      <c r="AI73" s="221"/>
      <c r="AJ73" s="221"/>
      <c r="AK73" s="221"/>
      <c r="AL73" s="221"/>
      <c r="AM73" s="221"/>
      <c r="AN73" s="221"/>
      <c r="AO73" s="221"/>
      <c r="AP73" s="221"/>
      <c r="AQ73" s="221"/>
      <c r="AR73" s="221"/>
      <c r="AS73" s="190"/>
      <c r="AT73" s="191"/>
    </row>
    <row r="74" spans="2:54">
      <c r="B74" s="220"/>
      <c r="C74" s="161"/>
      <c r="D74" s="196"/>
      <c r="E74" s="196"/>
      <c r="F74" s="196"/>
      <c r="G74" s="196"/>
      <c r="H74" s="196"/>
      <c r="I74" s="196"/>
      <c r="J74" s="196"/>
      <c r="K74" s="196"/>
      <c r="L74" s="196"/>
      <c r="M74" s="196"/>
      <c r="N74" s="196"/>
      <c r="O74" s="196"/>
      <c r="P74" s="196"/>
      <c r="Q74" s="196"/>
      <c r="R74" s="196"/>
      <c r="S74" s="196"/>
      <c r="T74" s="196"/>
      <c r="U74" s="196"/>
      <c r="V74" s="196"/>
      <c r="W74" s="196"/>
      <c r="X74" s="196"/>
      <c r="Y74" s="196"/>
      <c r="Z74" s="196"/>
      <c r="AA74" s="196"/>
      <c r="AB74" s="196"/>
      <c r="AC74" s="196"/>
      <c r="AD74" s="196"/>
      <c r="AE74" s="196"/>
      <c r="AF74" s="196"/>
      <c r="AG74" s="196"/>
      <c r="AH74" s="196"/>
      <c r="AI74" s="196"/>
      <c r="AJ74" s="196"/>
      <c r="AK74" s="196"/>
      <c r="AL74" s="196"/>
      <c r="AM74" s="196"/>
      <c r="AN74" s="196"/>
      <c r="AO74" s="196"/>
      <c r="AP74" s="196"/>
      <c r="AQ74" s="196"/>
      <c r="AR74" s="196"/>
      <c r="AS74" s="190"/>
      <c r="AT74" s="191"/>
    </row>
    <row r="75" spans="2:54" s="191" customFormat="1" ht="30" customHeight="1">
      <c r="B75" s="195" t="s">
        <v>286</v>
      </c>
      <c r="C75" s="190"/>
      <c r="D75" s="190"/>
      <c r="E75" s="209"/>
      <c r="F75" s="209"/>
      <c r="G75" s="210"/>
      <c r="H75" s="210"/>
      <c r="I75" s="209"/>
      <c r="J75" s="209"/>
      <c r="K75" s="190"/>
      <c r="L75" s="190"/>
      <c r="M75" s="190"/>
      <c r="N75" s="190"/>
      <c r="O75" s="190"/>
      <c r="P75" s="190"/>
      <c r="Q75" s="190"/>
      <c r="R75" s="190"/>
      <c r="S75" s="190"/>
      <c r="T75" s="190"/>
      <c r="U75" s="190"/>
      <c r="V75" s="190"/>
      <c r="W75" s="159"/>
      <c r="X75" s="159"/>
      <c r="Y75" s="190"/>
      <c r="Z75" s="190"/>
      <c r="AA75" s="190"/>
      <c r="AB75" s="190"/>
      <c r="AC75" s="190"/>
      <c r="AD75" s="190"/>
      <c r="AE75" s="190"/>
      <c r="AF75" s="190"/>
      <c r="AG75" s="190"/>
      <c r="AH75" s="190"/>
      <c r="AI75" s="190"/>
      <c r="AJ75" s="190"/>
      <c r="AK75" s="190"/>
      <c r="AL75" s="190"/>
      <c r="AM75" s="190"/>
      <c r="AN75" s="190"/>
      <c r="AO75" s="190"/>
      <c r="AP75" s="190"/>
      <c r="AQ75" s="190"/>
      <c r="AR75" s="190"/>
      <c r="AS75" s="190"/>
    </row>
    <row r="76" spans="2:54" ht="39.75" customHeight="1">
      <c r="B76" s="159"/>
      <c r="C76" s="222"/>
      <c r="D76" s="890" t="s">
        <v>287</v>
      </c>
      <c r="E76" s="891"/>
      <c r="F76" s="891"/>
      <c r="G76" s="891"/>
      <c r="H76" s="891"/>
      <c r="I76" s="891"/>
      <c r="J76" s="891"/>
      <c r="K76" s="891"/>
      <c r="L76" s="891"/>
      <c r="M76" s="891"/>
      <c r="N76" s="891"/>
      <c r="O76" s="891"/>
      <c r="P76" s="891"/>
      <c r="Q76" s="892"/>
      <c r="R76" s="223"/>
      <c r="S76" s="889"/>
      <c r="T76" s="889"/>
      <c r="U76" s="889"/>
      <c r="V76" s="889">
        <v>2018</v>
      </c>
      <c r="W76" s="889"/>
      <c r="X76" s="889"/>
      <c r="Y76" s="889"/>
      <c r="Z76" s="889" t="s">
        <v>131</v>
      </c>
      <c r="AA76" s="889"/>
      <c r="AB76" s="888"/>
      <c r="AC76" s="888"/>
      <c r="AD76" s="888"/>
      <c r="AE76" s="888"/>
      <c r="AF76" s="889" t="s">
        <v>265</v>
      </c>
      <c r="AG76" s="889"/>
      <c r="AH76" s="888"/>
      <c r="AI76" s="888"/>
      <c r="AJ76" s="888"/>
      <c r="AK76" s="888"/>
      <c r="AL76" s="889" t="s">
        <v>288</v>
      </c>
      <c r="AM76" s="889"/>
      <c r="AN76" s="153"/>
      <c r="AO76" s="154"/>
      <c r="AP76" s="219"/>
      <c r="AQ76" s="197"/>
      <c r="AR76" s="197"/>
      <c r="AS76" s="159"/>
      <c r="AY76" s="159"/>
    </row>
    <row r="77" spans="2:54" ht="39.75" customHeight="1">
      <c r="B77" s="177"/>
      <c r="C77" s="177"/>
      <c r="D77" s="890" t="s">
        <v>289</v>
      </c>
      <c r="E77" s="891"/>
      <c r="F77" s="891"/>
      <c r="G77" s="891"/>
      <c r="H77" s="891"/>
      <c r="I77" s="891"/>
      <c r="J77" s="891"/>
      <c r="K77" s="891"/>
      <c r="L77" s="891"/>
      <c r="M77" s="891"/>
      <c r="N77" s="891"/>
      <c r="O77" s="891"/>
      <c r="P77" s="891"/>
      <c r="Q77" s="892"/>
      <c r="R77" s="223"/>
      <c r="S77" s="889"/>
      <c r="T77" s="889"/>
      <c r="U77" s="889"/>
      <c r="V77" s="888">
        <v>2018</v>
      </c>
      <c r="W77" s="888"/>
      <c r="X77" s="888"/>
      <c r="Y77" s="888"/>
      <c r="Z77" s="889" t="s">
        <v>131</v>
      </c>
      <c r="AA77" s="889"/>
      <c r="AB77" s="888"/>
      <c r="AC77" s="888"/>
      <c r="AD77" s="888"/>
      <c r="AE77" s="888"/>
      <c r="AF77" s="889" t="s">
        <v>265</v>
      </c>
      <c r="AG77" s="889"/>
      <c r="AH77" s="888"/>
      <c r="AI77" s="888"/>
      <c r="AJ77" s="888"/>
      <c r="AK77" s="888"/>
      <c r="AL77" s="889" t="s">
        <v>288</v>
      </c>
      <c r="AM77" s="889"/>
      <c r="AN77" s="153"/>
      <c r="AO77" s="154"/>
      <c r="AP77" s="219"/>
      <c r="AQ77" s="197"/>
      <c r="AR77" s="197"/>
      <c r="AS77" s="159"/>
      <c r="BB77" s="159"/>
    </row>
    <row r="78" spans="2:54" ht="39.75" customHeight="1">
      <c r="B78" s="177"/>
      <c r="C78" s="177"/>
      <c r="D78" s="890" t="s">
        <v>290</v>
      </c>
      <c r="E78" s="891"/>
      <c r="F78" s="891"/>
      <c r="G78" s="891"/>
      <c r="H78" s="891"/>
      <c r="I78" s="891"/>
      <c r="J78" s="891"/>
      <c r="K78" s="891"/>
      <c r="L78" s="891"/>
      <c r="M78" s="891"/>
      <c r="N78" s="891"/>
      <c r="O78" s="891"/>
      <c r="P78" s="891"/>
      <c r="Q78" s="892"/>
      <c r="R78" s="223"/>
      <c r="S78" s="889"/>
      <c r="T78" s="889"/>
      <c r="U78" s="889"/>
      <c r="V78" s="888"/>
      <c r="W78" s="888"/>
      <c r="X78" s="888"/>
      <c r="Y78" s="888"/>
      <c r="Z78" s="889" t="s">
        <v>131</v>
      </c>
      <c r="AA78" s="889"/>
      <c r="AB78" s="888"/>
      <c r="AC78" s="888"/>
      <c r="AD78" s="888"/>
      <c r="AE78" s="888"/>
      <c r="AF78" s="889" t="s">
        <v>265</v>
      </c>
      <c r="AG78" s="889"/>
      <c r="AH78" s="888"/>
      <c r="AI78" s="888"/>
      <c r="AJ78" s="888"/>
      <c r="AK78" s="888"/>
      <c r="AL78" s="889" t="s">
        <v>288</v>
      </c>
      <c r="AM78" s="889"/>
      <c r="AN78" s="153"/>
      <c r="AO78" s="154"/>
      <c r="AP78" s="219"/>
      <c r="AQ78" s="197"/>
      <c r="AR78" s="197"/>
      <c r="AS78" s="159"/>
    </row>
    <row r="79" spans="2:54" s="191" customFormat="1" ht="30" customHeight="1">
      <c r="B79" s="177"/>
      <c r="C79" s="177"/>
      <c r="D79" s="177"/>
      <c r="E79" s="224"/>
      <c r="F79" s="224"/>
      <c r="G79" s="225"/>
      <c r="H79" s="225"/>
      <c r="I79" s="224"/>
      <c r="J79" s="224"/>
      <c r="K79" s="177"/>
      <c r="L79" s="177"/>
      <c r="M79" s="177"/>
      <c r="N79" s="177"/>
      <c r="O79" s="177"/>
      <c r="P79" s="177"/>
      <c r="Q79" s="177"/>
      <c r="R79" s="177"/>
      <c r="S79" s="177"/>
      <c r="T79" s="177"/>
      <c r="U79" s="177"/>
      <c r="V79" s="177"/>
      <c r="W79" s="159"/>
      <c r="X79" s="159"/>
      <c r="Y79" s="177"/>
      <c r="Z79" s="177"/>
      <c r="AA79" s="177"/>
      <c r="AB79" s="177"/>
      <c r="AC79" s="177"/>
      <c r="AD79" s="177"/>
      <c r="AE79" s="177"/>
      <c r="AF79" s="177"/>
      <c r="AG79" s="177"/>
      <c r="AH79" s="177"/>
      <c r="AI79" s="177"/>
      <c r="AJ79" s="177"/>
      <c r="AK79" s="177"/>
      <c r="AL79" s="177"/>
      <c r="AM79" s="224"/>
      <c r="AN79" s="177"/>
      <c r="AO79" s="177"/>
      <c r="AP79" s="177"/>
      <c r="AQ79" s="197"/>
      <c r="AR79" s="197"/>
      <c r="AS79" s="190"/>
    </row>
    <row r="80" spans="2:54" s="191" customFormat="1" ht="30" customHeight="1">
      <c r="B80" s="177"/>
      <c r="C80" s="177"/>
      <c r="D80" s="177"/>
      <c r="E80" s="224"/>
      <c r="F80" s="224"/>
      <c r="G80" s="225"/>
      <c r="H80" s="225"/>
      <c r="I80" s="224"/>
      <c r="J80" s="224"/>
      <c r="K80" s="177"/>
      <c r="L80" s="177"/>
      <c r="M80" s="177"/>
      <c r="N80" s="177"/>
      <c r="O80" s="177"/>
      <c r="P80" s="177"/>
      <c r="Q80" s="177"/>
      <c r="R80" s="177"/>
      <c r="S80" s="177"/>
      <c r="T80" s="177"/>
      <c r="U80" s="177"/>
      <c r="V80" s="177"/>
      <c r="W80" s="159"/>
      <c r="X80" s="159"/>
      <c r="Y80" s="177"/>
      <c r="Z80" s="177"/>
      <c r="AA80" s="177"/>
      <c r="AB80" s="177"/>
      <c r="AC80" s="177"/>
      <c r="AD80" s="177"/>
      <c r="AE80" s="177"/>
      <c r="AF80" s="177"/>
      <c r="AG80" s="177"/>
      <c r="AH80" s="177"/>
      <c r="AI80" s="177"/>
      <c r="AJ80" s="177"/>
      <c r="AK80" s="177"/>
      <c r="AL80" s="177"/>
      <c r="AM80" s="224"/>
      <c r="AN80" s="177"/>
      <c r="AO80" s="177"/>
      <c r="AP80" s="177"/>
      <c r="AQ80" s="197"/>
      <c r="AR80" s="197"/>
      <c r="AS80" s="190"/>
    </row>
    <row r="81" spans="2:45" s="191" customFormat="1" ht="21" customHeight="1">
      <c r="B81" s="195" t="s">
        <v>291</v>
      </c>
      <c r="C81" s="195"/>
      <c r="D81" s="195"/>
      <c r="E81" s="224"/>
      <c r="F81" s="224"/>
      <c r="G81" s="225"/>
      <c r="H81" s="225"/>
      <c r="I81" s="224"/>
      <c r="J81" s="224"/>
      <c r="K81" s="177"/>
      <c r="L81" s="177"/>
      <c r="M81" s="177"/>
      <c r="N81" s="177"/>
      <c r="O81" s="177"/>
      <c r="P81" s="177"/>
      <c r="Q81" s="177"/>
      <c r="R81" s="177"/>
      <c r="S81" s="177"/>
      <c r="T81" s="177"/>
      <c r="U81" s="177"/>
      <c r="V81" s="177"/>
      <c r="W81" s="159"/>
      <c r="X81" s="159"/>
      <c r="Y81" s="177"/>
      <c r="Z81" s="177"/>
      <c r="AA81" s="177"/>
      <c r="AB81" s="177"/>
      <c r="AC81" s="177"/>
      <c r="AD81" s="177"/>
      <c r="AE81" s="177"/>
      <c r="AF81" s="177"/>
      <c r="AG81" s="177"/>
      <c r="AH81" s="177"/>
      <c r="AI81" s="177"/>
      <c r="AJ81" s="177"/>
      <c r="AK81" s="177"/>
      <c r="AL81" s="177"/>
      <c r="AM81" s="224"/>
      <c r="AN81" s="177"/>
      <c r="AO81" s="177"/>
      <c r="AP81" s="177"/>
      <c r="AQ81" s="177"/>
      <c r="AR81" s="177"/>
      <c r="AS81" s="190"/>
    </row>
    <row r="82" spans="2:45" s="191" customFormat="1" ht="21" customHeight="1">
      <c r="B82" s="197" t="s">
        <v>292</v>
      </c>
      <c r="C82" s="177"/>
      <c r="D82" s="177"/>
      <c r="E82" s="224"/>
      <c r="F82" s="224"/>
      <c r="G82" s="225"/>
      <c r="H82" s="225"/>
      <c r="I82" s="224"/>
      <c r="J82" s="224"/>
      <c r="K82" s="177"/>
      <c r="L82" s="177"/>
      <c r="M82" s="177"/>
      <c r="N82" s="177"/>
      <c r="O82" s="177"/>
      <c r="P82" s="177"/>
      <c r="Q82" s="177"/>
      <c r="R82" s="177"/>
      <c r="S82" s="177"/>
      <c r="T82" s="177"/>
      <c r="U82" s="177"/>
      <c r="V82" s="177"/>
      <c r="W82" s="159"/>
      <c r="X82" s="159"/>
      <c r="Y82" s="177"/>
      <c r="Z82" s="177"/>
      <c r="AA82" s="177"/>
      <c r="AB82" s="177"/>
      <c r="AC82" s="177"/>
      <c r="AD82" s="177"/>
      <c r="AE82" s="177"/>
      <c r="AF82" s="177"/>
      <c r="AG82" s="177"/>
      <c r="AH82" s="177"/>
      <c r="AI82" s="177"/>
      <c r="AJ82" s="177"/>
      <c r="AK82" s="177"/>
      <c r="AL82" s="177"/>
      <c r="AM82" s="224"/>
      <c r="AN82" s="177"/>
      <c r="AO82" s="177"/>
      <c r="AP82" s="177"/>
      <c r="AQ82" s="177"/>
      <c r="AR82" s="177"/>
      <c r="AS82" s="190"/>
    </row>
    <row r="83" spans="2:45" s="191" customFormat="1" ht="21" customHeight="1">
      <c r="B83" s="177"/>
      <c r="C83" s="177"/>
      <c r="D83" s="177"/>
      <c r="E83" s="224"/>
      <c r="F83" s="224"/>
      <c r="G83" s="225"/>
      <c r="H83" s="225"/>
      <c r="I83" s="224"/>
      <c r="J83" s="224"/>
      <c r="K83" s="177"/>
      <c r="L83" s="177"/>
      <c r="M83" s="177"/>
      <c r="N83" s="177"/>
      <c r="O83" s="177"/>
      <c r="P83" s="177"/>
      <c r="Q83" s="177"/>
      <c r="R83" s="177"/>
      <c r="S83" s="177"/>
      <c r="T83" s="177"/>
      <c r="U83" s="177"/>
      <c r="V83" s="177"/>
      <c r="W83" s="159"/>
      <c r="X83" s="159"/>
      <c r="Y83" s="177"/>
      <c r="Z83" s="177"/>
      <c r="AA83" s="177"/>
      <c r="AB83" s="177"/>
      <c r="AC83" s="177"/>
      <c r="AD83" s="177"/>
      <c r="AE83" s="177"/>
      <c r="AF83" s="177"/>
      <c r="AG83" s="177"/>
      <c r="AH83" s="177"/>
      <c r="AI83" s="177"/>
      <c r="AJ83" s="177"/>
      <c r="AK83" s="177"/>
      <c r="AL83" s="177"/>
      <c r="AM83" s="224"/>
      <c r="AN83" s="177"/>
      <c r="AO83" s="177"/>
      <c r="AP83" s="177"/>
      <c r="AQ83" s="177"/>
      <c r="AR83" s="177"/>
      <c r="AS83" s="190"/>
    </row>
    <row r="84" spans="2:45" s="191" customFormat="1" ht="21" customHeight="1">
      <c r="B84" s="195" t="s">
        <v>293</v>
      </c>
      <c r="C84" s="195"/>
      <c r="D84" s="195"/>
      <c r="E84" s="195"/>
      <c r="F84" s="195"/>
      <c r="G84" s="195"/>
      <c r="H84" s="195"/>
      <c r="I84" s="195"/>
      <c r="J84" s="195"/>
      <c r="K84" s="195"/>
      <c r="L84" s="195"/>
      <c r="M84" s="195"/>
      <c r="N84" s="195"/>
      <c r="O84" s="195"/>
      <c r="P84" s="195"/>
      <c r="Q84" s="195"/>
      <c r="R84" s="195"/>
      <c r="S84" s="177"/>
      <c r="T84" s="177"/>
      <c r="U84" s="177"/>
      <c r="V84" s="177"/>
      <c r="W84" s="182"/>
      <c r="X84" s="182"/>
      <c r="Y84" s="177"/>
      <c r="Z84" s="177"/>
      <c r="AA84" s="177"/>
      <c r="AB84" s="177"/>
      <c r="AC84" s="177"/>
      <c r="AD84" s="177"/>
      <c r="AE84" s="177"/>
      <c r="AF84" s="177"/>
      <c r="AG84" s="177"/>
      <c r="AH84" s="177"/>
      <c r="AI84" s="177"/>
      <c r="AJ84" s="177"/>
      <c r="AK84" s="177"/>
      <c r="AL84" s="177"/>
      <c r="AM84" s="224"/>
      <c r="AN84" s="177"/>
      <c r="AO84" s="177"/>
      <c r="AP84" s="177"/>
      <c r="AQ84" s="177"/>
      <c r="AR84" s="177"/>
      <c r="AS84" s="190"/>
    </row>
    <row r="85" spans="2:45" s="191" customFormat="1" ht="21" customHeight="1">
      <c r="B85" s="197" t="s">
        <v>378</v>
      </c>
      <c r="C85" s="177"/>
      <c r="D85" s="177"/>
      <c r="E85" s="224"/>
      <c r="F85" s="224"/>
      <c r="G85" s="225"/>
      <c r="H85" s="225"/>
      <c r="I85" s="224"/>
      <c r="J85" s="224"/>
      <c r="K85" s="177"/>
      <c r="L85" s="177"/>
      <c r="M85" s="177"/>
      <c r="N85" s="177"/>
      <c r="O85" s="177"/>
      <c r="P85" s="177"/>
      <c r="Q85" s="177"/>
      <c r="R85" s="177"/>
      <c r="S85" s="177"/>
      <c r="T85" s="177"/>
      <c r="U85" s="177"/>
      <c r="V85" s="177"/>
      <c r="W85" s="182"/>
      <c r="X85" s="182"/>
      <c r="Y85" s="177"/>
      <c r="Z85" s="177"/>
      <c r="AA85" s="177"/>
      <c r="AB85" s="177"/>
      <c r="AC85" s="177"/>
      <c r="AD85" s="177"/>
      <c r="AE85" s="177"/>
      <c r="AF85" s="177"/>
      <c r="AG85" s="177"/>
      <c r="AH85" s="177"/>
      <c r="AI85" s="177"/>
      <c r="AJ85" s="177"/>
      <c r="AK85" s="177"/>
      <c r="AL85" s="177"/>
      <c r="AM85" s="224"/>
      <c r="AN85" s="177"/>
      <c r="AO85" s="177"/>
      <c r="AP85" s="177"/>
      <c r="AQ85" s="177"/>
      <c r="AR85" s="177"/>
      <c r="AS85" s="190"/>
    </row>
    <row r="86" spans="2:45" s="191" customFormat="1" ht="21" customHeight="1">
      <c r="B86" s="197"/>
      <c r="C86" s="177"/>
      <c r="D86" s="177"/>
      <c r="E86" s="224"/>
      <c r="F86" s="224"/>
      <c r="G86" s="225"/>
      <c r="H86" s="225"/>
      <c r="I86" s="224"/>
      <c r="J86" s="224"/>
      <c r="K86" s="177"/>
      <c r="L86" s="177"/>
      <c r="M86" s="177"/>
      <c r="N86" s="177"/>
      <c r="O86" s="177"/>
      <c r="P86" s="177"/>
      <c r="Q86" s="177"/>
      <c r="R86" s="177"/>
      <c r="S86" s="177"/>
      <c r="T86" s="177"/>
      <c r="U86" s="177"/>
      <c r="V86" s="177"/>
      <c r="W86" s="182"/>
      <c r="X86" s="182"/>
      <c r="Y86" s="177"/>
      <c r="Z86" s="177"/>
      <c r="AA86" s="177"/>
      <c r="AB86" s="177"/>
      <c r="AC86" s="177"/>
      <c r="AD86" s="177"/>
      <c r="AE86" s="177"/>
      <c r="AF86" s="177"/>
      <c r="AG86" s="177"/>
      <c r="AH86" s="177"/>
      <c r="AI86" s="177"/>
      <c r="AJ86" s="177"/>
      <c r="AK86" s="177"/>
      <c r="AL86" s="177"/>
      <c r="AM86" s="224"/>
      <c r="AN86" s="177"/>
      <c r="AO86" s="177"/>
      <c r="AP86" s="177"/>
      <c r="AQ86" s="177"/>
      <c r="AR86" s="177"/>
      <c r="AS86" s="190"/>
    </row>
    <row r="87" spans="2:45" s="191" customFormat="1" ht="21" customHeight="1">
      <c r="B87" s="195" t="s">
        <v>294</v>
      </c>
      <c r="C87" s="195"/>
      <c r="D87" s="195"/>
      <c r="E87" s="195"/>
      <c r="F87" s="195"/>
      <c r="G87" s="195"/>
      <c r="H87" s="195"/>
      <c r="I87" s="195"/>
      <c r="J87" s="195"/>
      <c r="K87" s="195"/>
      <c r="L87" s="195"/>
      <c r="M87" s="195"/>
      <c r="N87" s="195"/>
      <c r="O87" s="195"/>
      <c r="P87" s="195"/>
      <c r="Q87" s="177"/>
      <c r="R87" s="177"/>
      <c r="S87" s="177"/>
      <c r="T87" s="177"/>
      <c r="U87" s="177"/>
      <c r="V87" s="177"/>
      <c r="W87" s="182"/>
      <c r="X87" s="182"/>
      <c r="Y87" s="177"/>
      <c r="Z87" s="177"/>
      <c r="AA87" s="177"/>
      <c r="AB87" s="177"/>
      <c r="AC87" s="177"/>
      <c r="AD87" s="177"/>
      <c r="AE87" s="177"/>
      <c r="AF87" s="177"/>
      <c r="AG87" s="177"/>
      <c r="AH87" s="177"/>
      <c r="AI87" s="177"/>
      <c r="AJ87" s="177"/>
      <c r="AK87" s="177"/>
      <c r="AL87" s="177"/>
      <c r="AM87" s="224"/>
      <c r="AN87" s="177"/>
      <c r="AO87" s="177"/>
      <c r="AP87" s="177"/>
      <c r="AQ87" s="177"/>
      <c r="AR87" s="177"/>
      <c r="AS87" s="190"/>
    </row>
    <row r="88" spans="2:45" s="191" customFormat="1" ht="21" customHeight="1">
      <c r="B88" s="197" t="s">
        <v>379</v>
      </c>
      <c r="C88" s="177"/>
      <c r="D88" s="177"/>
      <c r="E88" s="224"/>
      <c r="F88" s="224"/>
      <c r="G88" s="225"/>
      <c r="H88" s="225"/>
      <c r="I88" s="224"/>
      <c r="J88" s="224"/>
      <c r="K88" s="177"/>
      <c r="L88" s="177"/>
      <c r="M88" s="177"/>
      <c r="N88" s="177"/>
      <c r="O88" s="177"/>
      <c r="P88" s="177"/>
      <c r="Q88" s="177"/>
      <c r="R88" s="177"/>
      <c r="S88" s="177"/>
      <c r="T88" s="177"/>
      <c r="U88" s="177"/>
      <c r="V88" s="177"/>
      <c r="W88" s="182"/>
      <c r="X88" s="182"/>
      <c r="Y88" s="177"/>
      <c r="Z88" s="177"/>
      <c r="AA88" s="177"/>
      <c r="AB88" s="177"/>
      <c r="AC88" s="177"/>
      <c r="AD88" s="177"/>
      <c r="AE88" s="177"/>
      <c r="AF88" s="177"/>
      <c r="AG88" s="177"/>
      <c r="AH88" s="177"/>
      <c r="AI88" s="177"/>
      <c r="AJ88" s="177"/>
      <c r="AK88" s="177"/>
      <c r="AL88" s="177"/>
      <c r="AM88" s="224"/>
      <c r="AN88" s="177"/>
      <c r="AO88" s="177"/>
      <c r="AP88" s="177"/>
      <c r="AQ88" s="177"/>
      <c r="AR88" s="177"/>
      <c r="AS88" s="190"/>
    </row>
    <row r="89" spans="2:45" s="191" customFormat="1" ht="21" customHeight="1">
      <c r="B89" s="177"/>
      <c r="C89" s="177"/>
      <c r="D89" s="177"/>
      <c r="E89" s="224"/>
      <c r="F89" s="224"/>
      <c r="G89" s="225"/>
      <c r="H89" s="225"/>
      <c r="I89" s="224"/>
      <c r="J89" s="224"/>
      <c r="K89" s="177"/>
      <c r="L89" s="177"/>
      <c r="M89" s="177"/>
      <c r="N89" s="177"/>
      <c r="O89" s="177"/>
      <c r="P89" s="177"/>
      <c r="Q89" s="177"/>
      <c r="R89" s="177"/>
      <c r="S89" s="177"/>
      <c r="T89" s="177"/>
      <c r="U89" s="177"/>
      <c r="V89" s="177"/>
      <c r="W89" s="159"/>
      <c r="X89" s="159"/>
      <c r="Y89" s="177"/>
      <c r="Z89" s="177"/>
      <c r="AA89" s="177"/>
      <c r="AB89" s="177"/>
      <c r="AC89" s="177"/>
      <c r="AD89" s="177"/>
      <c r="AE89" s="177"/>
      <c r="AF89" s="177"/>
      <c r="AG89" s="177"/>
      <c r="AH89" s="177"/>
      <c r="AI89" s="177"/>
      <c r="AJ89" s="177"/>
      <c r="AK89" s="177"/>
      <c r="AL89" s="177"/>
      <c r="AM89" s="224"/>
      <c r="AN89" s="177"/>
      <c r="AO89" s="177"/>
      <c r="AP89" s="177"/>
      <c r="AQ89" s="177"/>
      <c r="AR89" s="177"/>
      <c r="AS89" s="190"/>
    </row>
    <row r="90" spans="2:45" s="191" customFormat="1">
      <c r="B90" s="221"/>
      <c r="C90" s="177"/>
      <c r="D90" s="177"/>
      <c r="E90" s="224"/>
      <c r="F90" s="224"/>
      <c r="G90" s="225"/>
      <c r="H90" s="225"/>
      <c r="I90" s="224"/>
      <c r="J90" s="224"/>
      <c r="K90" s="177"/>
      <c r="L90" s="177"/>
      <c r="M90" s="177"/>
      <c r="N90" s="177"/>
      <c r="O90" s="177"/>
      <c r="P90" s="177"/>
      <c r="Q90" s="177"/>
      <c r="R90" s="177"/>
      <c r="S90" s="177"/>
      <c r="T90" s="177"/>
      <c r="U90" s="177"/>
      <c r="V90" s="177"/>
      <c r="W90" s="182"/>
      <c r="X90" s="182"/>
      <c r="Y90" s="177"/>
      <c r="Z90" s="177"/>
      <c r="AA90" s="177"/>
      <c r="AB90" s="177"/>
      <c r="AC90" s="177"/>
      <c r="AD90" s="177"/>
      <c r="AE90" s="177"/>
      <c r="AF90" s="177"/>
      <c r="AG90" s="177"/>
      <c r="AH90" s="177"/>
      <c r="AI90" s="177"/>
      <c r="AJ90" s="177"/>
      <c r="AK90" s="177"/>
      <c r="AL90" s="177"/>
      <c r="AM90" s="224"/>
      <c r="AN90" s="177"/>
      <c r="AO90" s="177"/>
      <c r="AP90" s="177"/>
      <c r="AQ90" s="177"/>
      <c r="AR90" s="177"/>
      <c r="AS90" s="190"/>
    </row>
    <row r="91" spans="2:45" ht="30" customHeight="1">
      <c r="B91" s="192" t="s">
        <v>380</v>
      </c>
      <c r="C91" s="193"/>
      <c r="D91" s="193"/>
      <c r="E91" s="193"/>
      <c r="F91" s="193"/>
      <c r="G91" s="193"/>
      <c r="H91" s="193"/>
      <c r="I91" s="193"/>
      <c r="J91" s="193"/>
      <c r="K91" s="193"/>
      <c r="L91" s="193"/>
      <c r="M91" s="193"/>
      <c r="N91" s="193"/>
      <c r="O91" s="193"/>
      <c r="P91" s="193"/>
      <c r="Q91" s="193"/>
      <c r="R91" s="193"/>
      <c r="S91" s="193"/>
      <c r="T91" s="193"/>
      <c r="U91" s="193"/>
      <c r="V91" s="193"/>
      <c r="W91" s="193"/>
      <c r="X91" s="193"/>
      <c r="Y91" s="193"/>
      <c r="Z91" s="193"/>
      <c r="AA91" s="193"/>
      <c r="AB91" s="193"/>
      <c r="AC91" s="193"/>
      <c r="AD91" s="193"/>
      <c r="AE91" s="193"/>
      <c r="AF91" s="193"/>
      <c r="AG91" s="193"/>
      <c r="AH91" s="193"/>
      <c r="AI91" s="193"/>
      <c r="AJ91" s="193"/>
      <c r="AK91" s="193"/>
      <c r="AL91" s="193"/>
      <c r="AM91" s="193"/>
      <c r="AN91" s="193"/>
      <c r="AO91" s="193"/>
      <c r="AP91" s="193"/>
      <c r="AQ91" s="193"/>
      <c r="AR91" s="193"/>
      <c r="AS91" s="159"/>
    </row>
    <row r="92" spans="2:45" ht="30" customHeight="1">
      <c r="B92" s="893" t="s">
        <v>295</v>
      </c>
      <c r="C92" s="893"/>
      <c r="D92" s="893"/>
      <c r="E92" s="893"/>
      <c r="F92" s="893"/>
      <c r="G92" s="893"/>
      <c r="H92" s="893"/>
      <c r="I92" s="893"/>
      <c r="J92" s="893"/>
      <c r="K92" s="893"/>
      <c r="L92" s="893"/>
      <c r="M92" s="893"/>
      <c r="N92" s="893"/>
      <c r="O92" s="893"/>
      <c r="P92" s="893"/>
      <c r="Q92" s="893"/>
      <c r="R92" s="893"/>
      <c r="S92" s="893"/>
      <c r="T92" s="893"/>
      <c r="U92" s="893"/>
      <c r="V92" s="893"/>
      <c r="W92" s="893"/>
      <c r="X92" s="893"/>
      <c r="Y92" s="893"/>
      <c r="Z92" s="893"/>
      <c r="AA92" s="893"/>
      <c r="AB92" s="893"/>
      <c r="AC92" s="893"/>
      <c r="AD92" s="893"/>
      <c r="AE92" s="893"/>
      <c r="AF92" s="893"/>
      <c r="AG92" s="893"/>
      <c r="AH92" s="893"/>
      <c r="AI92" s="893"/>
      <c r="AJ92" s="893"/>
      <c r="AK92" s="893"/>
      <c r="AL92" s="893"/>
      <c r="AM92" s="893"/>
      <c r="AN92" s="893"/>
      <c r="AO92" s="893"/>
      <c r="AP92" s="893"/>
      <c r="AQ92" s="893"/>
      <c r="AR92" s="893"/>
      <c r="AS92" s="159"/>
    </row>
    <row r="93" spans="2:45" ht="30" customHeight="1">
      <c r="B93" s="123"/>
      <c r="C93" s="123"/>
      <c r="D93" s="123"/>
      <c r="E93" s="164"/>
      <c r="F93" s="164"/>
      <c r="G93" s="165"/>
      <c r="H93" s="165"/>
      <c r="I93" s="123"/>
      <c r="J93" s="123"/>
      <c r="K93" s="123"/>
      <c r="L93" s="123"/>
      <c r="M93" s="123"/>
      <c r="N93" s="123"/>
      <c r="O93" s="123"/>
      <c r="P93" s="123"/>
      <c r="Q93" s="123"/>
      <c r="R93" s="123"/>
      <c r="S93" s="123"/>
      <c r="T93" s="123"/>
      <c r="U93" s="123"/>
      <c r="V93" s="123"/>
      <c r="W93" s="123"/>
      <c r="X93" s="123"/>
      <c r="Y93" s="123"/>
      <c r="Z93" s="123"/>
      <c r="AA93" s="123"/>
      <c r="AB93" s="123"/>
      <c r="AC93" s="119"/>
      <c r="AD93" s="119"/>
      <c r="AE93" s="118"/>
      <c r="AF93" s="832" t="s">
        <v>264</v>
      </c>
      <c r="AG93" s="832"/>
      <c r="AH93" s="894" t="str">
        <f>IF(AH4="","",AH4)</f>
        <v/>
      </c>
      <c r="AI93" s="894"/>
      <c r="AJ93" s="119" t="s">
        <v>131</v>
      </c>
      <c r="AK93" s="894" t="str">
        <f>IF(AK4="","",AK4)</f>
        <v/>
      </c>
      <c r="AL93" s="894"/>
      <c r="AM93" s="119" t="s">
        <v>265</v>
      </c>
      <c r="AN93" s="894" t="str">
        <f>IF(AN4="","",AN4)</f>
        <v/>
      </c>
      <c r="AO93" s="894"/>
      <c r="AP93" s="119" t="s">
        <v>133</v>
      </c>
      <c r="AQ93" s="119"/>
      <c r="AR93" s="119"/>
      <c r="AS93" s="159"/>
    </row>
    <row r="94" spans="2:45" ht="30" customHeight="1">
      <c r="B94" s="123"/>
      <c r="C94" s="123"/>
      <c r="D94" s="123"/>
      <c r="E94" s="164"/>
      <c r="F94" s="164"/>
      <c r="G94" s="165"/>
      <c r="H94" s="165"/>
      <c r="I94" s="123"/>
      <c r="J94" s="123"/>
      <c r="K94" s="123"/>
      <c r="L94" s="123"/>
      <c r="M94" s="123"/>
      <c r="N94" s="123"/>
      <c r="O94" s="123"/>
      <c r="P94" s="123"/>
      <c r="Q94" s="123"/>
      <c r="R94" s="123"/>
      <c r="S94" s="123"/>
      <c r="T94" s="123"/>
      <c r="U94" s="123"/>
      <c r="V94" s="123"/>
      <c r="W94" s="123"/>
      <c r="X94" s="123"/>
      <c r="Y94" s="123"/>
      <c r="Z94" s="123"/>
      <c r="AA94" s="123"/>
      <c r="AB94" s="123"/>
      <c r="AC94" s="123"/>
      <c r="AD94" s="123"/>
      <c r="AE94" s="123"/>
      <c r="AF94" s="123"/>
      <c r="AG94" s="123"/>
      <c r="AH94" s="123"/>
      <c r="AI94" s="123"/>
      <c r="AJ94" s="123"/>
      <c r="AK94" s="119" t="s">
        <v>352</v>
      </c>
      <c r="AL94" s="839" t="s">
        <v>381</v>
      </c>
      <c r="AM94" s="839"/>
      <c r="AN94" s="166" t="s">
        <v>354</v>
      </c>
      <c r="AO94" s="839" t="s">
        <v>355</v>
      </c>
      <c r="AP94" s="839"/>
      <c r="AQ94" s="119" t="s">
        <v>266</v>
      </c>
      <c r="AR94" s="119" t="s">
        <v>356</v>
      </c>
      <c r="AS94" s="159"/>
    </row>
    <row r="95" spans="2:45" ht="30" customHeight="1">
      <c r="B95" s="895" t="s">
        <v>94</v>
      </c>
      <c r="C95" s="895"/>
      <c r="D95" s="895"/>
      <c r="E95" s="895"/>
      <c r="F95" s="895"/>
      <c r="G95" s="895"/>
      <c r="H95" s="895"/>
      <c r="I95" s="895"/>
      <c r="J95" s="895"/>
      <c r="K95" s="895"/>
      <c r="L95" s="895"/>
      <c r="M95" s="895"/>
      <c r="N95" s="895"/>
      <c r="O95" s="895"/>
      <c r="P95" s="895"/>
      <c r="Q95" s="895"/>
      <c r="R95" s="895"/>
      <c r="S95" s="895"/>
      <c r="T95" s="895"/>
      <c r="U95" s="895"/>
      <c r="V95" s="895"/>
      <c r="W95" s="895"/>
      <c r="X95" s="895"/>
      <c r="Y95" s="895"/>
      <c r="Z95" s="895"/>
      <c r="AA95" s="895"/>
      <c r="AB95" s="895"/>
      <c r="AC95" s="895"/>
      <c r="AD95" s="895"/>
      <c r="AE95" s="895"/>
      <c r="AF95" s="895"/>
      <c r="AG95" s="895"/>
      <c r="AH95" s="895"/>
      <c r="AI95" s="895"/>
      <c r="AJ95" s="895"/>
      <c r="AK95" s="895"/>
      <c r="AL95" s="895"/>
      <c r="AM95" s="895"/>
      <c r="AN95" s="895"/>
      <c r="AO95" s="895"/>
      <c r="AP95" s="895"/>
      <c r="AQ95" s="895"/>
      <c r="AR95" s="895"/>
      <c r="AS95" s="159"/>
    </row>
    <row r="96" spans="2:45" ht="30" customHeight="1">
      <c r="B96" s="118"/>
      <c r="C96" s="118"/>
      <c r="D96" s="118"/>
      <c r="E96" s="118"/>
      <c r="F96" s="118"/>
      <c r="G96" s="118"/>
      <c r="H96" s="118"/>
      <c r="I96" s="118"/>
      <c r="J96" s="118"/>
      <c r="K96" s="118"/>
      <c r="L96" s="118"/>
      <c r="M96" s="118"/>
      <c r="N96" s="118"/>
      <c r="O96" s="118"/>
      <c r="P96" s="118"/>
      <c r="Q96" s="118"/>
      <c r="R96" s="118"/>
      <c r="S96" s="118"/>
      <c r="T96" s="118"/>
      <c r="U96" s="118"/>
      <c r="V96" s="118"/>
      <c r="W96" s="118"/>
      <c r="X96" s="118"/>
      <c r="Y96" s="118"/>
      <c r="Z96" s="118"/>
      <c r="AA96" s="118"/>
      <c r="AB96" s="118"/>
      <c r="AC96" s="118"/>
      <c r="AD96" s="118"/>
      <c r="AE96" s="118"/>
      <c r="AF96" s="118"/>
      <c r="AG96" s="118"/>
      <c r="AH96" s="118"/>
      <c r="AI96" s="118"/>
      <c r="AJ96" s="118"/>
      <c r="AK96" s="118"/>
      <c r="AL96" s="118"/>
      <c r="AM96" s="118"/>
      <c r="AN96" s="118"/>
      <c r="AO96" s="118"/>
      <c r="AP96" s="118"/>
      <c r="AQ96" s="118"/>
      <c r="AR96" s="118"/>
      <c r="AS96" s="159"/>
    </row>
    <row r="97" spans="2:45" ht="12.75" customHeight="1">
      <c r="B97" s="226"/>
      <c r="C97" s="226"/>
      <c r="D97" s="226"/>
      <c r="E97" s="226"/>
      <c r="F97" s="226"/>
      <c r="G97" s="226"/>
      <c r="H97" s="226"/>
      <c r="I97" s="226"/>
      <c r="J97" s="226"/>
      <c r="K97" s="226"/>
      <c r="L97" s="226"/>
      <c r="M97" s="226"/>
      <c r="N97" s="226"/>
      <c r="O97" s="226"/>
      <c r="P97" s="226"/>
      <c r="Q97" s="226"/>
      <c r="R97" s="226"/>
      <c r="S97" s="226"/>
      <c r="T97" s="226"/>
      <c r="U97" s="226"/>
      <c r="V97" s="226"/>
      <c r="W97" s="226"/>
      <c r="X97" s="226"/>
      <c r="Y97" s="226"/>
      <c r="Z97" s="226"/>
      <c r="AA97" s="226"/>
      <c r="AB97" s="226"/>
      <c r="AC97" s="226"/>
      <c r="AD97" s="226"/>
      <c r="AE97" s="226"/>
      <c r="AF97" s="226"/>
      <c r="AG97" s="226"/>
      <c r="AH97" s="226"/>
      <c r="AI97" s="226"/>
      <c r="AJ97" s="226"/>
      <c r="AK97" s="226"/>
      <c r="AL97" s="226"/>
      <c r="AM97" s="226"/>
      <c r="AN97" s="226"/>
      <c r="AO97" s="226"/>
      <c r="AP97" s="226"/>
      <c r="AQ97" s="226"/>
      <c r="AR97" s="226"/>
      <c r="AS97" s="159"/>
    </row>
    <row r="98" spans="2:45" ht="24.95" customHeight="1">
      <c r="B98" s="896" t="s">
        <v>296</v>
      </c>
      <c r="C98" s="896"/>
      <c r="D98" s="896"/>
      <c r="E98" s="896"/>
      <c r="F98" s="896"/>
      <c r="G98" s="896"/>
      <c r="H98" s="896"/>
      <c r="I98" s="896"/>
      <c r="J98" s="227" t="s">
        <v>382</v>
      </c>
      <c r="K98" s="897" t="str">
        <f>IF(T12="","",T12)</f>
        <v/>
      </c>
      <c r="L98" s="897"/>
      <c r="M98" s="897"/>
      <c r="N98" s="897"/>
      <c r="O98" s="897"/>
      <c r="P98" s="897"/>
      <c r="Q98" s="897"/>
      <c r="R98" s="897"/>
      <c r="S98" s="897"/>
      <c r="T98" s="897"/>
      <c r="U98" s="897"/>
      <c r="V98" s="897"/>
      <c r="W98" s="897"/>
      <c r="X98" s="897"/>
      <c r="Y98" s="897"/>
      <c r="Z98" s="897"/>
      <c r="AA98" s="897"/>
      <c r="AB98" s="897"/>
      <c r="AC98" s="897"/>
      <c r="AD98" s="897"/>
      <c r="AE98" s="897"/>
      <c r="AF98" s="897"/>
      <c r="AG98" s="897"/>
      <c r="AH98" s="897"/>
      <c r="AI98" s="897"/>
      <c r="AJ98" s="897"/>
      <c r="AK98" s="897"/>
      <c r="AL98" s="897"/>
      <c r="AM98" s="897"/>
      <c r="AN98" s="897"/>
      <c r="AO98" s="897"/>
      <c r="AP98" s="177"/>
      <c r="AQ98" s="177"/>
      <c r="AR98" s="177"/>
      <c r="AS98" s="159"/>
    </row>
    <row r="99" spans="2:45" ht="12" customHeight="1">
      <c r="B99" s="228"/>
      <c r="C99" s="228"/>
      <c r="D99" s="228"/>
      <c r="E99" s="228"/>
      <c r="F99" s="228"/>
      <c r="G99" s="228"/>
      <c r="H99" s="228"/>
      <c r="I99" s="228"/>
      <c r="J99" s="119"/>
      <c r="K99" s="229"/>
      <c r="L99" s="229"/>
      <c r="M99" s="229"/>
      <c r="N99" s="229"/>
      <c r="O99" s="229"/>
      <c r="P99" s="229"/>
      <c r="Q99" s="229"/>
      <c r="R99" s="229"/>
      <c r="S99" s="229"/>
      <c r="T99" s="229"/>
      <c r="U99" s="229"/>
      <c r="V99" s="229"/>
      <c r="W99" s="229"/>
      <c r="X99" s="229"/>
      <c r="Y99" s="229"/>
      <c r="Z99" s="229"/>
      <c r="AA99" s="229"/>
      <c r="AB99" s="229"/>
      <c r="AC99" s="229"/>
      <c r="AD99" s="229"/>
      <c r="AE99" s="229"/>
      <c r="AF99" s="229"/>
      <c r="AG99" s="229"/>
      <c r="AH99" s="229"/>
      <c r="AI99" s="177"/>
      <c r="AJ99" s="177"/>
      <c r="AK99" s="177"/>
      <c r="AL99" s="177"/>
      <c r="AM99" s="177"/>
      <c r="AN99" s="177"/>
      <c r="AO99" s="177"/>
      <c r="AP99" s="177"/>
      <c r="AQ99" s="177"/>
      <c r="AR99" s="177"/>
      <c r="AS99" s="159"/>
    </row>
    <row r="100" spans="2:45" ht="30" customHeight="1">
      <c r="B100" s="123"/>
      <c r="C100" s="898" t="s">
        <v>297</v>
      </c>
      <c r="D100" s="898"/>
      <c r="E100" s="898"/>
      <c r="F100" s="898"/>
      <c r="G100" s="898"/>
      <c r="H100" s="898"/>
      <c r="I100" s="898"/>
      <c r="J100" s="898"/>
      <c r="K100" s="898"/>
      <c r="L100" s="898"/>
      <c r="M100" s="898" t="s">
        <v>298</v>
      </c>
      <c r="N100" s="898"/>
      <c r="O100" s="898"/>
      <c r="P100" s="898"/>
      <c r="Q100" s="898"/>
      <c r="R100" s="898"/>
      <c r="S100" s="898"/>
      <c r="T100" s="898"/>
      <c r="U100" s="898"/>
      <c r="V100" s="898"/>
      <c r="W100" s="898" t="s">
        <v>299</v>
      </c>
      <c r="X100" s="898"/>
      <c r="Y100" s="898"/>
      <c r="Z100" s="898"/>
      <c r="AA100" s="898"/>
      <c r="AB100" s="898"/>
      <c r="AC100" s="898"/>
      <c r="AD100" s="898"/>
      <c r="AE100" s="898" t="s">
        <v>300</v>
      </c>
      <c r="AF100" s="898"/>
      <c r="AG100" s="898"/>
      <c r="AH100" s="898"/>
      <c r="AI100" s="898" t="s">
        <v>301</v>
      </c>
      <c r="AJ100" s="898"/>
      <c r="AK100" s="898"/>
      <c r="AL100" s="898"/>
      <c r="AM100" s="898"/>
      <c r="AN100" s="898"/>
      <c r="AO100" s="898"/>
      <c r="AP100" s="898"/>
      <c r="AQ100" s="898"/>
      <c r="AR100" s="161"/>
      <c r="AS100" s="192"/>
    </row>
    <row r="101" spans="2:45" ht="22.5" customHeight="1">
      <c r="B101" s="123"/>
      <c r="C101" s="898"/>
      <c r="D101" s="898"/>
      <c r="E101" s="898"/>
      <c r="F101" s="898"/>
      <c r="G101" s="898"/>
      <c r="H101" s="898"/>
      <c r="I101" s="898"/>
      <c r="J101" s="898"/>
      <c r="K101" s="898"/>
      <c r="L101" s="898"/>
      <c r="M101" s="898"/>
      <c r="N101" s="898"/>
      <c r="O101" s="898"/>
      <c r="P101" s="898"/>
      <c r="Q101" s="898"/>
      <c r="R101" s="898"/>
      <c r="S101" s="898"/>
      <c r="T101" s="898"/>
      <c r="U101" s="898"/>
      <c r="V101" s="898"/>
      <c r="W101" s="898" t="s">
        <v>302</v>
      </c>
      <c r="X101" s="898"/>
      <c r="Y101" s="898" t="s">
        <v>131</v>
      </c>
      <c r="Z101" s="898"/>
      <c r="AA101" s="898" t="s">
        <v>265</v>
      </c>
      <c r="AB101" s="898"/>
      <c r="AC101" s="898" t="s">
        <v>288</v>
      </c>
      <c r="AD101" s="898"/>
      <c r="AE101" s="898"/>
      <c r="AF101" s="898"/>
      <c r="AG101" s="898"/>
      <c r="AH101" s="898"/>
      <c r="AI101" s="898"/>
      <c r="AJ101" s="898"/>
      <c r="AK101" s="898"/>
      <c r="AL101" s="898"/>
      <c r="AM101" s="898"/>
      <c r="AN101" s="898"/>
      <c r="AO101" s="898"/>
      <c r="AP101" s="898"/>
      <c r="AQ101" s="898"/>
      <c r="AR101" s="123"/>
      <c r="AS101" s="159"/>
    </row>
    <row r="102" spans="2:45" ht="27" customHeight="1">
      <c r="B102" s="123"/>
      <c r="C102" s="899"/>
      <c r="D102" s="899"/>
      <c r="E102" s="899"/>
      <c r="F102" s="899"/>
      <c r="G102" s="899"/>
      <c r="H102" s="899"/>
      <c r="I102" s="899"/>
      <c r="J102" s="899"/>
      <c r="K102" s="899"/>
      <c r="L102" s="899"/>
      <c r="M102" s="899"/>
      <c r="N102" s="899"/>
      <c r="O102" s="899"/>
      <c r="P102" s="899"/>
      <c r="Q102" s="899"/>
      <c r="R102" s="899"/>
      <c r="S102" s="899"/>
      <c r="T102" s="899"/>
      <c r="U102" s="899"/>
      <c r="V102" s="899"/>
      <c r="W102" s="900"/>
      <c r="X102" s="900"/>
      <c r="Y102" s="900"/>
      <c r="Z102" s="900"/>
      <c r="AA102" s="900"/>
      <c r="AB102" s="900"/>
      <c r="AC102" s="900"/>
      <c r="AD102" s="900"/>
      <c r="AE102" s="900"/>
      <c r="AF102" s="900"/>
      <c r="AG102" s="900"/>
      <c r="AH102" s="900"/>
      <c r="AI102" s="899"/>
      <c r="AJ102" s="899"/>
      <c r="AK102" s="899"/>
      <c r="AL102" s="899"/>
      <c r="AM102" s="899"/>
      <c r="AN102" s="899"/>
      <c r="AO102" s="899"/>
      <c r="AP102" s="899"/>
      <c r="AQ102" s="899"/>
      <c r="AR102" s="123"/>
      <c r="AS102" s="159"/>
    </row>
    <row r="103" spans="2:45" ht="27" customHeight="1">
      <c r="B103" s="123"/>
      <c r="C103" s="899"/>
      <c r="D103" s="899"/>
      <c r="E103" s="899"/>
      <c r="F103" s="899"/>
      <c r="G103" s="899"/>
      <c r="H103" s="899"/>
      <c r="I103" s="899"/>
      <c r="J103" s="899"/>
      <c r="K103" s="899"/>
      <c r="L103" s="899"/>
      <c r="M103" s="899"/>
      <c r="N103" s="899"/>
      <c r="O103" s="899"/>
      <c r="P103" s="899"/>
      <c r="Q103" s="899"/>
      <c r="R103" s="899"/>
      <c r="S103" s="899"/>
      <c r="T103" s="899"/>
      <c r="U103" s="899"/>
      <c r="V103" s="899"/>
      <c r="W103" s="900"/>
      <c r="X103" s="900"/>
      <c r="Y103" s="900"/>
      <c r="Z103" s="900"/>
      <c r="AA103" s="900"/>
      <c r="AB103" s="900"/>
      <c r="AC103" s="900"/>
      <c r="AD103" s="900"/>
      <c r="AE103" s="900"/>
      <c r="AF103" s="900"/>
      <c r="AG103" s="900"/>
      <c r="AH103" s="900"/>
      <c r="AI103" s="899"/>
      <c r="AJ103" s="899"/>
      <c r="AK103" s="899"/>
      <c r="AL103" s="899"/>
      <c r="AM103" s="899"/>
      <c r="AN103" s="899"/>
      <c r="AO103" s="899"/>
      <c r="AP103" s="899"/>
      <c r="AQ103" s="899"/>
      <c r="AR103" s="123"/>
      <c r="AS103" s="159"/>
    </row>
    <row r="104" spans="2:45" ht="27" customHeight="1">
      <c r="B104" s="123"/>
      <c r="C104" s="899"/>
      <c r="D104" s="899"/>
      <c r="E104" s="899"/>
      <c r="F104" s="899"/>
      <c r="G104" s="899"/>
      <c r="H104" s="899"/>
      <c r="I104" s="899"/>
      <c r="J104" s="899"/>
      <c r="K104" s="899"/>
      <c r="L104" s="899"/>
      <c r="M104" s="899"/>
      <c r="N104" s="899"/>
      <c r="O104" s="899"/>
      <c r="P104" s="899"/>
      <c r="Q104" s="899"/>
      <c r="R104" s="899"/>
      <c r="S104" s="899"/>
      <c r="T104" s="899"/>
      <c r="U104" s="899"/>
      <c r="V104" s="899"/>
      <c r="W104" s="900"/>
      <c r="X104" s="900"/>
      <c r="Y104" s="900"/>
      <c r="Z104" s="900"/>
      <c r="AA104" s="900"/>
      <c r="AB104" s="900"/>
      <c r="AC104" s="900"/>
      <c r="AD104" s="900"/>
      <c r="AE104" s="900"/>
      <c r="AF104" s="900"/>
      <c r="AG104" s="900"/>
      <c r="AH104" s="900"/>
      <c r="AI104" s="899"/>
      <c r="AJ104" s="899"/>
      <c r="AK104" s="899"/>
      <c r="AL104" s="899"/>
      <c r="AM104" s="899"/>
      <c r="AN104" s="899"/>
      <c r="AO104" s="899"/>
      <c r="AP104" s="899"/>
      <c r="AQ104" s="899"/>
      <c r="AR104" s="123"/>
      <c r="AS104" s="159"/>
    </row>
    <row r="105" spans="2:45" ht="27" customHeight="1">
      <c r="B105" s="123"/>
      <c r="C105" s="899"/>
      <c r="D105" s="899"/>
      <c r="E105" s="899"/>
      <c r="F105" s="899"/>
      <c r="G105" s="899"/>
      <c r="H105" s="899"/>
      <c r="I105" s="899"/>
      <c r="J105" s="899"/>
      <c r="K105" s="899"/>
      <c r="L105" s="899"/>
      <c r="M105" s="899"/>
      <c r="N105" s="899"/>
      <c r="O105" s="899"/>
      <c r="P105" s="899"/>
      <c r="Q105" s="899"/>
      <c r="R105" s="899"/>
      <c r="S105" s="899"/>
      <c r="T105" s="899"/>
      <c r="U105" s="899"/>
      <c r="V105" s="899"/>
      <c r="W105" s="900"/>
      <c r="X105" s="900"/>
      <c r="Y105" s="900"/>
      <c r="Z105" s="900"/>
      <c r="AA105" s="900"/>
      <c r="AB105" s="900"/>
      <c r="AC105" s="900"/>
      <c r="AD105" s="900"/>
      <c r="AE105" s="900"/>
      <c r="AF105" s="900"/>
      <c r="AG105" s="900"/>
      <c r="AH105" s="900"/>
      <c r="AI105" s="899"/>
      <c r="AJ105" s="899"/>
      <c r="AK105" s="899"/>
      <c r="AL105" s="899"/>
      <c r="AM105" s="899"/>
      <c r="AN105" s="899"/>
      <c r="AO105" s="899"/>
      <c r="AP105" s="899"/>
      <c r="AQ105" s="899"/>
      <c r="AR105" s="123"/>
      <c r="AS105" s="159"/>
    </row>
    <row r="106" spans="2:45" ht="27" customHeight="1">
      <c r="B106" s="123"/>
      <c r="C106" s="899"/>
      <c r="D106" s="899"/>
      <c r="E106" s="899"/>
      <c r="F106" s="899"/>
      <c r="G106" s="899"/>
      <c r="H106" s="899"/>
      <c r="I106" s="899"/>
      <c r="J106" s="899"/>
      <c r="K106" s="899"/>
      <c r="L106" s="899"/>
      <c r="M106" s="899"/>
      <c r="N106" s="899"/>
      <c r="O106" s="899"/>
      <c r="P106" s="899"/>
      <c r="Q106" s="899"/>
      <c r="R106" s="899"/>
      <c r="S106" s="899"/>
      <c r="T106" s="899"/>
      <c r="U106" s="899"/>
      <c r="V106" s="899"/>
      <c r="W106" s="900"/>
      <c r="X106" s="900"/>
      <c r="Y106" s="900"/>
      <c r="Z106" s="900"/>
      <c r="AA106" s="900"/>
      <c r="AB106" s="900"/>
      <c r="AC106" s="900"/>
      <c r="AD106" s="900"/>
      <c r="AE106" s="900"/>
      <c r="AF106" s="900"/>
      <c r="AG106" s="900"/>
      <c r="AH106" s="900"/>
      <c r="AI106" s="899"/>
      <c r="AJ106" s="899"/>
      <c r="AK106" s="899"/>
      <c r="AL106" s="899"/>
      <c r="AM106" s="899"/>
      <c r="AN106" s="899"/>
      <c r="AO106" s="899"/>
      <c r="AP106" s="899"/>
      <c r="AQ106" s="899"/>
      <c r="AR106" s="123"/>
      <c r="AS106" s="159"/>
    </row>
    <row r="107" spans="2:45" ht="27" customHeight="1">
      <c r="B107" s="123"/>
      <c r="C107" s="899"/>
      <c r="D107" s="899"/>
      <c r="E107" s="899"/>
      <c r="F107" s="899"/>
      <c r="G107" s="899"/>
      <c r="H107" s="899"/>
      <c r="I107" s="899"/>
      <c r="J107" s="899"/>
      <c r="K107" s="899"/>
      <c r="L107" s="899"/>
      <c r="M107" s="899"/>
      <c r="N107" s="899"/>
      <c r="O107" s="899"/>
      <c r="P107" s="899"/>
      <c r="Q107" s="899"/>
      <c r="R107" s="899"/>
      <c r="S107" s="899"/>
      <c r="T107" s="899"/>
      <c r="U107" s="899"/>
      <c r="V107" s="899"/>
      <c r="W107" s="900"/>
      <c r="X107" s="900"/>
      <c r="Y107" s="900"/>
      <c r="Z107" s="900"/>
      <c r="AA107" s="900"/>
      <c r="AB107" s="900"/>
      <c r="AC107" s="900"/>
      <c r="AD107" s="900"/>
      <c r="AE107" s="900"/>
      <c r="AF107" s="900"/>
      <c r="AG107" s="900"/>
      <c r="AH107" s="900"/>
      <c r="AI107" s="899"/>
      <c r="AJ107" s="899"/>
      <c r="AK107" s="899"/>
      <c r="AL107" s="899"/>
      <c r="AM107" s="899"/>
      <c r="AN107" s="899"/>
      <c r="AO107" s="899"/>
      <c r="AP107" s="899"/>
      <c r="AQ107" s="899"/>
      <c r="AR107" s="123"/>
      <c r="AS107" s="159"/>
    </row>
    <row r="108" spans="2:45" ht="27" customHeight="1">
      <c r="B108" s="123"/>
      <c r="C108" s="899"/>
      <c r="D108" s="899"/>
      <c r="E108" s="899"/>
      <c r="F108" s="899"/>
      <c r="G108" s="899"/>
      <c r="H108" s="899"/>
      <c r="I108" s="899"/>
      <c r="J108" s="899"/>
      <c r="K108" s="899"/>
      <c r="L108" s="899"/>
      <c r="M108" s="899"/>
      <c r="N108" s="899"/>
      <c r="O108" s="899"/>
      <c r="P108" s="899"/>
      <c r="Q108" s="899"/>
      <c r="R108" s="899"/>
      <c r="S108" s="899"/>
      <c r="T108" s="899"/>
      <c r="U108" s="899"/>
      <c r="V108" s="899"/>
      <c r="W108" s="900"/>
      <c r="X108" s="900"/>
      <c r="Y108" s="900"/>
      <c r="Z108" s="900"/>
      <c r="AA108" s="900"/>
      <c r="AB108" s="900"/>
      <c r="AC108" s="900"/>
      <c r="AD108" s="900"/>
      <c r="AE108" s="900"/>
      <c r="AF108" s="900"/>
      <c r="AG108" s="900"/>
      <c r="AH108" s="900"/>
      <c r="AI108" s="899"/>
      <c r="AJ108" s="899"/>
      <c r="AK108" s="899"/>
      <c r="AL108" s="899"/>
      <c r="AM108" s="899"/>
      <c r="AN108" s="899"/>
      <c r="AO108" s="899"/>
      <c r="AP108" s="899"/>
      <c r="AQ108" s="899"/>
      <c r="AR108" s="123"/>
      <c r="AS108" s="159"/>
    </row>
    <row r="109" spans="2:45" ht="27" customHeight="1">
      <c r="B109" s="123"/>
      <c r="C109" s="899"/>
      <c r="D109" s="899"/>
      <c r="E109" s="899"/>
      <c r="F109" s="899"/>
      <c r="G109" s="899"/>
      <c r="H109" s="899"/>
      <c r="I109" s="899"/>
      <c r="J109" s="899"/>
      <c r="K109" s="899"/>
      <c r="L109" s="899"/>
      <c r="M109" s="899"/>
      <c r="N109" s="899"/>
      <c r="O109" s="899"/>
      <c r="P109" s="899"/>
      <c r="Q109" s="899"/>
      <c r="R109" s="899"/>
      <c r="S109" s="899"/>
      <c r="T109" s="899"/>
      <c r="U109" s="899"/>
      <c r="V109" s="899"/>
      <c r="W109" s="900"/>
      <c r="X109" s="900"/>
      <c r="Y109" s="900"/>
      <c r="Z109" s="900"/>
      <c r="AA109" s="900"/>
      <c r="AB109" s="900"/>
      <c r="AC109" s="900"/>
      <c r="AD109" s="900"/>
      <c r="AE109" s="900"/>
      <c r="AF109" s="900"/>
      <c r="AG109" s="900"/>
      <c r="AH109" s="900"/>
      <c r="AI109" s="899"/>
      <c r="AJ109" s="899"/>
      <c r="AK109" s="899"/>
      <c r="AL109" s="899"/>
      <c r="AM109" s="899"/>
      <c r="AN109" s="899"/>
      <c r="AO109" s="899"/>
      <c r="AP109" s="899"/>
      <c r="AQ109" s="899"/>
      <c r="AR109" s="123"/>
      <c r="AS109" s="159"/>
    </row>
    <row r="110" spans="2:45" ht="27" customHeight="1">
      <c r="B110" s="123"/>
      <c r="C110" s="899"/>
      <c r="D110" s="899"/>
      <c r="E110" s="899"/>
      <c r="F110" s="899"/>
      <c r="G110" s="899"/>
      <c r="H110" s="899"/>
      <c r="I110" s="899"/>
      <c r="J110" s="899"/>
      <c r="K110" s="899"/>
      <c r="L110" s="899"/>
      <c r="M110" s="899"/>
      <c r="N110" s="899"/>
      <c r="O110" s="899"/>
      <c r="P110" s="899"/>
      <c r="Q110" s="899"/>
      <c r="R110" s="899"/>
      <c r="S110" s="899"/>
      <c r="T110" s="899"/>
      <c r="U110" s="899"/>
      <c r="V110" s="899"/>
      <c r="W110" s="900"/>
      <c r="X110" s="900"/>
      <c r="Y110" s="900"/>
      <c r="Z110" s="900"/>
      <c r="AA110" s="900"/>
      <c r="AB110" s="900"/>
      <c r="AC110" s="900"/>
      <c r="AD110" s="900"/>
      <c r="AE110" s="900"/>
      <c r="AF110" s="900"/>
      <c r="AG110" s="900"/>
      <c r="AH110" s="900"/>
      <c r="AI110" s="899"/>
      <c r="AJ110" s="899"/>
      <c r="AK110" s="899"/>
      <c r="AL110" s="899"/>
      <c r="AM110" s="899"/>
      <c r="AN110" s="899"/>
      <c r="AO110" s="899"/>
      <c r="AP110" s="899"/>
      <c r="AQ110" s="899"/>
      <c r="AR110" s="123"/>
      <c r="AS110" s="159"/>
    </row>
    <row r="111" spans="2:45" ht="27" customHeight="1">
      <c r="B111" s="123"/>
      <c r="C111" s="899"/>
      <c r="D111" s="899"/>
      <c r="E111" s="899"/>
      <c r="F111" s="899"/>
      <c r="G111" s="899"/>
      <c r="H111" s="899"/>
      <c r="I111" s="899"/>
      <c r="J111" s="899"/>
      <c r="K111" s="899"/>
      <c r="L111" s="899"/>
      <c r="M111" s="899"/>
      <c r="N111" s="899"/>
      <c r="O111" s="899"/>
      <c r="P111" s="899"/>
      <c r="Q111" s="899"/>
      <c r="R111" s="899"/>
      <c r="S111" s="899"/>
      <c r="T111" s="899"/>
      <c r="U111" s="899"/>
      <c r="V111" s="899"/>
      <c r="W111" s="900"/>
      <c r="X111" s="900"/>
      <c r="Y111" s="900"/>
      <c r="Z111" s="900"/>
      <c r="AA111" s="900"/>
      <c r="AB111" s="900"/>
      <c r="AC111" s="900"/>
      <c r="AD111" s="900"/>
      <c r="AE111" s="900"/>
      <c r="AF111" s="900"/>
      <c r="AG111" s="900"/>
      <c r="AH111" s="900"/>
      <c r="AI111" s="899"/>
      <c r="AJ111" s="899"/>
      <c r="AK111" s="899"/>
      <c r="AL111" s="899"/>
      <c r="AM111" s="899"/>
      <c r="AN111" s="899"/>
      <c r="AO111" s="899"/>
      <c r="AP111" s="899"/>
      <c r="AQ111" s="899"/>
      <c r="AR111" s="123"/>
      <c r="AS111" s="159"/>
    </row>
    <row r="112" spans="2:45" ht="27" customHeight="1">
      <c r="B112" s="123"/>
      <c r="C112" s="899"/>
      <c r="D112" s="899"/>
      <c r="E112" s="899"/>
      <c r="F112" s="899"/>
      <c r="G112" s="899"/>
      <c r="H112" s="899"/>
      <c r="I112" s="899"/>
      <c r="J112" s="899"/>
      <c r="K112" s="899"/>
      <c r="L112" s="899"/>
      <c r="M112" s="899"/>
      <c r="N112" s="899"/>
      <c r="O112" s="899"/>
      <c r="P112" s="899"/>
      <c r="Q112" s="899"/>
      <c r="R112" s="899"/>
      <c r="S112" s="899"/>
      <c r="T112" s="899"/>
      <c r="U112" s="899"/>
      <c r="V112" s="899"/>
      <c r="W112" s="900"/>
      <c r="X112" s="900"/>
      <c r="Y112" s="900"/>
      <c r="Z112" s="900"/>
      <c r="AA112" s="900"/>
      <c r="AB112" s="900"/>
      <c r="AC112" s="900"/>
      <c r="AD112" s="900"/>
      <c r="AE112" s="900"/>
      <c r="AF112" s="900"/>
      <c r="AG112" s="900"/>
      <c r="AH112" s="900"/>
      <c r="AI112" s="899"/>
      <c r="AJ112" s="899"/>
      <c r="AK112" s="899"/>
      <c r="AL112" s="899"/>
      <c r="AM112" s="899"/>
      <c r="AN112" s="899"/>
      <c r="AO112" s="899"/>
      <c r="AP112" s="899"/>
      <c r="AQ112" s="899"/>
      <c r="AR112" s="123"/>
      <c r="AS112" s="159"/>
    </row>
    <row r="113" spans="2:45" ht="27" customHeight="1">
      <c r="B113" s="123"/>
      <c r="C113" s="901"/>
      <c r="D113" s="902"/>
      <c r="E113" s="902"/>
      <c r="F113" s="902"/>
      <c r="G113" s="902"/>
      <c r="H113" s="902"/>
      <c r="I113" s="902"/>
      <c r="J113" s="902"/>
      <c r="K113" s="902"/>
      <c r="L113" s="903"/>
      <c r="M113" s="899"/>
      <c r="N113" s="899"/>
      <c r="O113" s="899"/>
      <c r="P113" s="899"/>
      <c r="Q113" s="899"/>
      <c r="R113" s="899"/>
      <c r="S113" s="899"/>
      <c r="T113" s="899"/>
      <c r="U113" s="899"/>
      <c r="V113" s="899"/>
      <c r="W113" s="900"/>
      <c r="X113" s="900"/>
      <c r="Y113" s="904"/>
      <c r="Z113" s="905"/>
      <c r="AA113" s="904"/>
      <c r="AB113" s="905"/>
      <c r="AC113" s="904"/>
      <c r="AD113" s="905"/>
      <c r="AE113" s="900"/>
      <c r="AF113" s="900"/>
      <c r="AG113" s="900"/>
      <c r="AH113" s="900"/>
      <c r="AI113" s="901"/>
      <c r="AJ113" s="902"/>
      <c r="AK113" s="902"/>
      <c r="AL113" s="902"/>
      <c r="AM113" s="902"/>
      <c r="AN113" s="902"/>
      <c r="AO113" s="902"/>
      <c r="AP113" s="902"/>
      <c r="AQ113" s="903"/>
      <c r="AR113" s="123"/>
      <c r="AS113" s="159"/>
    </row>
    <row r="114" spans="2:45" ht="27" customHeight="1">
      <c r="B114" s="123"/>
      <c r="C114" s="899"/>
      <c r="D114" s="899"/>
      <c r="E114" s="899"/>
      <c r="F114" s="899"/>
      <c r="G114" s="899"/>
      <c r="H114" s="899"/>
      <c r="I114" s="899"/>
      <c r="J114" s="899"/>
      <c r="K114" s="899"/>
      <c r="L114" s="899"/>
      <c r="M114" s="899"/>
      <c r="N114" s="899"/>
      <c r="O114" s="899"/>
      <c r="P114" s="899"/>
      <c r="Q114" s="899"/>
      <c r="R114" s="899"/>
      <c r="S114" s="899"/>
      <c r="T114" s="899"/>
      <c r="U114" s="899"/>
      <c r="V114" s="899"/>
      <c r="W114" s="900"/>
      <c r="X114" s="900"/>
      <c r="Y114" s="900"/>
      <c r="Z114" s="900"/>
      <c r="AA114" s="900"/>
      <c r="AB114" s="900"/>
      <c r="AC114" s="900"/>
      <c r="AD114" s="900"/>
      <c r="AE114" s="900"/>
      <c r="AF114" s="900"/>
      <c r="AG114" s="900"/>
      <c r="AH114" s="900"/>
      <c r="AI114" s="899"/>
      <c r="AJ114" s="899"/>
      <c r="AK114" s="899"/>
      <c r="AL114" s="899"/>
      <c r="AM114" s="899"/>
      <c r="AN114" s="899"/>
      <c r="AO114" s="899"/>
      <c r="AP114" s="899"/>
      <c r="AQ114" s="899"/>
      <c r="AR114" s="123"/>
      <c r="AS114" s="159"/>
    </row>
    <row r="115" spans="2:45" ht="27" customHeight="1">
      <c r="B115" s="123"/>
      <c r="C115" s="899"/>
      <c r="D115" s="899"/>
      <c r="E115" s="899"/>
      <c r="F115" s="899"/>
      <c r="G115" s="899"/>
      <c r="H115" s="899"/>
      <c r="I115" s="899"/>
      <c r="J115" s="899"/>
      <c r="K115" s="899"/>
      <c r="L115" s="899"/>
      <c r="M115" s="899"/>
      <c r="N115" s="899"/>
      <c r="O115" s="899"/>
      <c r="P115" s="899"/>
      <c r="Q115" s="899"/>
      <c r="R115" s="899"/>
      <c r="S115" s="899"/>
      <c r="T115" s="899"/>
      <c r="U115" s="899"/>
      <c r="V115" s="899"/>
      <c r="W115" s="900"/>
      <c r="X115" s="900"/>
      <c r="Y115" s="900"/>
      <c r="Z115" s="900"/>
      <c r="AA115" s="900"/>
      <c r="AB115" s="900"/>
      <c r="AC115" s="900"/>
      <c r="AD115" s="900"/>
      <c r="AE115" s="900"/>
      <c r="AF115" s="900"/>
      <c r="AG115" s="900"/>
      <c r="AH115" s="900"/>
      <c r="AI115" s="899"/>
      <c r="AJ115" s="899"/>
      <c r="AK115" s="899"/>
      <c r="AL115" s="899"/>
      <c r="AM115" s="899"/>
      <c r="AN115" s="899"/>
      <c r="AO115" s="899"/>
      <c r="AP115" s="899"/>
      <c r="AQ115" s="899"/>
      <c r="AR115" s="123"/>
      <c r="AS115" s="159"/>
    </row>
    <row r="116" spans="2:45" ht="27" customHeight="1">
      <c r="B116" s="123"/>
      <c r="C116" s="899"/>
      <c r="D116" s="899"/>
      <c r="E116" s="899"/>
      <c r="F116" s="899"/>
      <c r="G116" s="899"/>
      <c r="H116" s="899"/>
      <c r="I116" s="899"/>
      <c r="J116" s="899"/>
      <c r="K116" s="899"/>
      <c r="L116" s="899"/>
      <c r="M116" s="899"/>
      <c r="N116" s="899"/>
      <c r="O116" s="899"/>
      <c r="P116" s="899"/>
      <c r="Q116" s="899"/>
      <c r="R116" s="899"/>
      <c r="S116" s="899"/>
      <c r="T116" s="899"/>
      <c r="U116" s="899"/>
      <c r="V116" s="899"/>
      <c r="W116" s="900"/>
      <c r="X116" s="900"/>
      <c r="Y116" s="900"/>
      <c r="Z116" s="900"/>
      <c r="AA116" s="900"/>
      <c r="AB116" s="900"/>
      <c r="AC116" s="900"/>
      <c r="AD116" s="900"/>
      <c r="AE116" s="900"/>
      <c r="AF116" s="900"/>
      <c r="AG116" s="900"/>
      <c r="AH116" s="900"/>
      <c r="AI116" s="899"/>
      <c r="AJ116" s="899"/>
      <c r="AK116" s="899"/>
      <c r="AL116" s="899"/>
      <c r="AM116" s="899"/>
      <c r="AN116" s="899"/>
      <c r="AO116" s="899"/>
      <c r="AP116" s="899"/>
      <c r="AQ116" s="899"/>
      <c r="AR116" s="123"/>
      <c r="AS116" s="159"/>
    </row>
    <row r="117" spans="2:45" ht="27" customHeight="1">
      <c r="B117" s="123"/>
      <c r="C117" s="899"/>
      <c r="D117" s="899"/>
      <c r="E117" s="899"/>
      <c r="F117" s="899"/>
      <c r="G117" s="899"/>
      <c r="H117" s="899"/>
      <c r="I117" s="899"/>
      <c r="J117" s="899"/>
      <c r="K117" s="899"/>
      <c r="L117" s="899"/>
      <c r="M117" s="899"/>
      <c r="N117" s="899"/>
      <c r="O117" s="899"/>
      <c r="P117" s="899"/>
      <c r="Q117" s="899"/>
      <c r="R117" s="899"/>
      <c r="S117" s="899"/>
      <c r="T117" s="899"/>
      <c r="U117" s="899"/>
      <c r="V117" s="899"/>
      <c r="W117" s="900"/>
      <c r="X117" s="900"/>
      <c r="Y117" s="900"/>
      <c r="Z117" s="900"/>
      <c r="AA117" s="900"/>
      <c r="AB117" s="900"/>
      <c r="AC117" s="900"/>
      <c r="AD117" s="900"/>
      <c r="AE117" s="900"/>
      <c r="AF117" s="900"/>
      <c r="AG117" s="900"/>
      <c r="AH117" s="900"/>
      <c r="AI117" s="899"/>
      <c r="AJ117" s="899"/>
      <c r="AK117" s="899"/>
      <c r="AL117" s="899"/>
      <c r="AM117" s="899"/>
      <c r="AN117" s="899"/>
      <c r="AO117" s="899"/>
      <c r="AP117" s="899"/>
      <c r="AQ117" s="899"/>
      <c r="AR117" s="123"/>
      <c r="AS117" s="159"/>
    </row>
    <row r="118" spans="2:45" ht="27" customHeight="1">
      <c r="B118" s="123"/>
      <c r="C118" s="899"/>
      <c r="D118" s="899"/>
      <c r="E118" s="899"/>
      <c r="F118" s="899"/>
      <c r="G118" s="899"/>
      <c r="H118" s="899"/>
      <c r="I118" s="899"/>
      <c r="J118" s="899"/>
      <c r="K118" s="899"/>
      <c r="L118" s="899"/>
      <c r="M118" s="899"/>
      <c r="N118" s="899"/>
      <c r="O118" s="899"/>
      <c r="P118" s="899"/>
      <c r="Q118" s="899"/>
      <c r="R118" s="899"/>
      <c r="S118" s="899"/>
      <c r="T118" s="899"/>
      <c r="U118" s="899"/>
      <c r="V118" s="899"/>
      <c r="W118" s="900"/>
      <c r="X118" s="900"/>
      <c r="Y118" s="900"/>
      <c r="Z118" s="900"/>
      <c r="AA118" s="900"/>
      <c r="AB118" s="900"/>
      <c r="AC118" s="900"/>
      <c r="AD118" s="900"/>
      <c r="AE118" s="900"/>
      <c r="AF118" s="900"/>
      <c r="AG118" s="900"/>
      <c r="AH118" s="900"/>
      <c r="AI118" s="899"/>
      <c r="AJ118" s="899"/>
      <c r="AK118" s="899"/>
      <c r="AL118" s="899"/>
      <c r="AM118" s="899"/>
      <c r="AN118" s="899"/>
      <c r="AO118" s="899"/>
      <c r="AP118" s="899"/>
      <c r="AQ118" s="899"/>
      <c r="AR118" s="123"/>
      <c r="AS118" s="159"/>
    </row>
    <row r="119" spans="2:45" ht="27" customHeight="1">
      <c r="B119" s="123"/>
      <c r="C119" s="899"/>
      <c r="D119" s="899"/>
      <c r="E119" s="899"/>
      <c r="F119" s="899"/>
      <c r="G119" s="899"/>
      <c r="H119" s="899"/>
      <c r="I119" s="899"/>
      <c r="J119" s="899"/>
      <c r="K119" s="899"/>
      <c r="L119" s="899"/>
      <c r="M119" s="899"/>
      <c r="N119" s="899"/>
      <c r="O119" s="899"/>
      <c r="P119" s="899"/>
      <c r="Q119" s="899"/>
      <c r="R119" s="899"/>
      <c r="S119" s="899"/>
      <c r="T119" s="899"/>
      <c r="U119" s="899"/>
      <c r="V119" s="899"/>
      <c r="W119" s="900"/>
      <c r="X119" s="900"/>
      <c r="Y119" s="900"/>
      <c r="Z119" s="900"/>
      <c r="AA119" s="900"/>
      <c r="AB119" s="900"/>
      <c r="AC119" s="900"/>
      <c r="AD119" s="900"/>
      <c r="AE119" s="900"/>
      <c r="AF119" s="900"/>
      <c r="AG119" s="900"/>
      <c r="AH119" s="900"/>
      <c r="AI119" s="899"/>
      <c r="AJ119" s="899"/>
      <c r="AK119" s="899"/>
      <c r="AL119" s="899"/>
      <c r="AM119" s="899"/>
      <c r="AN119" s="899"/>
      <c r="AO119" s="899"/>
      <c r="AP119" s="899"/>
      <c r="AQ119" s="899"/>
      <c r="AR119" s="123"/>
      <c r="AS119" s="159"/>
    </row>
    <row r="120" spans="2:45" ht="27" customHeight="1">
      <c r="B120" s="123"/>
      <c r="C120" s="899"/>
      <c r="D120" s="899"/>
      <c r="E120" s="899"/>
      <c r="F120" s="899"/>
      <c r="G120" s="899"/>
      <c r="H120" s="899"/>
      <c r="I120" s="899"/>
      <c r="J120" s="899"/>
      <c r="K120" s="899"/>
      <c r="L120" s="899"/>
      <c r="M120" s="899"/>
      <c r="N120" s="899"/>
      <c r="O120" s="899"/>
      <c r="P120" s="899"/>
      <c r="Q120" s="899"/>
      <c r="R120" s="899"/>
      <c r="S120" s="899"/>
      <c r="T120" s="899"/>
      <c r="U120" s="899"/>
      <c r="V120" s="899"/>
      <c r="W120" s="900"/>
      <c r="X120" s="900"/>
      <c r="Y120" s="900"/>
      <c r="Z120" s="900"/>
      <c r="AA120" s="900"/>
      <c r="AB120" s="900"/>
      <c r="AC120" s="900"/>
      <c r="AD120" s="900"/>
      <c r="AE120" s="900"/>
      <c r="AF120" s="900"/>
      <c r="AG120" s="900"/>
      <c r="AH120" s="900"/>
      <c r="AI120" s="899"/>
      <c r="AJ120" s="899"/>
      <c r="AK120" s="899"/>
      <c r="AL120" s="899"/>
      <c r="AM120" s="899"/>
      <c r="AN120" s="899"/>
      <c r="AO120" s="899"/>
      <c r="AP120" s="899"/>
      <c r="AQ120" s="899"/>
      <c r="AR120" s="123"/>
      <c r="AS120" s="159"/>
    </row>
    <row r="121" spans="2:45" ht="27" customHeight="1">
      <c r="B121" s="123"/>
      <c r="C121" s="899"/>
      <c r="D121" s="899"/>
      <c r="E121" s="899"/>
      <c r="F121" s="899"/>
      <c r="G121" s="899"/>
      <c r="H121" s="899"/>
      <c r="I121" s="899"/>
      <c r="J121" s="899"/>
      <c r="K121" s="899"/>
      <c r="L121" s="899"/>
      <c r="M121" s="899"/>
      <c r="N121" s="899"/>
      <c r="O121" s="899"/>
      <c r="P121" s="899"/>
      <c r="Q121" s="899"/>
      <c r="R121" s="899"/>
      <c r="S121" s="899"/>
      <c r="T121" s="899"/>
      <c r="U121" s="899"/>
      <c r="V121" s="899"/>
      <c r="W121" s="900"/>
      <c r="X121" s="900"/>
      <c r="Y121" s="900"/>
      <c r="Z121" s="900"/>
      <c r="AA121" s="900"/>
      <c r="AB121" s="900"/>
      <c r="AC121" s="900"/>
      <c r="AD121" s="900"/>
      <c r="AE121" s="900"/>
      <c r="AF121" s="900"/>
      <c r="AG121" s="900"/>
      <c r="AH121" s="900"/>
      <c r="AI121" s="899"/>
      <c r="AJ121" s="899"/>
      <c r="AK121" s="899"/>
      <c r="AL121" s="899"/>
      <c r="AM121" s="899"/>
      <c r="AN121" s="899"/>
      <c r="AO121" s="899"/>
      <c r="AP121" s="899"/>
      <c r="AQ121" s="899"/>
      <c r="AR121" s="123"/>
      <c r="AS121" s="159"/>
    </row>
    <row r="122" spans="2:45" ht="27" customHeight="1">
      <c r="B122" s="123"/>
      <c r="C122" s="899"/>
      <c r="D122" s="899"/>
      <c r="E122" s="899"/>
      <c r="F122" s="899"/>
      <c r="G122" s="899"/>
      <c r="H122" s="899"/>
      <c r="I122" s="899"/>
      <c r="J122" s="899"/>
      <c r="K122" s="899"/>
      <c r="L122" s="899"/>
      <c r="M122" s="899"/>
      <c r="N122" s="899"/>
      <c r="O122" s="899"/>
      <c r="P122" s="899"/>
      <c r="Q122" s="899"/>
      <c r="R122" s="899"/>
      <c r="S122" s="899"/>
      <c r="T122" s="899"/>
      <c r="U122" s="899"/>
      <c r="V122" s="899"/>
      <c r="W122" s="900"/>
      <c r="X122" s="900"/>
      <c r="Y122" s="900"/>
      <c r="Z122" s="900"/>
      <c r="AA122" s="900"/>
      <c r="AB122" s="900"/>
      <c r="AC122" s="900"/>
      <c r="AD122" s="900"/>
      <c r="AE122" s="900"/>
      <c r="AF122" s="900"/>
      <c r="AG122" s="900"/>
      <c r="AH122" s="900"/>
      <c r="AI122" s="899"/>
      <c r="AJ122" s="899"/>
      <c r="AK122" s="899"/>
      <c r="AL122" s="899"/>
      <c r="AM122" s="899"/>
      <c r="AN122" s="899"/>
      <c r="AO122" s="899"/>
      <c r="AP122" s="899"/>
      <c r="AQ122" s="899"/>
      <c r="AR122" s="123"/>
      <c r="AS122" s="159"/>
    </row>
    <row r="123" spans="2:45" ht="27" customHeight="1">
      <c r="B123" s="123"/>
      <c r="C123" s="899"/>
      <c r="D123" s="899"/>
      <c r="E123" s="899"/>
      <c r="F123" s="899"/>
      <c r="G123" s="899"/>
      <c r="H123" s="899"/>
      <c r="I123" s="899"/>
      <c r="J123" s="899"/>
      <c r="K123" s="899"/>
      <c r="L123" s="899"/>
      <c r="M123" s="899"/>
      <c r="N123" s="899"/>
      <c r="O123" s="899"/>
      <c r="P123" s="899"/>
      <c r="Q123" s="899"/>
      <c r="R123" s="899"/>
      <c r="S123" s="899"/>
      <c r="T123" s="899"/>
      <c r="U123" s="899"/>
      <c r="V123" s="899"/>
      <c r="W123" s="900"/>
      <c r="X123" s="900"/>
      <c r="Y123" s="900"/>
      <c r="Z123" s="900"/>
      <c r="AA123" s="900"/>
      <c r="AB123" s="900"/>
      <c r="AC123" s="900"/>
      <c r="AD123" s="900"/>
      <c r="AE123" s="900"/>
      <c r="AF123" s="900"/>
      <c r="AG123" s="900"/>
      <c r="AH123" s="900"/>
      <c r="AI123" s="899"/>
      <c r="AJ123" s="899"/>
      <c r="AK123" s="899"/>
      <c r="AL123" s="899"/>
      <c r="AM123" s="899"/>
      <c r="AN123" s="899"/>
      <c r="AO123" s="899"/>
      <c r="AP123" s="899"/>
      <c r="AQ123" s="899"/>
      <c r="AR123" s="123"/>
      <c r="AS123" s="159"/>
    </row>
    <row r="124" spans="2:45" ht="27" customHeight="1">
      <c r="B124" s="123"/>
      <c r="C124" s="899"/>
      <c r="D124" s="899"/>
      <c r="E124" s="899"/>
      <c r="F124" s="899"/>
      <c r="G124" s="899"/>
      <c r="H124" s="899"/>
      <c r="I124" s="899"/>
      <c r="J124" s="899"/>
      <c r="K124" s="899"/>
      <c r="L124" s="899"/>
      <c r="M124" s="899"/>
      <c r="N124" s="899"/>
      <c r="O124" s="899"/>
      <c r="P124" s="899"/>
      <c r="Q124" s="899"/>
      <c r="R124" s="899"/>
      <c r="S124" s="899"/>
      <c r="T124" s="899"/>
      <c r="U124" s="899"/>
      <c r="V124" s="899"/>
      <c r="W124" s="900"/>
      <c r="X124" s="900"/>
      <c r="Y124" s="900"/>
      <c r="Z124" s="900"/>
      <c r="AA124" s="900"/>
      <c r="AB124" s="900"/>
      <c r="AC124" s="900"/>
      <c r="AD124" s="900"/>
      <c r="AE124" s="900"/>
      <c r="AF124" s="900"/>
      <c r="AG124" s="900"/>
      <c r="AH124" s="900"/>
      <c r="AI124" s="899"/>
      <c r="AJ124" s="899"/>
      <c r="AK124" s="899"/>
      <c r="AL124" s="899"/>
      <c r="AM124" s="899"/>
      <c r="AN124" s="899"/>
      <c r="AO124" s="899"/>
      <c r="AP124" s="899"/>
      <c r="AQ124" s="899"/>
      <c r="AR124" s="123"/>
      <c r="AS124" s="159"/>
    </row>
    <row r="125" spans="2:45" ht="27" customHeight="1">
      <c r="B125" s="123"/>
      <c r="C125" s="899"/>
      <c r="D125" s="899"/>
      <c r="E125" s="899"/>
      <c r="F125" s="899"/>
      <c r="G125" s="899"/>
      <c r="H125" s="899"/>
      <c r="I125" s="899"/>
      <c r="J125" s="899"/>
      <c r="K125" s="899"/>
      <c r="L125" s="899"/>
      <c r="M125" s="899"/>
      <c r="N125" s="899"/>
      <c r="O125" s="899"/>
      <c r="P125" s="899"/>
      <c r="Q125" s="899"/>
      <c r="R125" s="899"/>
      <c r="S125" s="899"/>
      <c r="T125" s="899"/>
      <c r="U125" s="899"/>
      <c r="V125" s="899"/>
      <c r="W125" s="900"/>
      <c r="X125" s="900"/>
      <c r="Y125" s="900"/>
      <c r="Z125" s="900"/>
      <c r="AA125" s="900"/>
      <c r="AB125" s="900"/>
      <c r="AC125" s="900"/>
      <c r="AD125" s="900"/>
      <c r="AE125" s="900"/>
      <c r="AF125" s="900"/>
      <c r="AG125" s="900"/>
      <c r="AH125" s="900"/>
      <c r="AI125" s="899"/>
      <c r="AJ125" s="899"/>
      <c r="AK125" s="899"/>
      <c r="AL125" s="899"/>
      <c r="AM125" s="899"/>
      <c r="AN125" s="899"/>
      <c r="AO125" s="899"/>
      <c r="AP125" s="899"/>
      <c r="AQ125" s="899"/>
      <c r="AR125" s="123"/>
      <c r="AS125" s="159"/>
    </row>
    <row r="126" spans="2:45" ht="27" customHeight="1">
      <c r="B126" s="123"/>
      <c r="C126" s="899"/>
      <c r="D126" s="899"/>
      <c r="E126" s="899"/>
      <c r="F126" s="899"/>
      <c r="G126" s="899"/>
      <c r="H126" s="899"/>
      <c r="I126" s="899"/>
      <c r="J126" s="899"/>
      <c r="K126" s="899"/>
      <c r="L126" s="899"/>
      <c r="M126" s="899"/>
      <c r="N126" s="899"/>
      <c r="O126" s="899"/>
      <c r="P126" s="899"/>
      <c r="Q126" s="899"/>
      <c r="R126" s="899"/>
      <c r="S126" s="899"/>
      <c r="T126" s="899"/>
      <c r="U126" s="899"/>
      <c r="V126" s="899"/>
      <c r="W126" s="900"/>
      <c r="X126" s="900"/>
      <c r="Y126" s="900"/>
      <c r="Z126" s="900"/>
      <c r="AA126" s="900"/>
      <c r="AB126" s="900"/>
      <c r="AC126" s="900"/>
      <c r="AD126" s="900"/>
      <c r="AE126" s="900"/>
      <c r="AF126" s="900"/>
      <c r="AG126" s="900"/>
      <c r="AH126" s="900"/>
      <c r="AI126" s="899"/>
      <c r="AJ126" s="899"/>
      <c r="AK126" s="899"/>
      <c r="AL126" s="899"/>
      <c r="AM126" s="899"/>
      <c r="AN126" s="899"/>
      <c r="AO126" s="899"/>
      <c r="AP126" s="899"/>
      <c r="AQ126" s="899"/>
      <c r="AR126" s="123"/>
      <c r="AS126" s="159"/>
    </row>
    <row r="127" spans="2:45" ht="27" customHeight="1">
      <c r="B127" s="123"/>
      <c r="C127" s="899"/>
      <c r="D127" s="899"/>
      <c r="E127" s="899"/>
      <c r="F127" s="899"/>
      <c r="G127" s="899"/>
      <c r="H127" s="899"/>
      <c r="I127" s="899"/>
      <c r="J127" s="899"/>
      <c r="K127" s="899"/>
      <c r="L127" s="899"/>
      <c r="M127" s="899"/>
      <c r="N127" s="899"/>
      <c r="O127" s="899"/>
      <c r="P127" s="899"/>
      <c r="Q127" s="899"/>
      <c r="R127" s="899"/>
      <c r="S127" s="899"/>
      <c r="T127" s="899"/>
      <c r="U127" s="899"/>
      <c r="V127" s="899"/>
      <c r="W127" s="900"/>
      <c r="X127" s="900"/>
      <c r="Y127" s="900"/>
      <c r="Z127" s="900"/>
      <c r="AA127" s="900"/>
      <c r="AB127" s="900"/>
      <c r="AC127" s="900"/>
      <c r="AD127" s="900"/>
      <c r="AE127" s="900"/>
      <c r="AF127" s="900"/>
      <c r="AG127" s="900"/>
      <c r="AH127" s="900"/>
      <c r="AI127" s="899"/>
      <c r="AJ127" s="899"/>
      <c r="AK127" s="899"/>
      <c r="AL127" s="899"/>
      <c r="AM127" s="899"/>
      <c r="AN127" s="899"/>
      <c r="AO127" s="899"/>
      <c r="AP127" s="899"/>
      <c r="AQ127" s="899"/>
      <c r="AR127" s="123"/>
      <c r="AS127" s="159"/>
    </row>
    <row r="128" spans="2:45" ht="27" customHeight="1">
      <c r="B128" s="123"/>
      <c r="C128" s="899"/>
      <c r="D128" s="899"/>
      <c r="E128" s="899"/>
      <c r="F128" s="899"/>
      <c r="G128" s="899"/>
      <c r="H128" s="899"/>
      <c r="I128" s="899"/>
      <c r="J128" s="899"/>
      <c r="K128" s="899"/>
      <c r="L128" s="899"/>
      <c r="M128" s="899"/>
      <c r="N128" s="899"/>
      <c r="O128" s="899"/>
      <c r="P128" s="899"/>
      <c r="Q128" s="899"/>
      <c r="R128" s="899"/>
      <c r="S128" s="899"/>
      <c r="T128" s="899"/>
      <c r="U128" s="899"/>
      <c r="V128" s="899"/>
      <c r="W128" s="900"/>
      <c r="X128" s="900"/>
      <c r="Y128" s="900"/>
      <c r="Z128" s="900"/>
      <c r="AA128" s="900"/>
      <c r="AB128" s="900"/>
      <c r="AC128" s="900"/>
      <c r="AD128" s="900"/>
      <c r="AE128" s="900"/>
      <c r="AF128" s="900"/>
      <c r="AG128" s="900"/>
      <c r="AH128" s="900"/>
      <c r="AI128" s="899"/>
      <c r="AJ128" s="899"/>
      <c r="AK128" s="899"/>
      <c r="AL128" s="899"/>
      <c r="AM128" s="899"/>
      <c r="AN128" s="899"/>
      <c r="AO128" s="899"/>
      <c r="AP128" s="899"/>
      <c r="AQ128" s="899"/>
      <c r="AR128" s="123"/>
      <c r="AS128" s="159"/>
    </row>
    <row r="129" spans="2:59" ht="27" customHeight="1">
      <c r="B129" s="123"/>
      <c r="C129" s="899"/>
      <c r="D129" s="899"/>
      <c r="E129" s="899"/>
      <c r="F129" s="899"/>
      <c r="G129" s="899"/>
      <c r="H129" s="899"/>
      <c r="I129" s="899"/>
      <c r="J129" s="899"/>
      <c r="K129" s="899"/>
      <c r="L129" s="899"/>
      <c r="M129" s="899"/>
      <c r="N129" s="899"/>
      <c r="O129" s="899"/>
      <c r="P129" s="899"/>
      <c r="Q129" s="899"/>
      <c r="R129" s="899"/>
      <c r="S129" s="899"/>
      <c r="T129" s="899"/>
      <c r="U129" s="899"/>
      <c r="V129" s="899"/>
      <c r="W129" s="900"/>
      <c r="X129" s="900"/>
      <c r="Y129" s="900"/>
      <c r="Z129" s="900"/>
      <c r="AA129" s="900"/>
      <c r="AB129" s="900"/>
      <c r="AC129" s="900"/>
      <c r="AD129" s="900"/>
      <c r="AE129" s="900"/>
      <c r="AF129" s="900"/>
      <c r="AG129" s="900"/>
      <c r="AH129" s="900"/>
      <c r="AI129" s="899"/>
      <c r="AJ129" s="899"/>
      <c r="AK129" s="899"/>
      <c r="AL129" s="899"/>
      <c r="AM129" s="899"/>
      <c r="AN129" s="899"/>
      <c r="AO129" s="899"/>
      <c r="AP129" s="899"/>
      <c r="AQ129" s="899"/>
      <c r="AR129" s="123"/>
      <c r="AS129" s="159"/>
    </row>
    <row r="130" spans="2:59" ht="27" customHeight="1">
      <c r="B130" s="123"/>
      <c r="C130" s="899"/>
      <c r="D130" s="899"/>
      <c r="E130" s="899"/>
      <c r="F130" s="899"/>
      <c r="G130" s="899"/>
      <c r="H130" s="899"/>
      <c r="I130" s="899"/>
      <c r="J130" s="899"/>
      <c r="K130" s="899"/>
      <c r="L130" s="899"/>
      <c r="M130" s="899"/>
      <c r="N130" s="899"/>
      <c r="O130" s="899"/>
      <c r="P130" s="899"/>
      <c r="Q130" s="899"/>
      <c r="R130" s="899"/>
      <c r="S130" s="899"/>
      <c r="T130" s="899"/>
      <c r="U130" s="899"/>
      <c r="V130" s="899"/>
      <c r="W130" s="900"/>
      <c r="X130" s="900"/>
      <c r="Y130" s="900"/>
      <c r="Z130" s="900"/>
      <c r="AA130" s="900"/>
      <c r="AB130" s="900"/>
      <c r="AC130" s="900"/>
      <c r="AD130" s="900"/>
      <c r="AE130" s="900"/>
      <c r="AF130" s="900"/>
      <c r="AG130" s="900"/>
      <c r="AH130" s="900"/>
      <c r="AI130" s="899"/>
      <c r="AJ130" s="899"/>
      <c r="AK130" s="899"/>
      <c r="AL130" s="899"/>
      <c r="AM130" s="899"/>
      <c r="AN130" s="899"/>
      <c r="AO130" s="899"/>
      <c r="AP130" s="899"/>
      <c r="AQ130" s="899"/>
      <c r="AR130" s="123"/>
      <c r="AS130" s="159"/>
    </row>
    <row r="131" spans="2:59" ht="27" customHeight="1">
      <c r="B131" s="123"/>
      <c r="C131" s="899"/>
      <c r="D131" s="899"/>
      <c r="E131" s="899"/>
      <c r="F131" s="899"/>
      <c r="G131" s="899"/>
      <c r="H131" s="899"/>
      <c r="I131" s="899"/>
      <c r="J131" s="899"/>
      <c r="K131" s="899"/>
      <c r="L131" s="899"/>
      <c r="M131" s="899"/>
      <c r="N131" s="899"/>
      <c r="O131" s="899"/>
      <c r="P131" s="899"/>
      <c r="Q131" s="899"/>
      <c r="R131" s="899"/>
      <c r="S131" s="899"/>
      <c r="T131" s="899"/>
      <c r="U131" s="899"/>
      <c r="V131" s="899"/>
      <c r="W131" s="900"/>
      <c r="X131" s="900"/>
      <c r="Y131" s="900"/>
      <c r="Z131" s="900"/>
      <c r="AA131" s="900"/>
      <c r="AB131" s="900"/>
      <c r="AC131" s="900"/>
      <c r="AD131" s="900"/>
      <c r="AE131" s="900"/>
      <c r="AF131" s="900"/>
      <c r="AG131" s="900"/>
      <c r="AH131" s="900"/>
      <c r="AI131" s="899"/>
      <c r="AJ131" s="899"/>
      <c r="AK131" s="899"/>
      <c r="AL131" s="899"/>
      <c r="AM131" s="899"/>
      <c r="AN131" s="899"/>
      <c r="AO131" s="899"/>
      <c r="AP131" s="899"/>
      <c r="AQ131" s="899"/>
      <c r="AR131" s="123"/>
      <c r="AS131" s="159"/>
    </row>
    <row r="132" spans="2:59" ht="15.75" customHeight="1">
      <c r="B132" s="123"/>
      <c r="C132" s="123"/>
      <c r="D132" s="123"/>
      <c r="E132" s="164"/>
      <c r="F132" s="164"/>
      <c r="G132" s="165"/>
      <c r="H132" s="165"/>
      <c r="I132" s="123"/>
      <c r="J132" s="123"/>
      <c r="K132" s="123"/>
      <c r="L132" s="123"/>
      <c r="M132" s="123"/>
      <c r="N132" s="123"/>
      <c r="O132" s="123"/>
      <c r="P132" s="123"/>
      <c r="Q132" s="123"/>
      <c r="R132" s="123"/>
      <c r="S132" s="123"/>
      <c r="T132" s="123"/>
      <c r="U132" s="123"/>
      <c r="V132" s="123"/>
      <c r="W132" s="123"/>
      <c r="X132" s="123"/>
      <c r="Y132" s="123"/>
      <c r="Z132" s="123"/>
      <c r="AA132" s="123"/>
      <c r="AB132" s="123"/>
      <c r="AC132" s="123"/>
      <c r="AD132" s="123"/>
      <c r="AE132" s="123"/>
      <c r="AF132" s="123"/>
      <c r="AG132" s="123"/>
      <c r="AH132" s="123"/>
      <c r="AI132" s="123"/>
      <c r="AJ132" s="230"/>
      <c r="AK132" s="119"/>
      <c r="AL132" s="230"/>
      <c r="AM132" s="123"/>
      <c r="AN132" s="123"/>
      <c r="AO132" s="123"/>
      <c r="AP132" s="123"/>
      <c r="AQ132" s="123"/>
      <c r="AR132" s="123"/>
      <c r="AS132" s="159"/>
    </row>
    <row r="133" spans="2:59" ht="30" customHeight="1">
      <c r="B133" s="123"/>
      <c r="C133" s="908" t="s">
        <v>303</v>
      </c>
      <c r="D133" s="908"/>
      <c r="E133" s="908"/>
      <c r="F133" s="908"/>
      <c r="G133" s="908"/>
      <c r="H133" s="908"/>
      <c r="I133" s="908"/>
      <c r="J133" s="908"/>
      <c r="K133" s="908"/>
      <c r="L133" s="908"/>
      <c r="M133" s="908"/>
      <c r="N133" s="908"/>
      <c r="O133" s="908"/>
      <c r="P133" s="908"/>
      <c r="Q133" s="908"/>
      <c r="R133" s="908"/>
      <c r="S133" s="908"/>
      <c r="T133" s="908"/>
      <c r="U133" s="908"/>
      <c r="V133" s="908"/>
      <c r="W133" s="908"/>
      <c r="X133" s="908"/>
      <c r="Y133" s="908"/>
      <c r="Z133" s="908"/>
      <c r="AA133" s="908"/>
      <c r="AB133" s="908"/>
      <c r="AC133" s="908"/>
      <c r="AD133" s="908"/>
      <c r="AE133" s="908"/>
      <c r="AF133" s="908"/>
      <c r="AG133" s="908"/>
      <c r="AH133" s="908"/>
      <c r="AI133" s="908"/>
      <c r="AJ133" s="908"/>
      <c r="AK133" s="908"/>
      <c r="AL133" s="908"/>
      <c r="AM133" s="908"/>
      <c r="AN133" s="908"/>
      <c r="AO133" s="908"/>
      <c r="AP133" s="908"/>
      <c r="AQ133" s="908"/>
      <c r="AR133" s="231"/>
      <c r="AS133" s="232"/>
      <c r="AT133" s="232"/>
      <c r="AU133" s="232"/>
      <c r="AV133" s="232"/>
      <c r="AW133" s="232"/>
      <c r="AX133" s="232"/>
      <c r="AY133" s="232"/>
      <c r="AZ133" s="232"/>
      <c r="BA133" s="232"/>
      <c r="BB133" s="232"/>
      <c r="BC133" s="232"/>
      <c r="BD133" s="232"/>
      <c r="BE133" s="232"/>
      <c r="BF133" s="232"/>
      <c r="BG133" s="232"/>
    </row>
    <row r="134" spans="2:59" ht="30" customHeight="1">
      <c r="B134" s="123"/>
      <c r="C134" s="908"/>
      <c r="D134" s="908"/>
      <c r="E134" s="908"/>
      <c r="F134" s="908"/>
      <c r="G134" s="908"/>
      <c r="H134" s="908"/>
      <c r="I134" s="908"/>
      <c r="J134" s="908"/>
      <c r="K134" s="908"/>
      <c r="L134" s="908"/>
      <c r="M134" s="908"/>
      <c r="N134" s="908"/>
      <c r="O134" s="908"/>
      <c r="P134" s="908"/>
      <c r="Q134" s="908"/>
      <c r="R134" s="908"/>
      <c r="S134" s="908"/>
      <c r="T134" s="908"/>
      <c r="U134" s="908"/>
      <c r="V134" s="908"/>
      <c r="W134" s="908"/>
      <c r="X134" s="908"/>
      <c r="Y134" s="908"/>
      <c r="Z134" s="908"/>
      <c r="AA134" s="908"/>
      <c r="AB134" s="908"/>
      <c r="AC134" s="908"/>
      <c r="AD134" s="908"/>
      <c r="AE134" s="908"/>
      <c r="AF134" s="908"/>
      <c r="AG134" s="908"/>
      <c r="AH134" s="908"/>
      <c r="AI134" s="908"/>
      <c r="AJ134" s="908"/>
      <c r="AK134" s="908"/>
      <c r="AL134" s="908"/>
      <c r="AM134" s="908"/>
      <c r="AN134" s="908"/>
      <c r="AO134" s="908"/>
      <c r="AP134" s="908"/>
      <c r="AQ134" s="908"/>
      <c r="AR134" s="231"/>
      <c r="AS134" s="232"/>
      <c r="AT134" s="232"/>
      <c r="AU134" s="232"/>
      <c r="AV134" s="232"/>
      <c r="AW134" s="232"/>
      <c r="AX134" s="232"/>
      <c r="AY134" s="232"/>
      <c r="AZ134" s="232"/>
      <c r="BA134" s="232"/>
      <c r="BB134" s="232"/>
      <c r="BC134" s="232"/>
      <c r="BD134" s="232"/>
      <c r="BE134" s="232"/>
      <c r="BF134" s="232"/>
      <c r="BG134" s="232"/>
    </row>
    <row r="135" spans="2:59" ht="30" customHeight="1">
      <c r="B135" s="123"/>
      <c r="C135" s="909" t="s">
        <v>304</v>
      </c>
      <c r="D135" s="909"/>
      <c r="E135" s="909"/>
      <c r="F135" s="909"/>
      <c r="G135" s="909"/>
      <c r="H135" s="909"/>
      <c r="I135" s="909"/>
      <c r="J135" s="909"/>
      <c r="K135" s="909"/>
      <c r="L135" s="909"/>
      <c r="M135" s="909"/>
      <c r="N135" s="909"/>
      <c r="O135" s="909"/>
      <c r="P135" s="909"/>
      <c r="Q135" s="909"/>
      <c r="R135" s="909"/>
      <c r="S135" s="909"/>
      <c r="T135" s="909"/>
      <c r="U135" s="909"/>
      <c r="V135" s="909"/>
      <c r="W135" s="909"/>
      <c r="X135" s="909"/>
      <c r="Y135" s="909"/>
      <c r="Z135" s="909"/>
      <c r="AA135" s="909"/>
      <c r="AB135" s="909"/>
      <c r="AC135" s="909"/>
      <c r="AD135" s="909"/>
      <c r="AE135" s="909"/>
      <c r="AF135" s="909"/>
      <c r="AG135" s="909"/>
      <c r="AH135" s="909"/>
      <c r="AI135" s="909"/>
      <c r="AJ135" s="909"/>
      <c r="AK135" s="909"/>
      <c r="AL135" s="909"/>
      <c r="AM135" s="909"/>
      <c r="AN135" s="909"/>
      <c r="AO135" s="909"/>
      <c r="AP135" s="909"/>
      <c r="AQ135" s="909"/>
      <c r="AR135" s="231"/>
      <c r="AS135" s="233"/>
      <c r="AT135" s="233"/>
      <c r="AU135" s="233"/>
      <c r="AV135" s="233"/>
      <c r="AW135" s="233"/>
      <c r="AX135" s="233"/>
      <c r="AY135" s="233"/>
      <c r="AZ135" s="233"/>
      <c r="BA135" s="233"/>
      <c r="BB135" s="233"/>
      <c r="BC135" s="233"/>
      <c r="BD135" s="233"/>
      <c r="BE135" s="233"/>
      <c r="BF135" s="233"/>
      <c r="BG135" s="233"/>
    </row>
    <row r="136" spans="2:59" ht="30" customHeight="1">
      <c r="B136" s="123"/>
      <c r="C136" s="909"/>
      <c r="D136" s="909"/>
      <c r="E136" s="909"/>
      <c r="F136" s="909"/>
      <c r="G136" s="909"/>
      <c r="H136" s="909"/>
      <c r="I136" s="909"/>
      <c r="J136" s="909"/>
      <c r="K136" s="909"/>
      <c r="L136" s="909"/>
      <c r="M136" s="909"/>
      <c r="N136" s="909"/>
      <c r="O136" s="909"/>
      <c r="P136" s="909"/>
      <c r="Q136" s="909"/>
      <c r="R136" s="909"/>
      <c r="S136" s="909"/>
      <c r="T136" s="909"/>
      <c r="U136" s="909"/>
      <c r="V136" s="909"/>
      <c r="W136" s="909"/>
      <c r="X136" s="909"/>
      <c r="Y136" s="909"/>
      <c r="Z136" s="909"/>
      <c r="AA136" s="909"/>
      <c r="AB136" s="909"/>
      <c r="AC136" s="909"/>
      <c r="AD136" s="909"/>
      <c r="AE136" s="909"/>
      <c r="AF136" s="909"/>
      <c r="AG136" s="909"/>
      <c r="AH136" s="909"/>
      <c r="AI136" s="909"/>
      <c r="AJ136" s="909"/>
      <c r="AK136" s="909"/>
      <c r="AL136" s="909"/>
      <c r="AM136" s="909"/>
      <c r="AN136" s="909"/>
      <c r="AO136" s="909"/>
      <c r="AP136" s="909"/>
      <c r="AQ136" s="909"/>
      <c r="AR136" s="231"/>
      <c r="AS136" s="233"/>
      <c r="AT136" s="233"/>
      <c r="AU136" s="233"/>
      <c r="AV136" s="233"/>
      <c r="AW136" s="233"/>
      <c r="AX136" s="233"/>
      <c r="AY136" s="233"/>
      <c r="AZ136" s="233"/>
      <c r="BA136" s="233"/>
      <c r="BB136" s="233"/>
      <c r="BC136" s="233"/>
      <c r="BD136" s="233"/>
      <c r="BE136" s="233"/>
      <c r="BF136" s="233"/>
      <c r="BG136" s="233"/>
    </row>
    <row r="137" spans="2:59" ht="30" customHeight="1">
      <c r="B137" s="123"/>
      <c r="C137" s="909"/>
      <c r="D137" s="909"/>
      <c r="E137" s="909"/>
      <c r="F137" s="909"/>
      <c r="G137" s="909"/>
      <c r="H137" s="909"/>
      <c r="I137" s="909"/>
      <c r="J137" s="909"/>
      <c r="K137" s="909"/>
      <c r="L137" s="909"/>
      <c r="M137" s="909"/>
      <c r="N137" s="909"/>
      <c r="O137" s="909"/>
      <c r="P137" s="909"/>
      <c r="Q137" s="909"/>
      <c r="R137" s="909"/>
      <c r="S137" s="909"/>
      <c r="T137" s="909"/>
      <c r="U137" s="909"/>
      <c r="V137" s="909"/>
      <c r="W137" s="909"/>
      <c r="X137" s="909"/>
      <c r="Y137" s="909"/>
      <c r="Z137" s="909"/>
      <c r="AA137" s="909"/>
      <c r="AB137" s="909"/>
      <c r="AC137" s="909"/>
      <c r="AD137" s="909"/>
      <c r="AE137" s="909"/>
      <c r="AF137" s="909"/>
      <c r="AG137" s="909"/>
      <c r="AH137" s="909"/>
      <c r="AI137" s="909"/>
      <c r="AJ137" s="909"/>
      <c r="AK137" s="909"/>
      <c r="AL137" s="909"/>
      <c r="AM137" s="909"/>
      <c r="AN137" s="909"/>
      <c r="AO137" s="909"/>
      <c r="AP137" s="909"/>
      <c r="AQ137" s="909"/>
      <c r="AR137" s="231"/>
      <c r="AS137" s="233"/>
      <c r="AT137" s="233"/>
      <c r="AU137" s="233"/>
      <c r="AV137" s="233"/>
      <c r="AW137" s="233"/>
      <c r="AX137" s="233"/>
      <c r="AY137" s="233"/>
      <c r="AZ137" s="233"/>
      <c r="BA137" s="233"/>
      <c r="BB137" s="233"/>
      <c r="BC137" s="233"/>
      <c r="BD137" s="233"/>
      <c r="BE137" s="233"/>
      <c r="BF137" s="233"/>
      <c r="BG137" s="233"/>
    </row>
    <row r="138" spans="2:59" ht="30" customHeight="1">
      <c r="B138" s="893" t="s">
        <v>305</v>
      </c>
      <c r="C138" s="893"/>
      <c r="D138" s="893"/>
      <c r="E138" s="893"/>
      <c r="F138" s="893"/>
      <c r="G138" s="893"/>
      <c r="H138" s="893"/>
      <c r="I138" s="893"/>
      <c r="J138" s="893"/>
      <c r="K138" s="893"/>
      <c r="L138" s="893"/>
      <c r="M138" s="893"/>
      <c r="N138" s="893"/>
      <c r="O138" s="893"/>
      <c r="P138" s="893"/>
      <c r="Q138" s="893"/>
      <c r="R138" s="893"/>
      <c r="S138" s="893"/>
      <c r="T138" s="893"/>
      <c r="U138" s="893"/>
      <c r="V138" s="893"/>
      <c r="W138" s="893"/>
      <c r="X138" s="893"/>
      <c r="Y138" s="893"/>
      <c r="Z138" s="893"/>
      <c r="AA138" s="893"/>
      <c r="AB138" s="893"/>
      <c r="AC138" s="893"/>
      <c r="AD138" s="893"/>
      <c r="AE138" s="893"/>
      <c r="AF138" s="893"/>
      <c r="AG138" s="893"/>
      <c r="AH138" s="893"/>
      <c r="AI138" s="893"/>
      <c r="AJ138" s="893"/>
      <c r="AK138" s="893"/>
      <c r="AL138" s="893"/>
      <c r="AM138" s="893"/>
      <c r="AN138" s="893"/>
      <c r="AO138" s="893"/>
      <c r="AP138" s="893"/>
      <c r="AQ138" s="893"/>
      <c r="AR138" s="893"/>
      <c r="AS138" s="159"/>
    </row>
    <row r="139" spans="2:59" ht="30" customHeight="1">
      <c r="B139" s="123"/>
      <c r="C139" s="123"/>
      <c r="D139" s="123"/>
      <c r="E139" s="164"/>
      <c r="F139" s="164"/>
      <c r="G139" s="165"/>
      <c r="H139" s="165"/>
      <c r="I139" s="123"/>
      <c r="J139" s="123"/>
      <c r="K139" s="123"/>
      <c r="L139" s="123"/>
      <c r="M139" s="123"/>
      <c r="N139" s="123"/>
      <c r="O139" s="123"/>
      <c r="P139" s="123"/>
      <c r="Q139" s="123"/>
      <c r="R139" s="123"/>
      <c r="S139" s="123"/>
      <c r="T139" s="123"/>
      <c r="U139" s="123"/>
      <c r="V139" s="123"/>
      <c r="W139" s="123"/>
      <c r="X139" s="123"/>
      <c r="Y139" s="123"/>
      <c r="Z139" s="123"/>
      <c r="AA139" s="123"/>
      <c r="AB139" s="123"/>
      <c r="AC139" s="123"/>
      <c r="AD139" s="123"/>
      <c r="AE139" s="123"/>
      <c r="AF139" s="123"/>
      <c r="AG139" s="123"/>
      <c r="AH139" s="123"/>
      <c r="AI139" s="123"/>
      <c r="AJ139" s="123"/>
      <c r="AK139" s="119" t="s">
        <v>383</v>
      </c>
      <c r="AL139" s="839" t="s">
        <v>384</v>
      </c>
      <c r="AM139" s="839"/>
      <c r="AN139" s="166" t="s">
        <v>385</v>
      </c>
      <c r="AO139" s="839" t="s">
        <v>386</v>
      </c>
      <c r="AP139" s="839"/>
      <c r="AQ139" s="119" t="s">
        <v>266</v>
      </c>
      <c r="AR139" s="119" t="s">
        <v>356</v>
      </c>
      <c r="AS139" s="159"/>
    </row>
    <row r="140" spans="2:59" ht="30" customHeight="1">
      <c r="B140" s="123"/>
      <c r="C140" s="123"/>
      <c r="D140" s="123"/>
      <c r="E140" s="164"/>
      <c r="F140" s="164"/>
      <c r="G140" s="165"/>
      <c r="H140" s="165"/>
      <c r="I140" s="123"/>
      <c r="J140" s="123"/>
      <c r="K140" s="123"/>
      <c r="L140" s="123"/>
      <c r="M140" s="123"/>
      <c r="N140" s="123"/>
      <c r="O140" s="123"/>
      <c r="P140" s="123"/>
      <c r="Q140" s="123"/>
      <c r="R140" s="123"/>
      <c r="S140" s="123"/>
      <c r="T140" s="123"/>
      <c r="U140" s="123"/>
      <c r="V140" s="123"/>
      <c r="W140" s="123"/>
      <c r="X140" s="123"/>
      <c r="Y140" s="123"/>
      <c r="Z140" s="123"/>
      <c r="AA140" s="123"/>
      <c r="AB140" s="123"/>
      <c r="AC140" s="123"/>
      <c r="AD140" s="123"/>
      <c r="AE140" s="123"/>
      <c r="AF140" s="123"/>
      <c r="AG140" s="123"/>
      <c r="AH140" s="123"/>
      <c r="AI140" s="123"/>
      <c r="AJ140" s="123"/>
      <c r="AK140" s="119"/>
      <c r="AL140" s="228"/>
      <c r="AM140" s="228"/>
      <c r="AN140" s="119"/>
      <c r="AO140" s="228"/>
      <c r="AP140" s="228"/>
      <c r="AQ140" s="119"/>
      <c r="AR140" s="119"/>
      <c r="AS140" s="159"/>
    </row>
    <row r="141" spans="2:59" ht="30" customHeight="1">
      <c r="B141" s="910" t="s">
        <v>387</v>
      </c>
      <c r="C141" s="910"/>
      <c r="D141" s="910"/>
      <c r="E141" s="910"/>
      <c r="F141" s="910"/>
      <c r="G141" s="910"/>
      <c r="H141" s="910"/>
      <c r="I141" s="910"/>
      <c r="J141" s="910"/>
      <c r="K141" s="910"/>
      <c r="L141" s="910"/>
      <c r="M141" s="910"/>
      <c r="N141" s="910"/>
      <c r="O141" s="910"/>
      <c r="P141" s="910"/>
      <c r="Q141" s="910"/>
      <c r="R141" s="910"/>
      <c r="S141" s="910"/>
      <c r="T141" s="910"/>
      <c r="U141" s="910"/>
      <c r="V141" s="910"/>
      <c r="W141" s="910"/>
      <c r="X141" s="910"/>
      <c r="Y141" s="910"/>
      <c r="Z141" s="910"/>
      <c r="AA141" s="910"/>
      <c r="AB141" s="910"/>
      <c r="AC141" s="910"/>
      <c r="AD141" s="910"/>
      <c r="AE141" s="910"/>
      <c r="AF141" s="910"/>
      <c r="AG141" s="910"/>
      <c r="AH141" s="910"/>
      <c r="AI141" s="910"/>
      <c r="AJ141" s="910"/>
      <c r="AK141" s="910"/>
      <c r="AL141" s="910"/>
      <c r="AM141" s="910"/>
      <c r="AN141" s="910"/>
      <c r="AO141" s="910"/>
      <c r="AP141" s="910"/>
      <c r="AQ141" s="910"/>
      <c r="AR141" s="910"/>
      <c r="AS141" s="159"/>
    </row>
    <row r="142" spans="2:59" ht="30" customHeight="1">
      <c r="B142" s="910"/>
      <c r="C142" s="910"/>
      <c r="D142" s="910"/>
      <c r="E142" s="910"/>
      <c r="F142" s="910"/>
      <c r="G142" s="910"/>
      <c r="H142" s="910"/>
      <c r="I142" s="910"/>
      <c r="J142" s="910"/>
      <c r="K142" s="910"/>
      <c r="L142" s="910"/>
      <c r="M142" s="910"/>
      <c r="N142" s="910"/>
      <c r="O142" s="910"/>
      <c r="P142" s="910"/>
      <c r="Q142" s="910"/>
      <c r="R142" s="910"/>
      <c r="S142" s="910"/>
      <c r="T142" s="910"/>
      <c r="U142" s="910"/>
      <c r="V142" s="910"/>
      <c r="W142" s="910"/>
      <c r="X142" s="910"/>
      <c r="Y142" s="910"/>
      <c r="Z142" s="910"/>
      <c r="AA142" s="910"/>
      <c r="AB142" s="910"/>
      <c r="AC142" s="910"/>
      <c r="AD142" s="910"/>
      <c r="AE142" s="910"/>
      <c r="AF142" s="910"/>
      <c r="AG142" s="910"/>
      <c r="AH142" s="910"/>
      <c r="AI142" s="910"/>
      <c r="AJ142" s="910"/>
      <c r="AK142" s="910"/>
      <c r="AL142" s="910"/>
      <c r="AM142" s="910"/>
      <c r="AN142" s="910"/>
      <c r="AO142" s="910"/>
      <c r="AP142" s="910"/>
      <c r="AQ142" s="910"/>
      <c r="AR142" s="910"/>
      <c r="AS142" s="159"/>
    </row>
    <row r="143" spans="2:59" ht="30" customHeight="1">
      <c r="B143" s="123"/>
      <c r="C143" s="123"/>
      <c r="D143" s="123"/>
      <c r="E143" s="164"/>
      <c r="F143" s="164"/>
      <c r="G143" s="165"/>
      <c r="H143" s="165"/>
      <c r="I143" s="123"/>
      <c r="J143" s="123"/>
      <c r="K143" s="123"/>
      <c r="L143" s="123"/>
      <c r="M143" s="123"/>
      <c r="N143" s="123"/>
      <c r="O143" s="123"/>
      <c r="P143" s="123"/>
      <c r="Q143" s="123"/>
      <c r="R143" s="123"/>
      <c r="S143" s="123"/>
      <c r="T143" s="123"/>
      <c r="U143" s="123"/>
      <c r="V143" s="123"/>
      <c r="W143" s="123"/>
      <c r="X143" s="123"/>
      <c r="Y143" s="123"/>
      <c r="Z143" s="123"/>
      <c r="AA143" s="123"/>
      <c r="AB143" s="123"/>
      <c r="AC143" s="123"/>
      <c r="AD143" s="123"/>
      <c r="AE143" s="123"/>
      <c r="AF143" s="123"/>
      <c r="AG143" s="123"/>
      <c r="AH143" s="123"/>
      <c r="AI143" s="123"/>
      <c r="AJ143" s="123"/>
      <c r="AK143" s="123"/>
      <c r="AL143" s="123"/>
      <c r="AM143" s="123"/>
      <c r="AN143" s="123"/>
      <c r="AO143" s="123"/>
      <c r="AP143" s="123"/>
      <c r="AQ143" s="123"/>
      <c r="AR143" s="123"/>
      <c r="AS143" s="159"/>
    </row>
    <row r="144" spans="2:59" ht="30" customHeight="1">
      <c r="B144" s="906" t="s">
        <v>388</v>
      </c>
      <c r="C144" s="906"/>
      <c r="D144" s="906"/>
      <c r="E144" s="906"/>
      <c r="F144" s="906"/>
      <c r="G144" s="906"/>
      <c r="H144" s="906"/>
      <c r="I144" s="906"/>
      <c r="J144" s="906"/>
      <c r="K144" s="906"/>
      <c r="L144" s="906"/>
      <c r="M144" s="906"/>
      <c r="N144" s="906"/>
      <c r="O144" s="906"/>
      <c r="P144" s="906"/>
      <c r="Q144" s="906"/>
      <c r="R144" s="906"/>
      <c r="S144" s="906"/>
      <c r="T144" s="906"/>
      <c r="U144" s="906"/>
      <c r="V144" s="906"/>
      <c r="W144" s="906"/>
      <c r="X144" s="906"/>
      <c r="Y144" s="906"/>
      <c r="Z144" s="906"/>
      <c r="AA144" s="906"/>
      <c r="AB144" s="906"/>
      <c r="AC144" s="906"/>
      <c r="AD144" s="906"/>
      <c r="AE144" s="906"/>
      <c r="AF144" s="906"/>
      <c r="AG144" s="906"/>
      <c r="AH144" s="906"/>
      <c r="AI144" s="906"/>
      <c r="AJ144" s="906"/>
      <c r="AK144" s="906"/>
      <c r="AL144" s="906"/>
      <c r="AM144" s="906"/>
      <c r="AN144" s="906"/>
      <c r="AO144" s="906"/>
      <c r="AP144" s="906"/>
      <c r="AQ144" s="906"/>
      <c r="AR144" s="906"/>
      <c r="AS144" s="159"/>
    </row>
    <row r="145" spans="2:45" ht="30" customHeight="1">
      <c r="B145" s="906"/>
      <c r="C145" s="906"/>
      <c r="D145" s="906"/>
      <c r="E145" s="906"/>
      <c r="F145" s="906"/>
      <c r="G145" s="906"/>
      <c r="H145" s="906"/>
      <c r="I145" s="906"/>
      <c r="J145" s="906"/>
      <c r="K145" s="906"/>
      <c r="L145" s="906"/>
      <c r="M145" s="906"/>
      <c r="N145" s="906"/>
      <c r="O145" s="906"/>
      <c r="P145" s="906"/>
      <c r="Q145" s="906"/>
      <c r="R145" s="906"/>
      <c r="S145" s="906"/>
      <c r="T145" s="906"/>
      <c r="U145" s="906"/>
      <c r="V145" s="906"/>
      <c r="W145" s="906"/>
      <c r="X145" s="906"/>
      <c r="Y145" s="906"/>
      <c r="Z145" s="906"/>
      <c r="AA145" s="906"/>
      <c r="AB145" s="906"/>
      <c r="AC145" s="906"/>
      <c r="AD145" s="906"/>
      <c r="AE145" s="906"/>
      <c r="AF145" s="906"/>
      <c r="AG145" s="906"/>
      <c r="AH145" s="906"/>
      <c r="AI145" s="906"/>
      <c r="AJ145" s="906"/>
      <c r="AK145" s="906"/>
      <c r="AL145" s="906"/>
      <c r="AM145" s="906"/>
      <c r="AN145" s="906"/>
      <c r="AO145" s="906"/>
      <c r="AP145" s="906"/>
      <c r="AQ145" s="906"/>
      <c r="AR145" s="906"/>
      <c r="AS145" s="159"/>
    </row>
    <row r="146" spans="2:45" ht="30" customHeight="1">
      <c r="B146" s="906"/>
      <c r="C146" s="906"/>
      <c r="D146" s="906"/>
      <c r="E146" s="906"/>
      <c r="F146" s="906"/>
      <c r="G146" s="906"/>
      <c r="H146" s="906"/>
      <c r="I146" s="906"/>
      <c r="J146" s="906"/>
      <c r="K146" s="906"/>
      <c r="L146" s="906"/>
      <c r="M146" s="906"/>
      <c r="N146" s="906"/>
      <c r="O146" s="906"/>
      <c r="P146" s="906"/>
      <c r="Q146" s="906"/>
      <c r="R146" s="906"/>
      <c r="S146" s="906"/>
      <c r="T146" s="906"/>
      <c r="U146" s="906"/>
      <c r="V146" s="906"/>
      <c r="W146" s="906"/>
      <c r="X146" s="906"/>
      <c r="Y146" s="906"/>
      <c r="Z146" s="906"/>
      <c r="AA146" s="906"/>
      <c r="AB146" s="906"/>
      <c r="AC146" s="906"/>
      <c r="AD146" s="906"/>
      <c r="AE146" s="906"/>
      <c r="AF146" s="906"/>
      <c r="AG146" s="906"/>
      <c r="AH146" s="906"/>
      <c r="AI146" s="906"/>
      <c r="AJ146" s="906"/>
      <c r="AK146" s="906"/>
      <c r="AL146" s="906"/>
      <c r="AM146" s="906"/>
      <c r="AN146" s="906"/>
      <c r="AO146" s="906"/>
      <c r="AP146" s="906"/>
      <c r="AQ146" s="906"/>
      <c r="AR146" s="906"/>
      <c r="AS146" s="159"/>
    </row>
    <row r="147" spans="2:45" ht="30" customHeight="1">
      <c r="B147" s="906"/>
      <c r="C147" s="906"/>
      <c r="D147" s="906"/>
      <c r="E147" s="906"/>
      <c r="F147" s="906"/>
      <c r="G147" s="906"/>
      <c r="H147" s="906"/>
      <c r="I147" s="906"/>
      <c r="J147" s="906"/>
      <c r="K147" s="906"/>
      <c r="L147" s="906"/>
      <c r="M147" s="906"/>
      <c r="N147" s="906"/>
      <c r="O147" s="906"/>
      <c r="P147" s="906"/>
      <c r="Q147" s="906"/>
      <c r="R147" s="906"/>
      <c r="S147" s="906"/>
      <c r="T147" s="906"/>
      <c r="U147" s="906"/>
      <c r="V147" s="906"/>
      <c r="W147" s="906"/>
      <c r="X147" s="906"/>
      <c r="Y147" s="906"/>
      <c r="Z147" s="906"/>
      <c r="AA147" s="906"/>
      <c r="AB147" s="906"/>
      <c r="AC147" s="906"/>
      <c r="AD147" s="906"/>
      <c r="AE147" s="906"/>
      <c r="AF147" s="906"/>
      <c r="AG147" s="906"/>
      <c r="AH147" s="906"/>
      <c r="AI147" s="906"/>
      <c r="AJ147" s="906"/>
      <c r="AK147" s="906"/>
      <c r="AL147" s="906"/>
      <c r="AM147" s="906"/>
      <c r="AN147" s="906"/>
      <c r="AO147" s="906"/>
      <c r="AP147" s="906"/>
      <c r="AQ147" s="906"/>
      <c r="AR147" s="906"/>
      <c r="AS147" s="159"/>
    </row>
    <row r="148" spans="2:45" ht="30" customHeight="1">
      <c r="B148" s="906"/>
      <c r="C148" s="906"/>
      <c r="D148" s="906"/>
      <c r="E148" s="906"/>
      <c r="F148" s="906"/>
      <c r="G148" s="906"/>
      <c r="H148" s="906"/>
      <c r="I148" s="906"/>
      <c r="J148" s="906"/>
      <c r="K148" s="906"/>
      <c r="L148" s="906"/>
      <c r="M148" s="906"/>
      <c r="N148" s="906"/>
      <c r="O148" s="906"/>
      <c r="P148" s="906"/>
      <c r="Q148" s="906"/>
      <c r="R148" s="906"/>
      <c r="S148" s="906"/>
      <c r="T148" s="906"/>
      <c r="U148" s="906"/>
      <c r="V148" s="906"/>
      <c r="W148" s="906"/>
      <c r="X148" s="906"/>
      <c r="Y148" s="906"/>
      <c r="Z148" s="906"/>
      <c r="AA148" s="906"/>
      <c r="AB148" s="906"/>
      <c r="AC148" s="906"/>
      <c r="AD148" s="906"/>
      <c r="AE148" s="906"/>
      <c r="AF148" s="906"/>
      <c r="AG148" s="906"/>
      <c r="AH148" s="906"/>
      <c r="AI148" s="906"/>
      <c r="AJ148" s="906"/>
      <c r="AK148" s="906"/>
      <c r="AL148" s="906"/>
      <c r="AM148" s="906"/>
      <c r="AN148" s="906"/>
      <c r="AO148" s="906"/>
      <c r="AP148" s="906"/>
      <c r="AQ148" s="906"/>
      <c r="AR148" s="906"/>
      <c r="AS148" s="159"/>
    </row>
    <row r="149" spans="2:45" ht="30" customHeight="1">
      <c r="B149" s="230"/>
      <c r="C149" s="230"/>
      <c r="D149" s="230"/>
      <c r="E149" s="234"/>
      <c r="F149" s="234"/>
      <c r="G149" s="235"/>
      <c r="H149" s="235"/>
      <c r="I149" s="230"/>
      <c r="J149" s="230"/>
      <c r="K149" s="230"/>
      <c r="L149" s="230"/>
      <c r="M149" s="230"/>
      <c r="N149" s="230"/>
      <c r="O149" s="230"/>
      <c r="P149" s="230"/>
      <c r="Q149" s="230"/>
      <c r="R149" s="230"/>
      <c r="S149" s="230"/>
      <c r="T149" s="230"/>
      <c r="U149" s="230"/>
      <c r="V149" s="230"/>
      <c r="W149" s="230"/>
      <c r="X149" s="230"/>
      <c r="Y149" s="230"/>
      <c r="Z149" s="230"/>
      <c r="AA149" s="230"/>
      <c r="AB149" s="230"/>
      <c r="AC149" s="230"/>
      <c r="AD149" s="230"/>
      <c r="AE149" s="230"/>
      <c r="AF149" s="230"/>
      <c r="AG149" s="230"/>
      <c r="AH149" s="230"/>
      <c r="AI149" s="230"/>
      <c r="AJ149" s="230"/>
      <c r="AK149" s="230"/>
      <c r="AL149" s="230"/>
      <c r="AM149" s="230"/>
      <c r="AN149" s="230"/>
      <c r="AO149" s="230"/>
      <c r="AP149" s="230"/>
      <c r="AQ149" s="230"/>
      <c r="AR149" s="230"/>
      <c r="AS149" s="159"/>
    </row>
    <row r="150" spans="2:45" ht="30" customHeight="1">
      <c r="B150" s="907" t="s">
        <v>389</v>
      </c>
      <c r="C150" s="907"/>
      <c r="D150" s="907"/>
      <c r="E150" s="907"/>
      <c r="F150" s="907"/>
      <c r="G150" s="907"/>
      <c r="H150" s="907"/>
      <c r="I150" s="907"/>
      <c r="J150" s="907"/>
      <c r="K150" s="907"/>
      <c r="L150" s="907"/>
      <c r="M150" s="907"/>
      <c r="N150" s="907"/>
      <c r="O150" s="907"/>
      <c r="P150" s="907"/>
      <c r="Q150" s="907"/>
      <c r="R150" s="907"/>
      <c r="S150" s="907"/>
      <c r="T150" s="907"/>
      <c r="U150" s="907"/>
      <c r="V150" s="907"/>
      <c r="W150" s="907"/>
      <c r="X150" s="907"/>
      <c r="Y150" s="907"/>
      <c r="Z150" s="907"/>
      <c r="AA150" s="907"/>
      <c r="AB150" s="907"/>
      <c r="AC150" s="907"/>
      <c r="AD150" s="907"/>
      <c r="AE150" s="907"/>
      <c r="AF150" s="907"/>
      <c r="AG150" s="907"/>
      <c r="AH150" s="907"/>
      <c r="AI150" s="907"/>
      <c r="AJ150" s="907"/>
      <c r="AK150" s="907"/>
      <c r="AL150" s="907"/>
      <c r="AM150" s="907"/>
      <c r="AN150" s="907"/>
      <c r="AO150" s="907"/>
      <c r="AP150" s="907"/>
      <c r="AQ150" s="907"/>
      <c r="AR150" s="907"/>
      <c r="AS150" s="159"/>
    </row>
    <row r="151" spans="2:45" ht="30" customHeight="1">
      <c r="B151" s="907"/>
      <c r="C151" s="907"/>
      <c r="D151" s="907"/>
      <c r="E151" s="907"/>
      <c r="F151" s="907"/>
      <c r="G151" s="907"/>
      <c r="H151" s="907"/>
      <c r="I151" s="907"/>
      <c r="J151" s="907"/>
      <c r="K151" s="907"/>
      <c r="L151" s="907"/>
      <c r="M151" s="907"/>
      <c r="N151" s="907"/>
      <c r="O151" s="907"/>
      <c r="P151" s="907"/>
      <c r="Q151" s="907"/>
      <c r="R151" s="907"/>
      <c r="S151" s="907"/>
      <c r="T151" s="907"/>
      <c r="U151" s="907"/>
      <c r="V151" s="907"/>
      <c r="W151" s="907"/>
      <c r="X151" s="907"/>
      <c r="Y151" s="907"/>
      <c r="Z151" s="907"/>
      <c r="AA151" s="907"/>
      <c r="AB151" s="907"/>
      <c r="AC151" s="907"/>
      <c r="AD151" s="907"/>
      <c r="AE151" s="907"/>
      <c r="AF151" s="907"/>
      <c r="AG151" s="907"/>
      <c r="AH151" s="907"/>
      <c r="AI151" s="907"/>
      <c r="AJ151" s="907"/>
      <c r="AK151" s="907"/>
      <c r="AL151" s="907"/>
      <c r="AM151" s="907"/>
      <c r="AN151" s="907"/>
      <c r="AO151" s="907"/>
      <c r="AP151" s="907"/>
      <c r="AQ151" s="907"/>
      <c r="AR151" s="907"/>
      <c r="AS151" s="159"/>
    </row>
    <row r="152" spans="2:45" ht="30" customHeight="1">
      <c r="B152" s="906" t="s">
        <v>390</v>
      </c>
      <c r="C152" s="906"/>
      <c r="D152" s="906"/>
      <c r="E152" s="906"/>
      <c r="F152" s="906"/>
      <c r="G152" s="906"/>
      <c r="H152" s="906"/>
      <c r="I152" s="906"/>
      <c r="J152" s="906"/>
      <c r="K152" s="906"/>
      <c r="L152" s="906"/>
      <c r="M152" s="906"/>
      <c r="N152" s="906"/>
      <c r="O152" s="906"/>
      <c r="P152" s="906"/>
      <c r="Q152" s="906"/>
      <c r="R152" s="906"/>
      <c r="S152" s="906"/>
      <c r="T152" s="906"/>
      <c r="U152" s="906"/>
      <c r="V152" s="906"/>
      <c r="W152" s="906"/>
      <c r="X152" s="906"/>
      <c r="Y152" s="906"/>
      <c r="Z152" s="906"/>
      <c r="AA152" s="906"/>
      <c r="AB152" s="906"/>
      <c r="AC152" s="906"/>
      <c r="AD152" s="906"/>
      <c r="AE152" s="906"/>
      <c r="AF152" s="906"/>
      <c r="AG152" s="906"/>
      <c r="AH152" s="906"/>
      <c r="AI152" s="906"/>
      <c r="AJ152" s="906"/>
      <c r="AK152" s="906"/>
      <c r="AL152" s="906"/>
      <c r="AM152" s="906"/>
      <c r="AN152" s="906"/>
      <c r="AO152" s="906"/>
      <c r="AP152" s="906"/>
      <c r="AQ152" s="906"/>
      <c r="AR152" s="906"/>
      <c r="AS152" s="159"/>
    </row>
    <row r="153" spans="2:45" ht="30" customHeight="1">
      <c r="B153" s="906"/>
      <c r="C153" s="906"/>
      <c r="D153" s="906"/>
      <c r="E153" s="906"/>
      <c r="F153" s="906"/>
      <c r="G153" s="906"/>
      <c r="H153" s="906"/>
      <c r="I153" s="906"/>
      <c r="J153" s="906"/>
      <c r="K153" s="906"/>
      <c r="L153" s="906"/>
      <c r="M153" s="906"/>
      <c r="N153" s="906"/>
      <c r="O153" s="906"/>
      <c r="P153" s="906"/>
      <c r="Q153" s="906"/>
      <c r="R153" s="906"/>
      <c r="S153" s="906"/>
      <c r="T153" s="906"/>
      <c r="U153" s="906"/>
      <c r="V153" s="906"/>
      <c r="W153" s="906"/>
      <c r="X153" s="906"/>
      <c r="Y153" s="906"/>
      <c r="Z153" s="906"/>
      <c r="AA153" s="906"/>
      <c r="AB153" s="906"/>
      <c r="AC153" s="906"/>
      <c r="AD153" s="906"/>
      <c r="AE153" s="906"/>
      <c r="AF153" s="906"/>
      <c r="AG153" s="906"/>
      <c r="AH153" s="906"/>
      <c r="AI153" s="906"/>
      <c r="AJ153" s="906"/>
      <c r="AK153" s="906"/>
      <c r="AL153" s="906"/>
      <c r="AM153" s="906"/>
      <c r="AN153" s="906"/>
      <c r="AO153" s="906"/>
      <c r="AP153" s="906"/>
      <c r="AQ153" s="906"/>
      <c r="AR153" s="906"/>
      <c r="AS153" s="159"/>
    </row>
    <row r="154" spans="2:45" ht="30" customHeight="1">
      <c r="B154" s="906"/>
      <c r="C154" s="906"/>
      <c r="D154" s="906"/>
      <c r="E154" s="906"/>
      <c r="F154" s="906"/>
      <c r="G154" s="906"/>
      <c r="H154" s="906"/>
      <c r="I154" s="906"/>
      <c r="J154" s="906"/>
      <c r="K154" s="906"/>
      <c r="L154" s="906"/>
      <c r="M154" s="906"/>
      <c r="N154" s="906"/>
      <c r="O154" s="906"/>
      <c r="P154" s="906"/>
      <c r="Q154" s="906"/>
      <c r="R154" s="906"/>
      <c r="S154" s="906"/>
      <c r="T154" s="906"/>
      <c r="U154" s="906"/>
      <c r="V154" s="906"/>
      <c r="W154" s="906"/>
      <c r="X154" s="906"/>
      <c r="Y154" s="906"/>
      <c r="Z154" s="906"/>
      <c r="AA154" s="906"/>
      <c r="AB154" s="906"/>
      <c r="AC154" s="906"/>
      <c r="AD154" s="906"/>
      <c r="AE154" s="906"/>
      <c r="AF154" s="906"/>
      <c r="AG154" s="906"/>
      <c r="AH154" s="906"/>
      <c r="AI154" s="906"/>
      <c r="AJ154" s="906"/>
      <c r="AK154" s="906"/>
      <c r="AL154" s="906"/>
      <c r="AM154" s="906"/>
      <c r="AN154" s="906"/>
      <c r="AO154" s="906"/>
      <c r="AP154" s="906"/>
      <c r="AQ154" s="906"/>
      <c r="AR154" s="906"/>
      <c r="AS154" s="159"/>
    </row>
    <row r="155" spans="2:45" ht="30" customHeight="1">
      <c r="B155" s="906"/>
      <c r="C155" s="906"/>
      <c r="D155" s="906"/>
      <c r="E155" s="906"/>
      <c r="F155" s="906"/>
      <c r="G155" s="906"/>
      <c r="H155" s="906"/>
      <c r="I155" s="906"/>
      <c r="J155" s="906"/>
      <c r="K155" s="906"/>
      <c r="L155" s="906"/>
      <c r="M155" s="906"/>
      <c r="N155" s="906"/>
      <c r="O155" s="906"/>
      <c r="P155" s="906"/>
      <c r="Q155" s="906"/>
      <c r="R155" s="906"/>
      <c r="S155" s="906"/>
      <c r="T155" s="906"/>
      <c r="U155" s="906"/>
      <c r="V155" s="906"/>
      <c r="W155" s="906"/>
      <c r="X155" s="906"/>
      <c r="Y155" s="906"/>
      <c r="Z155" s="906"/>
      <c r="AA155" s="906"/>
      <c r="AB155" s="906"/>
      <c r="AC155" s="906"/>
      <c r="AD155" s="906"/>
      <c r="AE155" s="906"/>
      <c r="AF155" s="906"/>
      <c r="AG155" s="906"/>
      <c r="AH155" s="906"/>
      <c r="AI155" s="906"/>
      <c r="AJ155" s="906"/>
      <c r="AK155" s="906"/>
      <c r="AL155" s="906"/>
      <c r="AM155" s="906"/>
      <c r="AN155" s="906"/>
      <c r="AO155" s="906"/>
      <c r="AP155" s="906"/>
      <c r="AQ155" s="906"/>
      <c r="AR155" s="906"/>
      <c r="AS155" s="159"/>
    </row>
    <row r="156" spans="2:45" ht="30" customHeight="1">
      <c r="B156" s="230" t="s">
        <v>391</v>
      </c>
      <c r="C156" s="230"/>
      <c r="D156" s="230"/>
      <c r="E156" s="234"/>
      <c r="F156" s="234"/>
      <c r="G156" s="235"/>
      <c r="H156" s="235"/>
      <c r="I156" s="230"/>
      <c r="J156" s="230"/>
      <c r="K156" s="230"/>
      <c r="L156" s="230"/>
      <c r="M156" s="230"/>
      <c r="N156" s="230"/>
      <c r="O156" s="230"/>
      <c r="P156" s="230"/>
      <c r="Q156" s="230"/>
      <c r="R156" s="230"/>
      <c r="S156" s="230"/>
      <c r="T156" s="230"/>
      <c r="U156" s="230"/>
      <c r="V156" s="230"/>
      <c r="W156" s="230"/>
      <c r="X156" s="230"/>
      <c r="Y156" s="230"/>
      <c r="Z156" s="230"/>
      <c r="AA156" s="230"/>
      <c r="AB156" s="230"/>
      <c r="AC156" s="230"/>
      <c r="AD156" s="230"/>
      <c r="AE156" s="230"/>
      <c r="AF156" s="230"/>
      <c r="AG156" s="230"/>
      <c r="AH156" s="230"/>
      <c r="AI156" s="230"/>
      <c r="AJ156" s="230"/>
      <c r="AK156" s="230"/>
      <c r="AL156" s="230"/>
      <c r="AM156" s="230"/>
      <c r="AN156" s="230"/>
      <c r="AO156" s="230"/>
      <c r="AP156" s="230"/>
      <c r="AQ156" s="230"/>
      <c r="AR156" s="230"/>
      <c r="AS156" s="159"/>
    </row>
    <row r="157" spans="2:45" ht="30" customHeight="1">
      <c r="B157" s="906" t="s">
        <v>392</v>
      </c>
      <c r="C157" s="906"/>
      <c r="D157" s="906"/>
      <c r="E157" s="906"/>
      <c r="F157" s="906"/>
      <c r="G157" s="906"/>
      <c r="H157" s="906"/>
      <c r="I157" s="906"/>
      <c r="J157" s="906"/>
      <c r="K157" s="906"/>
      <c r="L157" s="906"/>
      <c r="M157" s="906"/>
      <c r="N157" s="906"/>
      <c r="O157" s="906"/>
      <c r="P157" s="906"/>
      <c r="Q157" s="906"/>
      <c r="R157" s="906"/>
      <c r="S157" s="906"/>
      <c r="T157" s="906"/>
      <c r="U157" s="906"/>
      <c r="V157" s="906"/>
      <c r="W157" s="906"/>
      <c r="X157" s="906"/>
      <c r="Y157" s="906"/>
      <c r="Z157" s="906"/>
      <c r="AA157" s="906"/>
      <c r="AB157" s="906"/>
      <c r="AC157" s="906"/>
      <c r="AD157" s="906"/>
      <c r="AE157" s="906"/>
      <c r="AF157" s="906"/>
      <c r="AG157" s="906"/>
      <c r="AH157" s="906"/>
      <c r="AI157" s="906"/>
      <c r="AJ157" s="906"/>
      <c r="AK157" s="906"/>
      <c r="AL157" s="906"/>
      <c r="AM157" s="906"/>
      <c r="AN157" s="906"/>
      <c r="AO157" s="906"/>
      <c r="AP157" s="906"/>
      <c r="AQ157" s="906"/>
      <c r="AR157" s="906"/>
      <c r="AS157" s="159"/>
    </row>
    <row r="158" spans="2:45" ht="30" customHeight="1">
      <c r="B158" s="906"/>
      <c r="C158" s="906"/>
      <c r="D158" s="906"/>
      <c r="E158" s="906"/>
      <c r="F158" s="906"/>
      <c r="G158" s="906"/>
      <c r="H158" s="906"/>
      <c r="I158" s="906"/>
      <c r="J158" s="906"/>
      <c r="K158" s="906"/>
      <c r="L158" s="906"/>
      <c r="M158" s="906"/>
      <c r="N158" s="906"/>
      <c r="O158" s="906"/>
      <c r="P158" s="906"/>
      <c r="Q158" s="906"/>
      <c r="R158" s="906"/>
      <c r="S158" s="906"/>
      <c r="T158" s="906"/>
      <c r="U158" s="906"/>
      <c r="V158" s="906"/>
      <c r="W158" s="906"/>
      <c r="X158" s="906"/>
      <c r="Y158" s="906"/>
      <c r="Z158" s="906"/>
      <c r="AA158" s="906"/>
      <c r="AB158" s="906"/>
      <c r="AC158" s="906"/>
      <c r="AD158" s="906"/>
      <c r="AE158" s="906"/>
      <c r="AF158" s="906"/>
      <c r="AG158" s="906"/>
      <c r="AH158" s="906"/>
      <c r="AI158" s="906"/>
      <c r="AJ158" s="906"/>
      <c r="AK158" s="906"/>
      <c r="AL158" s="906"/>
      <c r="AM158" s="906"/>
      <c r="AN158" s="906"/>
      <c r="AO158" s="906"/>
      <c r="AP158" s="906"/>
      <c r="AQ158" s="906"/>
      <c r="AR158" s="906"/>
      <c r="AS158" s="159"/>
    </row>
    <row r="159" spans="2:45" ht="30" customHeight="1">
      <c r="B159" s="906"/>
      <c r="C159" s="906"/>
      <c r="D159" s="906"/>
      <c r="E159" s="906"/>
      <c r="F159" s="906"/>
      <c r="G159" s="906"/>
      <c r="H159" s="906"/>
      <c r="I159" s="906"/>
      <c r="J159" s="906"/>
      <c r="K159" s="906"/>
      <c r="L159" s="906"/>
      <c r="M159" s="906"/>
      <c r="N159" s="906"/>
      <c r="O159" s="906"/>
      <c r="P159" s="906"/>
      <c r="Q159" s="906"/>
      <c r="R159" s="906"/>
      <c r="S159" s="906"/>
      <c r="T159" s="906"/>
      <c r="U159" s="906"/>
      <c r="V159" s="906"/>
      <c r="W159" s="906"/>
      <c r="X159" s="906"/>
      <c r="Y159" s="906"/>
      <c r="Z159" s="906"/>
      <c r="AA159" s="906"/>
      <c r="AB159" s="906"/>
      <c r="AC159" s="906"/>
      <c r="AD159" s="906"/>
      <c r="AE159" s="906"/>
      <c r="AF159" s="906"/>
      <c r="AG159" s="906"/>
      <c r="AH159" s="906"/>
      <c r="AI159" s="906"/>
      <c r="AJ159" s="906"/>
      <c r="AK159" s="906"/>
      <c r="AL159" s="906"/>
      <c r="AM159" s="906"/>
      <c r="AN159" s="906"/>
      <c r="AO159" s="906"/>
      <c r="AP159" s="906"/>
      <c r="AQ159" s="906"/>
      <c r="AR159" s="906"/>
      <c r="AS159" s="159"/>
    </row>
    <row r="160" spans="2:45" ht="30" customHeight="1">
      <c r="B160" s="906"/>
      <c r="C160" s="906"/>
      <c r="D160" s="906"/>
      <c r="E160" s="906"/>
      <c r="F160" s="906"/>
      <c r="G160" s="906"/>
      <c r="H160" s="906"/>
      <c r="I160" s="906"/>
      <c r="J160" s="906"/>
      <c r="K160" s="906"/>
      <c r="L160" s="906"/>
      <c r="M160" s="906"/>
      <c r="N160" s="906"/>
      <c r="O160" s="906"/>
      <c r="P160" s="906"/>
      <c r="Q160" s="906"/>
      <c r="R160" s="906"/>
      <c r="S160" s="906"/>
      <c r="T160" s="906"/>
      <c r="U160" s="906"/>
      <c r="V160" s="906"/>
      <c r="W160" s="906"/>
      <c r="X160" s="906"/>
      <c r="Y160" s="906"/>
      <c r="Z160" s="906"/>
      <c r="AA160" s="906"/>
      <c r="AB160" s="906"/>
      <c r="AC160" s="906"/>
      <c r="AD160" s="906"/>
      <c r="AE160" s="906"/>
      <c r="AF160" s="906"/>
      <c r="AG160" s="906"/>
      <c r="AH160" s="906"/>
      <c r="AI160" s="906"/>
      <c r="AJ160" s="906"/>
      <c r="AK160" s="906"/>
      <c r="AL160" s="906"/>
      <c r="AM160" s="906"/>
      <c r="AN160" s="906"/>
      <c r="AO160" s="906"/>
      <c r="AP160" s="906"/>
      <c r="AQ160" s="906"/>
      <c r="AR160" s="906"/>
      <c r="AS160" s="159"/>
    </row>
    <row r="161" spans="2:45" ht="30" customHeight="1">
      <c r="B161" s="236"/>
      <c r="C161" s="236"/>
      <c r="D161" s="236"/>
      <c r="E161" s="236"/>
      <c r="F161" s="236"/>
      <c r="G161" s="236"/>
      <c r="H161" s="236"/>
      <c r="I161" s="236"/>
      <c r="J161" s="236"/>
      <c r="K161" s="236"/>
      <c r="L161" s="236"/>
      <c r="M161" s="236"/>
      <c r="N161" s="236"/>
      <c r="O161" s="236"/>
      <c r="P161" s="236"/>
      <c r="Q161" s="236"/>
      <c r="R161" s="236"/>
      <c r="S161" s="236"/>
      <c r="T161" s="236"/>
      <c r="U161" s="236"/>
      <c r="V161" s="236"/>
      <c r="W161" s="236"/>
      <c r="X161" s="236"/>
      <c r="Y161" s="236"/>
      <c r="Z161" s="236"/>
      <c r="AA161" s="236"/>
      <c r="AB161" s="236"/>
      <c r="AC161" s="236"/>
      <c r="AD161" s="236"/>
      <c r="AE161" s="236"/>
      <c r="AF161" s="236"/>
      <c r="AG161" s="236"/>
      <c r="AH161" s="236"/>
      <c r="AI161" s="236"/>
      <c r="AJ161" s="236"/>
      <c r="AK161" s="236"/>
      <c r="AL161" s="236"/>
      <c r="AM161" s="236"/>
      <c r="AN161" s="236"/>
      <c r="AO161" s="236"/>
      <c r="AP161" s="236"/>
      <c r="AQ161" s="236"/>
      <c r="AR161" s="236"/>
      <c r="AS161" s="159"/>
    </row>
    <row r="162" spans="2:45" ht="30" customHeight="1">
      <c r="B162" s="906" t="s">
        <v>393</v>
      </c>
      <c r="C162" s="906"/>
      <c r="D162" s="906"/>
      <c r="E162" s="906"/>
      <c r="F162" s="906"/>
      <c r="G162" s="906"/>
      <c r="H162" s="906"/>
      <c r="I162" s="906"/>
      <c r="J162" s="906"/>
      <c r="K162" s="906"/>
      <c r="L162" s="906"/>
      <c r="M162" s="906"/>
      <c r="N162" s="906"/>
      <c r="O162" s="906"/>
      <c r="P162" s="906"/>
      <c r="Q162" s="906"/>
      <c r="R162" s="906"/>
      <c r="S162" s="906"/>
      <c r="T162" s="906"/>
      <c r="U162" s="906"/>
      <c r="V162" s="906"/>
      <c r="W162" s="906"/>
      <c r="X162" s="906"/>
      <c r="Y162" s="906"/>
      <c r="Z162" s="906"/>
      <c r="AA162" s="906"/>
      <c r="AB162" s="906"/>
      <c r="AC162" s="906"/>
      <c r="AD162" s="906"/>
      <c r="AE162" s="906"/>
      <c r="AF162" s="906"/>
      <c r="AG162" s="906"/>
      <c r="AH162" s="906"/>
      <c r="AI162" s="906"/>
      <c r="AJ162" s="906"/>
      <c r="AK162" s="906"/>
      <c r="AL162" s="906"/>
      <c r="AM162" s="906"/>
      <c r="AN162" s="906"/>
      <c r="AO162" s="906"/>
      <c r="AP162" s="906"/>
      <c r="AQ162" s="906"/>
      <c r="AR162" s="906"/>
      <c r="AS162" s="159"/>
    </row>
    <row r="163" spans="2:45" ht="30" customHeight="1">
      <c r="B163" s="906"/>
      <c r="C163" s="906"/>
      <c r="D163" s="906"/>
      <c r="E163" s="906"/>
      <c r="F163" s="906"/>
      <c r="G163" s="906"/>
      <c r="H163" s="906"/>
      <c r="I163" s="906"/>
      <c r="J163" s="906"/>
      <c r="K163" s="906"/>
      <c r="L163" s="906"/>
      <c r="M163" s="906"/>
      <c r="N163" s="906"/>
      <c r="O163" s="906"/>
      <c r="P163" s="906"/>
      <c r="Q163" s="906"/>
      <c r="R163" s="906"/>
      <c r="S163" s="906"/>
      <c r="T163" s="906"/>
      <c r="U163" s="906"/>
      <c r="V163" s="906"/>
      <c r="W163" s="906"/>
      <c r="X163" s="906"/>
      <c r="Y163" s="906"/>
      <c r="Z163" s="906"/>
      <c r="AA163" s="906"/>
      <c r="AB163" s="906"/>
      <c r="AC163" s="906"/>
      <c r="AD163" s="906"/>
      <c r="AE163" s="906"/>
      <c r="AF163" s="906"/>
      <c r="AG163" s="906"/>
      <c r="AH163" s="906"/>
      <c r="AI163" s="906"/>
      <c r="AJ163" s="906"/>
      <c r="AK163" s="906"/>
      <c r="AL163" s="906"/>
      <c r="AM163" s="906"/>
      <c r="AN163" s="906"/>
      <c r="AO163" s="906"/>
      <c r="AP163" s="906"/>
      <c r="AQ163" s="906"/>
      <c r="AR163" s="906"/>
      <c r="AS163" s="159"/>
    </row>
    <row r="164" spans="2:45" ht="30" customHeight="1">
      <c r="B164" s="906"/>
      <c r="C164" s="906"/>
      <c r="D164" s="906"/>
      <c r="E164" s="906"/>
      <c r="F164" s="906"/>
      <c r="G164" s="906"/>
      <c r="H164" s="906"/>
      <c r="I164" s="906"/>
      <c r="J164" s="906"/>
      <c r="K164" s="906"/>
      <c r="L164" s="906"/>
      <c r="M164" s="906"/>
      <c r="N164" s="906"/>
      <c r="O164" s="906"/>
      <c r="P164" s="906"/>
      <c r="Q164" s="906"/>
      <c r="R164" s="906"/>
      <c r="S164" s="906"/>
      <c r="T164" s="906"/>
      <c r="U164" s="906"/>
      <c r="V164" s="906"/>
      <c r="W164" s="906"/>
      <c r="X164" s="906"/>
      <c r="Y164" s="906"/>
      <c r="Z164" s="906"/>
      <c r="AA164" s="906"/>
      <c r="AB164" s="906"/>
      <c r="AC164" s="906"/>
      <c r="AD164" s="906"/>
      <c r="AE164" s="906"/>
      <c r="AF164" s="906"/>
      <c r="AG164" s="906"/>
      <c r="AH164" s="906"/>
      <c r="AI164" s="906"/>
      <c r="AJ164" s="906"/>
      <c r="AK164" s="906"/>
      <c r="AL164" s="906"/>
      <c r="AM164" s="906"/>
      <c r="AN164" s="906"/>
      <c r="AO164" s="906"/>
      <c r="AP164" s="906"/>
      <c r="AQ164" s="906"/>
      <c r="AR164" s="906"/>
      <c r="AS164" s="159"/>
    </row>
    <row r="165" spans="2:45" ht="30" customHeight="1">
      <c r="B165" s="906"/>
      <c r="C165" s="906"/>
      <c r="D165" s="906"/>
      <c r="E165" s="906"/>
      <c r="F165" s="906"/>
      <c r="G165" s="906"/>
      <c r="H165" s="906"/>
      <c r="I165" s="906"/>
      <c r="J165" s="906"/>
      <c r="K165" s="906"/>
      <c r="L165" s="906"/>
      <c r="M165" s="906"/>
      <c r="N165" s="906"/>
      <c r="O165" s="906"/>
      <c r="P165" s="906"/>
      <c r="Q165" s="906"/>
      <c r="R165" s="906"/>
      <c r="S165" s="906"/>
      <c r="T165" s="906"/>
      <c r="U165" s="906"/>
      <c r="V165" s="906"/>
      <c r="W165" s="906"/>
      <c r="X165" s="906"/>
      <c r="Y165" s="906"/>
      <c r="Z165" s="906"/>
      <c r="AA165" s="906"/>
      <c r="AB165" s="906"/>
      <c r="AC165" s="906"/>
      <c r="AD165" s="906"/>
      <c r="AE165" s="906"/>
      <c r="AF165" s="906"/>
      <c r="AG165" s="906"/>
      <c r="AH165" s="906"/>
      <c r="AI165" s="906"/>
      <c r="AJ165" s="906"/>
      <c r="AK165" s="906"/>
      <c r="AL165" s="906"/>
      <c r="AM165" s="906"/>
      <c r="AN165" s="906"/>
      <c r="AO165" s="906"/>
      <c r="AP165" s="906"/>
      <c r="AQ165" s="906"/>
      <c r="AR165" s="906"/>
      <c r="AS165" s="159"/>
    </row>
    <row r="166" spans="2:45" ht="30" customHeight="1">
      <c r="B166" s="230"/>
      <c r="C166" s="230"/>
      <c r="D166" s="230"/>
      <c r="E166" s="234"/>
      <c r="F166" s="234"/>
      <c r="G166" s="235"/>
      <c r="H166" s="235"/>
      <c r="I166" s="230"/>
      <c r="J166" s="230"/>
      <c r="K166" s="230"/>
      <c r="L166" s="230"/>
      <c r="M166" s="230"/>
      <c r="N166" s="230"/>
      <c r="O166" s="230"/>
      <c r="P166" s="230"/>
      <c r="Q166" s="230"/>
      <c r="R166" s="230"/>
      <c r="S166" s="230"/>
      <c r="T166" s="230"/>
      <c r="U166" s="230"/>
      <c r="V166" s="230"/>
      <c r="W166" s="230"/>
      <c r="X166" s="230"/>
      <c r="Y166" s="230"/>
      <c r="Z166" s="230"/>
      <c r="AA166" s="230"/>
      <c r="AB166" s="230"/>
      <c r="AC166" s="230"/>
      <c r="AD166" s="230"/>
      <c r="AE166" s="230"/>
      <c r="AF166" s="230"/>
      <c r="AG166" s="230"/>
      <c r="AH166" s="230"/>
      <c r="AI166" s="230"/>
      <c r="AJ166" s="230"/>
      <c r="AK166" s="230"/>
      <c r="AL166" s="230"/>
      <c r="AM166" s="230"/>
      <c r="AN166" s="230"/>
      <c r="AO166" s="230"/>
      <c r="AP166" s="230"/>
      <c r="AQ166" s="230"/>
      <c r="AR166" s="230"/>
      <c r="AS166" s="159"/>
    </row>
    <row r="167" spans="2:45" ht="30" customHeight="1">
      <c r="B167" s="906" t="s">
        <v>394</v>
      </c>
      <c r="C167" s="906"/>
      <c r="D167" s="906"/>
      <c r="E167" s="906"/>
      <c r="F167" s="906"/>
      <c r="G167" s="906"/>
      <c r="H167" s="906"/>
      <c r="I167" s="906"/>
      <c r="J167" s="906"/>
      <c r="K167" s="906"/>
      <c r="L167" s="906"/>
      <c r="M167" s="906"/>
      <c r="N167" s="906"/>
      <c r="O167" s="906"/>
      <c r="P167" s="906"/>
      <c r="Q167" s="906"/>
      <c r="R167" s="906"/>
      <c r="S167" s="906"/>
      <c r="T167" s="906"/>
      <c r="U167" s="906"/>
      <c r="V167" s="906"/>
      <c r="W167" s="906"/>
      <c r="X167" s="906"/>
      <c r="Y167" s="906"/>
      <c r="Z167" s="906"/>
      <c r="AA167" s="906"/>
      <c r="AB167" s="906"/>
      <c r="AC167" s="906"/>
      <c r="AD167" s="906"/>
      <c r="AE167" s="906"/>
      <c r="AF167" s="906"/>
      <c r="AG167" s="906"/>
      <c r="AH167" s="906"/>
      <c r="AI167" s="906"/>
      <c r="AJ167" s="906"/>
      <c r="AK167" s="906"/>
      <c r="AL167" s="906"/>
      <c r="AM167" s="906"/>
      <c r="AN167" s="906"/>
      <c r="AO167" s="906"/>
      <c r="AP167" s="906"/>
      <c r="AQ167" s="906"/>
      <c r="AR167" s="906"/>
      <c r="AS167" s="159"/>
    </row>
    <row r="168" spans="2:45" ht="30" customHeight="1">
      <c r="B168" s="906"/>
      <c r="C168" s="906"/>
      <c r="D168" s="906"/>
      <c r="E168" s="906"/>
      <c r="F168" s="906"/>
      <c r="G168" s="906"/>
      <c r="H168" s="906"/>
      <c r="I168" s="906"/>
      <c r="J168" s="906"/>
      <c r="K168" s="906"/>
      <c r="L168" s="906"/>
      <c r="M168" s="906"/>
      <c r="N168" s="906"/>
      <c r="O168" s="906"/>
      <c r="P168" s="906"/>
      <c r="Q168" s="906"/>
      <c r="R168" s="906"/>
      <c r="S168" s="906"/>
      <c r="T168" s="906"/>
      <c r="U168" s="906"/>
      <c r="V168" s="906"/>
      <c r="W168" s="906"/>
      <c r="X168" s="906"/>
      <c r="Y168" s="906"/>
      <c r="Z168" s="906"/>
      <c r="AA168" s="906"/>
      <c r="AB168" s="906"/>
      <c r="AC168" s="906"/>
      <c r="AD168" s="906"/>
      <c r="AE168" s="906"/>
      <c r="AF168" s="906"/>
      <c r="AG168" s="906"/>
      <c r="AH168" s="906"/>
      <c r="AI168" s="906"/>
      <c r="AJ168" s="906"/>
      <c r="AK168" s="906"/>
      <c r="AL168" s="906"/>
      <c r="AM168" s="906"/>
      <c r="AN168" s="906"/>
      <c r="AO168" s="906"/>
      <c r="AP168" s="906"/>
      <c r="AQ168" s="906"/>
      <c r="AR168" s="906"/>
      <c r="AS168" s="159"/>
    </row>
    <row r="169" spans="2:45" ht="30" customHeight="1">
      <c r="B169" s="906"/>
      <c r="C169" s="906"/>
      <c r="D169" s="906"/>
      <c r="E169" s="906"/>
      <c r="F169" s="906"/>
      <c r="G169" s="906"/>
      <c r="H169" s="906"/>
      <c r="I169" s="906"/>
      <c r="J169" s="906"/>
      <c r="K169" s="906"/>
      <c r="L169" s="906"/>
      <c r="M169" s="906"/>
      <c r="N169" s="906"/>
      <c r="O169" s="906"/>
      <c r="P169" s="906"/>
      <c r="Q169" s="906"/>
      <c r="R169" s="906"/>
      <c r="S169" s="906"/>
      <c r="T169" s="906"/>
      <c r="U169" s="906"/>
      <c r="V169" s="906"/>
      <c r="W169" s="906"/>
      <c r="X169" s="906"/>
      <c r="Y169" s="906"/>
      <c r="Z169" s="906"/>
      <c r="AA169" s="906"/>
      <c r="AB169" s="906"/>
      <c r="AC169" s="906"/>
      <c r="AD169" s="906"/>
      <c r="AE169" s="906"/>
      <c r="AF169" s="906"/>
      <c r="AG169" s="906"/>
      <c r="AH169" s="906"/>
      <c r="AI169" s="906"/>
      <c r="AJ169" s="906"/>
      <c r="AK169" s="906"/>
      <c r="AL169" s="906"/>
      <c r="AM169" s="906"/>
      <c r="AN169" s="906"/>
      <c r="AO169" s="906"/>
      <c r="AP169" s="906"/>
      <c r="AQ169" s="906"/>
      <c r="AR169" s="906"/>
      <c r="AS169" s="159"/>
    </row>
    <row r="170" spans="2:45" ht="30" customHeight="1">
      <c r="B170" s="906"/>
      <c r="C170" s="906"/>
      <c r="D170" s="906"/>
      <c r="E170" s="906"/>
      <c r="F170" s="906"/>
      <c r="G170" s="906"/>
      <c r="H170" s="906"/>
      <c r="I170" s="906"/>
      <c r="J170" s="906"/>
      <c r="K170" s="906"/>
      <c r="L170" s="906"/>
      <c r="M170" s="906"/>
      <c r="N170" s="906"/>
      <c r="O170" s="906"/>
      <c r="P170" s="906"/>
      <c r="Q170" s="906"/>
      <c r="R170" s="906"/>
      <c r="S170" s="906"/>
      <c r="T170" s="906"/>
      <c r="U170" s="906"/>
      <c r="V170" s="906"/>
      <c r="W170" s="906"/>
      <c r="X170" s="906"/>
      <c r="Y170" s="906"/>
      <c r="Z170" s="906"/>
      <c r="AA170" s="906"/>
      <c r="AB170" s="906"/>
      <c r="AC170" s="906"/>
      <c r="AD170" s="906"/>
      <c r="AE170" s="906"/>
      <c r="AF170" s="906"/>
      <c r="AG170" s="906"/>
      <c r="AH170" s="906"/>
      <c r="AI170" s="906"/>
      <c r="AJ170" s="906"/>
      <c r="AK170" s="906"/>
      <c r="AL170" s="906"/>
      <c r="AM170" s="906"/>
      <c r="AN170" s="906"/>
      <c r="AO170" s="906"/>
      <c r="AP170" s="906"/>
      <c r="AQ170" s="906"/>
      <c r="AR170" s="906"/>
      <c r="AS170" s="159"/>
    </row>
    <row r="171" spans="2:45" ht="30" customHeight="1">
      <c r="B171" s="230"/>
      <c r="C171" s="230"/>
      <c r="D171" s="230"/>
      <c r="E171" s="234"/>
      <c r="F171" s="234"/>
      <c r="G171" s="235"/>
      <c r="H171" s="235"/>
      <c r="I171" s="230"/>
      <c r="J171" s="230"/>
      <c r="K171" s="230"/>
      <c r="L171" s="230"/>
      <c r="M171" s="230"/>
      <c r="N171" s="230"/>
      <c r="O171" s="230"/>
      <c r="P171" s="230"/>
      <c r="Q171" s="230"/>
      <c r="R171" s="230"/>
      <c r="S171" s="230"/>
      <c r="T171" s="230"/>
      <c r="U171" s="230"/>
      <c r="V171" s="230"/>
      <c r="W171" s="230"/>
      <c r="X171" s="230"/>
      <c r="Y171" s="230"/>
      <c r="Z171" s="230"/>
      <c r="AA171" s="230"/>
      <c r="AB171" s="230"/>
      <c r="AC171" s="230"/>
      <c r="AD171" s="230"/>
      <c r="AE171" s="230"/>
      <c r="AF171" s="230"/>
      <c r="AG171" s="230"/>
      <c r="AH171" s="230"/>
      <c r="AI171" s="230"/>
      <c r="AJ171" s="230"/>
      <c r="AK171" s="230"/>
      <c r="AL171" s="230"/>
      <c r="AM171" s="230"/>
      <c r="AN171" s="230"/>
      <c r="AO171" s="230"/>
      <c r="AP171" s="230"/>
      <c r="AQ171" s="230"/>
      <c r="AR171" s="230"/>
      <c r="AS171" s="159"/>
    </row>
    <row r="172" spans="2:45" ht="30" customHeight="1">
      <c r="B172" s="123"/>
      <c r="C172" s="123"/>
      <c r="D172" s="123"/>
      <c r="E172" s="164"/>
      <c r="F172" s="164"/>
      <c r="G172" s="165"/>
      <c r="H172" s="165"/>
      <c r="I172" s="123"/>
      <c r="J172" s="123"/>
      <c r="K172" s="123"/>
      <c r="L172" s="123"/>
      <c r="M172" s="123"/>
      <c r="N172" s="123"/>
      <c r="O172" s="123"/>
      <c r="P172" s="123"/>
      <c r="Q172" s="123"/>
      <c r="R172" s="123"/>
      <c r="S172" s="123"/>
      <c r="T172" s="123"/>
      <c r="U172" s="123"/>
      <c r="V172" s="123"/>
      <c r="W172" s="123"/>
      <c r="X172" s="123"/>
      <c r="Y172" s="123"/>
      <c r="Z172" s="123"/>
      <c r="AA172" s="123"/>
      <c r="AB172" s="123"/>
      <c r="AC172" s="123"/>
      <c r="AD172" s="123"/>
      <c r="AE172" s="123"/>
      <c r="AF172" s="123"/>
      <c r="AG172" s="123"/>
      <c r="AH172" s="123"/>
      <c r="AI172" s="123"/>
      <c r="AJ172" s="123"/>
      <c r="AK172" s="123"/>
      <c r="AL172" s="123"/>
      <c r="AM172" s="230" t="s">
        <v>205</v>
      </c>
      <c r="AN172" s="123"/>
      <c r="AO172" s="123"/>
      <c r="AP172" s="123"/>
      <c r="AQ172" s="123"/>
      <c r="AR172" s="123"/>
      <c r="AS172" s="159"/>
    </row>
    <row r="173" spans="2:45" ht="30" customHeight="1">
      <c r="B173" s="123"/>
      <c r="C173" s="123"/>
      <c r="D173" s="123"/>
      <c r="E173" s="164"/>
      <c r="F173" s="164"/>
      <c r="G173" s="165"/>
      <c r="H173" s="165"/>
      <c r="I173" s="123"/>
      <c r="J173" s="123"/>
      <c r="K173" s="123"/>
      <c r="L173" s="123"/>
      <c r="M173" s="123"/>
      <c r="N173" s="123"/>
      <c r="O173" s="123"/>
      <c r="P173" s="123"/>
      <c r="Q173" s="123"/>
      <c r="R173" s="123"/>
      <c r="S173" s="123"/>
      <c r="T173" s="123"/>
      <c r="U173" s="123"/>
      <c r="V173" s="123"/>
      <c r="W173" s="123"/>
      <c r="X173" s="123"/>
      <c r="Y173" s="123"/>
      <c r="Z173" s="123"/>
      <c r="AA173" s="123"/>
      <c r="AB173" s="123"/>
      <c r="AC173" s="123"/>
      <c r="AD173" s="123"/>
      <c r="AE173" s="123"/>
      <c r="AF173" s="123"/>
      <c r="AG173" s="123"/>
      <c r="AH173" s="123"/>
      <c r="AI173" s="123"/>
      <c r="AJ173" s="230"/>
      <c r="AK173" s="119"/>
      <c r="AL173" s="230"/>
      <c r="AM173" s="123"/>
      <c r="AN173" s="123"/>
      <c r="AO173" s="123"/>
      <c r="AP173" s="123"/>
      <c r="AQ173" s="123"/>
      <c r="AR173" s="123"/>
      <c r="AS173" s="159"/>
    </row>
    <row r="174" spans="2:45" ht="28.5" customHeight="1">
      <c r="B174" s="893" t="s">
        <v>306</v>
      </c>
      <c r="C174" s="893"/>
      <c r="D174" s="893"/>
      <c r="E174" s="893"/>
      <c r="F174" s="893"/>
      <c r="G174" s="893"/>
      <c r="H174" s="893"/>
      <c r="I174" s="893"/>
      <c r="J174" s="893"/>
      <c r="K174" s="893"/>
      <c r="L174" s="893"/>
      <c r="M174" s="893"/>
      <c r="N174" s="893"/>
      <c r="O174" s="893"/>
      <c r="P174" s="893"/>
      <c r="Q174" s="893"/>
      <c r="R174" s="893"/>
      <c r="S174" s="893"/>
      <c r="T174" s="893"/>
      <c r="U174" s="893"/>
      <c r="V174" s="893"/>
      <c r="W174" s="893"/>
      <c r="X174" s="893"/>
      <c r="Y174" s="893"/>
      <c r="Z174" s="893"/>
      <c r="AA174" s="893"/>
      <c r="AB174" s="893"/>
      <c r="AC174" s="893"/>
      <c r="AD174" s="893"/>
      <c r="AE174" s="893"/>
      <c r="AF174" s="893"/>
      <c r="AG174" s="893"/>
      <c r="AH174" s="893"/>
      <c r="AI174" s="893"/>
      <c r="AJ174" s="893"/>
      <c r="AK174" s="893"/>
      <c r="AL174" s="893"/>
      <c r="AM174" s="893"/>
      <c r="AN174" s="893"/>
      <c r="AO174" s="893"/>
      <c r="AP174" s="893"/>
      <c r="AQ174" s="893"/>
      <c r="AR174" s="893"/>
      <c r="AS174" s="159"/>
    </row>
    <row r="175" spans="2:45" ht="28.5" customHeight="1">
      <c r="B175" s="160"/>
      <c r="C175" s="161"/>
      <c r="D175" s="161"/>
      <c r="E175" s="162"/>
      <c r="F175" s="162"/>
      <c r="G175" s="163"/>
      <c r="H175" s="163"/>
      <c r="I175" s="161"/>
      <c r="J175" s="119"/>
      <c r="K175" s="119"/>
      <c r="L175" s="119"/>
      <c r="M175" s="119"/>
      <c r="N175" s="119"/>
      <c r="O175" s="119"/>
      <c r="P175" s="119"/>
      <c r="Q175" s="119"/>
      <c r="R175" s="119"/>
      <c r="S175" s="119"/>
      <c r="T175" s="119"/>
      <c r="U175" s="119"/>
      <c r="V175" s="119"/>
      <c r="W175" s="119"/>
      <c r="X175" s="119"/>
      <c r="Y175" s="119"/>
      <c r="Z175" s="119"/>
      <c r="AA175" s="119"/>
      <c r="AB175" s="119"/>
      <c r="AC175" s="119"/>
      <c r="AD175" s="119"/>
      <c r="AE175" s="118"/>
      <c r="AF175" s="832" t="s">
        <v>264</v>
      </c>
      <c r="AG175" s="832"/>
      <c r="AH175" s="894" t="str">
        <f>IF(AH4="","",AH4)</f>
        <v/>
      </c>
      <c r="AI175" s="894"/>
      <c r="AJ175" s="119" t="s">
        <v>131</v>
      </c>
      <c r="AK175" s="894" t="str">
        <f>IF(AK4="","",AK4)</f>
        <v/>
      </c>
      <c r="AL175" s="894"/>
      <c r="AM175" s="119" t="s">
        <v>265</v>
      </c>
      <c r="AN175" s="894" t="str">
        <f>IF(AN4="","",AN4)</f>
        <v/>
      </c>
      <c r="AO175" s="894"/>
      <c r="AP175" s="119" t="s">
        <v>133</v>
      </c>
      <c r="AQ175" s="119"/>
      <c r="AR175" s="119"/>
      <c r="AS175" s="159"/>
    </row>
    <row r="176" spans="2:45" ht="28.5" customHeight="1">
      <c r="B176" s="123"/>
      <c r="C176" s="123"/>
      <c r="D176" s="123"/>
      <c r="E176" s="164"/>
      <c r="F176" s="164"/>
      <c r="G176" s="165"/>
      <c r="H176" s="165"/>
      <c r="I176" s="123"/>
      <c r="J176" s="123"/>
      <c r="K176" s="123"/>
      <c r="L176" s="123"/>
      <c r="M176" s="123"/>
      <c r="N176" s="123"/>
      <c r="O176" s="123"/>
      <c r="P176" s="123"/>
      <c r="Q176" s="123"/>
      <c r="R176" s="123"/>
      <c r="S176" s="123"/>
      <c r="T176" s="123"/>
      <c r="U176" s="123"/>
      <c r="V176" s="123"/>
      <c r="W176" s="123"/>
      <c r="X176" s="123"/>
      <c r="Y176" s="123"/>
      <c r="Z176" s="123"/>
      <c r="AA176" s="123"/>
      <c r="AB176" s="123"/>
      <c r="AC176" s="123"/>
      <c r="AD176" s="123"/>
      <c r="AE176" s="123"/>
      <c r="AF176" s="123"/>
      <c r="AG176" s="123"/>
      <c r="AH176" s="123"/>
      <c r="AI176" s="123"/>
      <c r="AJ176" s="123"/>
      <c r="AK176" s="119" t="s">
        <v>352</v>
      </c>
      <c r="AL176" s="839" t="s">
        <v>355</v>
      </c>
      <c r="AM176" s="839"/>
      <c r="AN176" s="166" t="s">
        <v>354</v>
      </c>
      <c r="AO176" s="839" t="s">
        <v>355</v>
      </c>
      <c r="AP176" s="839"/>
      <c r="AQ176" s="119" t="s">
        <v>266</v>
      </c>
      <c r="AR176" s="119" t="s">
        <v>356</v>
      </c>
      <c r="AS176" s="159"/>
    </row>
    <row r="177" spans="2:45" ht="30" customHeight="1">
      <c r="B177" s="167" t="s">
        <v>357</v>
      </c>
      <c r="C177" s="168"/>
      <c r="D177" s="168"/>
      <c r="E177" s="168"/>
      <c r="F177" s="168"/>
      <c r="G177" s="168"/>
      <c r="H177" s="168"/>
      <c r="I177" s="168"/>
      <c r="J177" s="169"/>
      <c r="K177" s="119"/>
      <c r="L177" s="119"/>
      <c r="M177" s="119"/>
      <c r="N177" s="119"/>
      <c r="O177" s="119"/>
      <c r="P177" s="119"/>
      <c r="Q177" s="119"/>
      <c r="R177" s="119"/>
      <c r="S177" s="119"/>
      <c r="T177" s="119"/>
      <c r="U177" s="119"/>
      <c r="V177" s="119"/>
      <c r="W177" s="119"/>
      <c r="X177" s="119"/>
      <c r="Y177" s="119"/>
      <c r="Z177" s="119"/>
      <c r="AA177" s="119"/>
      <c r="AB177" s="119"/>
      <c r="AC177" s="119"/>
      <c r="AD177" s="119"/>
      <c r="AE177" s="119"/>
      <c r="AF177" s="119"/>
      <c r="AG177" s="119"/>
      <c r="AH177" s="119"/>
      <c r="AI177" s="119"/>
      <c r="AJ177" s="119"/>
      <c r="AK177" s="119"/>
      <c r="AL177" s="170"/>
      <c r="AM177" s="171"/>
      <c r="AN177" s="170"/>
      <c r="AO177" s="170"/>
      <c r="AP177" s="171"/>
      <c r="AQ177" s="119"/>
      <c r="AR177" s="119"/>
      <c r="AS177" s="159"/>
    </row>
    <row r="178" spans="2:45" ht="30" customHeight="1">
      <c r="B178" s="172" t="s">
        <v>307</v>
      </c>
      <c r="C178" s="237"/>
      <c r="D178" s="237"/>
      <c r="E178" s="237"/>
      <c r="F178" s="237"/>
      <c r="G178" s="237"/>
      <c r="H178" s="237"/>
      <c r="I178" s="237"/>
      <c r="J178" s="237"/>
      <c r="K178" s="237"/>
      <c r="L178" s="237"/>
      <c r="M178" s="237"/>
      <c r="N178" s="237"/>
      <c r="O178" s="119"/>
      <c r="P178" s="119"/>
      <c r="Q178" s="119"/>
      <c r="R178" s="119"/>
      <c r="S178" s="119"/>
      <c r="T178" s="119"/>
      <c r="U178" s="119"/>
      <c r="V178" s="119"/>
      <c r="W178" s="119"/>
      <c r="X178" s="119"/>
      <c r="Y178" s="119"/>
      <c r="Z178" s="119"/>
      <c r="AA178" s="119"/>
      <c r="AB178" s="119"/>
      <c r="AC178" s="119"/>
      <c r="AD178" s="119"/>
      <c r="AE178" s="119"/>
      <c r="AF178" s="119"/>
      <c r="AG178" s="119"/>
      <c r="AH178" s="119"/>
      <c r="AI178" s="119"/>
      <c r="AJ178" s="119"/>
      <c r="AK178" s="119"/>
      <c r="AL178" s="119"/>
      <c r="AM178" s="119"/>
      <c r="AN178" s="119"/>
      <c r="AO178" s="119"/>
      <c r="AP178" s="119"/>
      <c r="AQ178" s="119"/>
      <c r="AR178" s="119"/>
      <c r="AS178" s="159"/>
    </row>
    <row r="179" spans="2:45" ht="30" customHeight="1">
      <c r="B179" s="911" t="s">
        <v>308</v>
      </c>
      <c r="C179" s="911"/>
      <c r="D179" s="911"/>
      <c r="E179" s="911"/>
      <c r="F179" s="911"/>
      <c r="G179" s="911"/>
      <c r="H179" s="911"/>
      <c r="I179" s="911"/>
      <c r="J179" s="911"/>
      <c r="K179" s="911"/>
      <c r="L179" s="911"/>
      <c r="M179" s="911"/>
      <c r="N179" s="911"/>
      <c r="O179" s="911"/>
      <c r="P179" s="911"/>
      <c r="Q179" s="911"/>
      <c r="R179" s="911"/>
      <c r="S179" s="911"/>
      <c r="T179" s="911"/>
      <c r="U179" s="911"/>
      <c r="V179" s="911"/>
      <c r="W179" s="911"/>
      <c r="X179" s="911"/>
      <c r="Y179" s="911"/>
      <c r="Z179" s="911"/>
      <c r="AA179" s="911"/>
      <c r="AB179" s="911"/>
      <c r="AC179" s="911"/>
      <c r="AD179" s="911"/>
      <c r="AE179" s="911"/>
      <c r="AF179" s="911"/>
      <c r="AG179" s="911"/>
      <c r="AH179" s="911"/>
      <c r="AI179" s="911"/>
      <c r="AJ179" s="911"/>
      <c r="AK179" s="911"/>
      <c r="AL179" s="911"/>
      <c r="AM179" s="911"/>
      <c r="AN179" s="911"/>
      <c r="AO179" s="911"/>
      <c r="AP179" s="911"/>
      <c r="AQ179" s="911"/>
      <c r="AR179" s="911"/>
      <c r="AS179" s="159"/>
    </row>
    <row r="180" spans="2:45" ht="30" customHeight="1">
      <c r="B180" s="911"/>
      <c r="C180" s="911"/>
      <c r="D180" s="911"/>
      <c r="E180" s="911"/>
      <c r="F180" s="911"/>
      <c r="G180" s="911"/>
      <c r="H180" s="911"/>
      <c r="I180" s="911"/>
      <c r="J180" s="911"/>
      <c r="K180" s="911"/>
      <c r="L180" s="911"/>
      <c r="M180" s="911"/>
      <c r="N180" s="911"/>
      <c r="O180" s="911"/>
      <c r="P180" s="911"/>
      <c r="Q180" s="911"/>
      <c r="R180" s="911"/>
      <c r="S180" s="911"/>
      <c r="T180" s="911"/>
      <c r="U180" s="911"/>
      <c r="V180" s="911"/>
      <c r="W180" s="911"/>
      <c r="X180" s="911"/>
      <c r="Y180" s="911"/>
      <c r="Z180" s="911"/>
      <c r="AA180" s="911"/>
      <c r="AB180" s="911"/>
      <c r="AC180" s="911"/>
      <c r="AD180" s="911"/>
      <c r="AE180" s="911"/>
      <c r="AF180" s="911"/>
      <c r="AG180" s="911"/>
      <c r="AH180" s="911"/>
      <c r="AI180" s="911"/>
      <c r="AJ180" s="911"/>
      <c r="AK180" s="911"/>
      <c r="AL180" s="911"/>
      <c r="AM180" s="911"/>
      <c r="AN180" s="911"/>
      <c r="AO180" s="911"/>
      <c r="AP180" s="911"/>
      <c r="AQ180" s="911"/>
      <c r="AR180" s="911"/>
      <c r="AS180" s="159"/>
    </row>
    <row r="181" spans="2:45" ht="30" customHeight="1">
      <c r="B181" s="911"/>
      <c r="C181" s="911"/>
      <c r="D181" s="911"/>
      <c r="E181" s="911"/>
      <c r="F181" s="911"/>
      <c r="G181" s="911"/>
      <c r="H181" s="911"/>
      <c r="I181" s="911"/>
      <c r="J181" s="911"/>
      <c r="K181" s="911"/>
      <c r="L181" s="911"/>
      <c r="M181" s="911"/>
      <c r="N181" s="911"/>
      <c r="O181" s="911"/>
      <c r="P181" s="911"/>
      <c r="Q181" s="911"/>
      <c r="R181" s="911"/>
      <c r="S181" s="911"/>
      <c r="T181" s="911"/>
      <c r="U181" s="911"/>
      <c r="V181" s="911"/>
      <c r="W181" s="911"/>
      <c r="X181" s="911"/>
      <c r="Y181" s="911"/>
      <c r="Z181" s="911"/>
      <c r="AA181" s="911"/>
      <c r="AB181" s="911"/>
      <c r="AC181" s="911"/>
      <c r="AD181" s="911"/>
      <c r="AE181" s="911"/>
      <c r="AF181" s="911"/>
      <c r="AG181" s="911"/>
      <c r="AH181" s="911"/>
      <c r="AI181" s="911"/>
      <c r="AJ181" s="911"/>
      <c r="AK181" s="911"/>
      <c r="AL181" s="911"/>
      <c r="AM181" s="911"/>
      <c r="AN181" s="911"/>
      <c r="AO181" s="911"/>
      <c r="AP181" s="911"/>
      <c r="AQ181" s="911"/>
      <c r="AR181" s="911"/>
      <c r="AS181" s="159"/>
    </row>
    <row r="182" spans="2:45" ht="60" customHeight="1">
      <c r="B182" s="912" t="s">
        <v>395</v>
      </c>
      <c r="C182" s="912"/>
      <c r="D182" s="912"/>
      <c r="E182" s="912"/>
      <c r="F182" s="912"/>
      <c r="G182" s="912"/>
      <c r="H182" s="912"/>
      <c r="I182" s="912"/>
      <c r="J182" s="912"/>
      <c r="K182" s="912"/>
      <c r="L182" s="912"/>
      <c r="M182" s="912"/>
      <c r="N182" s="912"/>
      <c r="O182" s="912"/>
      <c r="P182" s="912"/>
      <c r="Q182" s="912"/>
      <c r="R182" s="912"/>
      <c r="S182" s="912"/>
      <c r="T182" s="912"/>
      <c r="U182" s="912"/>
      <c r="V182" s="912"/>
      <c r="W182" s="912"/>
      <c r="X182" s="912"/>
      <c r="Y182" s="912"/>
      <c r="Z182" s="912"/>
      <c r="AA182" s="912"/>
      <c r="AB182" s="912"/>
      <c r="AC182" s="912"/>
      <c r="AD182" s="912"/>
      <c r="AE182" s="912"/>
      <c r="AF182" s="912"/>
      <c r="AG182" s="912"/>
      <c r="AH182" s="912"/>
      <c r="AI182" s="912"/>
      <c r="AJ182" s="912"/>
      <c r="AK182" s="912"/>
      <c r="AL182" s="912"/>
      <c r="AM182" s="912"/>
      <c r="AN182" s="912"/>
      <c r="AO182" s="912"/>
      <c r="AP182" s="912"/>
      <c r="AQ182" s="912"/>
      <c r="AR182" s="912"/>
      <c r="AS182" s="159"/>
    </row>
    <row r="183" spans="2:45" ht="13.5" customHeight="1">
      <c r="B183" s="238"/>
      <c r="C183" s="238"/>
      <c r="D183" s="238"/>
      <c r="E183" s="238"/>
      <c r="F183" s="238"/>
      <c r="G183" s="238"/>
      <c r="H183" s="238"/>
      <c r="I183" s="238"/>
      <c r="J183" s="238"/>
      <c r="K183" s="238"/>
      <c r="L183" s="238"/>
      <c r="M183" s="238"/>
      <c r="N183" s="238"/>
      <c r="O183" s="238"/>
      <c r="P183" s="238"/>
      <c r="Q183" s="238"/>
      <c r="R183" s="238"/>
      <c r="S183" s="238"/>
      <c r="T183" s="238"/>
      <c r="U183" s="238"/>
      <c r="V183" s="238"/>
      <c r="W183" s="238"/>
      <c r="X183" s="238"/>
      <c r="Y183" s="238"/>
      <c r="Z183" s="238"/>
      <c r="AA183" s="238"/>
      <c r="AB183" s="238"/>
      <c r="AC183" s="238"/>
      <c r="AD183" s="238"/>
      <c r="AE183" s="238"/>
      <c r="AF183" s="238"/>
      <c r="AG183" s="238"/>
      <c r="AH183" s="238"/>
      <c r="AI183" s="238"/>
      <c r="AJ183" s="238"/>
      <c r="AK183" s="238"/>
      <c r="AL183" s="238"/>
      <c r="AM183" s="238"/>
      <c r="AN183" s="238"/>
      <c r="AO183" s="238"/>
      <c r="AP183" s="238"/>
      <c r="AQ183" s="238"/>
      <c r="AR183" s="238"/>
      <c r="AS183" s="159"/>
    </row>
    <row r="184" spans="2:45" s="243" customFormat="1" ht="17.25" customHeight="1">
      <c r="B184" s="239" t="s">
        <v>396</v>
      </c>
      <c r="C184" s="239"/>
      <c r="D184" s="240" t="s">
        <v>309</v>
      </c>
      <c r="E184" s="239"/>
      <c r="F184" s="241"/>
      <c r="G184" s="241"/>
      <c r="H184" s="241"/>
      <c r="I184" s="241"/>
      <c r="J184" s="241"/>
      <c r="K184" s="241"/>
      <c r="L184" s="241"/>
      <c r="M184" s="241"/>
      <c r="N184" s="241"/>
      <c r="O184" s="241"/>
      <c r="P184" s="241"/>
      <c r="Q184" s="241"/>
      <c r="R184" s="241"/>
      <c r="S184" s="241"/>
      <c r="T184" s="241"/>
      <c r="U184" s="241"/>
      <c r="V184" s="241"/>
      <c r="W184" s="241"/>
      <c r="X184" s="241"/>
      <c r="Y184" s="241"/>
      <c r="Z184" s="241"/>
      <c r="AA184" s="241"/>
      <c r="AB184" s="241"/>
      <c r="AC184" s="241"/>
      <c r="AD184" s="241"/>
      <c r="AE184" s="241"/>
      <c r="AF184" s="241"/>
      <c r="AG184" s="241"/>
      <c r="AH184" s="241"/>
      <c r="AI184" s="241"/>
      <c r="AJ184" s="241"/>
      <c r="AK184" s="241"/>
      <c r="AL184" s="241"/>
      <c r="AM184" s="241"/>
      <c r="AN184" s="241"/>
      <c r="AO184" s="241"/>
      <c r="AP184" s="241"/>
      <c r="AQ184" s="241"/>
      <c r="AR184" s="241"/>
      <c r="AS184" s="242"/>
    </row>
    <row r="185" spans="2:45" s="243" customFormat="1" ht="17.25" customHeight="1">
      <c r="B185" s="119"/>
      <c r="C185" s="239"/>
      <c r="D185" s="917" t="s">
        <v>310</v>
      </c>
      <c r="E185" s="917"/>
      <c r="F185" s="917"/>
      <c r="G185" s="917"/>
      <c r="H185" s="917"/>
      <c r="I185" s="917"/>
      <c r="J185" s="917"/>
      <c r="K185" s="917"/>
      <c r="L185" s="917"/>
      <c r="M185" s="917"/>
      <c r="N185" s="917"/>
      <c r="O185" s="917"/>
      <c r="P185" s="917"/>
      <c r="Q185" s="917"/>
      <c r="R185" s="917"/>
      <c r="S185" s="917"/>
      <c r="T185" s="917"/>
      <c r="U185" s="917"/>
      <c r="V185" s="917"/>
      <c r="W185" s="917"/>
      <c r="X185" s="917"/>
      <c r="Y185" s="917"/>
      <c r="Z185" s="917"/>
      <c r="AA185" s="917"/>
      <c r="AB185" s="917"/>
      <c r="AC185" s="917"/>
      <c r="AD185" s="917"/>
      <c r="AE185" s="917"/>
      <c r="AF185" s="917"/>
      <c r="AG185" s="917"/>
      <c r="AH185" s="917"/>
      <c r="AI185" s="917"/>
      <c r="AJ185" s="917"/>
      <c r="AK185" s="917"/>
      <c r="AL185" s="917"/>
      <c r="AM185" s="917"/>
      <c r="AN185" s="917"/>
      <c r="AO185" s="917"/>
      <c r="AP185" s="917"/>
      <c r="AQ185" s="917"/>
      <c r="AR185" s="917"/>
      <c r="AS185" s="242"/>
    </row>
    <row r="186" spans="2:45" s="243" customFormat="1" ht="7.5" customHeight="1">
      <c r="B186" s="119"/>
      <c r="C186" s="239"/>
      <c r="D186" s="239"/>
      <c r="E186" s="239"/>
      <c r="F186" s="241"/>
      <c r="G186" s="241"/>
      <c r="H186" s="241"/>
      <c r="I186" s="241"/>
      <c r="J186" s="241"/>
      <c r="K186" s="241"/>
      <c r="L186" s="241"/>
      <c r="M186" s="241"/>
      <c r="N186" s="241"/>
      <c r="O186" s="241"/>
      <c r="P186" s="241"/>
      <c r="Q186" s="241"/>
      <c r="R186" s="241"/>
      <c r="S186" s="241"/>
      <c r="T186" s="241"/>
      <c r="U186" s="241"/>
      <c r="V186" s="241"/>
      <c r="W186" s="241"/>
      <c r="X186" s="241"/>
      <c r="Y186" s="241"/>
      <c r="Z186" s="241"/>
      <c r="AA186" s="241"/>
      <c r="AB186" s="241"/>
      <c r="AC186" s="241"/>
      <c r="AD186" s="241"/>
      <c r="AE186" s="241"/>
      <c r="AF186" s="241"/>
      <c r="AG186" s="241"/>
      <c r="AH186" s="241"/>
      <c r="AI186" s="241"/>
      <c r="AJ186" s="241"/>
      <c r="AK186" s="241"/>
      <c r="AL186" s="241"/>
      <c r="AM186" s="241"/>
      <c r="AN186" s="241"/>
      <c r="AO186" s="241"/>
      <c r="AP186" s="241"/>
      <c r="AQ186" s="241"/>
      <c r="AR186" s="241"/>
      <c r="AS186" s="242"/>
    </row>
    <row r="187" spans="2:45" s="243" customFormat="1" ht="17.25" customHeight="1">
      <c r="B187" s="239" t="s">
        <v>311</v>
      </c>
      <c r="C187" s="239"/>
      <c r="D187" s="240" t="s">
        <v>312</v>
      </c>
      <c r="E187" s="239"/>
      <c r="F187" s="241"/>
      <c r="G187" s="241"/>
      <c r="H187" s="241"/>
      <c r="I187" s="241"/>
      <c r="J187" s="241"/>
      <c r="K187" s="241"/>
      <c r="L187" s="241"/>
      <c r="M187" s="241"/>
      <c r="N187" s="241"/>
      <c r="O187" s="241"/>
      <c r="P187" s="241"/>
      <c r="Q187" s="241"/>
      <c r="R187" s="241"/>
      <c r="S187" s="241"/>
      <c r="T187" s="241"/>
      <c r="U187" s="241"/>
      <c r="V187" s="241"/>
      <c r="W187" s="241"/>
      <c r="X187" s="241"/>
      <c r="Y187" s="241"/>
      <c r="Z187" s="241"/>
      <c r="AA187" s="241"/>
      <c r="AB187" s="241"/>
      <c r="AC187" s="241"/>
      <c r="AD187" s="241"/>
      <c r="AE187" s="241"/>
      <c r="AF187" s="241"/>
      <c r="AG187" s="241"/>
      <c r="AH187" s="241"/>
      <c r="AI187" s="241"/>
      <c r="AJ187" s="241"/>
      <c r="AK187" s="241"/>
      <c r="AL187" s="241"/>
      <c r="AM187" s="241"/>
      <c r="AN187" s="241"/>
      <c r="AO187" s="241"/>
      <c r="AP187" s="241"/>
      <c r="AQ187" s="241"/>
      <c r="AR187" s="241"/>
      <c r="AS187" s="242"/>
    </row>
    <row r="188" spans="2:45" s="243" customFormat="1" ht="17.25" customHeight="1">
      <c r="B188" s="119"/>
      <c r="C188" s="239"/>
      <c r="D188" s="239" t="s">
        <v>313</v>
      </c>
      <c r="E188" s="239"/>
      <c r="F188" s="241"/>
      <c r="G188" s="241"/>
      <c r="H188" s="241"/>
      <c r="I188" s="241"/>
      <c r="J188" s="241"/>
      <c r="K188" s="241"/>
      <c r="L188" s="241"/>
      <c r="M188" s="241"/>
      <c r="N188" s="241"/>
      <c r="O188" s="241"/>
      <c r="P188" s="241"/>
      <c r="Q188" s="241"/>
      <c r="R188" s="241"/>
      <c r="S188" s="241"/>
      <c r="T188" s="241"/>
      <c r="U188" s="241"/>
      <c r="V188" s="241"/>
      <c r="W188" s="241"/>
      <c r="X188" s="241"/>
      <c r="Y188" s="241"/>
      <c r="Z188" s="241"/>
      <c r="AA188" s="241"/>
      <c r="AB188" s="241"/>
      <c r="AC188" s="241"/>
      <c r="AD188" s="241"/>
      <c r="AE188" s="241"/>
      <c r="AF188" s="241"/>
      <c r="AG188" s="241"/>
      <c r="AH188" s="241"/>
      <c r="AI188" s="241"/>
      <c r="AJ188" s="241"/>
      <c r="AK188" s="241"/>
      <c r="AL188" s="241"/>
      <c r="AM188" s="241"/>
      <c r="AN188" s="241"/>
      <c r="AO188" s="241"/>
      <c r="AP188" s="241"/>
      <c r="AQ188" s="241"/>
      <c r="AR188" s="241"/>
      <c r="AS188" s="242"/>
    </row>
    <row r="189" spans="2:45" s="243" customFormat="1" ht="7.5" customHeight="1">
      <c r="B189" s="119"/>
      <c r="C189" s="239"/>
      <c r="D189" s="239"/>
      <c r="E189" s="239"/>
      <c r="F189" s="241"/>
      <c r="G189" s="241"/>
      <c r="H189" s="241"/>
      <c r="I189" s="241"/>
      <c r="J189" s="241"/>
      <c r="K189" s="241"/>
      <c r="L189" s="241"/>
      <c r="M189" s="241"/>
      <c r="N189" s="241"/>
      <c r="O189" s="241"/>
      <c r="P189" s="241"/>
      <c r="Q189" s="241"/>
      <c r="R189" s="241"/>
      <c r="S189" s="241"/>
      <c r="T189" s="241"/>
      <c r="U189" s="241"/>
      <c r="V189" s="241"/>
      <c r="W189" s="241"/>
      <c r="X189" s="241"/>
      <c r="Y189" s="241"/>
      <c r="Z189" s="241"/>
      <c r="AA189" s="241"/>
      <c r="AB189" s="241"/>
      <c r="AC189" s="241"/>
      <c r="AD189" s="241"/>
      <c r="AE189" s="241"/>
      <c r="AF189" s="241"/>
      <c r="AG189" s="241"/>
      <c r="AH189" s="241"/>
      <c r="AI189" s="241"/>
      <c r="AJ189" s="241"/>
      <c r="AK189" s="241"/>
      <c r="AL189" s="241"/>
      <c r="AM189" s="241"/>
      <c r="AN189" s="241"/>
      <c r="AO189" s="241"/>
      <c r="AP189" s="241"/>
      <c r="AQ189" s="241"/>
      <c r="AR189" s="241"/>
      <c r="AS189" s="242"/>
    </row>
    <row r="190" spans="2:45" s="243" customFormat="1" ht="17.25" customHeight="1">
      <c r="B190" s="239" t="s">
        <v>397</v>
      </c>
      <c r="C190" s="239"/>
      <c r="D190" s="240" t="s">
        <v>314</v>
      </c>
      <c r="E190" s="239"/>
      <c r="F190" s="241"/>
      <c r="G190" s="241"/>
      <c r="H190" s="241"/>
      <c r="I190" s="241"/>
      <c r="J190" s="241"/>
      <c r="K190" s="241"/>
      <c r="L190" s="241"/>
      <c r="M190" s="241"/>
      <c r="N190" s="241"/>
      <c r="O190" s="241"/>
      <c r="P190" s="241"/>
      <c r="Q190" s="241"/>
      <c r="R190" s="241"/>
      <c r="S190" s="241"/>
      <c r="T190" s="241"/>
      <c r="U190" s="241"/>
      <c r="V190" s="241"/>
      <c r="W190" s="241"/>
      <c r="X190" s="241"/>
      <c r="Y190" s="241"/>
      <c r="Z190" s="241"/>
      <c r="AA190" s="241"/>
      <c r="AB190" s="241"/>
      <c r="AC190" s="241"/>
      <c r="AD190" s="241"/>
      <c r="AE190" s="241"/>
      <c r="AF190" s="241"/>
      <c r="AG190" s="241"/>
      <c r="AH190" s="241"/>
      <c r="AI190" s="241"/>
      <c r="AJ190" s="241"/>
      <c r="AK190" s="241"/>
      <c r="AL190" s="241"/>
      <c r="AM190" s="241"/>
      <c r="AN190" s="241"/>
      <c r="AO190" s="241"/>
      <c r="AP190" s="241"/>
      <c r="AQ190" s="241"/>
      <c r="AR190" s="241"/>
      <c r="AS190" s="242"/>
    </row>
    <row r="191" spans="2:45" s="243" customFormat="1" ht="17.25" customHeight="1">
      <c r="B191" s="119"/>
      <c r="C191" s="239"/>
      <c r="D191" s="239" t="s">
        <v>315</v>
      </c>
      <c r="E191" s="239"/>
      <c r="F191" s="241"/>
      <c r="G191" s="241"/>
      <c r="H191" s="241"/>
      <c r="I191" s="241"/>
      <c r="J191" s="241"/>
      <c r="K191" s="241"/>
      <c r="L191" s="241"/>
      <c r="M191" s="241"/>
      <c r="N191" s="241"/>
      <c r="O191" s="241"/>
      <c r="P191" s="241"/>
      <c r="Q191" s="241"/>
      <c r="R191" s="241"/>
      <c r="S191" s="241"/>
      <c r="T191" s="241"/>
      <c r="U191" s="241"/>
      <c r="V191" s="241"/>
      <c r="W191" s="241"/>
      <c r="X191" s="241"/>
      <c r="Y191" s="241"/>
      <c r="Z191" s="241"/>
      <c r="AA191" s="241"/>
      <c r="AB191" s="241"/>
      <c r="AC191" s="241"/>
      <c r="AD191" s="241"/>
      <c r="AE191" s="241"/>
      <c r="AF191" s="241"/>
      <c r="AG191" s="241"/>
      <c r="AH191" s="241"/>
      <c r="AI191" s="241"/>
      <c r="AJ191" s="241"/>
      <c r="AK191" s="241"/>
      <c r="AL191" s="241"/>
      <c r="AM191" s="241"/>
      <c r="AN191" s="241"/>
      <c r="AO191" s="241"/>
      <c r="AP191" s="241"/>
      <c r="AQ191" s="241"/>
      <c r="AR191" s="241"/>
      <c r="AS191" s="242"/>
    </row>
    <row r="192" spans="2:45" s="243" customFormat="1" ht="7.5" customHeight="1">
      <c r="B192" s="119"/>
      <c r="C192" s="239"/>
      <c r="D192" s="239"/>
      <c r="E192" s="239"/>
      <c r="F192" s="241"/>
      <c r="G192" s="241"/>
      <c r="H192" s="241"/>
      <c r="I192" s="241"/>
      <c r="J192" s="241"/>
      <c r="K192" s="241"/>
      <c r="L192" s="241"/>
      <c r="M192" s="241"/>
      <c r="N192" s="241"/>
      <c r="O192" s="241"/>
      <c r="P192" s="241"/>
      <c r="Q192" s="241"/>
      <c r="R192" s="241"/>
      <c r="S192" s="241"/>
      <c r="T192" s="241"/>
      <c r="U192" s="241"/>
      <c r="V192" s="241"/>
      <c r="W192" s="241"/>
      <c r="X192" s="241"/>
      <c r="Y192" s="241"/>
      <c r="Z192" s="241"/>
      <c r="AA192" s="241"/>
      <c r="AB192" s="241"/>
      <c r="AC192" s="241"/>
      <c r="AD192" s="241"/>
      <c r="AE192" s="241"/>
      <c r="AF192" s="241"/>
      <c r="AG192" s="241"/>
      <c r="AH192" s="241"/>
      <c r="AI192" s="241"/>
      <c r="AJ192" s="241"/>
      <c r="AK192" s="241"/>
      <c r="AL192" s="241"/>
      <c r="AM192" s="241"/>
      <c r="AN192" s="241"/>
      <c r="AO192" s="241"/>
      <c r="AP192" s="241"/>
      <c r="AQ192" s="241"/>
      <c r="AR192" s="241"/>
      <c r="AS192" s="242"/>
    </row>
    <row r="193" spans="2:45" s="243" customFormat="1" ht="17.25" customHeight="1">
      <c r="B193" s="239" t="s">
        <v>316</v>
      </c>
      <c r="C193" s="239"/>
      <c r="D193" s="240" t="s">
        <v>317</v>
      </c>
      <c r="E193" s="239"/>
      <c r="F193" s="241"/>
      <c r="G193" s="241"/>
      <c r="H193" s="241"/>
      <c r="I193" s="241"/>
      <c r="J193" s="241"/>
      <c r="K193" s="241"/>
      <c r="L193" s="241"/>
      <c r="M193" s="241"/>
      <c r="N193" s="241"/>
      <c r="O193" s="241"/>
      <c r="P193" s="241"/>
      <c r="Q193" s="241"/>
      <c r="R193" s="241"/>
      <c r="S193" s="241"/>
      <c r="T193" s="241"/>
      <c r="U193" s="241"/>
      <c r="V193" s="241"/>
      <c r="W193" s="241"/>
      <c r="X193" s="241"/>
      <c r="Y193" s="241"/>
      <c r="Z193" s="241"/>
      <c r="AA193" s="241"/>
      <c r="AB193" s="241"/>
      <c r="AC193" s="241"/>
      <c r="AD193" s="241"/>
      <c r="AE193" s="241"/>
      <c r="AF193" s="241"/>
      <c r="AG193" s="241"/>
      <c r="AH193" s="241"/>
      <c r="AI193" s="241"/>
      <c r="AJ193" s="241"/>
      <c r="AK193" s="241"/>
      <c r="AL193" s="241"/>
      <c r="AM193" s="241"/>
      <c r="AN193" s="241"/>
      <c r="AO193" s="241"/>
      <c r="AP193" s="241"/>
      <c r="AQ193" s="241"/>
      <c r="AR193" s="241"/>
      <c r="AS193" s="242"/>
    </row>
    <row r="194" spans="2:45" s="243" customFormat="1" ht="17.25" customHeight="1">
      <c r="B194" s="119"/>
      <c r="C194" s="239"/>
      <c r="D194" s="239" t="s">
        <v>318</v>
      </c>
      <c r="E194" s="239"/>
      <c r="F194" s="241"/>
      <c r="G194" s="241"/>
      <c r="H194" s="241"/>
      <c r="I194" s="241"/>
      <c r="J194" s="241"/>
      <c r="K194" s="241"/>
      <c r="L194" s="241"/>
      <c r="M194" s="241"/>
      <c r="N194" s="241"/>
      <c r="O194" s="241"/>
      <c r="P194" s="241"/>
      <c r="Q194" s="241"/>
      <c r="R194" s="241"/>
      <c r="S194" s="241"/>
      <c r="T194" s="241"/>
      <c r="U194" s="241"/>
      <c r="V194" s="241"/>
      <c r="W194" s="241"/>
      <c r="X194" s="241"/>
      <c r="Y194" s="241"/>
      <c r="Z194" s="241"/>
      <c r="AA194" s="241"/>
      <c r="AB194" s="241"/>
      <c r="AC194" s="241"/>
      <c r="AD194" s="241"/>
      <c r="AE194" s="241"/>
      <c r="AF194" s="241"/>
      <c r="AG194" s="241"/>
      <c r="AH194" s="241"/>
      <c r="AI194" s="241"/>
      <c r="AJ194" s="241"/>
      <c r="AK194" s="241"/>
      <c r="AL194" s="241"/>
      <c r="AM194" s="241"/>
      <c r="AN194" s="241"/>
      <c r="AO194" s="241"/>
      <c r="AP194" s="241"/>
      <c r="AQ194" s="241"/>
      <c r="AR194" s="241"/>
      <c r="AS194" s="242"/>
    </row>
    <row r="195" spans="2:45" s="243" customFormat="1" ht="7.5" customHeight="1">
      <c r="B195" s="119"/>
      <c r="C195" s="239"/>
      <c r="D195" s="239"/>
      <c r="E195" s="239"/>
      <c r="F195" s="241"/>
      <c r="G195" s="241"/>
      <c r="H195" s="241"/>
      <c r="I195" s="241"/>
      <c r="J195" s="241"/>
      <c r="K195" s="241"/>
      <c r="L195" s="241"/>
      <c r="M195" s="241"/>
      <c r="N195" s="241"/>
      <c r="O195" s="241"/>
      <c r="P195" s="241"/>
      <c r="Q195" s="241"/>
      <c r="R195" s="241"/>
      <c r="S195" s="241"/>
      <c r="T195" s="241"/>
      <c r="U195" s="241"/>
      <c r="V195" s="241"/>
      <c r="W195" s="241"/>
      <c r="X195" s="241"/>
      <c r="Y195" s="241"/>
      <c r="Z195" s="241"/>
      <c r="AA195" s="241"/>
      <c r="AB195" s="241"/>
      <c r="AC195" s="241"/>
      <c r="AD195" s="241"/>
      <c r="AE195" s="241"/>
      <c r="AF195" s="241"/>
      <c r="AG195" s="241"/>
      <c r="AH195" s="241"/>
      <c r="AI195" s="241"/>
      <c r="AJ195" s="241"/>
      <c r="AK195" s="241"/>
      <c r="AL195" s="241"/>
      <c r="AM195" s="241"/>
      <c r="AN195" s="241"/>
      <c r="AO195" s="241"/>
      <c r="AP195" s="241"/>
      <c r="AQ195" s="241"/>
      <c r="AR195" s="241"/>
      <c r="AS195" s="242"/>
    </row>
    <row r="196" spans="2:45" s="243" customFormat="1" ht="17.25" customHeight="1">
      <c r="B196" s="239" t="s">
        <v>319</v>
      </c>
      <c r="C196" s="239"/>
      <c r="D196" s="240" t="s">
        <v>320</v>
      </c>
      <c r="E196" s="239"/>
      <c r="F196" s="241"/>
      <c r="G196" s="241"/>
      <c r="H196" s="241"/>
      <c r="I196" s="241"/>
      <c r="J196" s="241"/>
      <c r="K196" s="241"/>
      <c r="L196" s="241"/>
      <c r="M196" s="241"/>
      <c r="N196" s="241"/>
      <c r="O196" s="241"/>
      <c r="P196" s="241"/>
      <c r="Q196" s="241"/>
      <c r="R196" s="241"/>
      <c r="S196" s="241"/>
      <c r="T196" s="241"/>
      <c r="U196" s="241"/>
      <c r="V196" s="241"/>
      <c r="W196" s="241"/>
      <c r="X196" s="241"/>
      <c r="Y196" s="241"/>
      <c r="Z196" s="241"/>
      <c r="AA196" s="241"/>
      <c r="AB196" s="241"/>
      <c r="AC196" s="241"/>
      <c r="AD196" s="241"/>
      <c r="AE196" s="241"/>
      <c r="AF196" s="241"/>
      <c r="AG196" s="241"/>
      <c r="AH196" s="241"/>
      <c r="AI196" s="241"/>
      <c r="AJ196" s="241"/>
      <c r="AK196" s="241"/>
      <c r="AL196" s="241"/>
      <c r="AM196" s="241"/>
      <c r="AN196" s="241"/>
      <c r="AO196" s="241"/>
      <c r="AP196" s="241"/>
      <c r="AQ196" s="241"/>
      <c r="AR196" s="241"/>
      <c r="AS196" s="242"/>
    </row>
    <row r="197" spans="2:45" s="243" customFormat="1" ht="17.25" customHeight="1">
      <c r="B197" s="119"/>
      <c r="C197" s="239"/>
      <c r="D197" s="239" t="s">
        <v>398</v>
      </c>
      <c r="E197" s="239"/>
      <c r="F197" s="241"/>
      <c r="G197" s="241"/>
      <c r="H197" s="241"/>
      <c r="I197" s="241"/>
      <c r="J197" s="241"/>
      <c r="K197" s="241"/>
      <c r="L197" s="241"/>
      <c r="M197" s="241"/>
      <c r="N197" s="241"/>
      <c r="O197" s="241"/>
      <c r="P197" s="241"/>
      <c r="Q197" s="241"/>
      <c r="R197" s="241"/>
      <c r="S197" s="241"/>
      <c r="T197" s="241"/>
      <c r="U197" s="241"/>
      <c r="V197" s="241"/>
      <c r="W197" s="241"/>
      <c r="X197" s="241"/>
      <c r="Y197" s="241"/>
      <c r="Z197" s="241"/>
      <c r="AA197" s="241"/>
      <c r="AB197" s="241"/>
      <c r="AC197" s="241"/>
      <c r="AD197" s="241"/>
      <c r="AE197" s="241"/>
      <c r="AF197" s="241"/>
      <c r="AG197" s="241"/>
      <c r="AH197" s="241"/>
      <c r="AI197" s="241"/>
      <c r="AJ197" s="241"/>
      <c r="AK197" s="241"/>
      <c r="AL197" s="241"/>
      <c r="AM197" s="241"/>
      <c r="AN197" s="241"/>
      <c r="AO197" s="241"/>
      <c r="AP197" s="241"/>
      <c r="AQ197" s="241"/>
      <c r="AR197" s="241"/>
      <c r="AS197" s="242"/>
    </row>
    <row r="198" spans="2:45" s="243" customFormat="1" ht="17.25" customHeight="1">
      <c r="B198" s="119"/>
      <c r="C198" s="239"/>
      <c r="D198" s="239" t="s">
        <v>399</v>
      </c>
      <c r="E198" s="239"/>
      <c r="F198" s="241"/>
      <c r="G198" s="241"/>
      <c r="H198" s="241"/>
      <c r="I198" s="241"/>
      <c r="J198" s="241"/>
      <c r="K198" s="241"/>
      <c r="L198" s="241"/>
      <c r="M198" s="241"/>
      <c r="N198" s="241"/>
      <c r="O198" s="241"/>
      <c r="P198" s="241"/>
      <c r="Q198" s="241"/>
      <c r="R198" s="241"/>
      <c r="S198" s="241"/>
      <c r="T198" s="241"/>
      <c r="U198" s="241"/>
      <c r="V198" s="241"/>
      <c r="W198" s="241"/>
      <c r="X198" s="241"/>
      <c r="Y198" s="241"/>
      <c r="Z198" s="241"/>
      <c r="AA198" s="241"/>
      <c r="AB198" s="241"/>
      <c r="AC198" s="241"/>
      <c r="AD198" s="241"/>
      <c r="AE198" s="241"/>
      <c r="AF198" s="241"/>
      <c r="AG198" s="241"/>
      <c r="AH198" s="241"/>
      <c r="AI198" s="241"/>
      <c r="AJ198" s="241"/>
      <c r="AK198" s="241"/>
      <c r="AL198" s="241"/>
      <c r="AM198" s="241"/>
      <c r="AN198" s="241"/>
      <c r="AO198" s="241"/>
      <c r="AP198" s="241"/>
      <c r="AQ198" s="241"/>
      <c r="AR198" s="241"/>
      <c r="AS198" s="242"/>
    </row>
    <row r="199" spans="2:45" s="243" customFormat="1" ht="7.5" customHeight="1">
      <c r="B199" s="119"/>
      <c r="C199" s="239"/>
      <c r="D199" s="239"/>
      <c r="E199" s="239"/>
      <c r="F199" s="241"/>
      <c r="G199" s="241"/>
      <c r="H199" s="241"/>
      <c r="I199" s="241"/>
      <c r="J199" s="241"/>
      <c r="K199" s="241"/>
      <c r="L199" s="241"/>
      <c r="M199" s="241"/>
      <c r="N199" s="241"/>
      <c r="O199" s="241"/>
      <c r="P199" s="241"/>
      <c r="Q199" s="241"/>
      <c r="R199" s="241"/>
      <c r="S199" s="241"/>
      <c r="T199" s="241"/>
      <c r="U199" s="241"/>
      <c r="V199" s="241"/>
      <c r="W199" s="241"/>
      <c r="X199" s="241"/>
      <c r="Y199" s="241"/>
      <c r="Z199" s="241"/>
      <c r="AA199" s="241"/>
      <c r="AB199" s="241"/>
      <c r="AC199" s="241"/>
      <c r="AD199" s="241"/>
      <c r="AE199" s="241"/>
      <c r="AF199" s="241"/>
      <c r="AG199" s="241"/>
      <c r="AH199" s="241"/>
      <c r="AI199" s="241"/>
      <c r="AJ199" s="241"/>
      <c r="AK199" s="241"/>
      <c r="AL199" s="241"/>
      <c r="AM199" s="241"/>
      <c r="AN199" s="241"/>
      <c r="AO199" s="241"/>
      <c r="AP199" s="241"/>
      <c r="AQ199" s="241"/>
      <c r="AR199" s="241"/>
      <c r="AS199" s="242"/>
    </row>
    <row r="200" spans="2:45" s="243" customFormat="1" ht="17.25" customHeight="1">
      <c r="B200" s="239" t="s">
        <v>321</v>
      </c>
      <c r="C200" s="239"/>
      <c r="D200" s="240" t="s">
        <v>322</v>
      </c>
      <c r="E200" s="239"/>
      <c r="F200" s="241"/>
      <c r="G200" s="241"/>
      <c r="H200" s="241"/>
      <c r="I200" s="241"/>
      <c r="J200" s="241"/>
      <c r="K200" s="241"/>
      <c r="L200" s="241"/>
      <c r="M200" s="241"/>
      <c r="N200" s="241"/>
      <c r="O200" s="241"/>
      <c r="P200" s="241"/>
      <c r="Q200" s="241"/>
      <c r="R200" s="241"/>
      <c r="S200" s="241"/>
      <c r="T200" s="241"/>
      <c r="U200" s="241"/>
      <c r="V200" s="241"/>
      <c r="W200" s="241"/>
      <c r="X200" s="241"/>
      <c r="Y200" s="241"/>
      <c r="Z200" s="241"/>
      <c r="AA200" s="241"/>
      <c r="AB200" s="241"/>
      <c r="AC200" s="241"/>
      <c r="AD200" s="241"/>
      <c r="AE200" s="241"/>
      <c r="AF200" s="241"/>
      <c r="AG200" s="241"/>
      <c r="AH200" s="241"/>
      <c r="AI200" s="241"/>
      <c r="AJ200" s="241"/>
      <c r="AK200" s="241"/>
      <c r="AL200" s="241"/>
      <c r="AM200" s="241"/>
      <c r="AN200" s="241"/>
      <c r="AO200" s="241"/>
      <c r="AP200" s="241"/>
      <c r="AQ200" s="241"/>
      <c r="AR200" s="241"/>
      <c r="AS200" s="242"/>
    </row>
    <row r="201" spans="2:45" s="243" customFormat="1" ht="17.25" customHeight="1">
      <c r="B201" s="119"/>
      <c r="C201" s="239"/>
      <c r="D201" s="239" t="s">
        <v>323</v>
      </c>
      <c r="E201" s="239"/>
      <c r="F201" s="241"/>
      <c r="G201" s="241"/>
      <c r="H201" s="241"/>
      <c r="I201" s="241"/>
      <c r="J201" s="241"/>
      <c r="K201" s="241"/>
      <c r="L201" s="241"/>
      <c r="M201" s="241"/>
      <c r="N201" s="241"/>
      <c r="O201" s="241"/>
      <c r="P201" s="241"/>
      <c r="Q201" s="241"/>
      <c r="R201" s="241"/>
      <c r="S201" s="241"/>
      <c r="T201" s="241"/>
      <c r="U201" s="241"/>
      <c r="V201" s="241"/>
      <c r="W201" s="241"/>
      <c r="X201" s="241"/>
      <c r="Y201" s="241"/>
      <c r="Z201" s="241"/>
      <c r="AA201" s="241"/>
      <c r="AB201" s="241"/>
      <c r="AC201" s="241"/>
      <c r="AD201" s="241"/>
      <c r="AE201" s="241"/>
      <c r="AF201" s="241"/>
      <c r="AG201" s="241"/>
      <c r="AH201" s="241"/>
      <c r="AI201" s="241"/>
      <c r="AJ201" s="241"/>
      <c r="AK201" s="241"/>
      <c r="AL201" s="241"/>
      <c r="AM201" s="241"/>
      <c r="AN201" s="241"/>
      <c r="AO201" s="241"/>
      <c r="AP201" s="241"/>
      <c r="AQ201" s="241"/>
      <c r="AR201" s="241"/>
      <c r="AS201" s="242"/>
    </row>
    <row r="202" spans="2:45" s="243" customFormat="1" ht="17.25" customHeight="1">
      <c r="B202" s="119"/>
      <c r="C202" s="239"/>
      <c r="D202" s="119" t="s">
        <v>324</v>
      </c>
      <c r="E202" s="239"/>
      <c r="F202" s="241"/>
      <c r="G202" s="241"/>
      <c r="H202" s="241"/>
      <c r="I202" s="241"/>
      <c r="J202" s="241"/>
      <c r="K202" s="241"/>
      <c r="L202" s="241"/>
      <c r="M202" s="241"/>
      <c r="N202" s="241"/>
      <c r="O202" s="241"/>
      <c r="P202" s="241"/>
      <c r="Q202" s="241"/>
      <c r="R202" s="241"/>
      <c r="S202" s="241"/>
      <c r="T202" s="241"/>
      <c r="U202" s="241"/>
      <c r="V202" s="241"/>
      <c r="W202" s="241"/>
      <c r="X202" s="241"/>
      <c r="Y202" s="241"/>
      <c r="Z202" s="241"/>
      <c r="AA202" s="241"/>
      <c r="AB202" s="241"/>
      <c r="AC202" s="241"/>
      <c r="AD202" s="241"/>
      <c r="AE202" s="241"/>
      <c r="AF202" s="241"/>
      <c r="AG202" s="241"/>
      <c r="AH202" s="241"/>
      <c r="AI202" s="241"/>
      <c r="AJ202" s="241"/>
      <c r="AK202" s="241"/>
      <c r="AL202" s="241"/>
      <c r="AM202" s="241"/>
      <c r="AN202" s="241"/>
      <c r="AO202" s="241"/>
      <c r="AP202" s="241"/>
      <c r="AQ202" s="241"/>
      <c r="AR202" s="241"/>
      <c r="AS202" s="242"/>
    </row>
    <row r="203" spans="2:45" s="243" customFormat="1" ht="17.25" customHeight="1">
      <c r="B203" s="119"/>
      <c r="C203" s="239"/>
      <c r="D203" s="239" t="s">
        <v>400</v>
      </c>
      <c r="E203" s="239"/>
      <c r="F203" s="241"/>
      <c r="G203" s="241"/>
      <c r="H203" s="241"/>
      <c r="I203" s="241"/>
      <c r="J203" s="241"/>
      <c r="K203" s="241"/>
      <c r="L203" s="241"/>
      <c r="M203" s="241"/>
      <c r="N203" s="241"/>
      <c r="O203" s="241"/>
      <c r="P203" s="241"/>
      <c r="Q203" s="241"/>
      <c r="R203" s="241"/>
      <c r="S203" s="241"/>
      <c r="T203" s="241"/>
      <c r="U203" s="241"/>
      <c r="V203" s="241"/>
      <c r="W203" s="241"/>
      <c r="X203" s="241"/>
      <c r="Y203" s="241"/>
      <c r="Z203" s="241"/>
      <c r="AA203" s="241"/>
      <c r="AB203" s="241"/>
      <c r="AC203" s="241"/>
      <c r="AD203" s="241"/>
      <c r="AE203" s="241"/>
      <c r="AF203" s="241"/>
      <c r="AG203" s="241"/>
      <c r="AH203" s="241"/>
      <c r="AI203" s="241"/>
      <c r="AJ203" s="241"/>
      <c r="AK203" s="241"/>
      <c r="AL203" s="241"/>
      <c r="AM203" s="241"/>
      <c r="AN203" s="241"/>
      <c r="AO203" s="241"/>
      <c r="AP203" s="241"/>
      <c r="AQ203" s="241"/>
      <c r="AR203" s="241"/>
      <c r="AS203" s="242"/>
    </row>
    <row r="204" spans="2:45" s="243" customFormat="1" ht="17.25" customHeight="1">
      <c r="B204" s="119"/>
      <c r="C204" s="239"/>
      <c r="D204" s="239" t="s">
        <v>325</v>
      </c>
      <c r="E204" s="239"/>
      <c r="F204" s="241"/>
      <c r="G204" s="241"/>
      <c r="H204" s="241"/>
      <c r="I204" s="241"/>
      <c r="J204" s="241"/>
      <c r="K204" s="241"/>
      <c r="L204" s="241"/>
      <c r="M204" s="241"/>
      <c r="N204" s="241"/>
      <c r="O204" s="241"/>
      <c r="P204" s="241"/>
      <c r="Q204" s="241"/>
      <c r="R204" s="241"/>
      <c r="S204" s="241"/>
      <c r="T204" s="241"/>
      <c r="U204" s="241"/>
      <c r="V204" s="241"/>
      <c r="W204" s="241"/>
      <c r="X204" s="241"/>
      <c r="Y204" s="241"/>
      <c r="Z204" s="241"/>
      <c r="AA204" s="241"/>
      <c r="AB204" s="241"/>
      <c r="AC204" s="241"/>
      <c r="AD204" s="241"/>
      <c r="AE204" s="241"/>
      <c r="AF204" s="241"/>
      <c r="AG204" s="241"/>
      <c r="AH204" s="241"/>
      <c r="AI204" s="241"/>
      <c r="AJ204" s="241"/>
      <c r="AK204" s="241"/>
      <c r="AL204" s="241"/>
      <c r="AM204" s="241"/>
      <c r="AN204" s="241"/>
      <c r="AO204" s="241"/>
      <c r="AP204" s="241"/>
      <c r="AQ204" s="241"/>
      <c r="AR204" s="241"/>
      <c r="AS204" s="242"/>
    </row>
    <row r="205" spans="2:45" s="243" customFormat="1" ht="17.25" customHeight="1">
      <c r="B205" s="119"/>
      <c r="C205" s="239"/>
      <c r="D205" s="239" t="s">
        <v>326</v>
      </c>
      <c r="E205" s="239"/>
      <c r="F205" s="241"/>
      <c r="G205" s="241"/>
      <c r="H205" s="241"/>
      <c r="I205" s="241"/>
      <c r="J205" s="241"/>
      <c r="K205" s="241"/>
      <c r="L205" s="241"/>
      <c r="M205" s="241"/>
      <c r="N205" s="241"/>
      <c r="O205" s="241"/>
      <c r="P205" s="241"/>
      <c r="Q205" s="241"/>
      <c r="R205" s="241"/>
      <c r="S205" s="241"/>
      <c r="T205" s="241"/>
      <c r="U205" s="241"/>
      <c r="V205" s="241"/>
      <c r="W205" s="241"/>
      <c r="X205" s="241"/>
      <c r="Y205" s="241"/>
      <c r="Z205" s="241"/>
      <c r="AA205" s="241"/>
      <c r="AB205" s="241"/>
      <c r="AC205" s="241"/>
      <c r="AD205" s="241"/>
      <c r="AE205" s="241"/>
      <c r="AF205" s="241"/>
      <c r="AG205" s="241"/>
      <c r="AH205" s="241"/>
      <c r="AI205" s="241"/>
      <c r="AJ205" s="241"/>
      <c r="AK205" s="241"/>
      <c r="AL205" s="241"/>
      <c r="AM205" s="241"/>
      <c r="AN205" s="241"/>
      <c r="AO205" s="241"/>
      <c r="AP205" s="241"/>
      <c r="AQ205" s="241"/>
      <c r="AR205" s="241"/>
      <c r="AS205" s="242"/>
    </row>
    <row r="206" spans="2:45" s="243" customFormat="1" ht="7.5" customHeight="1">
      <c r="B206" s="119"/>
      <c r="C206" s="239"/>
      <c r="D206" s="239"/>
      <c r="E206" s="239"/>
      <c r="F206" s="241"/>
      <c r="G206" s="241"/>
      <c r="H206" s="241"/>
      <c r="I206" s="241"/>
      <c r="J206" s="241"/>
      <c r="K206" s="241"/>
      <c r="L206" s="241"/>
      <c r="M206" s="241"/>
      <c r="N206" s="241"/>
      <c r="O206" s="241"/>
      <c r="P206" s="241"/>
      <c r="Q206" s="241"/>
      <c r="R206" s="241"/>
      <c r="S206" s="241"/>
      <c r="T206" s="241"/>
      <c r="U206" s="241"/>
      <c r="V206" s="241"/>
      <c r="W206" s="241"/>
      <c r="X206" s="241"/>
      <c r="Y206" s="241"/>
      <c r="Z206" s="241"/>
      <c r="AA206" s="241"/>
      <c r="AB206" s="241"/>
      <c r="AC206" s="241"/>
      <c r="AD206" s="241"/>
      <c r="AE206" s="241"/>
      <c r="AF206" s="241"/>
      <c r="AG206" s="241"/>
      <c r="AH206" s="241"/>
      <c r="AI206" s="241"/>
      <c r="AJ206" s="241"/>
      <c r="AK206" s="241"/>
      <c r="AL206" s="241"/>
      <c r="AM206" s="241"/>
      <c r="AN206" s="241"/>
      <c r="AO206" s="241"/>
      <c r="AP206" s="241"/>
      <c r="AQ206" s="241"/>
      <c r="AR206" s="241"/>
      <c r="AS206" s="242"/>
    </row>
    <row r="207" spans="2:45" s="243" customFormat="1" ht="17.25" customHeight="1">
      <c r="B207" s="239" t="s">
        <v>327</v>
      </c>
      <c r="C207" s="239"/>
      <c r="D207" s="240" t="s">
        <v>328</v>
      </c>
      <c r="E207" s="239"/>
      <c r="F207" s="241"/>
      <c r="G207" s="241"/>
      <c r="H207" s="241"/>
      <c r="I207" s="241"/>
      <c r="J207" s="241"/>
      <c r="K207" s="241"/>
      <c r="L207" s="241"/>
      <c r="M207" s="241"/>
      <c r="N207" s="241"/>
      <c r="O207" s="241"/>
      <c r="P207" s="241"/>
      <c r="Q207" s="241"/>
      <c r="R207" s="241"/>
      <c r="S207" s="241"/>
      <c r="T207" s="241"/>
      <c r="U207" s="241"/>
      <c r="V207" s="241"/>
      <c r="W207" s="241"/>
      <c r="X207" s="241"/>
      <c r="Y207" s="241"/>
      <c r="Z207" s="241"/>
      <c r="AA207" s="241"/>
      <c r="AB207" s="241"/>
      <c r="AC207" s="241"/>
      <c r="AD207" s="241"/>
      <c r="AE207" s="241"/>
      <c r="AF207" s="241"/>
      <c r="AG207" s="241"/>
      <c r="AH207" s="241"/>
      <c r="AI207" s="241"/>
      <c r="AJ207" s="241"/>
      <c r="AK207" s="241"/>
      <c r="AL207" s="241"/>
      <c r="AM207" s="241"/>
      <c r="AN207" s="241"/>
      <c r="AO207" s="241"/>
      <c r="AP207" s="241"/>
      <c r="AQ207" s="241"/>
      <c r="AR207" s="241"/>
      <c r="AS207" s="242"/>
    </row>
    <row r="208" spans="2:45" s="243" customFormat="1" ht="17.25" customHeight="1">
      <c r="B208" s="119"/>
      <c r="C208" s="239"/>
      <c r="D208" s="239" t="s">
        <v>329</v>
      </c>
      <c r="E208" s="239"/>
      <c r="F208" s="241"/>
      <c r="G208" s="241"/>
      <c r="H208" s="241"/>
      <c r="I208" s="241"/>
      <c r="J208" s="241"/>
      <c r="K208" s="241"/>
      <c r="L208" s="241"/>
      <c r="M208" s="241"/>
      <c r="N208" s="241"/>
      <c r="O208" s="241"/>
      <c r="P208" s="241"/>
      <c r="Q208" s="241"/>
      <c r="R208" s="241"/>
      <c r="S208" s="241"/>
      <c r="T208" s="241"/>
      <c r="U208" s="241"/>
      <c r="V208" s="241"/>
      <c r="W208" s="241"/>
      <c r="X208" s="241"/>
      <c r="Y208" s="241"/>
      <c r="Z208" s="241"/>
      <c r="AA208" s="241"/>
      <c r="AB208" s="241"/>
      <c r="AC208" s="241"/>
      <c r="AD208" s="241"/>
      <c r="AE208" s="241"/>
      <c r="AF208" s="241"/>
      <c r="AG208" s="241"/>
      <c r="AH208" s="241"/>
      <c r="AI208" s="241"/>
      <c r="AJ208" s="241"/>
      <c r="AK208" s="241"/>
      <c r="AL208" s="241"/>
      <c r="AM208" s="241"/>
      <c r="AN208" s="241"/>
      <c r="AO208" s="241"/>
      <c r="AP208" s="241"/>
      <c r="AQ208" s="241"/>
      <c r="AR208" s="241"/>
      <c r="AS208" s="242"/>
    </row>
    <row r="209" spans="2:45" s="243" customFormat="1" ht="17.25" customHeight="1">
      <c r="B209" s="119"/>
      <c r="C209" s="239"/>
      <c r="D209" s="239" t="s">
        <v>330</v>
      </c>
      <c r="E209" s="239"/>
      <c r="F209" s="241"/>
      <c r="G209" s="241"/>
      <c r="H209" s="241"/>
      <c r="I209" s="241"/>
      <c r="J209" s="241"/>
      <c r="K209" s="241"/>
      <c r="L209" s="241"/>
      <c r="M209" s="241"/>
      <c r="N209" s="241"/>
      <c r="O209" s="241"/>
      <c r="P209" s="241"/>
      <c r="Q209" s="241"/>
      <c r="R209" s="241"/>
      <c r="S209" s="241"/>
      <c r="T209" s="241"/>
      <c r="U209" s="241"/>
      <c r="V209" s="241"/>
      <c r="W209" s="241"/>
      <c r="X209" s="241"/>
      <c r="Y209" s="241"/>
      <c r="Z209" s="241"/>
      <c r="AA209" s="241"/>
      <c r="AB209" s="241"/>
      <c r="AC209" s="241"/>
      <c r="AD209" s="241"/>
      <c r="AE209" s="241"/>
      <c r="AF209" s="241"/>
      <c r="AG209" s="241"/>
      <c r="AH209" s="241"/>
      <c r="AI209" s="241"/>
      <c r="AJ209" s="241"/>
      <c r="AK209" s="241"/>
      <c r="AL209" s="241"/>
      <c r="AM209" s="241"/>
      <c r="AN209" s="241"/>
      <c r="AO209" s="241"/>
      <c r="AP209" s="241"/>
      <c r="AQ209" s="241"/>
      <c r="AR209" s="241"/>
      <c r="AS209" s="242"/>
    </row>
    <row r="210" spans="2:45" s="243" customFormat="1" ht="7.5" customHeight="1">
      <c r="B210" s="119"/>
      <c r="C210" s="239"/>
      <c r="D210" s="239"/>
      <c r="E210" s="239"/>
      <c r="F210" s="241"/>
      <c r="G210" s="241"/>
      <c r="H210" s="241"/>
      <c r="I210" s="241"/>
      <c r="J210" s="241"/>
      <c r="K210" s="241"/>
      <c r="L210" s="241"/>
      <c r="M210" s="241"/>
      <c r="N210" s="241"/>
      <c r="O210" s="241"/>
      <c r="P210" s="241"/>
      <c r="Q210" s="241"/>
      <c r="R210" s="241"/>
      <c r="S210" s="241"/>
      <c r="T210" s="241"/>
      <c r="U210" s="241"/>
      <c r="V210" s="241"/>
      <c r="W210" s="241"/>
      <c r="X210" s="241"/>
      <c r="Y210" s="241"/>
      <c r="Z210" s="241"/>
      <c r="AA210" s="241"/>
      <c r="AB210" s="241"/>
      <c r="AC210" s="241"/>
      <c r="AD210" s="241"/>
      <c r="AE210" s="241"/>
      <c r="AF210" s="241"/>
      <c r="AG210" s="241"/>
      <c r="AH210" s="241"/>
      <c r="AI210" s="241"/>
      <c r="AJ210" s="241"/>
      <c r="AK210" s="241"/>
      <c r="AL210" s="241"/>
      <c r="AM210" s="241"/>
      <c r="AN210" s="241"/>
      <c r="AO210" s="241"/>
      <c r="AP210" s="241"/>
      <c r="AQ210" s="241"/>
      <c r="AR210" s="241"/>
      <c r="AS210" s="242"/>
    </row>
    <row r="211" spans="2:45" s="243" customFormat="1" ht="17.25" customHeight="1">
      <c r="B211" s="239" t="s">
        <v>331</v>
      </c>
      <c r="C211" s="239"/>
      <c r="D211" s="240" t="s">
        <v>332</v>
      </c>
      <c r="E211" s="239"/>
      <c r="F211" s="241"/>
      <c r="G211" s="241"/>
      <c r="H211" s="241"/>
      <c r="I211" s="241"/>
      <c r="J211" s="241"/>
      <c r="K211" s="241"/>
      <c r="L211" s="241"/>
      <c r="M211" s="241"/>
      <c r="N211" s="241"/>
      <c r="O211" s="241"/>
      <c r="P211" s="241"/>
      <c r="Q211" s="241"/>
      <c r="R211" s="241"/>
      <c r="S211" s="241"/>
      <c r="T211" s="241"/>
      <c r="U211" s="241"/>
      <c r="V211" s="241"/>
      <c r="W211" s="241"/>
      <c r="X211" s="241"/>
      <c r="Y211" s="241"/>
      <c r="Z211" s="241"/>
      <c r="AA211" s="241"/>
      <c r="AB211" s="241"/>
      <c r="AC211" s="241"/>
      <c r="AD211" s="241"/>
      <c r="AE211" s="241"/>
      <c r="AF211" s="241"/>
      <c r="AG211" s="241"/>
      <c r="AH211" s="241"/>
      <c r="AI211" s="241"/>
      <c r="AJ211" s="241"/>
      <c r="AK211" s="241"/>
      <c r="AL211" s="241"/>
      <c r="AM211" s="241"/>
      <c r="AN211" s="241"/>
      <c r="AO211" s="241"/>
      <c r="AP211" s="241"/>
      <c r="AQ211" s="241"/>
      <c r="AR211" s="241"/>
      <c r="AS211" s="242"/>
    </row>
    <row r="212" spans="2:45" s="243" customFormat="1" ht="17.25" customHeight="1">
      <c r="B212" s="119"/>
      <c r="C212" s="239"/>
      <c r="D212" s="239" t="s">
        <v>333</v>
      </c>
      <c r="E212" s="239"/>
      <c r="F212" s="241"/>
      <c r="G212" s="241"/>
      <c r="H212" s="241"/>
      <c r="I212" s="241"/>
      <c r="J212" s="241"/>
      <c r="K212" s="241"/>
      <c r="L212" s="241"/>
      <c r="M212" s="241"/>
      <c r="N212" s="241"/>
      <c r="O212" s="241"/>
      <c r="P212" s="241"/>
      <c r="Q212" s="241"/>
      <c r="R212" s="241"/>
      <c r="S212" s="241"/>
      <c r="T212" s="241"/>
      <c r="U212" s="241"/>
      <c r="V212" s="241"/>
      <c r="W212" s="241"/>
      <c r="X212" s="241"/>
      <c r="Y212" s="241"/>
      <c r="Z212" s="241"/>
      <c r="AA212" s="241"/>
      <c r="AB212" s="241"/>
      <c r="AC212" s="241"/>
      <c r="AD212" s="241"/>
      <c r="AE212" s="241"/>
      <c r="AF212" s="241"/>
      <c r="AG212" s="241"/>
      <c r="AH212" s="241"/>
      <c r="AI212" s="241"/>
      <c r="AJ212" s="241"/>
      <c r="AK212" s="241"/>
      <c r="AL212" s="241"/>
      <c r="AM212" s="241"/>
      <c r="AN212" s="241"/>
      <c r="AO212" s="241"/>
      <c r="AP212" s="241"/>
      <c r="AQ212" s="241"/>
      <c r="AR212" s="241"/>
      <c r="AS212" s="242"/>
    </row>
    <row r="213" spans="2:45" s="243" customFormat="1" ht="7.5" customHeight="1">
      <c r="B213" s="119"/>
      <c r="C213" s="239"/>
      <c r="D213" s="239"/>
      <c r="E213" s="239"/>
      <c r="F213" s="241"/>
      <c r="G213" s="241"/>
      <c r="H213" s="241"/>
      <c r="I213" s="241"/>
      <c r="J213" s="241"/>
      <c r="K213" s="241"/>
      <c r="L213" s="241"/>
      <c r="M213" s="241"/>
      <c r="N213" s="241"/>
      <c r="O213" s="241"/>
      <c r="P213" s="241"/>
      <c r="Q213" s="241"/>
      <c r="R213" s="241"/>
      <c r="S213" s="241"/>
      <c r="T213" s="241"/>
      <c r="U213" s="241"/>
      <c r="V213" s="241"/>
      <c r="W213" s="241"/>
      <c r="X213" s="241"/>
      <c r="Y213" s="241"/>
      <c r="Z213" s="241"/>
      <c r="AA213" s="241"/>
      <c r="AB213" s="241"/>
      <c r="AC213" s="241"/>
      <c r="AD213" s="241"/>
      <c r="AE213" s="241"/>
      <c r="AF213" s="241"/>
      <c r="AG213" s="241"/>
      <c r="AH213" s="241"/>
      <c r="AI213" s="241"/>
      <c r="AJ213" s="241"/>
      <c r="AK213" s="241"/>
      <c r="AL213" s="241"/>
      <c r="AM213" s="241"/>
      <c r="AN213" s="241"/>
      <c r="AO213" s="241"/>
      <c r="AP213" s="241"/>
      <c r="AQ213" s="241"/>
      <c r="AR213" s="241"/>
      <c r="AS213" s="242"/>
    </row>
    <row r="214" spans="2:45" s="243" customFormat="1" ht="17.25" customHeight="1">
      <c r="B214" s="239" t="s">
        <v>334</v>
      </c>
      <c r="C214" s="239"/>
      <c r="D214" s="240" t="s">
        <v>335</v>
      </c>
      <c r="E214" s="239"/>
      <c r="F214" s="241"/>
      <c r="G214" s="241"/>
      <c r="H214" s="241"/>
      <c r="I214" s="241"/>
      <c r="J214" s="241"/>
      <c r="K214" s="241"/>
      <c r="L214" s="241"/>
      <c r="M214" s="241"/>
      <c r="N214" s="241"/>
      <c r="O214" s="241"/>
      <c r="P214" s="241"/>
      <c r="Q214" s="241"/>
      <c r="R214" s="241"/>
      <c r="S214" s="241"/>
      <c r="T214" s="241"/>
      <c r="U214" s="241"/>
      <c r="V214" s="241"/>
      <c r="W214" s="241"/>
      <c r="X214" s="241"/>
      <c r="Y214" s="241"/>
      <c r="Z214" s="241"/>
      <c r="AA214" s="241"/>
      <c r="AB214" s="241"/>
      <c r="AC214" s="241"/>
      <c r="AD214" s="241"/>
      <c r="AE214" s="241"/>
      <c r="AF214" s="241"/>
      <c r="AG214" s="241"/>
      <c r="AH214" s="241"/>
      <c r="AI214" s="241"/>
      <c r="AJ214" s="241"/>
      <c r="AK214" s="241"/>
      <c r="AL214" s="241"/>
      <c r="AM214" s="241"/>
      <c r="AN214" s="241"/>
      <c r="AO214" s="241"/>
      <c r="AP214" s="241"/>
      <c r="AQ214" s="241"/>
      <c r="AR214" s="241"/>
      <c r="AS214" s="242"/>
    </row>
    <row r="215" spans="2:45" s="243" customFormat="1" ht="17.25" customHeight="1">
      <c r="B215" s="119"/>
      <c r="C215" s="239"/>
      <c r="D215" s="239" t="s">
        <v>336</v>
      </c>
      <c r="E215" s="239"/>
      <c r="F215" s="241"/>
      <c r="G215" s="241"/>
      <c r="H215" s="241"/>
      <c r="I215" s="241"/>
      <c r="J215" s="241"/>
      <c r="K215" s="241"/>
      <c r="L215" s="241"/>
      <c r="M215" s="241"/>
      <c r="N215" s="241"/>
      <c r="O215" s="241"/>
      <c r="P215" s="241"/>
      <c r="Q215" s="241"/>
      <c r="R215" s="241"/>
      <c r="S215" s="241"/>
      <c r="T215" s="241"/>
      <c r="U215" s="241"/>
      <c r="V215" s="241"/>
      <c r="W215" s="241"/>
      <c r="X215" s="241"/>
      <c r="Y215" s="241"/>
      <c r="Z215" s="241"/>
      <c r="AA215" s="241"/>
      <c r="AB215" s="241"/>
      <c r="AC215" s="241"/>
      <c r="AD215" s="241"/>
      <c r="AE215" s="241"/>
      <c r="AF215" s="241"/>
      <c r="AG215" s="241"/>
      <c r="AH215" s="241"/>
      <c r="AI215" s="241"/>
      <c r="AJ215" s="241"/>
      <c r="AK215" s="241"/>
      <c r="AL215" s="241"/>
      <c r="AM215" s="241"/>
      <c r="AN215" s="241"/>
      <c r="AO215" s="241"/>
      <c r="AP215" s="241"/>
      <c r="AQ215" s="241"/>
      <c r="AR215" s="241"/>
      <c r="AS215" s="242"/>
    </row>
    <row r="216" spans="2:45" s="243" customFormat="1" ht="17.25" customHeight="1">
      <c r="B216" s="119"/>
      <c r="C216" s="239"/>
      <c r="D216" s="239" t="s">
        <v>337</v>
      </c>
      <c r="E216" s="239"/>
      <c r="F216" s="241"/>
      <c r="G216" s="241"/>
      <c r="H216" s="241"/>
      <c r="I216" s="241"/>
      <c r="J216" s="241"/>
      <c r="K216" s="241"/>
      <c r="L216" s="241"/>
      <c r="M216" s="241"/>
      <c r="N216" s="241"/>
      <c r="O216" s="241"/>
      <c r="P216" s="241"/>
      <c r="Q216" s="241"/>
      <c r="R216" s="241"/>
      <c r="S216" s="241"/>
      <c r="T216" s="241"/>
      <c r="U216" s="241"/>
      <c r="V216" s="241"/>
      <c r="W216" s="241"/>
      <c r="X216" s="241"/>
      <c r="Y216" s="241"/>
      <c r="Z216" s="241"/>
      <c r="AA216" s="241"/>
      <c r="AB216" s="241"/>
      <c r="AC216" s="241"/>
      <c r="AD216" s="241"/>
      <c r="AE216" s="241"/>
      <c r="AF216" s="241"/>
      <c r="AG216" s="241"/>
      <c r="AH216" s="241"/>
      <c r="AI216" s="241"/>
      <c r="AJ216" s="241"/>
      <c r="AK216" s="241"/>
      <c r="AL216" s="241"/>
      <c r="AM216" s="241"/>
      <c r="AN216" s="241"/>
      <c r="AO216" s="241"/>
      <c r="AP216" s="241"/>
      <c r="AQ216" s="241"/>
      <c r="AR216" s="241"/>
      <c r="AS216" s="242"/>
    </row>
    <row r="217" spans="2:45" s="243" customFormat="1" ht="7.5" customHeight="1">
      <c r="B217" s="119"/>
      <c r="C217" s="239"/>
      <c r="D217" s="239"/>
      <c r="E217" s="239"/>
      <c r="F217" s="241"/>
      <c r="G217" s="241"/>
      <c r="H217" s="241"/>
      <c r="I217" s="241"/>
      <c r="J217" s="241"/>
      <c r="K217" s="241"/>
      <c r="L217" s="241"/>
      <c r="M217" s="241"/>
      <c r="N217" s="241"/>
      <c r="O217" s="241"/>
      <c r="P217" s="241"/>
      <c r="Q217" s="241"/>
      <c r="R217" s="241"/>
      <c r="S217" s="241"/>
      <c r="T217" s="241"/>
      <c r="U217" s="241"/>
      <c r="V217" s="241"/>
      <c r="W217" s="241"/>
      <c r="X217" s="241"/>
      <c r="Y217" s="241"/>
      <c r="Z217" s="241"/>
      <c r="AA217" s="241"/>
      <c r="AB217" s="241"/>
      <c r="AC217" s="241"/>
      <c r="AD217" s="241"/>
      <c r="AE217" s="241"/>
      <c r="AF217" s="241"/>
      <c r="AG217" s="241"/>
      <c r="AH217" s="241"/>
      <c r="AI217" s="241"/>
      <c r="AJ217" s="241"/>
      <c r="AK217" s="241"/>
      <c r="AL217" s="241"/>
      <c r="AM217" s="241"/>
      <c r="AN217" s="241"/>
      <c r="AO217" s="241"/>
      <c r="AP217" s="241"/>
      <c r="AQ217" s="241"/>
      <c r="AR217" s="241"/>
      <c r="AS217" s="242"/>
    </row>
    <row r="218" spans="2:45" s="243" customFormat="1" ht="17.25" customHeight="1">
      <c r="B218" s="239" t="s">
        <v>401</v>
      </c>
      <c r="C218" s="239"/>
      <c r="D218" s="240" t="s">
        <v>338</v>
      </c>
      <c r="E218" s="239"/>
      <c r="F218" s="241"/>
      <c r="G218" s="241"/>
      <c r="H218" s="241"/>
      <c r="I218" s="241"/>
      <c r="J218" s="241"/>
      <c r="K218" s="241"/>
      <c r="L218" s="241"/>
      <c r="M218" s="241"/>
      <c r="N218" s="241"/>
      <c r="O218" s="241"/>
      <c r="P218" s="241"/>
      <c r="Q218" s="241"/>
      <c r="R218" s="241"/>
      <c r="S218" s="241"/>
      <c r="T218" s="241"/>
      <c r="U218" s="241"/>
      <c r="V218" s="241"/>
      <c r="W218" s="241"/>
      <c r="X218" s="241"/>
      <c r="Y218" s="241"/>
      <c r="Z218" s="241"/>
      <c r="AA218" s="241"/>
      <c r="AB218" s="241"/>
      <c r="AC218" s="241"/>
      <c r="AD218" s="241"/>
      <c r="AE218" s="241"/>
      <c r="AF218" s="241"/>
      <c r="AG218" s="241"/>
      <c r="AH218" s="241"/>
      <c r="AI218" s="241"/>
      <c r="AJ218" s="241"/>
      <c r="AK218" s="241"/>
      <c r="AL218" s="241"/>
      <c r="AM218" s="241"/>
      <c r="AN218" s="241"/>
      <c r="AO218" s="241"/>
      <c r="AP218" s="241"/>
      <c r="AQ218" s="241"/>
      <c r="AR218" s="241"/>
      <c r="AS218" s="242"/>
    </row>
    <row r="219" spans="2:45" s="243" customFormat="1" ht="17.25" customHeight="1">
      <c r="B219" s="119"/>
      <c r="C219" s="239"/>
      <c r="D219" s="239" t="s">
        <v>516</v>
      </c>
      <c r="E219" s="239"/>
      <c r="F219" s="241"/>
      <c r="G219" s="241"/>
      <c r="H219" s="241"/>
      <c r="I219" s="241"/>
      <c r="J219" s="241"/>
      <c r="K219" s="241"/>
      <c r="L219" s="241"/>
      <c r="M219" s="241"/>
      <c r="N219" s="241"/>
      <c r="O219" s="241"/>
      <c r="P219" s="241"/>
      <c r="Q219" s="241"/>
      <c r="R219" s="241"/>
      <c r="S219" s="241"/>
      <c r="T219" s="241"/>
      <c r="U219" s="241"/>
      <c r="V219" s="241"/>
      <c r="W219" s="241"/>
      <c r="X219" s="241"/>
      <c r="Y219" s="241"/>
      <c r="Z219" s="241"/>
      <c r="AA219" s="241"/>
      <c r="AB219" s="241"/>
      <c r="AC219" s="241"/>
      <c r="AD219" s="241"/>
      <c r="AE219" s="241"/>
      <c r="AF219" s="241"/>
      <c r="AG219" s="241"/>
      <c r="AH219" s="241"/>
      <c r="AI219" s="241"/>
      <c r="AJ219" s="241"/>
      <c r="AK219" s="241"/>
      <c r="AL219" s="241"/>
      <c r="AM219" s="241"/>
      <c r="AN219" s="241"/>
      <c r="AO219" s="241"/>
      <c r="AP219" s="241"/>
      <c r="AQ219" s="241"/>
      <c r="AR219" s="241"/>
      <c r="AS219" s="242"/>
    </row>
    <row r="220" spans="2:45" s="243" customFormat="1" ht="17.25" customHeight="1">
      <c r="B220" s="119"/>
      <c r="C220" s="239"/>
      <c r="D220" s="119" t="s">
        <v>517</v>
      </c>
      <c r="E220" s="239"/>
      <c r="F220" s="241"/>
      <c r="G220" s="241"/>
      <c r="H220" s="241"/>
      <c r="I220" s="241"/>
      <c r="J220" s="241"/>
      <c r="K220" s="241"/>
      <c r="L220" s="241"/>
      <c r="M220" s="241"/>
      <c r="N220" s="241"/>
      <c r="O220" s="241"/>
      <c r="P220" s="241"/>
      <c r="Q220" s="241"/>
      <c r="R220" s="241"/>
      <c r="S220" s="241"/>
      <c r="T220" s="241"/>
      <c r="U220" s="241"/>
      <c r="V220" s="241"/>
      <c r="W220" s="241"/>
      <c r="X220" s="241"/>
      <c r="Y220" s="241"/>
      <c r="Z220" s="241"/>
      <c r="AA220" s="241"/>
      <c r="AB220" s="241"/>
      <c r="AC220" s="241"/>
      <c r="AD220" s="241"/>
      <c r="AE220" s="241"/>
      <c r="AF220" s="241"/>
      <c r="AG220" s="241"/>
      <c r="AH220" s="241"/>
      <c r="AI220" s="241"/>
      <c r="AJ220" s="241"/>
      <c r="AK220" s="241"/>
      <c r="AL220" s="241"/>
      <c r="AM220" s="241"/>
      <c r="AN220" s="241"/>
      <c r="AO220" s="241"/>
      <c r="AP220" s="241"/>
      <c r="AQ220" s="241"/>
      <c r="AR220" s="241"/>
      <c r="AS220" s="242"/>
    </row>
    <row r="221" spans="2:45" s="243" customFormat="1" ht="7.5" customHeight="1">
      <c r="B221" s="239"/>
      <c r="C221" s="239"/>
      <c r="D221" s="239"/>
      <c r="E221" s="239"/>
      <c r="F221" s="241"/>
      <c r="G221" s="241"/>
      <c r="H221" s="241"/>
      <c r="I221" s="241"/>
      <c r="J221" s="241"/>
      <c r="K221" s="241"/>
      <c r="L221" s="241"/>
      <c r="M221" s="241"/>
      <c r="N221" s="241"/>
      <c r="O221" s="241"/>
      <c r="P221" s="241"/>
      <c r="Q221" s="241"/>
      <c r="R221" s="241"/>
      <c r="S221" s="241"/>
      <c r="T221" s="241"/>
      <c r="U221" s="241"/>
      <c r="V221" s="241"/>
      <c r="W221" s="241"/>
      <c r="X221" s="241"/>
      <c r="Y221" s="241"/>
      <c r="Z221" s="241"/>
      <c r="AA221" s="241"/>
      <c r="AB221" s="241"/>
      <c r="AC221" s="241"/>
      <c r="AD221" s="241"/>
      <c r="AE221" s="241"/>
      <c r="AF221" s="241"/>
      <c r="AG221" s="241"/>
      <c r="AH221" s="241"/>
      <c r="AI221" s="241"/>
      <c r="AJ221" s="241"/>
      <c r="AK221" s="241"/>
      <c r="AL221" s="241"/>
      <c r="AM221" s="241"/>
      <c r="AN221" s="241"/>
      <c r="AO221" s="241"/>
      <c r="AP221" s="241"/>
      <c r="AQ221" s="241"/>
      <c r="AR221" s="241"/>
      <c r="AS221" s="242"/>
    </row>
    <row r="222" spans="2:45" s="243" customFormat="1" ht="17.25" customHeight="1">
      <c r="B222" s="239" t="s">
        <v>402</v>
      </c>
      <c r="C222" s="239"/>
      <c r="D222" s="240" t="s">
        <v>339</v>
      </c>
      <c r="E222" s="239"/>
      <c r="F222" s="241"/>
      <c r="G222" s="241"/>
      <c r="H222" s="241"/>
      <c r="I222" s="241"/>
      <c r="J222" s="241"/>
      <c r="K222" s="241"/>
      <c r="L222" s="241"/>
      <c r="M222" s="241"/>
      <c r="N222" s="241"/>
      <c r="O222" s="241"/>
      <c r="P222" s="241"/>
      <c r="Q222" s="241"/>
      <c r="R222" s="241"/>
      <c r="S222" s="241"/>
      <c r="T222" s="241"/>
      <c r="U222" s="241"/>
      <c r="V222" s="241"/>
      <c r="W222" s="241"/>
      <c r="X222" s="241"/>
      <c r="Y222" s="241"/>
      <c r="Z222" s="241"/>
      <c r="AA222" s="241"/>
      <c r="AB222" s="241"/>
      <c r="AC222" s="241"/>
      <c r="AD222" s="241"/>
      <c r="AE222" s="241"/>
      <c r="AF222" s="241"/>
      <c r="AG222" s="241"/>
      <c r="AH222" s="241"/>
      <c r="AI222" s="241"/>
      <c r="AJ222" s="241"/>
      <c r="AK222" s="241"/>
      <c r="AL222" s="241"/>
      <c r="AM222" s="241"/>
      <c r="AN222" s="241"/>
      <c r="AO222" s="241"/>
      <c r="AP222" s="241"/>
      <c r="AQ222" s="241"/>
      <c r="AR222" s="241"/>
      <c r="AS222" s="242"/>
    </row>
    <row r="223" spans="2:45" s="243" customFormat="1" ht="17.25" customHeight="1">
      <c r="B223" s="239"/>
      <c r="C223" s="239"/>
      <c r="D223" s="239" t="s">
        <v>340</v>
      </c>
      <c r="E223" s="239"/>
      <c r="F223" s="241"/>
      <c r="G223" s="241"/>
      <c r="H223" s="241"/>
      <c r="I223" s="241"/>
      <c r="J223" s="241"/>
      <c r="K223" s="241"/>
      <c r="L223" s="241"/>
      <c r="M223" s="241"/>
      <c r="N223" s="241"/>
      <c r="O223" s="241"/>
      <c r="P223" s="241"/>
      <c r="Q223" s="241"/>
      <c r="R223" s="241"/>
      <c r="S223" s="241"/>
      <c r="T223" s="241"/>
      <c r="U223" s="241"/>
      <c r="V223" s="241"/>
      <c r="W223" s="241"/>
      <c r="X223" s="241"/>
      <c r="Y223" s="241"/>
      <c r="Z223" s="241"/>
      <c r="AA223" s="241"/>
      <c r="AB223" s="241"/>
      <c r="AC223" s="241"/>
      <c r="AD223" s="241"/>
      <c r="AE223" s="241"/>
      <c r="AF223" s="241"/>
      <c r="AG223" s="241"/>
      <c r="AH223" s="241"/>
      <c r="AI223" s="241"/>
      <c r="AJ223" s="241"/>
      <c r="AK223" s="241"/>
      <c r="AL223" s="241"/>
      <c r="AM223" s="241"/>
      <c r="AN223" s="241"/>
      <c r="AO223" s="241"/>
      <c r="AP223" s="241"/>
      <c r="AQ223" s="241"/>
      <c r="AR223" s="241"/>
      <c r="AS223" s="242"/>
    </row>
    <row r="224" spans="2:45" s="243" customFormat="1" ht="16.5" customHeight="1">
      <c r="B224" s="239"/>
      <c r="C224" s="239"/>
      <c r="D224" s="239"/>
      <c r="E224" s="239"/>
      <c r="F224" s="241"/>
      <c r="G224" s="241"/>
      <c r="H224" s="241"/>
      <c r="I224" s="241"/>
      <c r="J224" s="241"/>
      <c r="K224" s="241"/>
      <c r="L224" s="241"/>
      <c r="M224" s="241"/>
      <c r="N224" s="241"/>
      <c r="O224" s="241"/>
      <c r="P224" s="241"/>
      <c r="Q224" s="241"/>
      <c r="R224" s="241"/>
      <c r="S224" s="241"/>
      <c r="T224" s="241"/>
      <c r="U224" s="241"/>
      <c r="V224" s="241"/>
      <c r="W224" s="241"/>
      <c r="X224" s="241"/>
      <c r="Y224" s="241"/>
      <c r="Z224" s="241"/>
      <c r="AA224" s="241"/>
      <c r="AB224" s="241"/>
      <c r="AC224" s="241"/>
      <c r="AD224" s="241"/>
      <c r="AE224" s="241"/>
      <c r="AF224" s="241"/>
      <c r="AG224" s="241"/>
      <c r="AH224" s="241"/>
      <c r="AI224" s="241"/>
      <c r="AJ224" s="241"/>
      <c r="AK224" s="241"/>
      <c r="AL224" s="241"/>
      <c r="AM224" s="241"/>
      <c r="AN224" s="241"/>
      <c r="AO224" s="241"/>
      <c r="AP224" s="241"/>
      <c r="AQ224" s="241"/>
      <c r="AR224" s="241"/>
      <c r="AS224" s="242"/>
    </row>
    <row r="225" spans="2:45" s="243" customFormat="1" ht="16.5" customHeight="1">
      <c r="B225" s="239"/>
      <c r="C225" s="239"/>
      <c r="D225" s="239"/>
      <c r="E225" s="239"/>
      <c r="F225" s="241"/>
      <c r="G225" s="241"/>
      <c r="H225" s="241"/>
      <c r="I225" s="241"/>
      <c r="J225" s="241"/>
      <c r="K225" s="241"/>
      <c r="L225" s="241"/>
      <c r="M225" s="241"/>
      <c r="N225" s="241"/>
      <c r="O225" s="241"/>
      <c r="P225" s="241"/>
      <c r="Q225" s="241"/>
      <c r="R225" s="241"/>
      <c r="S225" s="241"/>
      <c r="T225" s="241"/>
      <c r="U225" s="241"/>
      <c r="V225" s="241"/>
      <c r="W225" s="241"/>
      <c r="X225" s="241"/>
      <c r="Y225" s="241"/>
      <c r="Z225" s="241"/>
      <c r="AA225" s="241"/>
      <c r="AB225" s="241"/>
      <c r="AC225" s="241"/>
      <c r="AD225" s="241"/>
      <c r="AE225" s="241"/>
      <c r="AF225" s="241"/>
      <c r="AG225" s="241"/>
      <c r="AH225" s="241"/>
      <c r="AI225" s="241"/>
      <c r="AJ225" s="241"/>
      <c r="AK225" s="241"/>
      <c r="AL225" s="241"/>
      <c r="AM225" s="241"/>
      <c r="AN225" s="241"/>
      <c r="AO225" s="241"/>
      <c r="AP225" s="241"/>
      <c r="AQ225" s="241"/>
      <c r="AR225" s="241"/>
      <c r="AS225" s="242"/>
    </row>
    <row r="226" spans="2:45" s="243" customFormat="1" ht="16.5" customHeight="1">
      <c r="B226" s="239"/>
      <c r="C226" s="239"/>
      <c r="D226" s="239"/>
      <c r="E226" s="239"/>
      <c r="F226" s="241"/>
      <c r="G226" s="241"/>
      <c r="H226" s="241"/>
      <c r="I226" s="241"/>
      <c r="J226" s="241"/>
      <c r="K226" s="241"/>
      <c r="L226" s="241"/>
      <c r="M226" s="241"/>
      <c r="N226" s="241"/>
      <c r="O226" s="241"/>
      <c r="P226" s="241"/>
      <c r="Q226" s="241"/>
      <c r="R226" s="241"/>
      <c r="S226" s="241"/>
      <c r="T226" s="241"/>
      <c r="U226" s="241"/>
      <c r="V226" s="241"/>
      <c r="W226" s="241"/>
      <c r="X226" s="241"/>
      <c r="Y226" s="241"/>
      <c r="Z226" s="241"/>
      <c r="AA226" s="241"/>
      <c r="AB226" s="241"/>
      <c r="AC226" s="241"/>
      <c r="AD226" s="241"/>
      <c r="AE226" s="241"/>
      <c r="AF226" s="241"/>
      <c r="AG226" s="241"/>
      <c r="AH226" s="241"/>
      <c r="AI226" s="241"/>
      <c r="AJ226" s="241"/>
      <c r="AK226" s="241"/>
      <c r="AL226" s="241"/>
      <c r="AM226" s="241"/>
      <c r="AN226" s="241"/>
      <c r="AO226" s="241"/>
      <c r="AP226" s="241"/>
      <c r="AQ226" s="241"/>
      <c r="AR226" s="241"/>
      <c r="AS226" s="242"/>
    </row>
    <row r="227" spans="2:45" ht="14.25">
      <c r="B227" s="913" t="s">
        <v>341</v>
      </c>
      <c r="C227" s="913"/>
      <c r="D227" s="913"/>
      <c r="E227" s="913"/>
      <c r="F227" s="913"/>
      <c r="G227" s="913"/>
      <c r="H227" s="913"/>
      <c r="I227" s="913"/>
      <c r="J227" s="913"/>
      <c r="K227" s="913"/>
      <c r="L227" s="913"/>
      <c r="M227" s="913"/>
      <c r="N227" s="913"/>
      <c r="O227" s="913"/>
      <c r="P227" s="913"/>
      <c r="Q227" s="913"/>
      <c r="R227" s="913"/>
      <c r="S227" s="913"/>
      <c r="T227" s="913"/>
      <c r="U227" s="913"/>
      <c r="V227" s="913"/>
      <c r="W227" s="913"/>
      <c r="X227" s="913"/>
      <c r="Y227" s="913"/>
      <c r="Z227" s="913"/>
      <c r="AA227" s="913"/>
      <c r="AB227" s="913"/>
      <c r="AC227" s="913"/>
      <c r="AD227" s="913"/>
      <c r="AE227" s="913"/>
      <c r="AF227" s="913"/>
      <c r="AG227" s="913"/>
      <c r="AH227" s="913"/>
      <c r="AI227" s="913"/>
      <c r="AJ227" s="913"/>
      <c r="AK227" s="913"/>
      <c r="AL227" s="913"/>
      <c r="AM227" s="913"/>
      <c r="AN227" s="913"/>
      <c r="AO227" s="913"/>
      <c r="AP227" s="913"/>
      <c r="AQ227" s="913"/>
      <c r="AR227" s="913"/>
      <c r="AS227" s="159"/>
    </row>
    <row r="228" spans="2:45" ht="9" customHeight="1">
      <c r="B228" s="244"/>
      <c r="C228" s="244"/>
      <c r="D228" s="244"/>
      <c r="E228" s="244"/>
      <c r="F228" s="244"/>
      <c r="G228" s="244"/>
      <c r="H228" s="244"/>
      <c r="I228" s="244"/>
      <c r="J228" s="244"/>
      <c r="K228" s="244"/>
      <c r="L228" s="244"/>
      <c r="M228" s="244"/>
      <c r="N228" s="244"/>
      <c r="O228" s="244"/>
      <c r="P228" s="244"/>
      <c r="Q228" s="244"/>
      <c r="R228" s="244"/>
      <c r="S228" s="244"/>
      <c r="T228" s="244"/>
      <c r="U228" s="244"/>
      <c r="V228" s="244"/>
      <c r="W228" s="244"/>
      <c r="X228" s="244"/>
      <c r="Y228" s="244"/>
      <c r="Z228" s="244"/>
      <c r="AA228" s="244"/>
      <c r="AB228" s="244"/>
      <c r="AC228" s="244"/>
      <c r="AD228" s="244"/>
      <c r="AE228" s="244"/>
      <c r="AF228" s="244"/>
      <c r="AG228" s="244"/>
      <c r="AH228" s="244"/>
      <c r="AI228" s="244"/>
      <c r="AJ228" s="244"/>
      <c r="AK228" s="244"/>
      <c r="AL228" s="244"/>
      <c r="AM228" s="244"/>
      <c r="AN228" s="244"/>
      <c r="AO228" s="244"/>
      <c r="AP228" s="244"/>
      <c r="AQ228" s="244"/>
      <c r="AR228" s="244"/>
      <c r="AS228" s="159"/>
    </row>
    <row r="229" spans="2:45" ht="30" customHeight="1">
      <c r="B229" s="245"/>
      <c r="C229" s="246"/>
      <c r="D229" s="247"/>
      <c r="E229" s="247"/>
      <c r="F229" s="247"/>
      <c r="G229" s="247"/>
      <c r="H229" s="247"/>
      <c r="I229" s="247"/>
      <c r="J229" s="247"/>
      <c r="K229" s="247"/>
      <c r="L229" s="247"/>
      <c r="M229" s="247"/>
      <c r="N229" s="247"/>
      <c r="O229" s="247"/>
      <c r="P229" s="247"/>
      <c r="Q229" s="247"/>
      <c r="R229" s="247"/>
      <c r="S229" s="247"/>
      <c r="T229" s="247"/>
      <c r="U229" s="247"/>
      <c r="V229" s="247"/>
      <c r="W229" s="247"/>
      <c r="X229" s="247"/>
      <c r="Y229" s="247"/>
      <c r="Z229" s="247"/>
      <c r="AA229" s="247"/>
      <c r="AB229" s="247"/>
      <c r="AC229" s="123"/>
      <c r="AD229" s="122"/>
      <c r="AE229" s="121"/>
      <c r="AF229" s="914" t="s">
        <v>264</v>
      </c>
      <c r="AG229" s="914"/>
      <c r="AH229" s="833"/>
      <c r="AI229" s="833"/>
      <c r="AJ229" s="122" t="s">
        <v>131</v>
      </c>
      <c r="AK229" s="915"/>
      <c r="AL229" s="915"/>
      <c r="AM229" s="122" t="s">
        <v>265</v>
      </c>
      <c r="AN229" s="916"/>
      <c r="AO229" s="916"/>
      <c r="AP229" s="122" t="s">
        <v>133</v>
      </c>
      <c r="AQ229" s="123"/>
      <c r="AR229" s="123"/>
      <c r="AS229" s="159"/>
    </row>
    <row r="230" spans="2:45" ht="11.25" customHeight="1">
      <c r="B230" s="245"/>
      <c r="C230" s="246"/>
      <c r="D230" s="247"/>
      <c r="E230" s="247"/>
      <c r="F230" s="247"/>
      <c r="G230" s="247"/>
      <c r="H230" s="247"/>
      <c r="I230" s="247"/>
      <c r="J230" s="247"/>
      <c r="K230" s="247"/>
      <c r="L230" s="247"/>
      <c r="M230" s="247"/>
      <c r="N230" s="247"/>
      <c r="O230" s="247"/>
      <c r="P230" s="247"/>
      <c r="Q230" s="247"/>
      <c r="R230" s="247"/>
      <c r="S230" s="247"/>
      <c r="T230" s="247"/>
      <c r="U230" s="247"/>
      <c r="V230" s="247"/>
      <c r="W230" s="247"/>
      <c r="X230" s="247"/>
      <c r="Y230" s="247"/>
      <c r="Z230" s="247"/>
      <c r="AA230" s="247"/>
      <c r="AB230" s="247"/>
      <c r="AC230" s="122"/>
      <c r="AD230" s="122"/>
      <c r="AE230" s="124"/>
      <c r="AF230" s="124"/>
      <c r="AG230" s="124"/>
      <c r="AH230" s="122"/>
      <c r="AI230" s="124"/>
      <c r="AJ230" s="124"/>
      <c r="AK230" s="124"/>
      <c r="AL230" s="122"/>
      <c r="AM230" s="124"/>
      <c r="AN230" s="124"/>
      <c r="AO230" s="124"/>
      <c r="AP230" s="122"/>
      <c r="AQ230" s="123"/>
      <c r="AR230" s="123"/>
      <c r="AS230" s="159"/>
    </row>
    <row r="231" spans="2:45" ht="30" customHeight="1">
      <c r="B231" s="248"/>
      <c r="C231" s="249"/>
      <c r="D231" s="249"/>
      <c r="E231" s="249"/>
      <c r="F231" s="250" t="s">
        <v>95</v>
      </c>
      <c r="G231" s="250"/>
      <c r="H231" s="250"/>
      <c r="I231" s="250"/>
      <c r="J231" s="250"/>
      <c r="K231" s="919" t="s">
        <v>403</v>
      </c>
      <c r="L231" s="919"/>
      <c r="M231" s="919"/>
      <c r="N231" s="919"/>
      <c r="O231" s="919"/>
      <c r="P231" s="923"/>
      <c r="Q231" s="923"/>
      <c r="R231" s="923"/>
      <c r="S231" s="923"/>
      <c r="T231" s="923"/>
      <c r="U231" s="923"/>
      <c r="V231" s="923"/>
      <c r="W231" s="923"/>
      <c r="X231" s="923"/>
      <c r="Y231" s="923"/>
      <c r="Z231" s="923"/>
      <c r="AA231" s="923"/>
      <c r="AB231" s="923"/>
      <c r="AC231" s="923"/>
      <c r="AD231" s="923"/>
      <c r="AE231" s="923"/>
      <c r="AF231" s="923"/>
      <c r="AG231" s="923"/>
      <c r="AH231" s="923"/>
      <c r="AI231" s="923"/>
      <c r="AJ231" s="923"/>
      <c r="AK231" s="923"/>
      <c r="AL231" s="924" t="s">
        <v>272</v>
      </c>
      <c r="AM231" s="924"/>
      <c r="AN231" s="924"/>
      <c r="AO231" s="924"/>
      <c r="AP231" s="123"/>
      <c r="AQ231" s="123"/>
      <c r="AR231" s="123"/>
      <c r="AS231" s="159"/>
    </row>
    <row r="232" spans="2:45" ht="20.100000000000001" customHeight="1">
      <c r="B232" s="248"/>
      <c r="C232" s="249"/>
      <c r="D232" s="249"/>
      <c r="E232" s="249"/>
      <c r="F232" s="251"/>
      <c r="G232" s="252"/>
      <c r="H232" s="252"/>
      <c r="I232" s="253"/>
      <c r="J232" s="254"/>
      <c r="K232" s="254"/>
      <c r="L232" s="254"/>
      <c r="M232" s="254"/>
      <c r="N232" s="254"/>
      <c r="O232" s="254"/>
      <c r="P232" s="250"/>
      <c r="Q232" s="250"/>
      <c r="R232" s="250"/>
      <c r="S232" s="250"/>
      <c r="T232" s="250" t="s">
        <v>342</v>
      </c>
      <c r="U232" s="250"/>
      <c r="V232" s="250"/>
      <c r="W232" s="250"/>
      <c r="X232" s="250"/>
      <c r="Y232" s="250"/>
      <c r="Z232" s="250"/>
      <c r="AA232" s="250"/>
      <c r="AB232" s="250"/>
      <c r="AC232" s="250"/>
      <c r="AD232" s="250"/>
      <c r="AE232" s="250"/>
      <c r="AF232" s="250"/>
      <c r="AG232" s="250"/>
      <c r="AH232" s="250"/>
      <c r="AI232" s="250"/>
      <c r="AJ232" s="250"/>
      <c r="AK232" s="250"/>
      <c r="AL232" s="255"/>
      <c r="AM232" s="255"/>
      <c r="AN232" s="255"/>
      <c r="AO232" s="255"/>
      <c r="AP232" s="123"/>
      <c r="AQ232" s="123"/>
      <c r="AR232" s="123"/>
      <c r="AS232" s="159"/>
    </row>
    <row r="233" spans="2:45" ht="15" customHeight="1">
      <c r="B233" s="248"/>
      <c r="C233" s="249"/>
      <c r="D233" s="249"/>
      <c r="E233" s="249"/>
      <c r="F233" s="251"/>
      <c r="G233" s="252"/>
      <c r="H233" s="252"/>
      <c r="I233" s="253"/>
      <c r="J233" s="254"/>
      <c r="K233" s="254"/>
      <c r="L233" s="254"/>
      <c r="M233" s="254"/>
      <c r="N233" s="254"/>
      <c r="O233" s="254"/>
      <c r="P233" s="250"/>
      <c r="Q233" s="250"/>
      <c r="R233" s="250"/>
      <c r="S233" s="250"/>
      <c r="T233" s="250"/>
      <c r="U233" s="250"/>
      <c r="V233" s="250"/>
      <c r="W233" s="250"/>
      <c r="X233" s="250"/>
      <c r="Y233" s="250"/>
      <c r="Z233" s="250"/>
      <c r="AA233" s="250"/>
      <c r="AB233" s="250"/>
      <c r="AC233" s="250"/>
      <c r="AD233" s="250"/>
      <c r="AE233" s="250"/>
      <c r="AF233" s="250"/>
      <c r="AG233" s="250"/>
      <c r="AH233" s="250"/>
      <c r="AI233" s="250"/>
      <c r="AJ233" s="250"/>
      <c r="AK233" s="250"/>
      <c r="AL233" s="255"/>
      <c r="AM233" s="255"/>
      <c r="AN233" s="255"/>
      <c r="AO233" s="255"/>
      <c r="AP233" s="123"/>
      <c r="AQ233" s="123"/>
      <c r="AR233" s="123"/>
      <c r="AS233" s="159"/>
    </row>
    <row r="234" spans="2:45" ht="35.1" customHeight="1">
      <c r="B234" s="248"/>
      <c r="C234" s="249"/>
      <c r="D234" s="249"/>
      <c r="E234" s="249"/>
      <c r="F234" s="918"/>
      <c r="G234" s="918"/>
      <c r="H234" s="918"/>
      <c r="I234" s="918"/>
      <c r="J234" s="918"/>
      <c r="K234" s="919" t="s">
        <v>343</v>
      </c>
      <c r="L234" s="919"/>
      <c r="M234" s="919"/>
      <c r="N234" s="919"/>
      <c r="O234" s="919"/>
      <c r="P234" s="920"/>
      <c r="Q234" s="920"/>
      <c r="R234" s="920"/>
      <c r="S234" s="920"/>
      <c r="T234" s="920"/>
      <c r="U234" s="920"/>
      <c r="V234" s="920"/>
      <c r="W234" s="920"/>
      <c r="X234" s="920"/>
      <c r="Y234" s="920"/>
      <c r="Z234" s="920"/>
      <c r="AA234" s="920"/>
      <c r="AB234" s="920"/>
      <c r="AC234" s="920"/>
      <c r="AD234" s="920"/>
      <c r="AE234" s="920"/>
      <c r="AF234" s="920"/>
      <c r="AG234" s="920"/>
      <c r="AH234" s="920"/>
      <c r="AI234" s="920"/>
      <c r="AJ234" s="920"/>
      <c r="AK234" s="920"/>
      <c r="AL234" s="920"/>
      <c r="AM234" s="920"/>
      <c r="AN234" s="920"/>
      <c r="AO234" s="920"/>
      <c r="AP234" s="123"/>
      <c r="AQ234" s="123"/>
      <c r="AR234" s="123"/>
      <c r="AS234" s="159"/>
    </row>
    <row r="235" spans="2:45" ht="35.1" customHeight="1">
      <c r="B235" s="248"/>
      <c r="C235" s="249"/>
      <c r="D235" s="249"/>
      <c r="E235" s="761"/>
      <c r="F235" s="925" t="str">
        <f>IF(F234="共同申請者　 　（リース亊業者等）","（リース亊業者等）","")</f>
        <v/>
      </c>
      <c r="G235" s="925"/>
      <c r="H235" s="925"/>
      <c r="I235" s="925"/>
      <c r="J235" s="925"/>
      <c r="K235" s="919" t="s">
        <v>404</v>
      </c>
      <c r="L235" s="919"/>
      <c r="M235" s="919"/>
      <c r="N235" s="919"/>
      <c r="O235" s="919"/>
      <c r="P235" s="921"/>
      <c r="Q235" s="921"/>
      <c r="R235" s="921"/>
      <c r="S235" s="921"/>
      <c r="T235" s="921"/>
      <c r="U235" s="921"/>
      <c r="V235" s="921"/>
      <c r="W235" s="921"/>
      <c r="X235" s="921"/>
      <c r="Y235" s="921"/>
      <c r="Z235" s="921"/>
      <c r="AA235" s="921"/>
      <c r="AB235" s="921"/>
      <c r="AC235" s="921"/>
      <c r="AD235" s="921"/>
      <c r="AE235" s="921"/>
      <c r="AF235" s="921"/>
      <c r="AG235" s="921"/>
      <c r="AH235" s="921"/>
      <c r="AI235" s="921"/>
      <c r="AJ235" s="921"/>
      <c r="AK235" s="921"/>
      <c r="AL235" s="922" t="s">
        <v>275</v>
      </c>
      <c r="AM235" s="922"/>
      <c r="AN235" s="922"/>
      <c r="AO235" s="922"/>
      <c r="AP235" s="123"/>
      <c r="AQ235" s="123"/>
      <c r="AR235" s="123"/>
      <c r="AS235" s="159"/>
    </row>
    <row r="236" spans="2:45" ht="15" customHeight="1">
      <c r="B236" s="248"/>
      <c r="C236" s="249"/>
      <c r="D236" s="249"/>
      <c r="E236" s="249"/>
      <c r="F236" s="251"/>
      <c r="G236" s="252"/>
      <c r="H236" s="252"/>
      <c r="I236" s="253"/>
      <c r="J236" s="254"/>
      <c r="K236" s="254"/>
      <c r="L236" s="254"/>
      <c r="M236" s="254"/>
      <c r="N236" s="254"/>
      <c r="O236" s="254"/>
      <c r="P236" s="250"/>
      <c r="Q236" s="250"/>
      <c r="R236" s="250"/>
      <c r="S236" s="250"/>
      <c r="T236" s="250"/>
      <c r="U236" s="250"/>
      <c r="V236" s="250"/>
      <c r="W236" s="250"/>
      <c r="X236" s="250"/>
      <c r="Y236" s="250"/>
      <c r="Z236" s="250"/>
      <c r="AA236" s="250"/>
      <c r="AB236" s="250"/>
      <c r="AC236" s="250"/>
      <c r="AD236" s="250"/>
      <c r="AE236" s="250"/>
      <c r="AF236" s="250"/>
      <c r="AG236" s="250"/>
      <c r="AH236" s="250"/>
      <c r="AI236" s="250"/>
      <c r="AJ236" s="250"/>
      <c r="AK236" s="250"/>
      <c r="AL236" s="255"/>
      <c r="AM236" s="255"/>
      <c r="AN236" s="255"/>
      <c r="AO236" s="255"/>
      <c r="AP236" s="123"/>
      <c r="AQ236" s="123"/>
      <c r="AR236" s="123"/>
      <c r="AS236" s="159"/>
    </row>
    <row r="237" spans="2:45" s="159" customFormat="1" ht="35.1" customHeight="1">
      <c r="B237" s="248"/>
      <c r="C237" s="249"/>
      <c r="D237" s="249"/>
      <c r="E237" s="249"/>
      <c r="F237" s="918"/>
      <c r="G237" s="918"/>
      <c r="H237" s="918"/>
      <c r="I237" s="918"/>
      <c r="J237" s="918"/>
      <c r="K237" s="919" t="s">
        <v>343</v>
      </c>
      <c r="L237" s="919"/>
      <c r="M237" s="919"/>
      <c r="N237" s="919"/>
      <c r="O237" s="919"/>
      <c r="P237" s="920"/>
      <c r="Q237" s="920"/>
      <c r="R237" s="920"/>
      <c r="S237" s="920"/>
      <c r="T237" s="920"/>
      <c r="U237" s="920"/>
      <c r="V237" s="920"/>
      <c r="W237" s="920"/>
      <c r="X237" s="920"/>
      <c r="Y237" s="920"/>
      <c r="Z237" s="920"/>
      <c r="AA237" s="920"/>
      <c r="AB237" s="920"/>
      <c r="AC237" s="920"/>
      <c r="AD237" s="920"/>
      <c r="AE237" s="920"/>
      <c r="AF237" s="920"/>
      <c r="AG237" s="920"/>
      <c r="AH237" s="920"/>
      <c r="AI237" s="920"/>
      <c r="AJ237" s="920"/>
      <c r="AK237" s="920"/>
      <c r="AL237" s="920"/>
      <c r="AM237" s="920"/>
      <c r="AN237" s="920"/>
      <c r="AO237" s="920"/>
      <c r="AP237" s="123"/>
      <c r="AQ237" s="123"/>
      <c r="AR237" s="123"/>
    </row>
    <row r="238" spans="2:45" s="159" customFormat="1" ht="35.1" customHeight="1">
      <c r="B238" s="248"/>
      <c r="C238" s="249"/>
      <c r="D238" s="249"/>
      <c r="E238" s="249"/>
      <c r="F238" s="925" t="str">
        <f>IF(F237="共同申請者　 　（リース亊業者等）","（リース亊業者等）","")</f>
        <v/>
      </c>
      <c r="G238" s="925"/>
      <c r="H238" s="925"/>
      <c r="I238" s="925"/>
      <c r="J238" s="925"/>
      <c r="K238" s="919" t="s">
        <v>404</v>
      </c>
      <c r="L238" s="919"/>
      <c r="M238" s="919"/>
      <c r="N238" s="919"/>
      <c r="O238" s="919"/>
      <c r="P238" s="921"/>
      <c r="Q238" s="921"/>
      <c r="R238" s="921"/>
      <c r="S238" s="921"/>
      <c r="T238" s="921"/>
      <c r="U238" s="921"/>
      <c r="V238" s="921"/>
      <c r="W238" s="921"/>
      <c r="X238" s="921"/>
      <c r="Y238" s="921"/>
      <c r="Z238" s="921"/>
      <c r="AA238" s="921"/>
      <c r="AB238" s="921"/>
      <c r="AC238" s="921"/>
      <c r="AD238" s="921"/>
      <c r="AE238" s="921"/>
      <c r="AF238" s="921"/>
      <c r="AG238" s="921"/>
      <c r="AH238" s="921"/>
      <c r="AI238" s="921"/>
      <c r="AJ238" s="921"/>
      <c r="AK238" s="921"/>
      <c r="AL238" s="922" t="s">
        <v>275</v>
      </c>
      <c r="AM238" s="922"/>
      <c r="AN238" s="922"/>
      <c r="AO238" s="922"/>
      <c r="AP238" s="123"/>
      <c r="AQ238" s="123"/>
      <c r="AR238" s="123"/>
    </row>
  </sheetData>
  <sheetProtection password="C062" sheet="1" objects="1" scenarios="1" selectLockedCells="1"/>
  <mergeCells count="425">
    <mergeCell ref="F234:J234"/>
    <mergeCell ref="F237:J237"/>
    <mergeCell ref="K237:O237"/>
    <mergeCell ref="P237:AO237"/>
    <mergeCell ref="K238:O238"/>
    <mergeCell ref="P238:AK238"/>
    <mergeCell ref="AL238:AO238"/>
    <mergeCell ref="K231:O231"/>
    <mergeCell ref="P231:AK231"/>
    <mergeCell ref="AL231:AO231"/>
    <mergeCell ref="K234:O234"/>
    <mergeCell ref="P234:AO234"/>
    <mergeCell ref="K235:O235"/>
    <mergeCell ref="P235:AK235"/>
    <mergeCell ref="AL235:AO235"/>
    <mergeCell ref="F235:J235"/>
    <mergeCell ref="F238:J238"/>
    <mergeCell ref="B179:AR181"/>
    <mergeCell ref="B182:AR182"/>
    <mergeCell ref="B227:AR227"/>
    <mergeCell ref="AF229:AG229"/>
    <mergeCell ref="AH229:AI229"/>
    <mergeCell ref="AK229:AL229"/>
    <mergeCell ref="AN229:AO229"/>
    <mergeCell ref="B174:AR174"/>
    <mergeCell ref="AF175:AG175"/>
    <mergeCell ref="AH175:AI175"/>
    <mergeCell ref="AK175:AL175"/>
    <mergeCell ref="AN175:AO175"/>
    <mergeCell ref="AL176:AM176"/>
    <mergeCell ref="AO176:AP176"/>
    <mergeCell ref="D185:AR185"/>
    <mergeCell ref="B144:AR148"/>
    <mergeCell ref="B150:AR151"/>
    <mergeCell ref="B152:AR155"/>
    <mergeCell ref="B157:AR160"/>
    <mergeCell ref="B162:AR165"/>
    <mergeCell ref="B167:AR170"/>
    <mergeCell ref="C133:AQ134"/>
    <mergeCell ref="C135:AQ137"/>
    <mergeCell ref="B138:AR138"/>
    <mergeCell ref="AL139:AM139"/>
    <mergeCell ref="AO139:AP139"/>
    <mergeCell ref="B141:AR142"/>
    <mergeCell ref="AE130:AH130"/>
    <mergeCell ref="AI130:AQ130"/>
    <mergeCell ref="C131:L131"/>
    <mergeCell ref="M131:V131"/>
    <mergeCell ref="W131:X131"/>
    <mergeCell ref="Y131:Z131"/>
    <mergeCell ref="AA131:AB131"/>
    <mergeCell ref="AC131:AD131"/>
    <mergeCell ref="AE131:AH131"/>
    <mergeCell ref="AI131:AQ131"/>
    <mergeCell ref="C130:L130"/>
    <mergeCell ref="M130:V130"/>
    <mergeCell ref="W130:X130"/>
    <mergeCell ref="Y130:Z130"/>
    <mergeCell ref="AA130:AB130"/>
    <mergeCell ref="AC130:AD130"/>
    <mergeCell ref="AE128:AH128"/>
    <mergeCell ref="AI128:AQ128"/>
    <mergeCell ref="C129:L129"/>
    <mergeCell ref="M129:V129"/>
    <mergeCell ref="W129:X129"/>
    <mergeCell ref="Y129:Z129"/>
    <mergeCell ref="AA129:AB129"/>
    <mergeCell ref="AC129:AD129"/>
    <mergeCell ref="AE129:AH129"/>
    <mergeCell ref="AI129:AQ129"/>
    <mergeCell ref="C128:L128"/>
    <mergeCell ref="M128:V128"/>
    <mergeCell ref="W128:X128"/>
    <mergeCell ref="Y128:Z128"/>
    <mergeCell ref="AA128:AB128"/>
    <mergeCell ref="AC128:AD128"/>
    <mergeCell ref="AE126:AH126"/>
    <mergeCell ref="AI126:AQ126"/>
    <mergeCell ref="C127:L127"/>
    <mergeCell ref="M127:V127"/>
    <mergeCell ref="W127:X127"/>
    <mergeCell ref="Y127:Z127"/>
    <mergeCell ref="AA127:AB127"/>
    <mergeCell ref="AC127:AD127"/>
    <mergeCell ref="AE127:AH127"/>
    <mergeCell ref="AI127:AQ127"/>
    <mergeCell ref="C126:L126"/>
    <mergeCell ref="M126:V126"/>
    <mergeCell ref="W126:X126"/>
    <mergeCell ref="Y126:Z126"/>
    <mergeCell ref="AA126:AB126"/>
    <mergeCell ref="AC126:AD126"/>
    <mergeCell ref="AE124:AH124"/>
    <mergeCell ref="AI124:AQ124"/>
    <mergeCell ref="C125:L125"/>
    <mergeCell ref="M125:V125"/>
    <mergeCell ref="W125:X125"/>
    <mergeCell ref="Y125:Z125"/>
    <mergeCell ref="AA125:AB125"/>
    <mergeCell ref="AC125:AD125"/>
    <mergeCell ref="AE125:AH125"/>
    <mergeCell ref="AI125:AQ125"/>
    <mergeCell ref="C124:L124"/>
    <mergeCell ref="M124:V124"/>
    <mergeCell ref="W124:X124"/>
    <mergeCell ref="Y124:Z124"/>
    <mergeCell ref="AA124:AB124"/>
    <mergeCell ref="AC124:AD124"/>
    <mergeCell ref="AE122:AH122"/>
    <mergeCell ref="AI122:AQ122"/>
    <mergeCell ref="C123:L123"/>
    <mergeCell ref="M123:V123"/>
    <mergeCell ref="W123:X123"/>
    <mergeCell ref="Y123:Z123"/>
    <mergeCell ref="AA123:AB123"/>
    <mergeCell ref="AC123:AD123"/>
    <mergeCell ref="AE123:AH123"/>
    <mergeCell ref="AI123:AQ123"/>
    <mergeCell ref="C122:L122"/>
    <mergeCell ref="M122:V122"/>
    <mergeCell ref="W122:X122"/>
    <mergeCell ref="Y122:Z122"/>
    <mergeCell ref="AA122:AB122"/>
    <mergeCell ref="AC122:AD122"/>
    <mergeCell ref="AE120:AH120"/>
    <mergeCell ref="AI120:AQ120"/>
    <mergeCell ref="C121:L121"/>
    <mergeCell ref="M121:V121"/>
    <mergeCell ref="W121:X121"/>
    <mergeCell ref="Y121:Z121"/>
    <mergeCell ref="AA121:AB121"/>
    <mergeCell ref="AC121:AD121"/>
    <mergeCell ref="AE121:AH121"/>
    <mergeCell ref="AI121:AQ121"/>
    <mergeCell ref="C120:L120"/>
    <mergeCell ref="M120:V120"/>
    <mergeCell ref="W120:X120"/>
    <mergeCell ref="Y120:Z120"/>
    <mergeCell ref="AA120:AB120"/>
    <mergeCell ref="AC120:AD120"/>
    <mergeCell ref="AE118:AH118"/>
    <mergeCell ref="AI118:AQ118"/>
    <mergeCell ref="C119:L119"/>
    <mergeCell ref="M119:V119"/>
    <mergeCell ref="W119:X119"/>
    <mergeCell ref="Y119:Z119"/>
    <mergeCell ref="AA119:AB119"/>
    <mergeCell ref="AC119:AD119"/>
    <mergeCell ref="AE119:AH119"/>
    <mergeCell ref="AI119:AQ119"/>
    <mergeCell ref="C118:L118"/>
    <mergeCell ref="M118:V118"/>
    <mergeCell ref="W118:X118"/>
    <mergeCell ref="Y118:Z118"/>
    <mergeCell ref="AA118:AB118"/>
    <mergeCell ref="AC118:AD118"/>
    <mergeCell ref="AE116:AH116"/>
    <mergeCell ref="AI116:AQ116"/>
    <mergeCell ref="C117:L117"/>
    <mergeCell ref="M117:V117"/>
    <mergeCell ref="W117:X117"/>
    <mergeCell ref="Y117:Z117"/>
    <mergeCell ref="AA117:AB117"/>
    <mergeCell ref="AC117:AD117"/>
    <mergeCell ref="AE117:AH117"/>
    <mergeCell ref="AI117:AQ117"/>
    <mergeCell ref="C116:L116"/>
    <mergeCell ref="M116:V116"/>
    <mergeCell ref="W116:X116"/>
    <mergeCell ref="Y116:Z116"/>
    <mergeCell ref="AA116:AB116"/>
    <mergeCell ref="AC116:AD116"/>
    <mergeCell ref="AE114:AH114"/>
    <mergeCell ref="AI114:AQ114"/>
    <mergeCell ref="C115:L115"/>
    <mergeCell ref="M115:V115"/>
    <mergeCell ref="W115:X115"/>
    <mergeCell ref="Y115:Z115"/>
    <mergeCell ref="AA115:AB115"/>
    <mergeCell ref="AC115:AD115"/>
    <mergeCell ref="AE115:AH115"/>
    <mergeCell ref="AI115:AQ115"/>
    <mergeCell ref="C114:L114"/>
    <mergeCell ref="M114:V114"/>
    <mergeCell ref="W114:X114"/>
    <mergeCell ref="Y114:Z114"/>
    <mergeCell ref="AA114:AB114"/>
    <mergeCell ref="AC114:AD114"/>
    <mergeCell ref="AE112:AH112"/>
    <mergeCell ref="AI112:AQ112"/>
    <mergeCell ref="C113:L113"/>
    <mergeCell ref="M113:V113"/>
    <mergeCell ref="W113:X113"/>
    <mergeCell ref="Y113:Z113"/>
    <mergeCell ref="AA113:AB113"/>
    <mergeCell ref="AC113:AD113"/>
    <mergeCell ref="AE113:AH113"/>
    <mergeCell ref="AI113:AQ113"/>
    <mergeCell ref="C112:L112"/>
    <mergeCell ref="M112:V112"/>
    <mergeCell ref="W112:X112"/>
    <mergeCell ref="Y112:Z112"/>
    <mergeCell ref="AA112:AB112"/>
    <mergeCell ref="AC112:AD112"/>
    <mergeCell ref="AE110:AH110"/>
    <mergeCell ref="AI110:AQ110"/>
    <mergeCell ref="C111:L111"/>
    <mergeCell ref="M111:V111"/>
    <mergeCell ref="W111:X111"/>
    <mergeCell ref="Y111:Z111"/>
    <mergeCell ref="AA111:AB111"/>
    <mergeCell ref="AC111:AD111"/>
    <mergeCell ref="AE111:AH111"/>
    <mergeCell ref="AI111:AQ111"/>
    <mergeCell ref="C110:L110"/>
    <mergeCell ref="M110:V110"/>
    <mergeCell ref="W110:X110"/>
    <mergeCell ref="Y110:Z110"/>
    <mergeCell ref="AA110:AB110"/>
    <mergeCell ref="AC110:AD110"/>
    <mergeCell ref="AE108:AH108"/>
    <mergeCell ref="AI108:AQ108"/>
    <mergeCell ref="C109:L109"/>
    <mergeCell ref="M109:V109"/>
    <mergeCell ref="W109:X109"/>
    <mergeCell ref="Y109:Z109"/>
    <mergeCell ref="AA109:AB109"/>
    <mergeCell ref="AC109:AD109"/>
    <mergeCell ref="AE109:AH109"/>
    <mergeCell ref="AI109:AQ109"/>
    <mergeCell ref="C108:L108"/>
    <mergeCell ref="M108:V108"/>
    <mergeCell ref="W108:X108"/>
    <mergeCell ref="Y108:Z108"/>
    <mergeCell ref="AA108:AB108"/>
    <mergeCell ref="AC108:AD108"/>
    <mergeCell ref="AE106:AH106"/>
    <mergeCell ref="AI106:AQ106"/>
    <mergeCell ref="C107:L107"/>
    <mergeCell ref="M107:V107"/>
    <mergeCell ref="W107:X107"/>
    <mergeCell ref="Y107:Z107"/>
    <mergeCell ref="AA107:AB107"/>
    <mergeCell ref="AC107:AD107"/>
    <mergeCell ref="AE107:AH107"/>
    <mergeCell ref="AI107:AQ107"/>
    <mergeCell ref="C106:L106"/>
    <mergeCell ref="M106:V106"/>
    <mergeCell ref="W106:X106"/>
    <mergeCell ref="Y106:Z106"/>
    <mergeCell ref="AA106:AB106"/>
    <mergeCell ref="AC106:AD106"/>
    <mergeCell ref="AE104:AH104"/>
    <mergeCell ref="AI104:AQ104"/>
    <mergeCell ref="C105:L105"/>
    <mergeCell ref="M105:V105"/>
    <mergeCell ref="W105:X105"/>
    <mergeCell ref="Y105:Z105"/>
    <mergeCell ref="AA105:AB105"/>
    <mergeCell ref="AC105:AD105"/>
    <mergeCell ref="AE105:AH105"/>
    <mergeCell ref="AI105:AQ105"/>
    <mergeCell ref="C104:L104"/>
    <mergeCell ref="M104:V104"/>
    <mergeCell ref="W104:X104"/>
    <mergeCell ref="Y104:Z104"/>
    <mergeCell ref="AA104:AB104"/>
    <mergeCell ref="AC104:AD104"/>
    <mergeCell ref="C102:L102"/>
    <mergeCell ref="M102:V102"/>
    <mergeCell ref="W102:X102"/>
    <mergeCell ref="Y102:Z102"/>
    <mergeCell ref="AA102:AB102"/>
    <mergeCell ref="AC102:AD102"/>
    <mergeCell ref="AE102:AH102"/>
    <mergeCell ref="AI102:AQ102"/>
    <mergeCell ref="C103:L103"/>
    <mergeCell ref="M103:V103"/>
    <mergeCell ref="W103:X103"/>
    <mergeCell ref="Y103:Z103"/>
    <mergeCell ref="AA103:AB103"/>
    <mergeCell ref="AC103:AD103"/>
    <mergeCell ref="AE103:AH103"/>
    <mergeCell ref="AI103:AQ103"/>
    <mergeCell ref="AL94:AM94"/>
    <mergeCell ref="AO94:AP94"/>
    <mergeCell ref="B95:AR95"/>
    <mergeCell ref="B98:I98"/>
    <mergeCell ref="K98:AO98"/>
    <mergeCell ref="C100:L101"/>
    <mergeCell ref="M100:V101"/>
    <mergeCell ref="W100:AD100"/>
    <mergeCell ref="AE100:AH101"/>
    <mergeCell ref="AI100:AQ101"/>
    <mergeCell ref="W101:X101"/>
    <mergeCell ref="Y101:Z101"/>
    <mergeCell ref="AA101:AB101"/>
    <mergeCell ref="AC101:AD101"/>
    <mergeCell ref="AH78:AK78"/>
    <mergeCell ref="AL78:AM78"/>
    <mergeCell ref="B92:AR92"/>
    <mergeCell ref="AF93:AG93"/>
    <mergeCell ref="AH93:AI93"/>
    <mergeCell ref="AK93:AL93"/>
    <mergeCell ref="AN93:AO93"/>
    <mergeCell ref="D78:Q78"/>
    <mergeCell ref="S78:U78"/>
    <mergeCell ref="V78:Y78"/>
    <mergeCell ref="Z78:AA78"/>
    <mergeCell ref="AB78:AE78"/>
    <mergeCell ref="AF78:AG78"/>
    <mergeCell ref="AH76:AK76"/>
    <mergeCell ref="AL76:AM76"/>
    <mergeCell ref="D77:Q77"/>
    <mergeCell ref="S77:U77"/>
    <mergeCell ref="V77:Y77"/>
    <mergeCell ref="Z77:AA77"/>
    <mergeCell ref="AB77:AE77"/>
    <mergeCell ref="AF77:AG77"/>
    <mergeCell ref="AH77:AK77"/>
    <mergeCell ref="AL77:AM77"/>
    <mergeCell ref="D76:Q76"/>
    <mergeCell ref="S76:U76"/>
    <mergeCell ref="V76:Y76"/>
    <mergeCell ref="Z76:AA76"/>
    <mergeCell ref="AB76:AE76"/>
    <mergeCell ref="AF76:AG76"/>
    <mergeCell ref="D70:Q70"/>
    <mergeCell ref="R70:AK70"/>
    <mergeCell ref="AL70:AM70"/>
    <mergeCell ref="D71:Q71"/>
    <mergeCell ref="R71:AK71"/>
    <mergeCell ref="AL71:AM71"/>
    <mergeCell ref="B65:AF65"/>
    <mergeCell ref="D66:Q66"/>
    <mergeCell ref="R66:AK66"/>
    <mergeCell ref="AL66:AM66"/>
    <mergeCell ref="B68:AF68"/>
    <mergeCell ref="D69:Q69"/>
    <mergeCell ref="R69:AK69"/>
    <mergeCell ref="AL69:AM69"/>
    <mergeCell ref="S55:AA55"/>
    <mergeCell ref="B62:AF62"/>
    <mergeCell ref="D63:Q63"/>
    <mergeCell ref="R63:AK63"/>
    <mergeCell ref="AL63:AM63"/>
    <mergeCell ref="D51:E51"/>
    <mergeCell ref="F51:AP51"/>
    <mergeCell ref="D52:E52"/>
    <mergeCell ref="F52:AP52"/>
    <mergeCell ref="D53:E53"/>
    <mergeCell ref="F53:AP53"/>
    <mergeCell ref="D56:Z56"/>
    <mergeCell ref="AA56:AP56"/>
    <mergeCell ref="B31:AR33"/>
    <mergeCell ref="B35:AR35"/>
    <mergeCell ref="B37:AR39"/>
    <mergeCell ref="B41:AR42"/>
    <mergeCell ref="S48:AA48"/>
    <mergeCell ref="AL48:AM48"/>
    <mergeCell ref="AO48:AP48"/>
    <mergeCell ref="N26:S26"/>
    <mergeCell ref="T26:AM26"/>
    <mergeCell ref="AN26:AQ26"/>
    <mergeCell ref="O27:S27"/>
    <mergeCell ref="T27:AR27"/>
    <mergeCell ref="O28:S28"/>
    <mergeCell ref="T28:AM28"/>
    <mergeCell ref="AN28:AQ28"/>
    <mergeCell ref="I24:N24"/>
    <mergeCell ref="O24:S24"/>
    <mergeCell ref="T24:V24"/>
    <mergeCell ref="X24:AA24"/>
    <mergeCell ref="O25:S25"/>
    <mergeCell ref="T25:AR25"/>
    <mergeCell ref="O21:S21"/>
    <mergeCell ref="T21:AM21"/>
    <mergeCell ref="AN21:AQ21"/>
    <mergeCell ref="O22:S22"/>
    <mergeCell ref="T22:AM22"/>
    <mergeCell ref="AN22:AQ22"/>
    <mergeCell ref="I25:N25"/>
    <mergeCell ref="I19:N19"/>
    <mergeCell ref="O19:S19"/>
    <mergeCell ref="T19:AR19"/>
    <mergeCell ref="N20:S20"/>
    <mergeCell ref="T20:AM20"/>
    <mergeCell ref="AN20:AQ20"/>
    <mergeCell ref="O16:S16"/>
    <mergeCell ref="U16:X16"/>
    <mergeCell ref="Z16:AD16"/>
    <mergeCell ref="AF16:AJ16"/>
    <mergeCell ref="I18:N18"/>
    <mergeCell ref="O18:S18"/>
    <mergeCell ref="T18:V18"/>
    <mergeCell ref="X18:AA18"/>
    <mergeCell ref="O13:S13"/>
    <mergeCell ref="T13:AR13"/>
    <mergeCell ref="O14:S14"/>
    <mergeCell ref="T14:AM14"/>
    <mergeCell ref="AN14:AQ14"/>
    <mergeCell ref="O15:S15"/>
    <mergeCell ref="T15:U15"/>
    <mergeCell ref="V15:W15"/>
    <mergeCell ref="Y15:Z15"/>
    <mergeCell ref="AB15:AC15"/>
    <mergeCell ref="N12:S12"/>
    <mergeCell ref="T12:AM12"/>
    <mergeCell ref="AN12:AQ12"/>
    <mergeCell ref="AL5:AM5"/>
    <mergeCell ref="AO5:AP5"/>
    <mergeCell ref="I9:N9"/>
    <mergeCell ref="O9:S9"/>
    <mergeCell ref="T9:V9"/>
    <mergeCell ref="X9:AA9"/>
    <mergeCell ref="B3:K3"/>
    <mergeCell ref="AF3:AR3"/>
    <mergeCell ref="AC4:AD4"/>
    <mergeCell ref="AH4:AI4"/>
    <mergeCell ref="AK4:AL4"/>
    <mergeCell ref="AN4:AO4"/>
    <mergeCell ref="O10:S10"/>
    <mergeCell ref="T10:AR10"/>
    <mergeCell ref="O11:S11"/>
    <mergeCell ref="T11:AR11"/>
  </mergeCells>
  <phoneticPr fontId="7"/>
  <conditionalFormatting sqref="D56:Z56">
    <cfRule type="expression" dxfId="186" priority="15">
      <formula>$D$56=""</formula>
    </cfRule>
    <cfRule type="expression" priority="16">
      <formula>"="</formula>
    </cfRule>
  </conditionalFormatting>
  <conditionalFormatting sqref="AH4:AI4">
    <cfRule type="expression" dxfId="185" priority="14">
      <formula>$AH$4=""</formula>
    </cfRule>
  </conditionalFormatting>
  <conditionalFormatting sqref="AK4:AL4">
    <cfRule type="expression" dxfId="184" priority="13">
      <formula>$AK$4=""</formula>
    </cfRule>
  </conditionalFormatting>
  <conditionalFormatting sqref="AN4:AO4">
    <cfRule type="expression" dxfId="183" priority="12">
      <formula>$AN$4=""</formula>
    </cfRule>
  </conditionalFormatting>
  <conditionalFormatting sqref="AB77:AE77">
    <cfRule type="expression" dxfId="182" priority="11">
      <formula>$AB$77=""</formula>
    </cfRule>
  </conditionalFormatting>
  <conditionalFormatting sqref="AH77:AK77">
    <cfRule type="expression" dxfId="181" priority="10">
      <formula>$AH$77=""</formula>
    </cfRule>
  </conditionalFormatting>
  <conditionalFormatting sqref="AH229:AI229">
    <cfRule type="expression" dxfId="180" priority="9">
      <formula>$AH$229=""</formula>
    </cfRule>
  </conditionalFormatting>
  <conditionalFormatting sqref="AK229:AL229">
    <cfRule type="expression" dxfId="179" priority="8">
      <formula>$AK$229=""</formula>
    </cfRule>
  </conditionalFormatting>
  <conditionalFormatting sqref="AN229:AO229">
    <cfRule type="expression" dxfId="178" priority="7">
      <formula>$AN$229=""</formula>
    </cfRule>
  </conditionalFormatting>
  <conditionalFormatting sqref="AB76:AE76">
    <cfRule type="expression" dxfId="177" priority="6">
      <formula>$AB$76=""</formula>
    </cfRule>
  </conditionalFormatting>
  <conditionalFormatting sqref="AH76:AK76">
    <cfRule type="expression" dxfId="176" priority="5">
      <formula>$AH$76=""</formula>
    </cfRule>
  </conditionalFormatting>
  <conditionalFormatting sqref="V77:Y77">
    <cfRule type="expression" dxfId="175" priority="4">
      <formula>$V$77=""</formula>
    </cfRule>
  </conditionalFormatting>
  <conditionalFormatting sqref="R69:AK69">
    <cfRule type="expression" dxfId="174" priority="3">
      <formula>$R$69=""</formula>
    </cfRule>
  </conditionalFormatting>
  <conditionalFormatting sqref="R70:AK70">
    <cfRule type="expression" dxfId="173" priority="2">
      <formula>$R$70=""</formula>
    </cfRule>
  </conditionalFormatting>
  <conditionalFormatting sqref="R71:AK71">
    <cfRule type="expression" dxfId="172" priority="1">
      <formula>$R$71=""</formula>
    </cfRule>
  </conditionalFormatting>
  <dataValidations count="15">
    <dataValidation type="textLength" imeMode="disabled" operator="lessThanOrEqual" allowBlank="1" showInputMessage="1" showErrorMessage="1" sqref="AN4:AO4 AK4:AL4 Y102:AD131 AB76:AE78 AH76:AK78">
      <formula1>2</formula1>
    </dataValidation>
    <dataValidation imeMode="fullKatakana" allowBlank="1" showInputMessage="1" showErrorMessage="1" sqref="C102:L131"/>
    <dataValidation imeMode="hiragana" allowBlank="1" showInputMessage="1" showErrorMessage="1" sqref="T22 T10:AR11 T20:AM21 T19:AQ19 T12:T14 AN25:AQ25 U12:AM12 AR19:AR20 AR25:AR26 T25:AM26 T27:T29 AI102:AQ131 P234:AO234 P235:AK235 P237:AO237 P238:AK238 M102:V131"/>
    <dataValidation type="textLength" operator="lessThanOrEqual" allowBlank="1" showInputMessage="1" showErrorMessage="1" sqref="Y58:Y60 Y67:Y68 Y72:Y74 Y50">
      <formula1>4</formula1>
    </dataValidation>
    <dataValidation type="textLength" imeMode="disabled" operator="lessThanOrEqual" allowBlank="1" showInputMessage="1" showErrorMessage="1" sqref="X18:AA18 X24:AA24">
      <formula1>4</formula1>
    </dataValidation>
    <dataValidation type="textLength" imeMode="disabled" operator="lessThanOrEqual" allowBlank="1" showInputMessage="1" showErrorMessage="1" sqref="T18:V18 T24:V24">
      <formula1>3</formula1>
    </dataValidation>
    <dataValidation type="list" allowBlank="1" showInputMessage="1" showErrorMessage="1" sqref="AE102:AH131">
      <formula1>"Ｍ,Ｆ"</formula1>
    </dataValidation>
    <dataValidation type="list" allowBlank="1" showInputMessage="1" showErrorMessage="1" sqref="W102:X131">
      <formula1>"Ｔ,Ｓ,Ｈ"</formula1>
    </dataValidation>
    <dataValidation imeMode="disabled" allowBlank="1" showInputMessage="1" showErrorMessage="1" sqref="Y15:Z15 W18 W24 AE4 AQ4 W9 AF16:AJ17 Z16:AD17 U16:X17 AB15:AC15 V15:W15 AM230 AK229:AL229 AH229:AI229 AQ175 AE175 AQ93 AE93 AI230 AE229:AE230 R69:AK71"/>
    <dataValidation type="textLength" imeMode="disabled" operator="greaterThanOrEqual" allowBlank="1" showInputMessage="1" showErrorMessage="1" sqref="AH4:AI4">
      <formula1>2</formula1>
    </dataValidation>
    <dataValidation type="list" allowBlank="1" showInputMessage="1" showErrorMessage="1" error="空白は認められません。_x000a_" sqref="T15:U15">
      <formula1>"大正,昭和,平成"</formula1>
    </dataValidation>
    <dataValidation type="list" allowBlank="1" showInputMessage="1" showErrorMessage="1" sqref="V76:Y77">
      <formula1>"2018,2019"</formula1>
    </dataValidation>
    <dataValidation type="list" allowBlank="1" showInputMessage="1" showErrorMessage="1" sqref="I18:N18 I24:N24">
      <formula1>"申　請　者,共 同 申 請 者,共 同 申 請 者　（リース亊業者等）"</formula1>
    </dataValidation>
    <dataValidation type="list" imeMode="disabled" allowBlank="1" showInputMessage="1" showErrorMessage="1" sqref="V78:Y78">
      <formula1>"2018,2019,2020,2021"</formula1>
    </dataValidation>
    <dataValidation type="list" allowBlank="1" showInputMessage="1" showErrorMessage="1" sqref="F234:J234 F237:J237">
      <formula1>"申請者,共同申請者,共同申請者　 　（リース亊業者等）"</formula1>
    </dataValidation>
  </dataValidations>
  <printOptions horizontalCentered="1"/>
  <pageMargins left="0.62992125984251968" right="0.62992125984251968" top="0.39370078740157483" bottom="0.39370078740157483" header="0.39370078740157483" footer="0.31496062992125984"/>
  <pageSetup paperSize="9" scale="70" fitToHeight="0" orientation="portrait" r:id="rId1"/>
  <headerFooter alignWithMargins="0"/>
  <rowBreaks count="3" manualBreakCount="3">
    <brk id="47" min="1" max="43" man="1"/>
    <brk id="91" min="1" max="43" man="1"/>
    <brk id="173" min="1" max="43"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W44"/>
  <sheetViews>
    <sheetView showGridLines="0" view="pageBreakPreview" zoomScaleNormal="90" zoomScaleSheetLayoutView="100" workbookViewId="0">
      <selection activeCell="J8" sqref="J8:AH8"/>
    </sheetView>
  </sheetViews>
  <sheetFormatPr defaultColWidth="2.875" defaultRowHeight="16.5" customHeight="1"/>
  <cols>
    <col min="1" max="1" width="5.625" style="37" customWidth="1"/>
    <col min="2" max="2" width="2.875" style="37" customWidth="1"/>
    <col min="3" max="13" width="2.875" style="37"/>
    <col min="14" max="14" width="2.875" style="37" customWidth="1"/>
    <col min="15" max="28" width="2.875" style="37"/>
    <col min="29" max="29" width="2.875" style="48"/>
    <col min="30" max="16384" width="2.875" style="37"/>
  </cols>
  <sheetData>
    <row r="1" spans="2:49" ht="16.5" customHeight="1">
      <c r="B1" s="140" t="s">
        <v>504</v>
      </c>
    </row>
    <row r="2" spans="2:49" ht="16.5" customHeight="1">
      <c r="B2" s="140" t="s">
        <v>809</v>
      </c>
    </row>
    <row r="3" spans="2:49" s="31" customFormat="1" ht="16.5" customHeight="1">
      <c r="B3" s="986" t="s">
        <v>449</v>
      </c>
      <c r="C3" s="986"/>
      <c r="D3" s="986"/>
      <c r="E3" s="986"/>
      <c r="F3" s="986"/>
      <c r="G3" s="986"/>
      <c r="H3" s="986"/>
      <c r="I3" s="986"/>
      <c r="J3" s="986"/>
      <c r="K3" s="986"/>
      <c r="L3" s="986"/>
      <c r="M3" s="986"/>
      <c r="N3" s="986"/>
      <c r="O3" s="986"/>
      <c r="P3" s="986"/>
      <c r="Q3" s="986"/>
      <c r="R3" s="986"/>
      <c r="S3" s="986"/>
      <c r="T3" s="986"/>
      <c r="U3" s="986"/>
      <c r="V3" s="986"/>
      <c r="W3" s="986"/>
      <c r="X3" s="986"/>
      <c r="Y3" s="986"/>
      <c r="Z3" s="986"/>
      <c r="AA3" s="986"/>
      <c r="AB3" s="986"/>
      <c r="AC3" s="986"/>
      <c r="AD3" s="986"/>
      <c r="AE3" s="986"/>
      <c r="AF3" s="986"/>
      <c r="AG3" s="986"/>
      <c r="AH3" s="986"/>
      <c r="AI3" s="986"/>
      <c r="AJ3" s="986"/>
    </row>
    <row r="4" spans="2:49" s="31" customFormat="1" ht="21" customHeight="1">
      <c r="B4" s="987" t="s">
        <v>351</v>
      </c>
      <c r="C4" s="987"/>
      <c r="D4" s="987"/>
      <c r="E4" s="987"/>
      <c r="F4" s="987"/>
      <c r="G4" s="987"/>
      <c r="H4" s="987"/>
      <c r="I4" s="987"/>
      <c r="J4" s="987"/>
      <c r="K4" s="987"/>
      <c r="L4" s="987"/>
      <c r="M4" s="987"/>
      <c r="N4" s="987"/>
      <c r="O4" s="987"/>
      <c r="P4" s="987"/>
      <c r="Q4" s="987"/>
      <c r="R4" s="987"/>
      <c r="S4" s="987"/>
      <c r="T4" s="987"/>
      <c r="U4" s="987"/>
      <c r="V4" s="987"/>
      <c r="W4" s="987"/>
      <c r="X4" s="987"/>
      <c r="Y4" s="987"/>
      <c r="Z4" s="987"/>
      <c r="AA4" s="987"/>
      <c r="AB4" s="987"/>
      <c r="AC4" s="987"/>
      <c r="AD4" s="987"/>
      <c r="AE4" s="987"/>
      <c r="AF4" s="987"/>
      <c r="AG4" s="987"/>
      <c r="AH4" s="987"/>
      <c r="AI4" s="987"/>
      <c r="AJ4" s="987"/>
    </row>
    <row r="5" spans="2:49" s="31" customFormat="1" ht="16.5" customHeight="1">
      <c r="B5" s="32"/>
      <c r="D5" s="142" t="s">
        <v>119</v>
      </c>
      <c r="E5" s="33"/>
      <c r="F5" s="33"/>
      <c r="G5" s="33"/>
      <c r="H5" s="33"/>
      <c r="I5" s="33"/>
      <c r="J5" s="33"/>
      <c r="K5" s="34"/>
      <c r="L5" s="34"/>
      <c r="M5" s="33"/>
      <c r="N5" s="33"/>
    </row>
    <row r="6" spans="2:49" s="31" customFormat="1" ht="6.75" customHeight="1">
      <c r="B6" s="32"/>
      <c r="E6" s="33"/>
      <c r="F6" s="33"/>
      <c r="G6" s="33"/>
      <c r="H6" s="33"/>
      <c r="I6" s="33"/>
      <c r="J6" s="33"/>
      <c r="K6" s="34"/>
      <c r="L6" s="34"/>
      <c r="M6" s="33"/>
      <c r="N6" s="33"/>
    </row>
    <row r="7" spans="2:49" s="31" customFormat="1" ht="16.5" customHeight="1">
      <c r="C7" s="35"/>
      <c r="E7" s="32" t="s">
        <v>143</v>
      </c>
      <c r="F7" s="36" t="s">
        <v>120</v>
      </c>
      <c r="G7" s="33"/>
      <c r="H7" s="33"/>
      <c r="I7" s="33"/>
      <c r="J7" s="33"/>
      <c r="K7" s="34"/>
      <c r="L7" s="34"/>
      <c r="M7" s="33"/>
      <c r="N7" s="33"/>
    </row>
    <row r="8" spans="2:49" s="31" customFormat="1" ht="19.5" customHeight="1">
      <c r="C8" s="35"/>
      <c r="D8" s="988"/>
      <c r="E8" s="957" t="s">
        <v>547</v>
      </c>
      <c r="F8" s="958"/>
      <c r="G8" s="958"/>
      <c r="H8" s="958"/>
      <c r="I8" s="959"/>
      <c r="J8" s="960"/>
      <c r="K8" s="961"/>
      <c r="L8" s="961"/>
      <c r="M8" s="961"/>
      <c r="N8" s="961"/>
      <c r="O8" s="961"/>
      <c r="P8" s="961"/>
      <c r="Q8" s="961"/>
      <c r="R8" s="961"/>
      <c r="S8" s="961"/>
      <c r="T8" s="961"/>
      <c r="U8" s="961"/>
      <c r="V8" s="961"/>
      <c r="W8" s="961"/>
      <c r="X8" s="961"/>
      <c r="Y8" s="961"/>
      <c r="Z8" s="961"/>
      <c r="AA8" s="961"/>
      <c r="AB8" s="961"/>
      <c r="AC8" s="961"/>
      <c r="AD8" s="961"/>
      <c r="AE8" s="961"/>
      <c r="AF8" s="961"/>
      <c r="AG8" s="961"/>
      <c r="AH8" s="962"/>
      <c r="AK8" s="38"/>
      <c r="AL8" s="38"/>
      <c r="AM8" s="38"/>
      <c r="AN8" s="38"/>
    </row>
    <row r="9" spans="2:49" s="31" customFormat="1" ht="19.5" customHeight="1">
      <c r="C9" s="35"/>
      <c r="D9" s="988"/>
      <c r="E9" s="967" t="s">
        <v>459</v>
      </c>
      <c r="F9" s="968"/>
      <c r="G9" s="968"/>
      <c r="H9" s="968"/>
      <c r="I9" s="969"/>
      <c r="J9" s="970"/>
      <c r="K9" s="971"/>
      <c r="L9" s="971"/>
      <c r="M9" s="971"/>
      <c r="N9" s="971"/>
      <c r="O9" s="971"/>
      <c r="P9" s="971"/>
      <c r="Q9" s="971"/>
      <c r="R9" s="971"/>
      <c r="S9" s="971"/>
      <c r="T9" s="971"/>
      <c r="U9" s="971"/>
      <c r="V9" s="971"/>
      <c r="W9" s="971"/>
      <c r="X9" s="971"/>
      <c r="Y9" s="971"/>
      <c r="Z9" s="971"/>
      <c r="AA9" s="971"/>
      <c r="AB9" s="971"/>
      <c r="AC9" s="971"/>
      <c r="AD9" s="971"/>
      <c r="AE9" s="971"/>
      <c r="AF9" s="971"/>
      <c r="AG9" s="971"/>
      <c r="AH9" s="972"/>
      <c r="AK9" s="38"/>
      <c r="AL9" s="38"/>
      <c r="AM9" s="38"/>
      <c r="AN9" s="38"/>
    </row>
    <row r="10" spans="2:49" s="31" customFormat="1" ht="19.5" customHeight="1">
      <c r="C10" s="35"/>
      <c r="D10" s="988"/>
      <c r="E10" s="930" t="s">
        <v>549</v>
      </c>
      <c r="F10" s="931"/>
      <c r="G10" s="931"/>
      <c r="H10" s="931"/>
      <c r="I10" s="999"/>
      <c r="J10" s="954"/>
      <c r="K10" s="955"/>
      <c r="L10" s="955"/>
      <c r="M10" s="955"/>
      <c r="N10" s="955"/>
      <c r="O10" s="955"/>
      <c r="P10" s="955"/>
      <c r="Q10" s="955"/>
      <c r="R10" s="955"/>
      <c r="S10" s="955"/>
      <c r="T10" s="955"/>
      <c r="U10" s="955"/>
      <c r="V10" s="955"/>
      <c r="W10" s="955"/>
      <c r="X10" s="955"/>
      <c r="Y10" s="955"/>
      <c r="Z10" s="955"/>
      <c r="AA10" s="955"/>
      <c r="AB10" s="955"/>
      <c r="AC10" s="955"/>
      <c r="AD10" s="955"/>
      <c r="AE10" s="955"/>
      <c r="AF10" s="955"/>
      <c r="AG10" s="955"/>
      <c r="AH10" s="956"/>
      <c r="AK10" s="38"/>
      <c r="AL10" s="38"/>
      <c r="AM10" s="38"/>
      <c r="AN10" s="38"/>
    </row>
    <row r="11" spans="2:49" s="31" customFormat="1" ht="19.5" customHeight="1">
      <c r="C11" s="35"/>
      <c r="D11" s="988"/>
      <c r="E11" s="930" t="s">
        <v>121</v>
      </c>
      <c r="F11" s="931"/>
      <c r="G11" s="931"/>
      <c r="H11" s="931"/>
      <c r="I11" s="999"/>
      <c r="J11" s="954"/>
      <c r="K11" s="955"/>
      <c r="L11" s="955"/>
      <c r="M11" s="955"/>
      <c r="N11" s="955"/>
      <c r="O11" s="955"/>
      <c r="P11" s="955"/>
      <c r="Q11" s="955"/>
      <c r="R11" s="955"/>
      <c r="S11" s="955"/>
      <c r="T11" s="955"/>
      <c r="U11" s="955"/>
      <c r="V11" s="955"/>
      <c r="W11" s="955"/>
      <c r="X11" s="955"/>
      <c r="Y11" s="955"/>
      <c r="Z11" s="955"/>
      <c r="AA11" s="955"/>
      <c r="AB11" s="955"/>
      <c r="AC11" s="955"/>
      <c r="AD11" s="955"/>
      <c r="AE11" s="955"/>
      <c r="AF11" s="955"/>
      <c r="AG11" s="955"/>
      <c r="AH11" s="956"/>
      <c r="AK11" s="38"/>
      <c r="AL11" s="38"/>
      <c r="AM11" s="38"/>
      <c r="AN11" s="38"/>
    </row>
    <row r="12" spans="2:49" s="31" customFormat="1" ht="19.5" customHeight="1">
      <c r="C12" s="35"/>
      <c r="D12" s="988"/>
      <c r="E12" s="930" t="s">
        <v>122</v>
      </c>
      <c r="F12" s="931"/>
      <c r="G12" s="931"/>
      <c r="H12" s="931"/>
      <c r="I12" s="999"/>
      <c r="J12" s="954"/>
      <c r="K12" s="955"/>
      <c r="L12" s="955"/>
      <c r="M12" s="955"/>
      <c r="N12" s="955"/>
      <c r="O12" s="955"/>
      <c r="P12" s="955"/>
      <c r="Q12" s="955"/>
      <c r="R12" s="955"/>
      <c r="S12" s="955"/>
      <c r="T12" s="955"/>
      <c r="U12" s="955"/>
      <c r="V12" s="955"/>
      <c r="W12" s="955"/>
      <c r="X12" s="955"/>
      <c r="Y12" s="955"/>
      <c r="Z12" s="955"/>
      <c r="AA12" s="955"/>
      <c r="AB12" s="955"/>
      <c r="AC12" s="955"/>
      <c r="AD12" s="955"/>
      <c r="AE12" s="955"/>
      <c r="AF12" s="955"/>
      <c r="AG12" s="955"/>
      <c r="AH12" s="956"/>
      <c r="AK12" s="38"/>
      <c r="AL12" s="38"/>
      <c r="AM12" s="38"/>
      <c r="AN12" s="38"/>
    </row>
    <row r="13" spans="2:49" s="31" customFormat="1" ht="19.5" customHeight="1">
      <c r="C13" s="35"/>
      <c r="D13" s="988"/>
      <c r="E13" s="957" t="s">
        <v>547</v>
      </c>
      <c r="F13" s="958"/>
      <c r="G13" s="958"/>
      <c r="H13" s="958"/>
      <c r="I13" s="959"/>
      <c r="J13" s="964"/>
      <c r="K13" s="989"/>
      <c r="L13" s="961"/>
      <c r="M13" s="961"/>
      <c r="N13" s="961"/>
      <c r="O13" s="961"/>
      <c r="P13" s="961"/>
      <c r="Q13" s="961"/>
      <c r="R13" s="961"/>
      <c r="S13" s="961"/>
      <c r="T13" s="961"/>
      <c r="U13" s="962"/>
      <c r="V13" s="964"/>
      <c r="W13" s="989"/>
      <c r="X13" s="961"/>
      <c r="Y13" s="961"/>
      <c r="Z13" s="961"/>
      <c r="AA13" s="961"/>
      <c r="AB13" s="961"/>
      <c r="AC13" s="961"/>
      <c r="AD13" s="961"/>
      <c r="AE13" s="961"/>
      <c r="AF13" s="961"/>
      <c r="AG13" s="961"/>
      <c r="AH13" s="962"/>
      <c r="AK13" s="38"/>
      <c r="AL13" s="38"/>
      <c r="AM13" s="38"/>
      <c r="AN13" s="38"/>
    </row>
    <row r="14" spans="2:49" s="31" customFormat="1" ht="27" customHeight="1">
      <c r="C14" s="35"/>
      <c r="D14" s="988"/>
      <c r="E14" s="994" t="s">
        <v>460</v>
      </c>
      <c r="F14" s="995"/>
      <c r="G14" s="995"/>
      <c r="H14" s="995"/>
      <c r="I14" s="996"/>
      <c r="J14" s="997" t="s">
        <v>123</v>
      </c>
      <c r="K14" s="998"/>
      <c r="L14" s="982"/>
      <c r="M14" s="982"/>
      <c r="N14" s="982"/>
      <c r="O14" s="982"/>
      <c r="P14" s="982"/>
      <c r="Q14" s="982"/>
      <c r="R14" s="982"/>
      <c r="S14" s="982"/>
      <c r="T14" s="982"/>
      <c r="U14" s="983"/>
      <c r="V14" s="997" t="s">
        <v>124</v>
      </c>
      <c r="W14" s="998"/>
      <c r="X14" s="982"/>
      <c r="Y14" s="982"/>
      <c r="Z14" s="982"/>
      <c r="AA14" s="982"/>
      <c r="AB14" s="982"/>
      <c r="AC14" s="982"/>
      <c r="AD14" s="982"/>
      <c r="AE14" s="982"/>
      <c r="AF14" s="982"/>
      <c r="AG14" s="982"/>
      <c r="AH14" s="983"/>
      <c r="AK14" s="38"/>
      <c r="AL14" s="38"/>
      <c r="AM14" s="38"/>
      <c r="AN14" s="38"/>
      <c r="AW14" s="38"/>
    </row>
    <row r="15" spans="2:49" s="31" customFormat="1" ht="19.5" customHeight="1">
      <c r="C15" s="35"/>
      <c r="D15" s="988"/>
      <c r="E15" s="990" t="s">
        <v>125</v>
      </c>
      <c r="F15" s="991"/>
      <c r="G15" s="991"/>
      <c r="H15" s="991"/>
      <c r="I15" s="992"/>
      <c r="J15" s="350" t="s">
        <v>126</v>
      </c>
      <c r="K15" s="932"/>
      <c r="L15" s="932"/>
      <c r="M15" s="117" t="s">
        <v>127</v>
      </c>
      <c r="N15" s="932"/>
      <c r="O15" s="932"/>
      <c r="P15" s="930" t="s">
        <v>128</v>
      </c>
      <c r="Q15" s="931"/>
      <c r="R15" s="931"/>
      <c r="S15" s="984"/>
      <c r="T15" s="984"/>
      <c r="U15" s="984"/>
      <c r="V15" s="985"/>
      <c r="W15" s="930" t="s">
        <v>129</v>
      </c>
      <c r="X15" s="931"/>
      <c r="Y15" s="931"/>
      <c r="Z15" s="955"/>
      <c r="AA15" s="955"/>
      <c r="AB15" s="955"/>
      <c r="AC15" s="955"/>
      <c r="AD15" s="955"/>
      <c r="AE15" s="955"/>
      <c r="AF15" s="955"/>
      <c r="AG15" s="955"/>
      <c r="AH15" s="956"/>
    </row>
    <row r="16" spans="2:49" s="31" customFormat="1" ht="27" customHeight="1">
      <c r="C16" s="35"/>
      <c r="D16" s="988"/>
      <c r="E16" s="937"/>
      <c r="F16" s="938"/>
      <c r="G16" s="938"/>
      <c r="H16" s="938"/>
      <c r="I16" s="993"/>
      <c r="J16" s="954"/>
      <c r="K16" s="955"/>
      <c r="L16" s="955"/>
      <c r="M16" s="955"/>
      <c r="N16" s="955"/>
      <c r="O16" s="955"/>
      <c r="P16" s="955"/>
      <c r="Q16" s="955"/>
      <c r="R16" s="955"/>
      <c r="S16" s="955"/>
      <c r="T16" s="955"/>
      <c r="U16" s="955"/>
      <c r="V16" s="955"/>
      <c r="W16" s="955"/>
      <c r="X16" s="955"/>
      <c r="Y16" s="955"/>
      <c r="Z16" s="955"/>
      <c r="AA16" s="955"/>
      <c r="AB16" s="955"/>
      <c r="AC16" s="955"/>
      <c r="AD16" s="955"/>
      <c r="AE16" s="955"/>
      <c r="AF16" s="955"/>
      <c r="AG16" s="955"/>
      <c r="AH16" s="956"/>
    </row>
    <row r="17" spans="2:48" s="31" customFormat="1" ht="6.75" customHeight="1">
      <c r="B17" s="32"/>
      <c r="E17" s="33"/>
      <c r="F17" s="33"/>
      <c r="G17" s="33"/>
      <c r="H17" s="33"/>
      <c r="I17" s="33"/>
      <c r="J17" s="33"/>
      <c r="K17" s="34"/>
      <c r="L17" s="34"/>
      <c r="M17" s="33"/>
      <c r="N17" s="33"/>
    </row>
    <row r="18" spans="2:48" s="31" customFormat="1" ht="16.5" customHeight="1">
      <c r="C18" s="35"/>
      <c r="E18" s="32" t="s">
        <v>650</v>
      </c>
      <c r="F18" s="36" t="s">
        <v>672</v>
      </c>
      <c r="G18" s="33"/>
      <c r="H18" s="33"/>
      <c r="I18" s="33"/>
      <c r="J18" s="33"/>
      <c r="K18" s="34"/>
      <c r="L18" s="34"/>
      <c r="M18" s="33"/>
      <c r="N18" s="33"/>
    </row>
    <row r="19" spans="2:48" ht="30.75" customHeight="1">
      <c r="D19" s="39"/>
      <c r="E19" s="951" t="s">
        <v>542</v>
      </c>
      <c r="F19" s="952"/>
      <c r="G19" s="952"/>
      <c r="H19" s="952"/>
      <c r="I19" s="953"/>
      <c r="J19" s="954"/>
      <c r="K19" s="955"/>
      <c r="L19" s="955"/>
      <c r="M19" s="955"/>
      <c r="N19" s="955"/>
      <c r="O19" s="955"/>
      <c r="P19" s="955"/>
      <c r="Q19" s="955"/>
      <c r="R19" s="955"/>
      <c r="S19" s="955"/>
      <c r="T19" s="955"/>
      <c r="U19" s="955"/>
      <c r="V19" s="955"/>
      <c r="W19" s="955"/>
      <c r="X19" s="955"/>
      <c r="Y19" s="955"/>
      <c r="Z19" s="955"/>
      <c r="AA19" s="955"/>
      <c r="AB19" s="955"/>
      <c r="AC19" s="955"/>
      <c r="AD19" s="955"/>
      <c r="AE19" s="955"/>
      <c r="AF19" s="955"/>
      <c r="AG19" s="955"/>
      <c r="AH19" s="956"/>
    </row>
    <row r="20" spans="2:48" ht="30.75" customHeight="1">
      <c r="D20" s="39"/>
      <c r="E20" s="951" t="s">
        <v>207</v>
      </c>
      <c r="F20" s="952"/>
      <c r="G20" s="952"/>
      <c r="H20" s="952"/>
      <c r="I20" s="953"/>
      <c r="J20" s="954"/>
      <c r="K20" s="955"/>
      <c r="L20" s="955"/>
      <c r="M20" s="955"/>
      <c r="N20" s="955"/>
      <c r="O20" s="955"/>
      <c r="P20" s="955"/>
      <c r="Q20" s="955"/>
      <c r="R20" s="955"/>
      <c r="S20" s="955"/>
      <c r="T20" s="955"/>
      <c r="U20" s="955"/>
      <c r="V20" s="955"/>
      <c r="W20" s="955"/>
      <c r="X20" s="955"/>
      <c r="Y20" s="955"/>
      <c r="Z20" s="955"/>
      <c r="AA20" s="955"/>
      <c r="AB20" s="955"/>
      <c r="AC20" s="955"/>
      <c r="AD20" s="955"/>
      <c r="AE20" s="955"/>
      <c r="AF20" s="955"/>
      <c r="AG20" s="955"/>
      <c r="AH20" s="956"/>
      <c r="AO20" s="31"/>
      <c r="AP20" s="31"/>
      <c r="AQ20" s="31"/>
      <c r="AR20" s="31"/>
      <c r="AS20" s="31"/>
      <c r="AT20" s="31"/>
      <c r="AU20" s="31"/>
      <c r="AV20" s="31"/>
    </row>
    <row r="21" spans="2:48" s="31" customFormat="1" ht="6.75" customHeight="1">
      <c r="B21" s="32"/>
      <c r="E21" s="33"/>
      <c r="F21" s="33"/>
      <c r="G21" s="33"/>
      <c r="H21" s="33"/>
      <c r="I21" s="33"/>
      <c r="J21" s="33"/>
      <c r="K21" s="34"/>
      <c r="L21" s="34"/>
      <c r="M21" s="33"/>
      <c r="N21" s="33"/>
    </row>
    <row r="22" spans="2:48" s="31" customFormat="1" ht="16.5" customHeight="1">
      <c r="C22" s="35"/>
      <c r="E22" s="32" t="s">
        <v>670</v>
      </c>
      <c r="F22" s="36" t="s">
        <v>671</v>
      </c>
      <c r="G22" s="33"/>
      <c r="H22" s="33"/>
      <c r="I22" s="33"/>
      <c r="J22" s="33"/>
      <c r="K22" s="34"/>
      <c r="L22" s="34"/>
      <c r="M22" s="33"/>
      <c r="N22" s="33"/>
    </row>
    <row r="23" spans="2:48" s="31" customFormat="1" ht="19.5" customHeight="1">
      <c r="C23" s="35"/>
      <c r="D23" s="39"/>
      <c r="E23" s="957" t="s">
        <v>359</v>
      </c>
      <c r="F23" s="958"/>
      <c r="G23" s="958"/>
      <c r="H23" s="958"/>
      <c r="I23" s="959"/>
      <c r="J23" s="960"/>
      <c r="K23" s="961"/>
      <c r="L23" s="961"/>
      <c r="M23" s="961"/>
      <c r="N23" s="961"/>
      <c r="O23" s="961"/>
      <c r="P23" s="961"/>
      <c r="Q23" s="961"/>
      <c r="R23" s="961"/>
      <c r="S23" s="961"/>
      <c r="T23" s="961"/>
      <c r="U23" s="961"/>
      <c r="V23" s="961"/>
      <c r="W23" s="961"/>
      <c r="X23" s="961"/>
      <c r="Y23" s="961"/>
      <c r="Z23" s="961"/>
      <c r="AA23" s="961"/>
      <c r="AB23" s="961"/>
      <c r="AC23" s="961"/>
      <c r="AD23" s="961"/>
      <c r="AE23" s="961"/>
      <c r="AF23" s="961"/>
      <c r="AG23" s="961"/>
      <c r="AH23" s="962"/>
      <c r="AK23" s="38"/>
      <c r="AL23" s="38"/>
      <c r="AM23" s="38"/>
      <c r="AN23" s="38"/>
    </row>
    <row r="24" spans="2:48" s="31" customFormat="1" ht="19.5" customHeight="1">
      <c r="C24" s="35"/>
      <c r="D24" s="39"/>
      <c r="E24" s="967" t="s">
        <v>459</v>
      </c>
      <c r="F24" s="968"/>
      <c r="G24" s="968"/>
      <c r="H24" s="968"/>
      <c r="I24" s="969"/>
      <c r="J24" s="970"/>
      <c r="K24" s="971"/>
      <c r="L24" s="971"/>
      <c r="M24" s="971"/>
      <c r="N24" s="971"/>
      <c r="O24" s="971"/>
      <c r="P24" s="971"/>
      <c r="Q24" s="971"/>
      <c r="R24" s="971"/>
      <c r="S24" s="971"/>
      <c r="T24" s="971"/>
      <c r="U24" s="971"/>
      <c r="V24" s="971"/>
      <c r="W24" s="971"/>
      <c r="X24" s="971"/>
      <c r="Y24" s="971"/>
      <c r="Z24" s="971"/>
      <c r="AA24" s="971"/>
      <c r="AB24" s="971"/>
      <c r="AC24" s="971"/>
      <c r="AD24" s="971"/>
      <c r="AE24" s="971"/>
      <c r="AF24" s="971"/>
      <c r="AG24" s="971"/>
      <c r="AH24" s="972"/>
      <c r="AK24" s="38"/>
      <c r="AL24" s="38"/>
      <c r="AM24" s="38"/>
      <c r="AN24" s="38"/>
    </row>
    <row r="25" spans="2:48" s="31" customFormat="1" ht="27" customHeight="1">
      <c r="C25" s="35"/>
      <c r="D25" s="41"/>
      <c r="E25" s="973" t="s">
        <v>134</v>
      </c>
      <c r="F25" s="974"/>
      <c r="G25" s="974"/>
      <c r="H25" s="974"/>
      <c r="I25" s="974"/>
      <c r="J25" s="975"/>
      <c r="K25" s="975"/>
      <c r="L25" s="975"/>
      <c r="M25" s="975"/>
      <c r="N25" s="975"/>
      <c r="O25" s="975"/>
      <c r="P25" s="975"/>
      <c r="Q25" s="975"/>
      <c r="R25" s="975"/>
      <c r="S25" s="975"/>
      <c r="T25" s="975"/>
      <c r="U25" s="975"/>
      <c r="V25" s="975"/>
      <c r="W25" s="975"/>
      <c r="X25" s="975"/>
      <c r="Y25" s="975"/>
      <c r="Z25" s="975"/>
      <c r="AA25" s="975"/>
      <c r="AB25" s="975"/>
      <c r="AC25" s="975"/>
      <c r="AD25" s="975"/>
      <c r="AE25" s="975"/>
      <c r="AF25" s="975"/>
      <c r="AG25" s="975"/>
      <c r="AH25" s="975"/>
    </row>
    <row r="26" spans="2:48" s="31" customFormat="1" ht="27" customHeight="1">
      <c r="C26" s="35"/>
      <c r="D26" s="41"/>
      <c r="E26" s="976" t="s">
        <v>135</v>
      </c>
      <c r="F26" s="977"/>
      <c r="G26" s="977"/>
      <c r="H26" s="977"/>
      <c r="I26" s="978"/>
      <c r="J26" s="979"/>
      <c r="K26" s="979"/>
      <c r="L26" s="979"/>
      <c r="M26" s="979"/>
      <c r="N26" s="979"/>
      <c r="O26" s="979"/>
      <c r="P26" s="979"/>
      <c r="Q26" s="979"/>
      <c r="R26" s="979"/>
      <c r="S26" s="979"/>
      <c r="T26" s="979"/>
      <c r="U26" s="979"/>
      <c r="V26" s="979"/>
      <c r="W26" s="979"/>
      <c r="X26" s="979"/>
      <c r="Y26" s="979"/>
      <c r="Z26" s="979"/>
      <c r="AA26" s="979"/>
      <c r="AB26" s="979"/>
      <c r="AC26" s="979"/>
      <c r="AD26" s="979"/>
      <c r="AE26" s="979"/>
      <c r="AF26" s="979"/>
      <c r="AG26" s="979"/>
      <c r="AH26" s="979"/>
    </row>
    <row r="27" spans="2:48" s="31" customFormat="1" ht="19.5" customHeight="1">
      <c r="C27" s="35"/>
      <c r="D27" s="41"/>
      <c r="E27" s="957" t="s">
        <v>547</v>
      </c>
      <c r="F27" s="958"/>
      <c r="G27" s="958"/>
      <c r="H27" s="958"/>
      <c r="I27" s="959"/>
      <c r="J27" s="963"/>
      <c r="K27" s="964"/>
      <c r="L27" s="961"/>
      <c r="M27" s="961"/>
      <c r="N27" s="961"/>
      <c r="O27" s="961"/>
      <c r="P27" s="961"/>
      <c r="Q27" s="961"/>
      <c r="R27" s="961"/>
      <c r="S27" s="961"/>
      <c r="T27" s="961"/>
      <c r="U27" s="962"/>
      <c r="V27" s="965"/>
      <c r="W27" s="966"/>
      <c r="X27" s="961"/>
      <c r="Y27" s="961"/>
      <c r="Z27" s="961"/>
      <c r="AA27" s="961"/>
      <c r="AB27" s="961"/>
      <c r="AC27" s="961"/>
      <c r="AD27" s="961"/>
      <c r="AE27" s="961"/>
      <c r="AF27" s="961"/>
      <c r="AG27" s="961"/>
      <c r="AH27" s="962"/>
      <c r="AI27" s="38"/>
      <c r="AJ27" s="38"/>
    </row>
    <row r="28" spans="2:48" s="31" customFormat="1" ht="27" customHeight="1">
      <c r="C28" s="35"/>
      <c r="D28" s="41"/>
      <c r="E28" s="994" t="s">
        <v>5</v>
      </c>
      <c r="F28" s="995"/>
      <c r="G28" s="995"/>
      <c r="H28" s="995"/>
      <c r="I28" s="995"/>
      <c r="J28" s="980" t="s">
        <v>123</v>
      </c>
      <c r="K28" s="981"/>
      <c r="L28" s="982"/>
      <c r="M28" s="982"/>
      <c r="N28" s="982"/>
      <c r="O28" s="982"/>
      <c r="P28" s="982"/>
      <c r="Q28" s="982"/>
      <c r="R28" s="982"/>
      <c r="S28" s="982"/>
      <c r="T28" s="982"/>
      <c r="U28" s="983"/>
      <c r="V28" s="980" t="s">
        <v>124</v>
      </c>
      <c r="W28" s="981"/>
      <c r="X28" s="982"/>
      <c r="Y28" s="982"/>
      <c r="Z28" s="982"/>
      <c r="AA28" s="982"/>
      <c r="AB28" s="982"/>
      <c r="AC28" s="982"/>
      <c r="AD28" s="982"/>
      <c r="AE28" s="982"/>
      <c r="AF28" s="982"/>
      <c r="AG28" s="982"/>
      <c r="AH28" s="983"/>
      <c r="AI28" s="38"/>
      <c r="AJ28" s="38"/>
    </row>
    <row r="29" spans="2:48" s="31" customFormat="1" ht="19.5" customHeight="1">
      <c r="C29" s="35"/>
      <c r="D29" s="41"/>
      <c r="E29" s="990" t="s">
        <v>125</v>
      </c>
      <c r="F29" s="991"/>
      <c r="G29" s="991"/>
      <c r="H29" s="991"/>
      <c r="I29" s="992"/>
      <c r="J29" s="350" t="s">
        <v>136</v>
      </c>
      <c r="K29" s="932"/>
      <c r="L29" s="932"/>
      <c r="M29" s="117" t="s">
        <v>137</v>
      </c>
      <c r="N29" s="932"/>
      <c r="O29" s="932"/>
      <c r="P29" s="930" t="s">
        <v>128</v>
      </c>
      <c r="Q29" s="931"/>
      <c r="R29" s="931"/>
      <c r="S29" s="984"/>
      <c r="T29" s="984"/>
      <c r="U29" s="984"/>
      <c r="V29" s="985"/>
      <c r="W29" s="930" t="s">
        <v>129</v>
      </c>
      <c r="X29" s="931"/>
      <c r="Y29" s="931"/>
      <c r="Z29" s="955"/>
      <c r="AA29" s="955"/>
      <c r="AB29" s="955"/>
      <c r="AC29" s="955"/>
      <c r="AD29" s="955"/>
      <c r="AE29" s="955"/>
      <c r="AF29" s="955"/>
      <c r="AG29" s="955"/>
      <c r="AH29" s="956"/>
    </row>
    <row r="30" spans="2:48" s="31" customFormat="1" ht="27" customHeight="1">
      <c r="C30" s="35"/>
      <c r="D30" s="41"/>
      <c r="E30" s="937"/>
      <c r="F30" s="938"/>
      <c r="G30" s="938"/>
      <c r="H30" s="938"/>
      <c r="I30" s="993"/>
      <c r="J30" s="954"/>
      <c r="K30" s="955"/>
      <c r="L30" s="955"/>
      <c r="M30" s="955"/>
      <c r="N30" s="955"/>
      <c r="O30" s="955"/>
      <c r="P30" s="955"/>
      <c r="Q30" s="955"/>
      <c r="R30" s="955"/>
      <c r="S30" s="955"/>
      <c r="T30" s="955"/>
      <c r="U30" s="955"/>
      <c r="V30" s="955"/>
      <c r="W30" s="955"/>
      <c r="X30" s="955"/>
      <c r="Y30" s="955"/>
      <c r="Z30" s="955"/>
      <c r="AA30" s="955"/>
      <c r="AB30" s="955"/>
      <c r="AC30" s="955"/>
      <c r="AD30" s="955"/>
      <c r="AE30" s="955"/>
      <c r="AF30" s="955"/>
      <c r="AG30" s="955"/>
      <c r="AH30" s="956"/>
    </row>
    <row r="31" spans="2:48" s="31" customFormat="1" ht="27" customHeight="1">
      <c r="C31" s="35"/>
      <c r="D31" s="41"/>
      <c r="E31" s="937" t="s">
        <v>138</v>
      </c>
      <c r="F31" s="938"/>
      <c r="G31" s="938"/>
      <c r="H31" s="938"/>
      <c r="I31" s="939"/>
      <c r="J31" s="928"/>
      <c r="K31" s="929"/>
      <c r="L31" s="42" t="s">
        <v>137</v>
      </c>
      <c r="M31" s="929"/>
      <c r="N31" s="929"/>
      <c r="O31" s="42" t="s">
        <v>137</v>
      </c>
      <c r="P31" s="929"/>
      <c r="Q31" s="929"/>
      <c r="R31" s="150"/>
      <c r="S31" s="151"/>
      <c r="T31" s="933" t="s">
        <v>139</v>
      </c>
      <c r="U31" s="934"/>
      <c r="V31" s="934"/>
      <c r="W31" s="934"/>
      <c r="X31" s="935"/>
      <c r="Y31" s="936"/>
      <c r="Z31" s="932"/>
      <c r="AA31" s="42" t="s">
        <v>137</v>
      </c>
      <c r="AB31" s="932"/>
      <c r="AC31" s="932"/>
      <c r="AD31" s="42" t="s">
        <v>137</v>
      </c>
      <c r="AE31" s="932"/>
      <c r="AF31" s="932"/>
      <c r="AG31" s="150"/>
      <c r="AH31" s="152"/>
    </row>
    <row r="32" spans="2:48" s="31" customFormat="1" ht="27" customHeight="1">
      <c r="C32" s="35"/>
      <c r="D32" s="41"/>
      <c r="E32" s="937" t="s">
        <v>140</v>
      </c>
      <c r="F32" s="938"/>
      <c r="G32" s="938"/>
      <c r="H32" s="938"/>
      <c r="I32" s="939"/>
      <c r="J32" s="936"/>
      <c r="K32" s="932"/>
      <c r="L32" s="42" t="s">
        <v>137</v>
      </c>
      <c r="M32" s="932"/>
      <c r="N32" s="932"/>
      <c r="O32" s="42" t="s">
        <v>137</v>
      </c>
      <c r="P32" s="932"/>
      <c r="Q32" s="932"/>
      <c r="R32" s="43"/>
      <c r="S32" s="43"/>
      <c r="T32" s="43"/>
      <c r="U32" s="43"/>
      <c r="V32" s="43"/>
      <c r="W32" s="43"/>
      <c r="X32" s="43"/>
      <c r="Y32" s="43"/>
      <c r="Z32" s="45"/>
      <c r="AA32" s="43"/>
      <c r="AB32" s="43"/>
      <c r="AC32" s="43"/>
      <c r="AD32" s="43"/>
      <c r="AE32" s="43"/>
      <c r="AF32" s="43"/>
      <c r="AG32" s="43"/>
      <c r="AH32" s="44"/>
    </row>
    <row r="33" spans="2:40" s="31" customFormat="1" ht="27" customHeight="1">
      <c r="E33" s="937" t="s">
        <v>141</v>
      </c>
      <c r="F33" s="938"/>
      <c r="G33" s="938"/>
      <c r="H33" s="938"/>
      <c r="I33" s="939"/>
      <c r="J33" s="940"/>
      <c r="K33" s="926"/>
      <c r="L33" s="926"/>
      <c r="M33" s="926"/>
      <c r="N33" s="926"/>
      <c r="O33" s="926"/>
      <c r="P33" s="926"/>
      <c r="Q33" s="926"/>
      <c r="R33" s="926"/>
      <c r="S33" s="926"/>
      <c r="T33" s="926"/>
      <c r="U33" s="926"/>
      <c r="V33" s="926"/>
      <c r="W33" s="46" t="s">
        <v>142</v>
      </c>
      <c r="X33" s="926"/>
      <c r="Y33" s="926"/>
      <c r="Z33" s="926"/>
      <c r="AA33" s="926"/>
      <c r="AB33" s="926"/>
      <c r="AC33" s="926"/>
      <c r="AD33" s="926"/>
      <c r="AE33" s="926"/>
      <c r="AF33" s="926"/>
      <c r="AG33" s="926"/>
      <c r="AH33" s="927"/>
    </row>
    <row r="34" spans="2:40" s="31" customFormat="1" ht="6.75" customHeight="1">
      <c r="B34" s="32"/>
      <c r="E34" s="33"/>
      <c r="F34" s="33"/>
      <c r="G34" s="33"/>
      <c r="H34" s="33"/>
      <c r="I34" s="33"/>
      <c r="J34" s="33"/>
      <c r="K34" s="34"/>
      <c r="L34" s="34"/>
      <c r="M34" s="33"/>
      <c r="N34" s="33"/>
    </row>
    <row r="35" spans="2:40" s="31" customFormat="1" ht="16.5" customHeight="1">
      <c r="E35" s="32" t="s">
        <v>152</v>
      </c>
      <c r="F35" s="40" t="s">
        <v>149</v>
      </c>
      <c r="G35" s="47"/>
      <c r="H35" s="47"/>
      <c r="I35" s="47"/>
      <c r="J35" s="47"/>
      <c r="K35" s="47"/>
      <c r="L35" s="47"/>
      <c r="M35" s="47"/>
      <c r="N35" s="47"/>
      <c r="O35" s="47"/>
      <c r="P35" s="47"/>
      <c r="Q35" s="47"/>
      <c r="R35" s="47"/>
      <c r="S35" s="47"/>
      <c r="T35" s="47"/>
      <c r="U35" s="47"/>
      <c r="V35" s="47"/>
      <c r="W35" s="47"/>
      <c r="X35" s="47"/>
      <c r="Y35" s="47"/>
      <c r="Z35" s="47"/>
      <c r="AA35" s="47"/>
      <c r="AB35" s="47"/>
    </row>
    <row r="36" spans="2:40" ht="21.75" customHeight="1">
      <c r="B36" s="31"/>
      <c r="C36" s="31"/>
      <c r="D36" s="31"/>
      <c r="E36" s="941" t="s">
        <v>150</v>
      </c>
      <c r="F36" s="941"/>
      <c r="G36" s="941"/>
      <c r="H36" s="941"/>
      <c r="I36" s="941"/>
      <c r="J36" s="941"/>
      <c r="K36" s="942"/>
      <c r="L36" s="943"/>
      <c r="M36" s="943"/>
      <c r="N36" s="943"/>
      <c r="O36" s="943"/>
      <c r="P36" s="943"/>
      <c r="Q36" s="943"/>
      <c r="R36" s="943"/>
      <c r="S36" s="943"/>
      <c r="T36" s="943"/>
      <c r="U36" s="943"/>
      <c r="V36" s="943"/>
      <c r="W36" s="943"/>
      <c r="X36" s="943"/>
      <c r="Y36" s="943"/>
      <c r="Z36" s="943"/>
      <c r="AA36" s="943"/>
      <c r="AB36" s="943"/>
      <c r="AC36" s="943"/>
      <c r="AD36" s="943"/>
      <c r="AE36" s="943"/>
      <c r="AF36" s="943"/>
      <c r="AG36" s="943"/>
      <c r="AH36" s="944"/>
      <c r="AI36" s="31"/>
      <c r="AJ36" s="31"/>
      <c r="AK36" s="31"/>
      <c r="AL36" s="31"/>
      <c r="AM36" s="31"/>
      <c r="AN36" s="31"/>
    </row>
    <row r="37" spans="2:40" ht="21.75" customHeight="1">
      <c r="B37" s="31"/>
      <c r="C37" s="31"/>
      <c r="D37" s="31"/>
      <c r="E37" s="941" t="s">
        <v>151</v>
      </c>
      <c r="F37" s="941"/>
      <c r="G37" s="941"/>
      <c r="H37" s="941"/>
      <c r="I37" s="941"/>
      <c r="J37" s="941"/>
      <c r="K37" s="942"/>
      <c r="L37" s="943"/>
      <c r="M37" s="943"/>
      <c r="N37" s="943"/>
      <c r="O37" s="943"/>
      <c r="P37" s="943"/>
      <c r="Q37" s="943"/>
      <c r="R37" s="943"/>
      <c r="S37" s="943"/>
      <c r="T37" s="943"/>
      <c r="U37" s="943"/>
      <c r="V37" s="943"/>
      <c r="W37" s="943"/>
      <c r="X37" s="943"/>
      <c r="Y37" s="943"/>
      <c r="Z37" s="943"/>
      <c r="AA37" s="943"/>
      <c r="AB37" s="943"/>
      <c r="AC37" s="943"/>
      <c r="AD37" s="943"/>
      <c r="AE37" s="943"/>
      <c r="AF37" s="943"/>
      <c r="AG37" s="943"/>
      <c r="AH37" s="944"/>
      <c r="AI37" s="31"/>
      <c r="AJ37" s="31"/>
      <c r="AK37" s="31"/>
      <c r="AL37" s="31"/>
      <c r="AM37" s="31"/>
      <c r="AN37" s="31"/>
    </row>
    <row r="38" spans="2:40" ht="21.75" customHeight="1">
      <c r="B38" s="31"/>
      <c r="C38" s="31"/>
      <c r="D38" s="31"/>
      <c r="E38" s="941" t="s">
        <v>151</v>
      </c>
      <c r="F38" s="941"/>
      <c r="G38" s="941"/>
      <c r="H38" s="941"/>
      <c r="I38" s="941"/>
      <c r="J38" s="941"/>
      <c r="K38" s="942"/>
      <c r="L38" s="943"/>
      <c r="M38" s="943"/>
      <c r="N38" s="943"/>
      <c r="O38" s="943"/>
      <c r="P38" s="943"/>
      <c r="Q38" s="943"/>
      <c r="R38" s="943"/>
      <c r="S38" s="943"/>
      <c r="T38" s="943"/>
      <c r="U38" s="943"/>
      <c r="V38" s="943"/>
      <c r="W38" s="943"/>
      <c r="X38" s="943"/>
      <c r="Y38" s="943"/>
      <c r="Z38" s="943"/>
      <c r="AA38" s="943"/>
      <c r="AB38" s="943"/>
      <c r="AC38" s="943"/>
      <c r="AD38" s="943"/>
      <c r="AE38" s="943"/>
      <c r="AF38" s="943"/>
      <c r="AG38" s="943"/>
      <c r="AH38" s="944"/>
      <c r="AI38" s="31"/>
      <c r="AJ38" s="31"/>
      <c r="AK38" s="31"/>
      <c r="AL38" s="31"/>
      <c r="AM38" s="31"/>
      <c r="AN38" s="31"/>
    </row>
    <row r="39" spans="2:40" ht="21.75" customHeight="1">
      <c r="B39" s="31"/>
      <c r="C39" s="31"/>
      <c r="D39" s="31"/>
      <c r="E39" s="941" t="s">
        <v>151</v>
      </c>
      <c r="F39" s="941"/>
      <c r="G39" s="941"/>
      <c r="H39" s="941"/>
      <c r="I39" s="941"/>
      <c r="J39" s="941"/>
      <c r="K39" s="942"/>
      <c r="L39" s="943"/>
      <c r="M39" s="943"/>
      <c r="N39" s="943"/>
      <c r="O39" s="943"/>
      <c r="P39" s="943"/>
      <c r="Q39" s="943"/>
      <c r="R39" s="943"/>
      <c r="S39" s="943"/>
      <c r="T39" s="943"/>
      <c r="U39" s="943"/>
      <c r="V39" s="943"/>
      <c r="W39" s="943"/>
      <c r="X39" s="943"/>
      <c r="Y39" s="943"/>
      <c r="Z39" s="943"/>
      <c r="AA39" s="943"/>
      <c r="AB39" s="943"/>
      <c r="AC39" s="943"/>
      <c r="AD39" s="943"/>
      <c r="AE39" s="943"/>
      <c r="AF39" s="943"/>
      <c r="AG39" s="943"/>
      <c r="AH39" s="944"/>
      <c r="AI39" s="31"/>
      <c r="AJ39" s="31"/>
      <c r="AK39" s="31"/>
      <c r="AL39" s="31"/>
      <c r="AM39" s="31"/>
      <c r="AN39" s="31"/>
    </row>
    <row r="40" spans="2:40" ht="21.75" customHeight="1">
      <c r="B40" s="31"/>
      <c r="C40" s="31"/>
      <c r="D40" s="31"/>
      <c r="E40" s="941" t="s">
        <v>151</v>
      </c>
      <c r="F40" s="941"/>
      <c r="G40" s="941"/>
      <c r="H40" s="941"/>
      <c r="I40" s="941"/>
      <c r="J40" s="941"/>
      <c r="K40" s="942"/>
      <c r="L40" s="943"/>
      <c r="M40" s="943"/>
      <c r="N40" s="943"/>
      <c r="O40" s="943"/>
      <c r="P40" s="943"/>
      <c r="Q40" s="943"/>
      <c r="R40" s="943"/>
      <c r="S40" s="943"/>
      <c r="T40" s="943"/>
      <c r="U40" s="943"/>
      <c r="V40" s="943"/>
      <c r="W40" s="943"/>
      <c r="X40" s="943"/>
      <c r="Y40" s="943"/>
      <c r="Z40" s="943"/>
      <c r="AA40" s="943"/>
      <c r="AB40" s="943"/>
      <c r="AC40" s="943"/>
      <c r="AD40" s="943"/>
      <c r="AE40" s="943"/>
      <c r="AF40" s="943"/>
      <c r="AG40" s="943"/>
      <c r="AH40" s="944"/>
      <c r="AI40" s="31"/>
      <c r="AJ40" s="31"/>
      <c r="AK40" s="31"/>
      <c r="AL40" s="31"/>
      <c r="AM40" s="31"/>
      <c r="AN40" s="31"/>
    </row>
    <row r="41" spans="2:40" ht="21.75" customHeight="1">
      <c r="B41" s="31"/>
      <c r="C41" s="35"/>
      <c r="D41" s="39"/>
      <c r="E41" s="941" t="s">
        <v>151</v>
      </c>
      <c r="F41" s="941"/>
      <c r="G41" s="941"/>
      <c r="H41" s="941"/>
      <c r="I41" s="941"/>
      <c r="J41" s="941"/>
      <c r="K41" s="942"/>
      <c r="L41" s="943"/>
      <c r="M41" s="943"/>
      <c r="N41" s="943"/>
      <c r="O41" s="943"/>
      <c r="P41" s="943"/>
      <c r="Q41" s="943"/>
      <c r="R41" s="943"/>
      <c r="S41" s="943"/>
      <c r="T41" s="943"/>
      <c r="U41" s="943"/>
      <c r="V41" s="943"/>
      <c r="W41" s="943"/>
      <c r="X41" s="943"/>
      <c r="Y41" s="943"/>
      <c r="Z41" s="943"/>
      <c r="AA41" s="943"/>
      <c r="AB41" s="943"/>
      <c r="AC41" s="943"/>
      <c r="AD41" s="943"/>
      <c r="AE41" s="943"/>
      <c r="AF41" s="943"/>
      <c r="AG41" s="943"/>
      <c r="AH41" s="944"/>
      <c r="AI41" s="31"/>
      <c r="AJ41" s="31"/>
      <c r="AK41" s="31"/>
      <c r="AL41" s="31"/>
      <c r="AM41" s="31"/>
      <c r="AN41" s="31"/>
    </row>
    <row r="42" spans="2:40" s="31" customFormat="1" ht="6.75" customHeight="1">
      <c r="B42" s="32"/>
      <c r="E42" s="33"/>
      <c r="F42" s="33"/>
      <c r="G42" s="33"/>
      <c r="H42" s="33"/>
      <c r="I42" s="33"/>
      <c r="J42" s="33"/>
      <c r="K42" s="34"/>
      <c r="L42" s="34"/>
      <c r="M42" s="33"/>
      <c r="N42" s="33"/>
    </row>
    <row r="43" spans="2:40" ht="16.5" customHeight="1">
      <c r="C43" s="31"/>
      <c r="D43" s="35"/>
      <c r="E43" s="32" t="s">
        <v>673</v>
      </c>
      <c r="F43" s="40" t="s">
        <v>209</v>
      </c>
      <c r="G43" s="31"/>
      <c r="H43" s="31"/>
      <c r="I43" s="31"/>
      <c r="J43" s="31"/>
      <c r="K43" s="31"/>
      <c r="L43" s="31"/>
      <c r="M43" s="31"/>
      <c r="N43" s="31"/>
      <c r="O43" s="31"/>
      <c r="P43" s="31"/>
      <c r="Q43" s="31"/>
      <c r="R43" s="31"/>
      <c r="S43" s="31"/>
      <c r="T43" s="31"/>
      <c r="U43" s="31"/>
      <c r="V43" s="31"/>
      <c r="W43" s="31"/>
      <c r="X43" s="31"/>
      <c r="Y43" s="31"/>
      <c r="Z43" s="31"/>
      <c r="AA43" s="31"/>
      <c r="AB43" s="31"/>
      <c r="AC43" s="31"/>
      <c r="AD43" s="31"/>
    </row>
    <row r="44" spans="2:40" ht="21.75" customHeight="1">
      <c r="B44" s="31"/>
      <c r="C44" s="31"/>
      <c r="D44" s="31"/>
      <c r="E44" s="941" t="s">
        <v>518</v>
      </c>
      <c r="F44" s="941"/>
      <c r="G44" s="941"/>
      <c r="H44" s="941"/>
      <c r="I44" s="941"/>
      <c r="J44" s="941"/>
      <c r="K44" s="945"/>
      <c r="L44" s="946"/>
      <c r="M44" s="946"/>
      <c r="N44" s="946"/>
      <c r="O44" s="947"/>
      <c r="P44" s="941" t="s">
        <v>548</v>
      </c>
      <c r="Q44" s="941"/>
      <c r="R44" s="941"/>
      <c r="S44" s="941"/>
      <c r="T44" s="941"/>
      <c r="U44" s="941"/>
      <c r="V44" s="948"/>
      <c r="W44" s="949"/>
      <c r="X44" s="949"/>
      <c r="Y44" s="949"/>
      <c r="Z44" s="949"/>
      <c r="AA44" s="949"/>
      <c r="AB44" s="949"/>
      <c r="AC44" s="949"/>
      <c r="AD44" s="949"/>
      <c r="AE44" s="949"/>
      <c r="AF44" s="949"/>
      <c r="AG44" s="949"/>
      <c r="AH44" s="950"/>
      <c r="AI44" s="31"/>
      <c r="AJ44" s="31"/>
      <c r="AK44" s="31"/>
      <c r="AL44" s="31"/>
      <c r="AM44" s="31"/>
      <c r="AN44" s="31"/>
    </row>
  </sheetData>
  <sheetProtection password="C062" sheet="1" objects="1" scenarios="1" selectLockedCells="1"/>
  <dataConsolidate/>
  <mergeCells count="92">
    <mergeCell ref="E28:I28"/>
    <mergeCell ref="E32:I32"/>
    <mergeCell ref="J32:K32"/>
    <mergeCell ref="Z29:AH29"/>
    <mergeCell ref="J30:AH30"/>
    <mergeCell ref="E31:I31"/>
    <mergeCell ref="S29:V29"/>
    <mergeCell ref="W29:Y29"/>
    <mergeCell ref="AB31:AC31"/>
    <mergeCell ref="AE31:AF31"/>
    <mergeCell ref="E29:I30"/>
    <mergeCell ref="K29:L29"/>
    <mergeCell ref="N29:O29"/>
    <mergeCell ref="E10:I10"/>
    <mergeCell ref="J10:AH10"/>
    <mergeCell ref="E11:I11"/>
    <mergeCell ref="J11:AH11"/>
    <mergeCell ref="E12:I12"/>
    <mergeCell ref="J12:AH12"/>
    <mergeCell ref="E14:I14"/>
    <mergeCell ref="J14:K14"/>
    <mergeCell ref="L14:U14"/>
    <mergeCell ref="V14:W14"/>
    <mergeCell ref="X14:AH14"/>
    <mergeCell ref="E19:I19"/>
    <mergeCell ref="J19:AH19"/>
    <mergeCell ref="B3:AJ3"/>
    <mergeCell ref="E8:I8"/>
    <mergeCell ref="J8:AH8"/>
    <mergeCell ref="E9:I9"/>
    <mergeCell ref="J9:AH9"/>
    <mergeCell ref="B4:AJ4"/>
    <mergeCell ref="D8:D16"/>
    <mergeCell ref="E13:I13"/>
    <mergeCell ref="J13:K13"/>
    <mergeCell ref="L13:U13"/>
    <mergeCell ref="V13:W13"/>
    <mergeCell ref="X13:AH13"/>
    <mergeCell ref="Z15:AH15"/>
    <mergeCell ref="E15:I16"/>
    <mergeCell ref="J26:AH26"/>
    <mergeCell ref="J28:K28"/>
    <mergeCell ref="L28:U28"/>
    <mergeCell ref="P15:R15"/>
    <mergeCell ref="S15:V15"/>
    <mergeCell ref="V28:W28"/>
    <mergeCell ref="K15:L15"/>
    <mergeCell ref="N15:O15"/>
    <mergeCell ref="W15:Y15"/>
    <mergeCell ref="J16:AH16"/>
    <mergeCell ref="X28:AH28"/>
    <mergeCell ref="E39:J39"/>
    <mergeCell ref="K39:AH39"/>
    <mergeCell ref="E20:I20"/>
    <mergeCell ref="J20:AH20"/>
    <mergeCell ref="E23:I23"/>
    <mergeCell ref="J23:AH23"/>
    <mergeCell ref="E27:I27"/>
    <mergeCell ref="J27:K27"/>
    <mergeCell ref="L27:U27"/>
    <mergeCell ref="V27:W27"/>
    <mergeCell ref="X27:AH27"/>
    <mergeCell ref="E24:I24"/>
    <mergeCell ref="J24:AH24"/>
    <mergeCell ref="E25:I25"/>
    <mergeCell ref="J25:AH25"/>
    <mergeCell ref="E26:I26"/>
    <mergeCell ref="E33:I33"/>
    <mergeCell ref="J33:V33"/>
    <mergeCell ref="E44:J44"/>
    <mergeCell ref="E36:J36"/>
    <mergeCell ref="K36:AH36"/>
    <mergeCell ref="E41:J41"/>
    <mergeCell ref="K41:AH41"/>
    <mergeCell ref="E37:J37"/>
    <mergeCell ref="K37:AH37"/>
    <mergeCell ref="E40:J40"/>
    <mergeCell ref="K40:AH40"/>
    <mergeCell ref="K44:O44"/>
    <mergeCell ref="P44:U44"/>
    <mergeCell ref="V44:AH44"/>
    <mergeCell ref="E38:J38"/>
    <mergeCell ref="K38:AH38"/>
    <mergeCell ref="X33:AH33"/>
    <mergeCell ref="J31:K31"/>
    <mergeCell ref="M31:N31"/>
    <mergeCell ref="P31:Q31"/>
    <mergeCell ref="P29:R29"/>
    <mergeCell ref="M32:N32"/>
    <mergeCell ref="P32:Q32"/>
    <mergeCell ref="T31:X31"/>
    <mergeCell ref="Y31:Z31"/>
  </mergeCells>
  <phoneticPr fontId="7" type="Hiragana"/>
  <conditionalFormatting sqref="J8:AH8">
    <cfRule type="expression" dxfId="171" priority="21">
      <formula>$J$8=""</formula>
    </cfRule>
  </conditionalFormatting>
  <conditionalFormatting sqref="J9:AH9">
    <cfRule type="expression" dxfId="170" priority="20">
      <formula>$J$9=""</formula>
    </cfRule>
  </conditionalFormatting>
  <conditionalFormatting sqref="L13:U13">
    <cfRule type="expression" dxfId="169" priority="19">
      <formula>$L$13=""</formula>
    </cfRule>
  </conditionalFormatting>
  <conditionalFormatting sqref="X13:AH13">
    <cfRule type="expression" dxfId="168" priority="18">
      <formula>$X$13=""</formula>
    </cfRule>
  </conditionalFormatting>
  <conditionalFormatting sqref="L14:U14">
    <cfRule type="expression" dxfId="167" priority="17">
      <formula>$L$14=""</formula>
    </cfRule>
  </conditionalFormatting>
  <conditionalFormatting sqref="X14:AH14">
    <cfRule type="expression" dxfId="166" priority="16">
      <formula>$X$14=""</formula>
    </cfRule>
  </conditionalFormatting>
  <conditionalFormatting sqref="K15:L15">
    <cfRule type="expression" dxfId="165" priority="15">
      <formula>$K$15=""</formula>
    </cfRule>
  </conditionalFormatting>
  <conditionalFormatting sqref="N15:O15">
    <cfRule type="expression" dxfId="164" priority="14">
      <formula>$N$15=""</formula>
    </cfRule>
  </conditionalFormatting>
  <conditionalFormatting sqref="S15:V15">
    <cfRule type="expression" dxfId="163" priority="13">
      <formula>$S$15=""</formula>
    </cfRule>
  </conditionalFormatting>
  <conditionalFormatting sqref="Z15:AH15">
    <cfRule type="expression" dxfId="162" priority="12">
      <formula>$Z$15=""</formula>
    </cfRule>
  </conditionalFormatting>
  <conditionalFormatting sqref="J16:AH16">
    <cfRule type="expression" dxfId="161" priority="11">
      <formula>$J$16=""</formula>
    </cfRule>
  </conditionalFormatting>
  <conditionalFormatting sqref="K36:AH36">
    <cfRule type="expression" dxfId="160" priority="10">
      <formula>$K$36=""</formula>
    </cfRule>
  </conditionalFormatting>
  <conditionalFormatting sqref="K44:O44">
    <cfRule type="expression" dxfId="159" priority="9">
      <formula>$K$44=""</formula>
    </cfRule>
  </conditionalFormatting>
  <conditionalFormatting sqref="J19:AH19">
    <cfRule type="expression" dxfId="158" priority="8">
      <formula>#REF!=""</formula>
    </cfRule>
  </conditionalFormatting>
  <conditionalFormatting sqref="J20:AH20">
    <cfRule type="expression" dxfId="157" priority="7">
      <formula>#REF!=""</formula>
    </cfRule>
  </conditionalFormatting>
  <dataValidations count="12">
    <dataValidation type="textLength" imeMode="disabled" allowBlank="1" showErrorMessage="1" error="13桁の半角数字を入力してください。" prompt="_x000a_" sqref="J11:AH11">
      <formula1>13</formula1>
      <formula2>13</formula2>
    </dataValidation>
    <dataValidation type="custom" imeMode="hiragana" allowBlank="1" showInputMessage="1" showErrorMessage="1" error="全角で入力してください。" sqref="J26:AH26">
      <formula1>DBCS(J26)=(J26)</formula1>
    </dataValidation>
    <dataValidation type="custom" imeMode="hiragana" allowBlank="1" showInputMessage="1" showErrorMessage="1" error="全角で入力してください。_x000a_" sqref="J9:AH10 J24:AH24">
      <formula1>DBCS(J9)=J9</formula1>
    </dataValidation>
    <dataValidation imeMode="hiragana" allowBlank="1" showInputMessage="1" showErrorMessage="1" sqref="X14:AH14 V44 K37:AH41"/>
    <dataValidation type="custom" imeMode="hiragana" allowBlank="1" showInputMessage="1" showErrorMessage="1" error="ひらがなで入力してください。" sqref="X13:AH13 L13:U13">
      <formula1>AND(L13=PHONETIC(L13),LEN(L13)*2=LENB(L13))</formula1>
    </dataValidation>
    <dataValidation type="custom" imeMode="hiragana" allowBlank="1" showInputMessage="1" showErrorMessage="1" error="全角で入力してください。" sqref="L14:U14 L28:U28 X28:AH28 J30:AH30 Z29:AH29 Z15:AH15 J12:AH12 J25:AH25 J19:AH19 J16">
      <formula1>DBCS(J12)=J12</formula1>
    </dataValidation>
    <dataValidation type="textLength" imeMode="disabled" operator="lessThanOrEqual" allowBlank="1" showInputMessage="1" showErrorMessage="1" sqref="K15:L15 K29:L29">
      <formula1>3</formula1>
    </dataValidation>
    <dataValidation type="textLength" imeMode="disabled" operator="lessThanOrEqual" allowBlank="1" showInputMessage="1" showErrorMessage="1" sqref="N15:O15 N29:O29">
      <formula1>4</formula1>
    </dataValidation>
    <dataValidation imeMode="disabled" allowBlank="1" showInputMessage="1" showErrorMessage="1" error="全角で入力してください。" sqref="J20:AH20"/>
    <dataValidation type="custom" imeMode="hiragana" allowBlank="1" showInputMessage="1" showErrorMessage="1" error="ひらがなで入力してください。" sqref="X27:AH27 J8:AH8 L27:U27 J23:AH23">
      <formula1>AND(J8=PHONETIC(J8), LEN(J8)*2=LENB(J8))</formula1>
    </dataValidation>
    <dataValidation imeMode="disabled" allowBlank="1" showInputMessage="1" showErrorMessage="1" sqref="J33:V33 X33:AH33 AE31:AF31 P31:Q32 AB31:AC31 M31:N32 Y31:Z31 J31:K32"/>
    <dataValidation type="list" imeMode="hiragana" allowBlank="1" showInputMessage="1" showErrorMessage="1" sqref="K36:AH36 K44:O44">
      <formula1>"あり,なし"</formula1>
    </dataValidation>
  </dataValidations>
  <printOptions horizontalCentered="1"/>
  <pageMargins left="0.23622047244094491" right="0.23622047244094491" top="0.55118110236220474" bottom="0.55118110236220474" header="0.31496062992125984" footer="0.31496062992125984"/>
  <pageSetup paperSize="9" fitToHeight="0" orientation="portrait" cellComments="asDisplayed" r:id="rId1"/>
  <headerFooter alignWithMargins="0"/>
  <drawing r:id="rId2"/>
  <extLst>
    <ext xmlns:x14="http://schemas.microsoft.com/office/spreadsheetml/2009/9/main" uri="{CCE6A557-97BC-4b89-ADB6-D9C93CAAB3DF}">
      <x14:dataValidations xmlns:xm="http://schemas.microsoft.com/office/excel/2006/main" count="1">
        <x14:dataValidation type="list" imeMode="hiragana" allowBlank="1" showInputMessage="1" showErrorMessage="1" error="都道府県を選択してください。">
          <x14:formula1>
            <xm:f>date1!$C$1:$C$47</xm:f>
          </x14:formula1>
          <xm:sqref>S29:V29 S15:V15</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BI139"/>
  <sheetViews>
    <sheetView showGridLines="0" view="pageBreakPreview" zoomScale="55" zoomScaleNormal="40" zoomScaleSheetLayoutView="55" workbookViewId="0">
      <selection activeCell="I5" sqref="I5:W5"/>
    </sheetView>
  </sheetViews>
  <sheetFormatPr defaultRowHeight="18"/>
  <cols>
    <col min="1" max="1" width="5.625" style="352" customWidth="1"/>
    <col min="2" max="52" width="4.375" style="352" customWidth="1"/>
    <col min="53" max="57" width="3.625" style="352" customWidth="1"/>
    <col min="58" max="16384" width="9" style="352"/>
  </cols>
  <sheetData>
    <row r="1" spans="2:61" ht="42" customHeight="1">
      <c r="B1" s="138" t="s">
        <v>146</v>
      </c>
    </row>
    <row r="2" spans="2:61" ht="25.5" customHeight="1"/>
    <row r="3" spans="2:61" s="353" customFormat="1" ht="32.25" customHeight="1">
      <c r="B3" s="1046" t="s">
        <v>406</v>
      </c>
      <c r="C3" s="1046"/>
      <c r="D3" s="1046"/>
      <c r="E3" s="1046"/>
      <c r="F3" s="1046"/>
      <c r="G3" s="1046"/>
      <c r="H3" s="1046"/>
      <c r="I3" s="1046"/>
      <c r="J3" s="1046"/>
      <c r="K3" s="1046"/>
      <c r="L3" s="1046"/>
      <c r="M3" s="1046"/>
      <c r="N3" s="1046"/>
      <c r="O3" s="1046"/>
      <c r="P3" s="1046"/>
      <c r="Q3" s="1046"/>
      <c r="R3" s="1046"/>
      <c r="S3" s="1046"/>
      <c r="T3" s="1046"/>
      <c r="U3" s="1046"/>
      <c r="V3" s="1046"/>
      <c r="W3" s="1046"/>
      <c r="X3" s="1046"/>
      <c r="Y3" s="1046"/>
      <c r="Z3" s="1046"/>
      <c r="AA3" s="1046"/>
      <c r="AB3" s="1046"/>
      <c r="AC3" s="1046"/>
      <c r="AD3" s="1046"/>
      <c r="AE3" s="1046"/>
      <c r="AF3" s="1046"/>
      <c r="AG3" s="1046"/>
      <c r="AH3" s="1046"/>
      <c r="AI3" s="1046"/>
      <c r="AJ3" s="1046"/>
      <c r="AK3" s="1046"/>
      <c r="AL3" s="1046"/>
      <c r="AM3" s="1046"/>
      <c r="AN3" s="1046"/>
      <c r="AO3" s="1046"/>
      <c r="AP3" s="1046"/>
      <c r="AQ3" s="1046"/>
      <c r="AR3" s="1046"/>
      <c r="AS3" s="1046"/>
      <c r="AT3" s="1046"/>
      <c r="AU3" s="1046"/>
      <c r="AV3" s="1046"/>
      <c r="AW3" s="1046"/>
      <c r="AX3" s="1046"/>
      <c r="AY3" s="1046"/>
      <c r="AZ3" s="134"/>
      <c r="BC3" s="134"/>
      <c r="BD3" s="134"/>
      <c r="BE3" s="134"/>
      <c r="BF3" s="134"/>
      <c r="BG3" s="134"/>
      <c r="BH3" s="134"/>
      <c r="BI3" s="134"/>
    </row>
    <row r="4" spans="2:61" ht="24.95" customHeight="1">
      <c r="B4" s="1090" t="s">
        <v>60</v>
      </c>
      <c r="C4" s="1090"/>
      <c r="D4" s="1090"/>
      <c r="E4" s="1090"/>
      <c r="F4" s="1090"/>
      <c r="G4" s="1090"/>
      <c r="H4" s="1090"/>
      <c r="I4" s="1091"/>
      <c r="J4" s="1091"/>
      <c r="K4" s="1091"/>
      <c r="L4" s="1091"/>
      <c r="M4" s="1091"/>
      <c r="N4" s="1091"/>
      <c r="O4" s="1091"/>
      <c r="P4" s="1091"/>
      <c r="Q4" s="1091"/>
      <c r="R4" s="1091"/>
      <c r="S4" s="1091"/>
      <c r="T4" s="1091"/>
      <c r="U4" s="1091"/>
      <c r="V4" s="1091"/>
      <c r="W4" s="1091"/>
      <c r="X4" s="1091"/>
      <c r="Y4" s="1091"/>
      <c r="Z4" s="1091"/>
      <c r="AA4" s="1091"/>
      <c r="AB4" s="1091"/>
      <c r="AC4" s="1091"/>
      <c r="AD4" s="1091"/>
      <c r="AE4" s="1091"/>
      <c r="AF4" s="1091"/>
      <c r="AG4" s="1091"/>
      <c r="AH4" s="1091"/>
      <c r="AI4" s="1091"/>
      <c r="AJ4" s="3"/>
      <c r="AK4" s="354"/>
      <c r="AL4" s="354"/>
      <c r="AM4" s="354"/>
      <c r="AN4" s="354"/>
      <c r="AO4" s="354"/>
      <c r="AP4" s="354"/>
      <c r="AQ4" s="354"/>
      <c r="AR4" s="354"/>
      <c r="AS4" s="354"/>
      <c r="AT4" s="354"/>
      <c r="AU4" s="354"/>
      <c r="AV4" s="354"/>
      <c r="AW4" s="354"/>
      <c r="AX4" s="354"/>
      <c r="AY4" s="354"/>
      <c r="AZ4" s="354"/>
    </row>
    <row r="5" spans="2:61" ht="30" customHeight="1">
      <c r="B5" s="1074" t="s">
        <v>0</v>
      </c>
      <c r="C5" s="1075"/>
      <c r="D5" s="1075"/>
      <c r="E5" s="1075"/>
      <c r="F5" s="1075"/>
      <c r="G5" s="1075"/>
      <c r="H5" s="1076"/>
      <c r="I5" s="1222"/>
      <c r="J5" s="1223"/>
      <c r="K5" s="1223"/>
      <c r="L5" s="1223"/>
      <c r="M5" s="1223"/>
      <c r="N5" s="1223"/>
      <c r="O5" s="1223"/>
      <c r="P5" s="1223"/>
      <c r="Q5" s="1223"/>
      <c r="R5" s="1223"/>
      <c r="S5" s="1223"/>
      <c r="T5" s="1223"/>
      <c r="U5" s="1223"/>
      <c r="V5" s="1223"/>
      <c r="W5" s="1224"/>
      <c r="X5" s="1074" t="s">
        <v>1</v>
      </c>
      <c r="Y5" s="1075"/>
      <c r="Z5" s="1075"/>
      <c r="AA5" s="1075"/>
      <c r="AB5" s="1075"/>
      <c r="AC5" s="1075"/>
      <c r="AD5" s="1076"/>
      <c r="AE5" s="1231"/>
      <c r="AF5" s="1232"/>
      <c r="AG5" s="1232"/>
      <c r="AH5" s="391" t="s">
        <v>652</v>
      </c>
      <c r="AI5" s="1232"/>
      <c r="AJ5" s="1232"/>
      <c r="AK5" s="391" t="s">
        <v>653</v>
      </c>
      <c r="AL5" s="1232"/>
      <c r="AM5" s="1232"/>
      <c r="AN5" s="391" t="s">
        <v>654</v>
      </c>
      <c r="AO5" s="391"/>
      <c r="AP5" s="391"/>
      <c r="AQ5" s="391"/>
      <c r="AR5" s="391"/>
      <c r="AS5" s="391"/>
      <c r="AT5" s="391"/>
      <c r="AU5" s="391"/>
      <c r="AV5" s="391"/>
      <c r="AW5" s="391"/>
      <c r="AX5" s="391"/>
      <c r="AY5" s="392"/>
      <c r="AZ5" s="354"/>
    </row>
    <row r="6" spans="2:61" ht="27.95" customHeight="1">
      <c r="B6" s="1077" t="s">
        <v>463</v>
      </c>
      <c r="C6" s="1078"/>
      <c r="D6" s="1078"/>
      <c r="E6" s="1078"/>
      <c r="F6" s="1078"/>
      <c r="G6" s="1078"/>
      <c r="H6" s="1079"/>
      <c r="I6" s="1084" t="str">
        <f>IF('様式第１　交付申請書 '!D56="","",'様式第１　交付申請書 '!D56&amp;"　"&amp;'様式第１　交付申請書 '!AA56)</f>
        <v/>
      </c>
      <c r="J6" s="1085"/>
      <c r="K6" s="1085"/>
      <c r="L6" s="1085"/>
      <c r="M6" s="1085"/>
      <c r="N6" s="1085"/>
      <c r="O6" s="1085"/>
      <c r="P6" s="1085"/>
      <c r="Q6" s="1085"/>
      <c r="R6" s="1085"/>
      <c r="S6" s="1085"/>
      <c r="T6" s="1085"/>
      <c r="U6" s="1085"/>
      <c r="V6" s="1085"/>
      <c r="W6" s="1085"/>
      <c r="X6" s="1085"/>
      <c r="Y6" s="1085"/>
      <c r="Z6" s="1085"/>
      <c r="AA6" s="1085"/>
      <c r="AB6" s="1085"/>
      <c r="AC6" s="1085"/>
      <c r="AD6" s="1085"/>
      <c r="AE6" s="1085"/>
      <c r="AF6" s="1085"/>
      <c r="AG6" s="1085"/>
      <c r="AH6" s="1085"/>
      <c r="AI6" s="1085"/>
      <c r="AJ6" s="1085"/>
      <c r="AK6" s="1085"/>
      <c r="AL6" s="1085"/>
      <c r="AM6" s="1085"/>
      <c r="AN6" s="1085"/>
      <c r="AO6" s="1085"/>
      <c r="AP6" s="1085"/>
      <c r="AQ6" s="1085"/>
      <c r="AR6" s="1085"/>
      <c r="AS6" s="1085"/>
      <c r="AT6" s="1085"/>
      <c r="AU6" s="1085"/>
      <c r="AV6" s="1085"/>
      <c r="AW6" s="1085"/>
      <c r="AX6" s="1085"/>
      <c r="AY6" s="1086"/>
      <c r="AZ6" s="354"/>
    </row>
    <row r="7" spans="2:61" ht="27.95" customHeight="1">
      <c r="B7" s="1080"/>
      <c r="C7" s="1081"/>
      <c r="D7" s="1081"/>
      <c r="E7" s="1081"/>
      <c r="F7" s="1081"/>
      <c r="G7" s="1081"/>
      <c r="H7" s="1082"/>
      <c r="I7" s="1087"/>
      <c r="J7" s="1088"/>
      <c r="K7" s="1088"/>
      <c r="L7" s="1088"/>
      <c r="M7" s="1088"/>
      <c r="N7" s="1088"/>
      <c r="O7" s="1088"/>
      <c r="P7" s="1088"/>
      <c r="Q7" s="1088"/>
      <c r="R7" s="1088"/>
      <c r="S7" s="1088"/>
      <c r="T7" s="1088"/>
      <c r="U7" s="1088"/>
      <c r="V7" s="1088"/>
      <c r="W7" s="1088"/>
      <c r="X7" s="1088"/>
      <c r="Y7" s="1088"/>
      <c r="Z7" s="1088"/>
      <c r="AA7" s="1088"/>
      <c r="AB7" s="1088"/>
      <c r="AC7" s="1088"/>
      <c r="AD7" s="1088"/>
      <c r="AE7" s="1088"/>
      <c r="AF7" s="1088"/>
      <c r="AG7" s="1088"/>
      <c r="AH7" s="1088"/>
      <c r="AI7" s="1088"/>
      <c r="AJ7" s="1088"/>
      <c r="AK7" s="1088"/>
      <c r="AL7" s="1088"/>
      <c r="AM7" s="1088"/>
      <c r="AN7" s="1088"/>
      <c r="AO7" s="1088"/>
      <c r="AP7" s="1088"/>
      <c r="AQ7" s="1088"/>
      <c r="AR7" s="1088"/>
      <c r="AS7" s="1088"/>
      <c r="AT7" s="1088"/>
      <c r="AU7" s="1088"/>
      <c r="AV7" s="1088"/>
      <c r="AW7" s="1088"/>
      <c r="AX7" s="1088"/>
      <c r="AY7" s="1089"/>
      <c r="AZ7" s="354"/>
    </row>
    <row r="8" spans="2:61" ht="27.95" customHeight="1">
      <c r="B8" s="1083" t="s">
        <v>2</v>
      </c>
      <c r="C8" s="1054"/>
      <c r="D8" s="1054"/>
      <c r="E8" s="1054"/>
      <c r="F8" s="1054"/>
      <c r="G8" s="1054"/>
      <c r="H8" s="1055"/>
      <c r="I8" s="1084" t="str">
        <f>IF('様式第１　交付申請書 '!T12="","",'様式第１　交付申請書 '!T12)</f>
        <v/>
      </c>
      <c r="J8" s="1085"/>
      <c r="K8" s="1085"/>
      <c r="L8" s="1085"/>
      <c r="M8" s="1085"/>
      <c r="N8" s="1085"/>
      <c r="O8" s="1085"/>
      <c r="P8" s="1085"/>
      <c r="Q8" s="1085"/>
      <c r="R8" s="1085"/>
      <c r="S8" s="1085"/>
      <c r="T8" s="1085"/>
      <c r="U8" s="1085"/>
      <c r="V8" s="1085"/>
      <c r="W8" s="1085"/>
      <c r="X8" s="1085"/>
      <c r="Y8" s="1085"/>
      <c r="Z8" s="1085"/>
      <c r="AA8" s="1085"/>
      <c r="AB8" s="1085"/>
      <c r="AC8" s="1085"/>
      <c r="AD8" s="1085"/>
      <c r="AE8" s="1085"/>
      <c r="AF8" s="1085"/>
      <c r="AG8" s="1085"/>
      <c r="AH8" s="1085"/>
      <c r="AI8" s="1085"/>
      <c r="AJ8" s="1085"/>
      <c r="AK8" s="1085"/>
      <c r="AL8" s="1085"/>
      <c r="AM8" s="1085"/>
      <c r="AN8" s="1085"/>
      <c r="AO8" s="1085"/>
      <c r="AP8" s="1085"/>
      <c r="AQ8" s="1085"/>
      <c r="AR8" s="1085"/>
      <c r="AS8" s="1085"/>
      <c r="AT8" s="1085"/>
      <c r="AU8" s="1085"/>
      <c r="AV8" s="1085"/>
      <c r="AW8" s="1085"/>
      <c r="AX8" s="1085"/>
      <c r="AY8" s="1086"/>
      <c r="AZ8" s="354"/>
    </row>
    <row r="9" spans="2:61" ht="27.95" customHeight="1">
      <c r="B9" s="1059"/>
      <c r="C9" s="1060"/>
      <c r="D9" s="1060"/>
      <c r="E9" s="1060"/>
      <c r="F9" s="1060"/>
      <c r="G9" s="1060"/>
      <c r="H9" s="1061"/>
      <c r="I9" s="1087"/>
      <c r="J9" s="1088"/>
      <c r="K9" s="1088"/>
      <c r="L9" s="1088"/>
      <c r="M9" s="1088"/>
      <c r="N9" s="1088"/>
      <c r="O9" s="1088"/>
      <c r="P9" s="1088"/>
      <c r="Q9" s="1088"/>
      <c r="R9" s="1088"/>
      <c r="S9" s="1088"/>
      <c r="T9" s="1088"/>
      <c r="U9" s="1088"/>
      <c r="V9" s="1088"/>
      <c r="W9" s="1088"/>
      <c r="X9" s="1088"/>
      <c r="Y9" s="1088"/>
      <c r="Z9" s="1088"/>
      <c r="AA9" s="1088"/>
      <c r="AB9" s="1088"/>
      <c r="AC9" s="1088"/>
      <c r="AD9" s="1088"/>
      <c r="AE9" s="1088"/>
      <c r="AF9" s="1088"/>
      <c r="AG9" s="1088"/>
      <c r="AH9" s="1088"/>
      <c r="AI9" s="1088"/>
      <c r="AJ9" s="1088"/>
      <c r="AK9" s="1088"/>
      <c r="AL9" s="1088"/>
      <c r="AM9" s="1088"/>
      <c r="AN9" s="1088"/>
      <c r="AO9" s="1088"/>
      <c r="AP9" s="1088"/>
      <c r="AQ9" s="1088"/>
      <c r="AR9" s="1088"/>
      <c r="AS9" s="1088"/>
      <c r="AT9" s="1088"/>
      <c r="AU9" s="1088"/>
      <c r="AV9" s="1088"/>
      <c r="AW9" s="1088"/>
      <c r="AX9" s="1088"/>
      <c r="AY9" s="1089"/>
      <c r="AZ9" s="354"/>
    </row>
    <row r="10" spans="2:61" ht="27.95" customHeight="1">
      <c r="B10" s="5" t="s">
        <v>543</v>
      </c>
      <c r="C10" s="5"/>
      <c r="D10" s="5"/>
      <c r="E10" s="5"/>
      <c r="F10" s="5"/>
      <c r="G10" s="5"/>
      <c r="H10" s="5"/>
      <c r="I10" s="5"/>
      <c r="J10" s="6"/>
      <c r="K10" s="6"/>
      <c r="L10" s="6"/>
      <c r="M10" s="6"/>
      <c r="N10" s="7"/>
      <c r="O10" s="8"/>
      <c r="P10" s="8"/>
      <c r="Q10" s="8"/>
      <c r="R10" s="8"/>
      <c r="S10" s="4"/>
      <c r="T10" s="4"/>
      <c r="U10" s="4"/>
      <c r="V10" s="4"/>
      <c r="W10" s="4"/>
      <c r="X10" s="4"/>
      <c r="Y10" s="4"/>
      <c r="Z10" s="4"/>
      <c r="AA10" s="4"/>
      <c r="AB10" s="4"/>
      <c r="AC10" s="4"/>
      <c r="AD10" s="4"/>
      <c r="AE10" s="20"/>
      <c r="AF10" s="20"/>
      <c r="AG10" s="20"/>
      <c r="AH10" s="20"/>
      <c r="AI10" s="16"/>
      <c r="AJ10" s="3"/>
      <c r="AK10" s="354"/>
      <c r="AL10" s="354"/>
      <c r="AM10" s="354"/>
      <c r="AN10" s="354"/>
      <c r="AO10" s="354"/>
      <c r="AP10" s="354"/>
      <c r="AQ10" s="354"/>
      <c r="AR10" s="354"/>
      <c r="AS10" s="354"/>
      <c r="AT10" s="354"/>
      <c r="AU10" s="354"/>
      <c r="AV10" s="354"/>
      <c r="AW10" s="354"/>
      <c r="AX10" s="354"/>
      <c r="AY10" s="354"/>
      <c r="AZ10" s="354"/>
    </row>
    <row r="11" spans="2:61" ht="27.95" customHeight="1">
      <c r="B11" s="1083" t="s">
        <v>3</v>
      </c>
      <c r="C11" s="1054"/>
      <c r="D11" s="1054"/>
      <c r="E11" s="1054"/>
      <c r="F11" s="1054"/>
      <c r="G11" s="1054"/>
      <c r="H11" s="1055"/>
      <c r="I11" s="1246" t="str">
        <f>IF('１.申請者の詳細'!$J$19="","",'１.申請者の詳細'!$J$19)</f>
        <v/>
      </c>
      <c r="J11" s="1246"/>
      <c r="K11" s="1246"/>
      <c r="L11" s="1246"/>
      <c r="M11" s="1246"/>
      <c r="N11" s="1246"/>
      <c r="O11" s="1246"/>
      <c r="P11" s="1246"/>
      <c r="Q11" s="1246"/>
      <c r="R11" s="1246"/>
      <c r="S11" s="1246"/>
      <c r="T11" s="1246"/>
      <c r="U11" s="1246"/>
      <c r="V11" s="1246"/>
      <c r="W11" s="1246"/>
      <c r="X11" s="1246"/>
      <c r="Y11" s="1246"/>
      <c r="Z11" s="1246"/>
      <c r="AA11" s="1083" t="s">
        <v>4</v>
      </c>
      <c r="AB11" s="1054"/>
      <c r="AC11" s="1054"/>
      <c r="AD11" s="1055"/>
      <c r="AE11" s="1248" t="str">
        <f>IF('１.申請者の詳細'!$J$20="","",'１.申請者の詳細'!$J$20)</f>
        <v/>
      </c>
      <c r="AF11" s="1246"/>
      <c r="AG11" s="1246"/>
      <c r="AH11" s="1246"/>
      <c r="AI11" s="1246"/>
      <c r="AJ11" s="1246"/>
      <c r="AK11" s="1246"/>
      <c r="AL11" s="1246"/>
      <c r="AM11" s="1246"/>
      <c r="AN11" s="1246"/>
      <c r="AO11" s="1246"/>
      <c r="AP11" s="1246"/>
      <c r="AQ11" s="1246"/>
      <c r="AR11" s="1246"/>
      <c r="AS11" s="1246"/>
      <c r="AT11" s="1246"/>
      <c r="AU11" s="1246"/>
      <c r="AV11" s="1246"/>
      <c r="AW11" s="1246"/>
      <c r="AX11" s="1246"/>
      <c r="AY11" s="1249"/>
      <c r="AZ11" s="354"/>
    </row>
    <row r="12" spans="2:61" ht="30" customHeight="1">
      <c r="B12" s="1059"/>
      <c r="C12" s="1060"/>
      <c r="D12" s="1060"/>
      <c r="E12" s="1060"/>
      <c r="F12" s="1060"/>
      <c r="G12" s="1060"/>
      <c r="H12" s="1061"/>
      <c r="I12" s="1247"/>
      <c r="J12" s="1247"/>
      <c r="K12" s="1247"/>
      <c r="L12" s="1247"/>
      <c r="M12" s="1247"/>
      <c r="N12" s="1247"/>
      <c r="O12" s="1247"/>
      <c r="P12" s="1247"/>
      <c r="Q12" s="1247"/>
      <c r="R12" s="1247"/>
      <c r="S12" s="1247"/>
      <c r="T12" s="1247"/>
      <c r="U12" s="1247"/>
      <c r="V12" s="1247"/>
      <c r="W12" s="1247"/>
      <c r="X12" s="1247"/>
      <c r="Y12" s="1247"/>
      <c r="Z12" s="1247"/>
      <c r="AA12" s="1059"/>
      <c r="AB12" s="1060"/>
      <c r="AC12" s="1060"/>
      <c r="AD12" s="1061"/>
      <c r="AE12" s="1250"/>
      <c r="AF12" s="1247"/>
      <c r="AG12" s="1247"/>
      <c r="AH12" s="1247"/>
      <c r="AI12" s="1247"/>
      <c r="AJ12" s="1247"/>
      <c r="AK12" s="1247"/>
      <c r="AL12" s="1247"/>
      <c r="AM12" s="1247"/>
      <c r="AN12" s="1247"/>
      <c r="AO12" s="1247"/>
      <c r="AP12" s="1247"/>
      <c r="AQ12" s="1247"/>
      <c r="AR12" s="1247"/>
      <c r="AS12" s="1247"/>
      <c r="AT12" s="1247"/>
      <c r="AU12" s="1247"/>
      <c r="AV12" s="1247"/>
      <c r="AW12" s="1247"/>
      <c r="AX12" s="1247"/>
      <c r="AY12" s="1251"/>
      <c r="AZ12" s="354"/>
    </row>
    <row r="13" spans="2:61" ht="27.95" customHeight="1">
      <c r="B13" s="16" t="s">
        <v>407</v>
      </c>
      <c r="C13" s="20"/>
      <c r="D13" s="20"/>
      <c r="E13" s="20"/>
      <c r="F13" s="20"/>
      <c r="G13" s="20"/>
      <c r="H13" s="20"/>
      <c r="I13" s="20"/>
      <c r="J13" s="20"/>
      <c r="K13" s="20"/>
      <c r="L13" s="20"/>
      <c r="M13" s="20"/>
      <c r="N13" s="20"/>
      <c r="O13" s="20"/>
      <c r="P13" s="20"/>
      <c r="Q13" s="20"/>
      <c r="R13" s="20"/>
      <c r="S13" s="20"/>
      <c r="T13" s="20"/>
      <c r="U13" s="20"/>
      <c r="V13" s="20"/>
      <c r="W13" s="20"/>
      <c r="X13" s="20"/>
      <c r="Y13" s="20"/>
      <c r="Z13" s="20"/>
      <c r="AA13" s="20"/>
      <c r="AB13" s="20"/>
      <c r="AC13" s="20"/>
      <c r="AD13" s="20"/>
      <c r="AE13" s="20"/>
      <c r="AF13" s="20"/>
      <c r="AG13" s="20"/>
      <c r="AH13" s="20"/>
      <c r="AI13" s="20"/>
      <c r="AJ13" s="3"/>
      <c r="AK13" s="354"/>
      <c r="AL13" s="354"/>
      <c r="AM13" s="354"/>
      <c r="AN13" s="354"/>
      <c r="AO13" s="354"/>
      <c r="AP13" s="354"/>
      <c r="AQ13" s="354"/>
      <c r="AR13" s="354"/>
      <c r="AS13" s="354"/>
      <c r="AT13" s="354"/>
      <c r="AU13" s="354"/>
      <c r="AV13" s="354"/>
      <c r="AW13" s="354"/>
      <c r="AX13" s="354"/>
      <c r="AY13" s="354"/>
      <c r="AZ13" s="354"/>
    </row>
    <row r="14" spans="2:61" ht="30" customHeight="1">
      <c r="B14" s="1074" t="s">
        <v>6</v>
      </c>
      <c r="C14" s="1075"/>
      <c r="D14" s="1075"/>
      <c r="E14" s="1075"/>
      <c r="F14" s="1075"/>
      <c r="G14" s="1075"/>
      <c r="H14" s="1076"/>
      <c r="I14" s="390" t="s">
        <v>7</v>
      </c>
      <c r="J14" s="1158"/>
      <c r="K14" s="1158"/>
      <c r="L14" s="141" t="s">
        <v>8</v>
      </c>
      <c r="M14" s="1158"/>
      <c r="N14" s="1158"/>
      <c r="O14" s="1159"/>
      <c r="P14" s="1094"/>
      <c r="Q14" s="1095"/>
      <c r="R14" s="1095"/>
      <c r="S14" s="1095"/>
      <c r="T14" s="1095"/>
      <c r="U14" s="1095"/>
      <c r="V14" s="1095"/>
      <c r="W14" s="1095"/>
      <c r="X14" s="1095"/>
      <c r="Y14" s="1095"/>
      <c r="Z14" s="1095"/>
      <c r="AA14" s="1095"/>
      <c r="AB14" s="1095"/>
      <c r="AC14" s="1095"/>
      <c r="AD14" s="1095"/>
      <c r="AE14" s="1095"/>
      <c r="AF14" s="1095"/>
      <c r="AG14" s="1095"/>
      <c r="AH14" s="1095"/>
      <c r="AI14" s="1095"/>
      <c r="AJ14" s="1095"/>
      <c r="AK14" s="1095"/>
      <c r="AL14" s="1095"/>
      <c r="AM14" s="1095"/>
      <c r="AN14" s="1095"/>
      <c r="AO14" s="1095"/>
      <c r="AP14" s="1095"/>
      <c r="AQ14" s="1095"/>
      <c r="AR14" s="1095"/>
      <c r="AS14" s="1095"/>
      <c r="AT14" s="1095"/>
      <c r="AU14" s="1095"/>
      <c r="AV14" s="1095"/>
      <c r="AW14" s="1095"/>
      <c r="AX14" s="1095"/>
      <c r="AY14" s="1096"/>
      <c r="AZ14" s="354"/>
    </row>
    <row r="15" spans="2:61" ht="30" customHeight="1">
      <c r="B15" s="1074" t="s">
        <v>62</v>
      </c>
      <c r="C15" s="1075"/>
      <c r="D15" s="1075"/>
      <c r="E15" s="1075"/>
      <c r="F15" s="1075"/>
      <c r="G15" s="1075"/>
      <c r="H15" s="1076"/>
      <c r="I15" s="1094"/>
      <c r="J15" s="1095"/>
      <c r="K15" s="1095"/>
      <c r="L15" s="1095"/>
      <c r="M15" s="1095"/>
      <c r="N15" s="1095"/>
      <c r="O15" s="1095"/>
      <c r="P15" s="1095"/>
      <c r="Q15" s="1095"/>
      <c r="R15" s="1095"/>
      <c r="S15" s="1095"/>
      <c r="T15" s="1095"/>
      <c r="U15" s="1095"/>
      <c r="V15" s="1095"/>
      <c r="W15" s="1095"/>
      <c r="X15" s="1095"/>
      <c r="Y15" s="1095"/>
      <c r="Z15" s="1096"/>
      <c r="AA15" s="1074" t="s">
        <v>63</v>
      </c>
      <c r="AB15" s="1075"/>
      <c r="AC15" s="1075"/>
      <c r="AD15" s="1075"/>
      <c r="AE15" s="1075"/>
      <c r="AF15" s="1075"/>
      <c r="AG15" s="1095"/>
      <c r="AH15" s="1095"/>
      <c r="AI15" s="1095"/>
      <c r="AJ15" s="1095"/>
      <c r="AK15" s="1095"/>
      <c r="AL15" s="1095"/>
      <c r="AM15" s="1095"/>
      <c r="AN15" s="1095"/>
      <c r="AO15" s="1095"/>
      <c r="AP15" s="1095"/>
      <c r="AQ15" s="1095"/>
      <c r="AR15" s="1095"/>
      <c r="AS15" s="1095"/>
      <c r="AT15" s="1095"/>
      <c r="AU15" s="1095"/>
      <c r="AV15" s="1095"/>
      <c r="AW15" s="1095"/>
      <c r="AX15" s="1095"/>
      <c r="AY15" s="1096"/>
      <c r="AZ15" s="354"/>
    </row>
    <row r="16" spans="2:61" ht="30" customHeight="1">
      <c r="B16" s="1074" t="s">
        <v>9</v>
      </c>
      <c r="C16" s="1075"/>
      <c r="D16" s="1075"/>
      <c r="E16" s="1075"/>
      <c r="F16" s="1075"/>
      <c r="G16" s="1075"/>
      <c r="H16" s="1076"/>
      <c r="I16" s="1231"/>
      <c r="J16" s="1232"/>
      <c r="K16" s="1232"/>
      <c r="L16" s="1232"/>
      <c r="M16" s="1233"/>
      <c r="N16" s="1074" t="s">
        <v>11</v>
      </c>
      <c r="O16" s="1075"/>
      <c r="P16" s="1075"/>
      <c r="Q16" s="1075"/>
      <c r="R16" s="1075"/>
      <c r="S16" s="1076"/>
      <c r="T16" s="1160"/>
      <c r="U16" s="1161"/>
      <c r="V16" s="1161"/>
      <c r="W16" s="1161"/>
      <c r="X16" s="1161"/>
      <c r="Y16" s="1161"/>
      <c r="Z16" s="392" t="s">
        <v>12</v>
      </c>
      <c r="AA16" s="1183" t="s">
        <v>554</v>
      </c>
      <c r="AB16" s="1184"/>
      <c r="AC16" s="1184"/>
      <c r="AD16" s="1184"/>
      <c r="AE16" s="1184"/>
      <c r="AF16" s="1185"/>
      <c r="AG16" s="1192"/>
      <c r="AH16" s="1193"/>
      <c r="AI16" s="1193"/>
      <c r="AJ16" s="1301" t="s">
        <v>10</v>
      </c>
      <c r="AK16" s="1304" t="s">
        <v>18</v>
      </c>
      <c r="AL16" s="1305"/>
      <c r="AM16" s="1305"/>
      <c r="AN16" s="1306"/>
      <c r="AO16" s="1173"/>
      <c r="AP16" s="1174"/>
      <c r="AQ16" s="1174"/>
      <c r="AR16" s="392" t="s">
        <v>10</v>
      </c>
      <c r="AS16" s="1177" t="s">
        <v>553</v>
      </c>
      <c r="AT16" s="1178"/>
      <c r="AU16" s="1179"/>
      <c r="AV16" s="1204" t="str">
        <f>IF(OR(AO16="",T16=""),"",AO16/T16)</f>
        <v/>
      </c>
      <c r="AW16" s="1205"/>
      <c r="AX16" s="1205"/>
      <c r="AY16" s="1210" t="s">
        <v>697</v>
      </c>
      <c r="AZ16" s="355"/>
    </row>
    <row r="17" spans="2:52" ht="30" customHeight="1">
      <c r="B17" s="1225" t="s">
        <v>13</v>
      </c>
      <c r="C17" s="1226"/>
      <c r="D17" s="1226"/>
      <c r="E17" s="1226"/>
      <c r="F17" s="1226"/>
      <c r="G17" s="1226"/>
      <c r="H17" s="1227"/>
      <c r="I17" s="1234" t="s">
        <v>14</v>
      </c>
      <c r="J17" s="1235"/>
      <c r="K17" s="1235"/>
      <c r="L17" s="1235"/>
      <c r="M17" s="1236"/>
      <c r="N17" s="1240" t="s">
        <v>15</v>
      </c>
      <c r="O17" s="1241"/>
      <c r="P17" s="1241"/>
      <c r="Q17" s="1244"/>
      <c r="R17" s="1244"/>
      <c r="S17" s="10" t="s">
        <v>16</v>
      </c>
      <c r="T17" s="1240" t="s">
        <v>17</v>
      </c>
      <c r="U17" s="1241"/>
      <c r="V17" s="1241"/>
      <c r="W17" s="1092"/>
      <c r="X17" s="1092"/>
      <c r="Y17" s="1092"/>
      <c r="Z17" s="10" t="s">
        <v>16</v>
      </c>
      <c r="AA17" s="1186"/>
      <c r="AB17" s="1187"/>
      <c r="AC17" s="1187"/>
      <c r="AD17" s="1187"/>
      <c r="AE17" s="1187"/>
      <c r="AF17" s="1188"/>
      <c r="AG17" s="1194"/>
      <c r="AH17" s="1195"/>
      <c r="AI17" s="1195"/>
      <c r="AJ17" s="1302"/>
      <c r="AK17" s="1307" t="s">
        <v>21</v>
      </c>
      <c r="AL17" s="1308"/>
      <c r="AM17" s="1308"/>
      <c r="AN17" s="1309"/>
      <c r="AO17" s="1173"/>
      <c r="AP17" s="1174"/>
      <c r="AQ17" s="1174"/>
      <c r="AR17" s="392" t="s">
        <v>10</v>
      </c>
      <c r="AS17" s="1180"/>
      <c r="AT17" s="1181"/>
      <c r="AU17" s="1182"/>
      <c r="AV17" s="1206"/>
      <c r="AW17" s="1207"/>
      <c r="AX17" s="1207"/>
      <c r="AY17" s="1211"/>
      <c r="AZ17" s="354"/>
    </row>
    <row r="18" spans="2:52" ht="30" customHeight="1">
      <c r="B18" s="1228"/>
      <c r="C18" s="1229"/>
      <c r="D18" s="1229"/>
      <c r="E18" s="1229"/>
      <c r="F18" s="1229"/>
      <c r="G18" s="1229"/>
      <c r="H18" s="1230"/>
      <c r="I18" s="1237" t="s">
        <v>20</v>
      </c>
      <c r="J18" s="1238"/>
      <c r="K18" s="1238"/>
      <c r="L18" s="1238"/>
      <c r="M18" s="1239"/>
      <c r="N18" s="1242" t="s">
        <v>15</v>
      </c>
      <c r="O18" s="1243"/>
      <c r="P18" s="1243"/>
      <c r="Q18" s="1245"/>
      <c r="R18" s="1245"/>
      <c r="S18" s="11" t="s">
        <v>16</v>
      </c>
      <c r="T18" s="1242" t="s">
        <v>17</v>
      </c>
      <c r="U18" s="1243"/>
      <c r="V18" s="1243"/>
      <c r="W18" s="1093"/>
      <c r="X18" s="1093"/>
      <c r="Y18" s="1093"/>
      <c r="Z18" s="11" t="s">
        <v>16</v>
      </c>
      <c r="AA18" s="1189"/>
      <c r="AB18" s="1190"/>
      <c r="AC18" s="1190"/>
      <c r="AD18" s="1190"/>
      <c r="AE18" s="1190"/>
      <c r="AF18" s="1191"/>
      <c r="AG18" s="1196"/>
      <c r="AH18" s="1197"/>
      <c r="AI18" s="1197"/>
      <c r="AJ18" s="1303"/>
      <c r="AK18" s="1256" t="s">
        <v>19</v>
      </c>
      <c r="AL18" s="1257"/>
      <c r="AM18" s="1257"/>
      <c r="AN18" s="1258"/>
      <c r="AO18" s="1175">
        <f>AG16-(AO16+AO17)</f>
        <v>0</v>
      </c>
      <c r="AP18" s="1176"/>
      <c r="AQ18" s="1176"/>
      <c r="AR18" s="392" t="s">
        <v>10</v>
      </c>
      <c r="AS18" s="1180"/>
      <c r="AT18" s="1181"/>
      <c r="AU18" s="1182"/>
      <c r="AV18" s="1208"/>
      <c r="AW18" s="1209"/>
      <c r="AX18" s="1209"/>
      <c r="AY18" s="1212"/>
      <c r="AZ18" s="12"/>
    </row>
    <row r="19" spans="2:52" ht="27.95" customHeight="1">
      <c r="B19" s="16" t="s">
        <v>408</v>
      </c>
      <c r="C19" s="16"/>
      <c r="D19" s="16"/>
      <c r="E19" s="16"/>
      <c r="F19" s="16"/>
      <c r="G19" s="16"/>
      <c r="H19" s="17"/>
      <c r="I19" s="13"/>
      <c r="J19" s="13"/>
      <c r="K19" s="13"/>
      <c r="L19" s="13"/>
      <c r="M19" s="13"/>
      <c r="N19" s="13"/>
      <c r="O19" s="13"/>
      <c r="P19" s="13"/>
      <c r="Q19" s="13"/>
      <c r="R19" s="13"/>
      <c r="S19" s="13"/>
      <c r="T19" s="13"/>
      <c r="U19" s="13"/>
      <c r="V19" s="13"/>
      <c r="W19" s="13"/>
      <c r="X19" s="13"/>
      <c r="Y19" s="13"/>
      <c r="Z19" s="13"/>
      <c r="AA19" s="13"/>
      <c r="AB19" s="13"/>
      <c r="AC19" s="13"/>
      <c r="AD19" s="13"/>
      <c r="AE19" s="13"/>
      <c r="AF19" s="13"/>
      <c r="AG19" s="13"/>
      <c r="AH19" s="13"/>
      <c r="AI19" s="13"/>
      <c r="AJ19" s="13"/>
      <c r="AK19" s="355"/>
      <c r="AL19" s="354"/>
      <c r="AM19" s="355"/>
      <c r="AN19" s="355"/>
      <c r="AO19" s="355"/>
      <c r="AP19" s="355"/>
      <c r="AQ19" s="355"/>
      <c r="AR19" s="355"/>
      <c r="AS19" s="355"/>
      <c r="AT19" s="355"/>
      <c r="AU19" s="355"/>
      <c r="AV19" s="355"/>
      <c r="AW19" s="355"/>
      <c r="AX19" s="355"/>
      <c r="AY19" s="355"/>
      <c r="AZ19" s="354"/>
    </row>
    <row r="20" spans="2:52" ht="30" customHeight="1">
      <c r="B20" s="1074" t="s">
        <v>64</v>
      </c>
      <c r="C20" s="1075"/>
      <c r="D20" s="1075"/>
      <c r="E20" s="1075"/>
      <c r="F20" s="1075"/>
      <c r="G20" s="1075"/>
      <c r="H20" s="1075"/>
      <c r="I20" s="1075"/>
      <c r="J20" s="1075"/>
      <c r="K20" s="1075"/>
      <c r="L20" s="1075"/>
      <c r="M20" s="1076"/>
      <c r="N20" s="1100" t="s">
        <v>22</v>
      </c>
      <c r="O20" s="1101"/>
      <c r="P20" s="1101"/>
      <c r="Q20" s="1101"/>
      <c r="R20" s="1101"/>
      <c r="S20" s="1102"/>
      <c r="T20" s="1097"/>
      <c r="U20" s="1098"/>
      <c r="V20" s="1098"/>
      <c r="W20" s="1098"/>
      <c r="X20" s="1098"/>
      <c r="Y20" s="1098"/>
      <c r="Z20" s="1099"/>
      <c r="AA20" s="1100" t="s">
        <v>23</v>
      </c>
      <c r="AB20" s="1101"/>
      <c r="AC20" s="1101"/>
      <c r="AD20" s="1101"/>
      <c r="AE20" s="1101"/>
      <c r="AF20" s="1102"/>
      <c r="AG20" s="1097"/>
      <c r="AH20" s="1098"/>
      <c r="AI20" s="1098"/>
      <c r="AJ20" s="1098"/>
      <c r="AK20" s="1098"/>
      <c r="AL20" s="1098"/>
      <c r="AM20" s="1099"/>
      <c r="AN20" s="1100" t="s">
        <v>24</v>
      </c>
      <c r="AO20" s="1101"/>
      <c r="AP20" s="1101"/>
      <c r="AQ20" s="1101"/>
      <c r="AR20" s="1101"/>
      <c r="AS20" s="1101"/>
      <c r="AT20" s="1102"/>
      <c r="AU20" s="1097"/>
      <c r="AV20" s="1098"/>
      <c r="AW20" s="1098"/>
      <c r="AX20" s="1098"/>
      <c r="AY20" s="1099"/>
      <c r="AZ20" s="354"/>
    </row>
    <row r="21" spans="2:52" ht="30" customHeight="1">
      <c r="B21" s="1162" t="s">
        <v>25</v>
      </c>
      <c r="C21" s="1163"/>
      <c r="D21" s="1163"/>
      <c r="E21" s="1163"/>
      <c r="F21" s="1163"/>
      <c r="G21" s="1163"/>
      <c r="H21" s="1163"/>
      <c r="I21" s="1163"/>
      <c r="J21" s="1163"/>
      <c r="K21" s="1163"/>
      <c r="L21" s="1163"/>
      <c r="M21" s="1164"/>
      <c r="N21" s="1252"/>
      <c r="O21" s="1253"/>
      <c r="P21" s="1253"/>
      <c r="Q21" s="1253"/>
      <c r="R21" s="1253"/>
      <c r="S21" s="368" t="s">
        <v>26</v>
      </c>
      <c r="T21" s="371"/>
      <c r="AA21" s="1077" t="s">
        <v>497</v>
      </c>
      <c r="AB21" s="1078"/>
      <c r="AC21" s="1078"/>
      <c r="AD21" s="1078"/>
      <c r="AE21" s="1078"/>
      <c r="AF21" s="1078"/>
      <c r="AG21" s="1078"/>
      <c r="AH21" s="1078"/>
      <c r="AI21" s="1078"/>
      <c r="AJ21" s="1078"/>
      <c r="AK21" s="1078"/>
      <c r="AL21" s="1078"/>
      <c r="AM21" s="1079"/>
      <c r="AN21" s="1254"/>
      <c r="AO21" s="1255"/>
      <c r="AP21" s="1255"/>
      <c r="AQ21" s="1255"/>
      <c r="AR21" s="1255"/>
      <c r="AS21" s="1255"/>
      <c r="AT21" s="368" t="s">
        <v>26</v>
      </c>
      <c r="AU21" s="356"/>
      <c r="AV21" s="356"/>
      <c r="AW21" s="356"/>
      <c r="AX21" s="356"/>
      <c r="AY21" s="357"/>
      <c r="AZ21" s="354"/>
    </row>
    <row r="22" spans="2:52" ht="30" customHeight="1">
      <c r="B22" s="1083" t="s">
        <v>413</v>
      </c>
      <c r="C22" s="1054"/>
      <c r="D22" s="1054"/>
      <c r="E22" s="1054"/>
      <c r="F22" s="1054"/>
      <c r="G22" s="1054"/>
      <c r="H22" s="1054"/>
      <c r="I22" s="1054"/>
      <c r="J22" s="1054"/>
      <c r="K22" s="1054"/>
      <c r="L22" s="1054"/>
      <c r="M22" s="1055"/>
      <c r="N22" s="1294" t="s">
        <v>27</v>
      </c>
      <c r="O22" s="1171"/>
      <c r="P22" s="1172" t="s">
        <v>429</v>
      </c>
      <c r="Q22" s="1172"/>
      <c r="R22" s="1172"/>
      <c r="S22" s="1172"/>
      <c r="T22" s="1172"/>
      <c r="U22" s="1172"/>
      <c r="V22" s="1172"/>
      <c r="W22" s="1171" t="s">
        <v>428</v>
      </c>
      <c r="X22" s="1171"/>
      <c r="Y22" s="1172" t="s">
        <v>434</v>
      </c>
      <c r="Z22" s="1172"/>
      <c r="AA22" s="1172"/>
      <c r="AB22" s="1172"/>
      <c r="AC22" s="1172"/>
      <c r="AD22" s="1172"/>
      <c r="AE22" s="1172"/>
      <c r="AF22" s="1171" t="s">
        <v>428</v>
      </c>
      <c r="AG22" s="1171"/>
      <c r="AH22" s="1172" t="s">
        <v>435</v>
      </c>
      <c r="AI22" s="1172"/>
      <c r="AJ22" s="1172"/>
      <c r="AK22" s="1172"/>
      <c r="AL22" s="1172"/>
      <c r="AM22" s="1172"/>
      <c r="AN22" s="1172"/>
      <c r="AO22" s="1172"/>
      <c r="AP22" s="1172"/>
      <c r="AQ22" s="1171" t="s">
        <v>428</v>
      </c>
      <c r="AR22" s="1171"/>
      <c r="AS22" s="1172" t="s">
        <v>444</v>
      </c>
      <c r="AT22" s="1172"/>
      <c r="AU22" s="1172"/>
      <c r="AV22" s="1172"/>
      <c r="AW22" s="1172"/>
      <c r="AX22" s="1172"/>
      <c r="AY22" s="1322"/>
      <c r="AZ22" s="354"/>
    </row>
    <row r="23" spans="2:52" ht="30" customHeight="1">
      <c r="B23" s="1059"/>
      <c r="C23" s="1060"/>
      <c r="D23" s="1060"/>
      <c r="E23" s="1060"/>
      <c r="F23" s="1060"/>
      <c r="G23" s="1060"/>
      <c r="H23" s="1060"/>
      <c r="I23" s="1060"/>
      <c r="J23" s="1060"/>
      <c r="K23" s="1060"/>
      <c r="L23" s="1060"/>
      <c r="M23" s="1061"/>
      <c r="N23" s="1294" t="s">
        <v>619</v>
      </c>
      <c r="O23" s="1171"/>
      <c r="P23" s="1172" t="s">
        <v>61</v>
      </c>
      <c r="Q23" s="1172"/>
      <c r="R23" s="1172"/>
      <c r="S23" s="1172"/>
      <c r="T23" s="1220"/>
      <c r="U23" s="1220"/>
      <c r="V23" s="1220"/>
      <c r="W23" s="1220"/>
      <c r="X23" s="1220"/>
      <c r="Y23" s="1220"/>
      <c r="Z23" s="1220"/>
      <c r="AA23" s="1220"/>
      <c r="AB23" s="1220"/>
      <c r="AC23" s="1220"/>
      <c r="AD23" s="1220"/>
      <c r="AE23" s="1220"/>
      <c r="AF23" s="1220"/>
      <c r="AG23" s="1220"/>
      <c r="AH23" s="1220"/>
      <c r="AI23" s="1220"/>
      <c r="AJ23" s="1220"/>
      <c r="AK23" s="1220"/>
      <c r="AL23" s="1220"/>
      <c r="AM23" s="1220"/>
      <c r="AN23" s="1220"/>
      <c r="AO23" s="1220"/>
      <c r="AP23" s="1220"/>
      <c r="AQ23" s="1220"/>
      <c r="AR23" s="1220"/>
      <c r="AS23" s="1220"/>
      <c r="AT23" s="1220"/>
      <c r="AU23" s="1220"/>
      <c r="AV23" s="1220"/>
      <c r="AW23" s="1220"/>
      <c r="AX23" s="1220"/>
      <c r="AY23" s="1221"/>
      <c r="AZ23" s="354"/>
    </row>
    <row r="24" spans="2:52" ht="27.95" customHeight="1">
      <c r="B24" s="1053" t="s">
        <v>416</v>
      </c>
      <c r="C24" s="1054"/>
      <c r="D24" s="1054"/>
      <c r="E24" s="1054"/>
      <c r="F24" s="1054"/>
      <c r="G24" s="1054"/>
      <c r="H24" s="1055"/>
      <c r="I24" s="1353"/>
      <c r="J24" s="1354"/>
      <c r="K24" s="1354"/>
      <c r="L24" s="1354"/>
      <c r="M24" s="1355"/>
      <c r="N24" s="1271" t="s">
        <v>42</v>
      </c>
      <c r="O24" s="1272"/>
      <c r="P24" s="1272"/>
      <c r="Q24" s="1272"/>
      <c r="R24" s="1272"/>
      <c r="S24" s="1273"/>
      <c r="T24" s="1068">
        <f>AU24+AU26</f>
        <v>0</v>
      </c>
      <c r="U24" s="1069"/>
      <c r="V24" s="1069"/>
      <c r="W24" s="1069"/>
      <c r="X24" s="1069"/>
      <c r="Y24" s="1062" t="s">
        <v>43</v>
      </c>
      <c r="Z24" s="1063"/>
      <c r="AA24" s="1083" t="s">
        <v>41</v>
      </c>
      <c r="AB24" s="1054"/>
      <c r="AC24" s="1054"/>
      <c r="AD24" s="1054"/>
      <c r="AE24" s="1054"/>
      <c r="AF24" s="1217" t="s">
        <v>208</v>
      </c>
      <c r="AG24" s="1218"/>
      <c r="AH24" s="1218"/>
      <c r="AI24" s="1218"/>
      <c r="AJ24" s="1218"/>
      <c r="AK24" s="1219"/>
      <c r="AL24" s="1105"/>
      <c r="AM24" s="1105"/>
      <c r="AN24" s="1105"/>
      <c r="AO24" s="392" t="s">
        <v>12</v>
      </c>
      <c r="AP24" s="1285" t="s">
        <v>44</v>
      </c>
      <c r="AQ24" s="1286"/>
      <c r="AR24" s="1286"/>
      <c r="AS24" s="1286"/>
      <c r="AT24" s="1287"/>
      <c r="AU24" s="1213"/>
      <c r="AV24" s="1214"/>
      <c r="AW24" s="1214"/>
      <c r="AX24" s="1292" t="s">
        <v>43</v>
      </c>
      <c r="AY24" s="1293"/>
      <c r="AZ24" s="354"/>
    </row>
    <row r="25" spans="2:52" ht="27.95" customHeight="1">
      <c r="B25" s="1056"/>
      <c r="C25" s="1057"/>
      <c r="D25" s="1057"/>
      <c r="E25" s="1057"/>
      <c r="F25" s="1057"/>
      <c r="G25" s="1057"/>
      <c r="H25" s="1058"/>
      <c r="I25" s="1356"/>
      <c r="J25" s="1357"/>
      <c r="K25" s="1357"/>
      <c r="L25" s="1357"/>
      <c r="M25" s="1358"/>
      <c r="N25" s="1274"/>
      <c r="O25" s="1275"/>
      <c r="P25" s="1275"/>
      <c r="Q25" s="1275"/>
      <c r="R25" s="1275"/>
      <c r="S25" s="1276"/>
      <c r="T25" s="1070"/>
      <c r="U25" s="1071"/>
      <c r="V25" s="1071"/>
      <c r="W25" s="1071"/>
      <c r="X25" s="1071"/>
      <c r="Y25" s="1064"/>
      <c r="Z25" s="1065"/>
      <c r="AA25" s="1280"/>
      <c r="AB25" s="1057"/>
      <c r="AC25" s="1057"/>
      <c r="AD25" s="1057"/>
      <c r="AE25" s="1057"/>
      <c r="AF25" s="1217" t="s">
        <v>415</v>
      </c>
      <c r="AG25" s="1218"/>
      <c r="AH25" s="1218"/>
      <c r="AI25" s="1218"/>
      <c r="AJ25" s="1218"/>
      <c r="AK25" s="1219"/>
      <c r="AL25" s="1345" t="str">
        <f>IF(OR(AU24="",T24=""),"",AU24/T24*100)</f>
        <v/>
      </c>
      <c r="AM25" s="1346"/>
      <c r="AN25" s="1346"/>
      <c r="AO25" s="392" t="s">
        <v>414</v>
      </c>
      <c r="AP25" s="1288"/>
      <c r="AQ25" s="1289"/>
      <c r="AR25" s="1289"/>
      <c r="AS25" s="1289"/>
      <c r="AT25" s="1290"/>
      <c r="AU25" s="1215"/>
      <c r="AV25" s="1216"/>
      <c r="AW25" s="1216"/>
      <c r="AX25" s="1103"/>
      <c r="AY25" s="1104"/>
      <c r="AZ25" s="354"/>
    </row>
    <row r="26" spans="2:52" ht="27.95" customHeight="1">
      <c r="B26" s="1059"/>
      <c r="C26" s="1060"/>
      <c r="D26" s="1060"/>
      <c r="E26" s="1060"/>
      <c r="F26" s="1060"/>
      <c r="G26" s="1060"/>
      <c r="H26" s="1061"/>
      <c r="I26" s="1359"/>
      <c r="J26" s="1360"/>
      <c r="K26" s="1360"/>
      <c r="L26" s="1360"/>
      <c r="M26" s="1361"/>
      <c r="N26" s="1277"/>
      <c r="O26" s="1278"/>
      <c r="P26" s="1278"/>
      <c r="Q26" s="1278"/>
      <c r="R26" s="1278"/>
      <c r="S26" s="1279"/>
      <c r="T26" s="1072"/>
      <c r="U26" s="1073"/>
      <c r="V26" s="1073"/>
      <c r="W26" s="1073"/>
      <c r="X26" s="1073"/>
      <c r="Y26" s="1066"/>
      <c r="Z26" s="1067"/>
      <c r="AA26" s="1059"/>
      <c r="AB26" s="1060"/>
      <c r="AC26" s="1060"/>
      <c r="AD26" s="1060"/>
      <c r="AE26" s="1060"/>
      <c r="AF26" s="1106" t="s">
        <v>56</v>
      </c>
      <c r="AG26" s="1107"/>
      <c r="AH26" s="1107"/>
      <c r="AI26" s="1107"/>
      <c r="AJ26" s="1107"/>
      <c r="AK26" s="1107"/>
      <c r="AL26" s="1107"/>
      <c r="AM26" s="1107"/>
      <c r="AN26" s="1107"/>
      <c r="AO26" s="1108"/>
      <c r="AP26" s="1106" t="s">
        <v>44</v>
      </c>
      <c r="AQ26" s="1107"/>
      <c r="AR26" s="1107"/>
      <c r="AS26" s="1107"/>
      <c r="AT26" s="1108"/>
      <c r="AU26" s="1215"/>
      <c r="AV26" s="1216"/>
      <c r="AW26" s="1216"/>
      <c r="AX26" s="1103" t="s">
        <v>43</v>
      </c>
      <c r="AY26" s="1104"/>
      <c r="AZ26" s="354"/>
    </row>
    <row r="27" spans="2:52" ht="27.95" customHeight="1" thickBot="1">
      <c r="B27" s="20" t="s">
        <v>409</v>
      </c>
      <c r="C27" s="20"/>
      <c r="D27" s="20"/>
      <c r="E27" s="20"/>
      <c r="F27" s="20"/>
      <c r="G27" s="20"/>
      <c r="H27" s="20"/>
      <c r="I27" s="20"/>
      <c r="J27" s="20"/>
      <c r="K27" s="20"/>
      <c r="L27" s="20"/>
      <c r="M27" s="20"/>
      <c r="N27" s="20"/>
      <c r="O27" s="20"/>
      <c r="P27" s="20"/>
      <c r="Q27" s="20"/>
      <c r="R27" s="20"/>
      <c r="S27" s="20"/>
      <c r="T27" s="20"/>
      <c r="U27" s="20"/>
      <c r="V27" s="20"/>
      <c r="W27" s="20"/>
      <c r="X27" s="20"/>
      <c r="Y27" s="20"/>
      <c r="Z27" s="20"/>
      <c r="AA27" s="20"/>
      <c r="AB27" s="20"/>
      <c r="AC27" s="20"/>
      <c r="AD27" s="20"/>
      <c r="AE27" s="20"/>
      <c r="AF27" s="20"/>
      <c r="AG27" s="20"/>
      <c r="AH27" s="20"/>
      <c r="AI27" s="20"/>
      <c r="AJ27" s="3"/>
      <c r="AK27" s="354"/>
      <c r="AL27" s="354"/>
      <c r="AM27" s="354"/>
      <c r="AN27" s="354"/>
      <c r="AO27" s="354"/>
      <c r="AP27" s="354"/>
      <c r="AQ27" s="354"/>
      <c r="AR27" s="354"/>
      <c r="AS27" s="354"/>
      <c r="AT27" s="354"/>
      <c r="AU27" s="354"/>
      <c r="AV27" s="354"/>
      <c r="AW27" s="354"/>
      <c r="AX27" s="354"/>
      <c r="AY27" s="354"/>
      <c r="AZ27" s="354"/>
    </row>
    <row r="28" spans="2:52" ht="27.95" customHeight="1">
      <c r="B28" s="1335" t="s">
        <v>33</v>
      </c>
      <c r="C28" s="1336"/>
      <c r="D28" s="1336"/>
      <c r="E28" s="1336"/>
      <c r="F28" s="1336"/>
      <c r="G28" s="1336"/>
      <c r="H28" s="1336"/>
      <c r="I28" s="1336"/>
      <c r="J28" s="1336"/>
      <c r="K28" s="1336"/>
      <c r="L28" s="1336"/>
      <c r="M28" s="1336"/>
      <c r="N28" s="1336"/>
      <c r="O28" s="1336"/>
      <c r="P28" s="1336"/>
      <c r="Q28" s="1336"/>
      <c r="R28" s="1336"/>
      <c r="S28" s="1336"/>
      <c r="T28" s="1336"/>
      <c r="U28" s="1336"/>
      <c r="V28" s="1336"/>
      <c r="W28" s="1393" t="s">
        <v>34</v>
      </c>
      <c r="X28" s="1393"/>
      <c r="Y28" s="1393"/>
      <c r="Z28" s="1393"/>
      <c r="AA28" s="1393"/>
      <c r="AB28" s="1393"/>
      <c r="AC28" s="1393"/>
      <c r="AD28" s="1393"/>
      <c r="AE28" s="1393"/>
      <c r="AF28" s="1393"/>
      <c r="AG28" s="1393"/>
      <c r="AH28" s="1393"/>
      <c r="AI28" s="1393"/>
      <c r="AJ28" s="1393"/>
      <c r="AK28" s="1393"/>
      <c r="AL28" s="1393"/>
      <c r="AM28" s="1393"/>
      <c r="AN28" s="1393"/>
      <c r="AO28" s="1393"/>
      <c r="AP28" s="1393"/>
      <c r="AQ28" s="1393"/>
      <c r="AR28" s="1393"/>
      <c r="AS28" s="1393"/>
      <c r="AT28" s="1393"/>
      <c r="AU28" s="1393"/>
      <c r="AV28" s="1393"/>
      <c r="AW28" s="1393"/>
      <c r="AX28" s="1393"/>
      <c r="AY28" s="1394"/>
      <c r="AZ28" s="354"/>
    </row>
    <row r="29" spans="2:52" ht="35.25" customHeight="1" thickBot="1">
      <c r="B29" s="1392"/>
      <c r="C29" s="1057"/>
      <c r="D29" s="1057"/>
      <c r="E29" s="1057"/>
      <c r="F29" s="1057"/>
      <c r="G29" s="1057"/>
      <c r="H29" s="1057"/>
      <c r="I29" s="1057"/>
      <c r="J29" s="1057"/>
      <c r="K29" s="1057"/>
      <c r="L29" s="1057"/>
      <c r="M29" s="1057"/>
      <c r="N29" s="1057"/>
      <c r="O29" s="1057"/>
      <c r="P29" s="1057"/>
      <c r="Q29" s="1057"/>
      <c r="R29" s="1057"/>
      <c r="S29" s="1057"/>
      <c r="T29" s="1057"/>
      <c r="U29" s="1057"/>
      <c r="V29" s="1057"/>
      <c r="W29" s="1389" t="s">
        <v>430</v>
      </c>
      <c r="X29" s="1389"/>
      <c r="Y29" s="1389"/>
      <c r="Z29" s="1389"/>
      <c r="AA29" s="1389"/>
      <c r="AB29" s="1389"/>
      <c r="AC29" s="1389"/>
      <c r="AD29" s="1389"/>
      <c r="AE29" s="1389"/>
      <c r="AF29" s="1389"/>
      <c r="AG29" s="1390" t="s">
        <v>431</v>
      </c>
      <c r="AH29" s="1390"/>
      <c r="AI29" s="1390"/>
      <c r="AJ29" s="1390"/>
      <c r="AK29" s="1390"/>
      <c r="AL29" s="1390"/>
      <c r="AM29" s="1390"/>
      <c r="AN29" s="1390"/>
      <c r="AO29" s="1390"/>
      <c r="AP29" s="1390"/>
      <c r="AQ29" s="1390" t="s">
        <v>432</v>
      </c>
      <c r="AR29" s="1390"/>
      <c r="AS29" s="1390"/>
      <c r="AT29" s="1390"/>
      <c r="AU29" s="1390"/>
      <c r="AV29" s="1390"/>
      <c r="AW29" s="1390"/>
      <c r="AX29" s="1390"/>
      <c r="AY29" s="1391"/>
      <c r="AZ29" s="354"/>
    </row>
    <row r="30" spans="2:52" ht="27.95" customHeight="1">
      <c r="B30" s="1362" t="s">
        <v>45</v>
      </c>
      <c r="C30" s="1363"/>
      <c r="D30" s="1363"/>
      <c r="E30" s="1363"/>
      <c r="F30" s="1363"/>
      <c r="G30" s="1364"/>
      <c r="H30" s="1377" t="s">
        <v>35</v>
      </c>
      <c r="I30" s="1378"/>
      <c r="J30" s="1378"/>
      <c r="K30" s="1378"/>
      <c r="L30" s="1378"/>
      <c r="M30" s="1378"/>
      <c r="N30" s="1378"/>
      <c r="O30" s="1379"/>
      <c r="P30" s="1383" t="s">
        <v>46</v>
      </c>
      <c r="Q30" s="1384"/>
      <c r="R30" s="1384"/>
      <c r="S30" s="1384"/>
      <c r="T30" s="1384"/>
      <c r="U30" s="1384"/>
      <c r="V30" s="1385"/>
      <c r="W30" s="1109"/>
      <c r="X30" s="1109"/>
      <c r="Y30" s="1109"/>
      <c r="Z30" s="1109"/>
      <c r="AA30" s="1109"/>
      <c r="AB30" s="1109"/>
      <c r="AC30" s="1109"/>
      <c r="AD30" s="1109"/>
      <c r="AE30" s="1109"/>
      <c r="AF30" s="1109"/>
      <c r="AG30" s="1109"/>
      <c r="AH30" s="1109"/>
      <c r="AI30" s="1109"/>
      <c r="AJ30" s="1109"/>
      <c r="AK30" s="1109"/>
      <c r="AL30" s="1109"/>
      <c r="AM30" s="1109"/>
      <c r="AN30" s="1109"/>
      <c r="AO30" s="1109"/>
      <c r="AP30" s="1109"/>
      <c r="AQ30" s="1109"/>
      <c r="AR30" s="1109"/>
      <c r="AS30" s="1109"/>
      <c r="AT30" s="1109"/>
      <c r="AU30" s="1109"/>
      <c r="AV30" s="1109"/>
      <c r="AW30" s="1109"/>
      <c r="AX30" s="1109"/>
      <c r="AY30" s="1110"/>
      <c r="AZ30" s="354"/>
    </row>
    <row r="31" spans="2:52" ht="27.95" customHeight="1">
      <c r="B31" s="1365"/>
      <c r="C31" s="1366"/>
      <c r="D31" s="1366"/>
      <c r="E31" s="1366"/>
      <c r="F31" s="1366"/>
      <c r="G31" s="1367"/>
      <c r="H31" s="1380"/>
      <c r="I31" s="1381"/>
      <c r="J31" s="1381"/>
      <c r="K31" s="1381"/>
      <c r="L31" s="1381"/>
      <c r="M31" s="1381"/>
      <c r="N31" s="1381"/>
      <c r="O31" s="1382"/>
      <c r="P31" s="1380" t="s">
        <v>47</v>
      </c>
      <c r="Q31" s="1381"/>
      <c r="R31" s="1381"/>
      <c r="S31" s="1381"/>
      <c r="T31" s="1381"/>
      <c r="U31" s="1381"/>
      <c r="V31" s="1381"/>
      <c r="W31" s="1291"/>
      <c r="X31" s="1291"/>
      <c r="Y31" s="1291"/>
      <c r="Z31" s="1291"/>
      <c r="AA31" s="1291"/>
      <c r="AB31" s="1291"/>
      <c r="AC31" s="1291"/>
      <c r="AD31" s="1291"/>
      <c r="AE31" s="1291"/>
      <c r="AF31" s="1291"/>
      <c r="AG31" s="1291"/>
      <c r="AH31" s="1291"/>
      <c r="AI31" s="1291"/>
      <c r="AJ31" s="1291"/>
      <c r="AK31" s="1291"/>
      <c r="AL31" s="1291"/>
      <c r="AM31" s="1291"/>
      <c r="AN31" s="1291"/>
      <c r="AO31" s="1291"/>
      <c r="AP31" s="1291"/>
      <c r="AQ31" s="1291"/>
      <c r="AR31" s="1291"/>
      <c r="AS31" s="1291"/>
      <c r="AT31" s="1291"/>
      <c r="AU31" s="1291"/>
      <c r="AV31" s="1291"/>
      <c r="AW31" s="1291"/>
      <c r="AX31" s="1291"/>
      <c r="AY31" s="1352"/>
      <c r="AZ31" s="354"/>
    </row>
    <row r="32" spans="2:52" ht="27.95" customHeight="1">
      <c r="B32" s="1365"/>
      <c r="C32" s="1366"/>
      <c r="D32" s="1366"/>
      <c r="E32" s="1366"/>
      <c r="F32" s="1366"/>
      <c r="G32" s="1367"/>
      <c r="H32" s="1281" t="s">
        <v>36</v>
      </c>
      <c r="I32" s="1282"/>
      <c r="J32" s="1282"/>
      <c r="K32" s="1282"/>
      <c r="L32" s="1282"/>
      <c r="M32" s="1282"/>
      <c r="N32" s="1282"/>
      <c r="O32" s="1282"/>
      <c r="P32" s="1282"/>
      <c r="Q32" s="1282"/>
      <c r="R32" s="1282"/>
      <c r="S32" s="1282"/>
      <c r="T32" s="1282"/>
      <c r="U32" s="1282"/>
      <c r="V32" s="1386"/>
      <c r="W32" s="1387"/>
      <c r="X32" s="1291"/>
      <c r="Y32" s="1291"/>
      <c r="Z32" s="1291"/>
      <c r="AA32" s="1291"/>
      <c r="AB32" s="1291"/>
      <c r="AC32" s="1291"/>
      <c r="AD32" s="1291"/>
      <c r="AE32" s="1291"/>
      <c r="AF32" s="1291"/>
      <c r="AG32" s="1291"/>
      <c r="AH32" s="1291"/>
      <c r="AI32" s="1291"/>
      <c r="AJ32" s="1291"/>
      <c r="AK32" s="1291"/>
      <c r="AL32" s="1291"/>
      <c r="AM32" s="1291"/>
      <c r="AN32" s="1291"/>
      <c r="AO32" s="1291"/>
      <c r="AP32" s="1291"/>
      <c r="AQ32" s="1291"/>
      <c r="AR32" s="1291"/>
      <c r="AS32" s="1291"/>
      <c r="AT32" s="1291"/>
      <c r="AU32" s="1291"/>
      <c r="AV32" s="1291"/>
      <c r="AW32" s="1291"/>
      <c r="AX32" s="1291"/>
      <c r="AY32" s="1352"/>
      <c r="AZ32" s="354"/>
    </row>
    <row r="33" spans="2:52" ht="27.95" customHeight="1">
      <c r="B33" s="1365"/>
      <c r="C33" s="1366"/>
      <c r="D33" s="1366"/>
      <c r="E33" s="1366"/>
      <c r="F33" s="1366"/>
      <c r="G33" s="1367"/>
      <c r="H33" s="1281" t="s">
        <v>37</v>
      </c>
      <c r="I33" s="1282"/>
      <c r="J33" s="1282"/>
      <c r="K33" s="1282"/>
      <c r="L33" s="1282"/>
      <c r="M33" s="1282"/>
      <c r="N33" s="1282"/>
      <c r="O33" s="1282"/>
      <c r="P33" s="1282"/>
      <c r="Q33" s="1282"/>
      <c r="R33" s="1282"/>
      <c r="S33" s="1282"/>
      <c r="T33" s="1282"/>
      <c r="U33" s="1282"/>
      <c r="V33" s="1282"/>
      <c r="W33" s="1291"/>
      <c r="X33" s="1291"/>
      <c r="Y33" s="1291"/>
      <c r="Z33" s="1291"/>
      <c r="AA33" s="1291"/>
      <c r="AB33" s="1291"/>
      <c r="AC33" s="1291"/>
      <c r="AD33" s="1291"/>
      <c r="AE33" s="1291"/>
      <c r="AF33" s="1291"/>
      <c r="AG33" s="1291"/>
      <c r="AH33" s="1291"/>
      <c r="AI33" s="1291"/>
      <c r="AJ33" s="1291"/>
      <c r="AK33" s="1291"/>
      <c r="AL33" s="1291"/>
      <c r="AM33" s="1291"/>
      <c r="AN33" s="1291"/>
      <c r="AO33" s="1291"/>
      <c r="AP33" s="1291"/>
      <c r="AQ33" s="1291"/>
      <c r="AR33" s="1291"/>
      <c r="AS33" s="1291"/>
      <c r="AT33" s="1291"/>
      <c r="AU33" s="1291"/>
      <c r="AV33" s="1291"/>
      <c r="AW33" s="1291"/>
      <c r="AX33" s="1291"/>
      <c r="AY33" s="1352"/>
      <c r="AZ33" s="354"/>
    </row>
    <row r="34" spans="2:52" ht="27.95" customHeight="1" thickBot="1">
      <c r="B34" s="1368"/>
      <c r="C34" s="1369"/>
      <c r="D34" s="1369"/>
      <c r="E34" s="1369"/>
      <c r="F34" s="1369"/>
      <c r="G34" s="1370"/>
      <c r="H34" s="1283" t="s">
        <v>38</v>
      </c>
      <c r="I34" s="1284"/>
      <c r="J34" s="1284"/>
      <c r="K34" s="1284"/>
      <c r="L34" s="1284"/>
      <c r="M34" s="1284"/>
      <c r="N34" s="1284"/>
      <c r="O34" s="1284"/>
      <c r="P34" s="1284"/>
      <c r="Q34" s="1284"/>
      <c r="R34" s="1284"/>
      <c r="S34" s="1284"/>
      <c r="T34" s="1284"/>
      <c r="U34" s="1284"/>
      <c r="V34" s="1284"/>
      <c r="W34" s="1348"/>
      <c r="X34" s="1348"/>
      <c r="Y34" s="1348"/>
      <c r="Z34" s="1348"/>
      <c r="AA34" s="1348"/>
      <c r="AB34" s="1348"/>
      <c r="AC34" s="1348"/>
      <c r="AD34" s="1348"/>
      <c r="AE34" s="1348"/>
      <c r="AF34" s="1348"/>
      <c r="AG34" s="1348"/>
      <c r="AH34" s="1348"/>
      <c r="AI34" s="1348"/>
      <c r="AJ34" s="1348"/>
      <c r="AK34" s="1348"/>
      <c r="AL34" s="1348"/>
      <c r="AM34" s="1348"/>
      <c r="AN34" s="1348"/>
      <c r="AO34" s="1348"/>
      <c r="AP34" s="1348"/>
      <c r="AQ34" s="1348"/>
      <c r="AR34" s="1348"/>
      <c r="AS34" s="1348"/>
      <c r="AT34" s="1348"/>
      <c r="AU34" s="1348"/>
      <c r="AV34" s="1348"/>
      <c r="AW34" s="1348"/>
      <c r="AX34" s="1348"/>
      <c r="AY34" s="1388"/>
      <c r="AZ34" s="354"/>
    </row>
    <row r="35" spans="2:52" ht="27.95" customHeight="1">
      <c r="B35" s="1371" t="s">
        <v>48</v>
      </c>
      <c r="C35" s="1372"/>
      <c r="D35" s="1372"/>
      <c r="E35" s="1372"/>
      <c r="F35" s="1372"/>
      <c r="G35" s="1373"/>
      <c r="H35" s="1448" t="s">
        <v>35</v>
      </c>
      <c r="I35" s="1449"/>
      <c r="J35" s="1449"/>
      <c r="K35" s="1449"/>
      <c r="L35" s="1449"/>
      <c r="M35" s="1449"/>
      <c r="N35" s="1449"/>
      <c r="O35" s="1449"/>
      <c r="P35" s="1449"/>
      <c r="Q35" s="1449"/>
      <c r="R35" s="1449"/>
      <c r="S35" s="1449"/>
      <c r="T35" s="1449"/>
      <c r="U35" s="1449"/>
      <c r="V35" s="1450"/>
      <c r="W35" s="1109"/>
      <c r="X35" s="1109"/>
      <c r="Y35" s="1109"/>
      <c r="Z35" s="1109"/>
      <c r="AA35" s="1109"/>
      <c r="AB35" s="1109"/>
      <c r="AC35" s="1109"/>
      <c r="AD35" s="1109"/>
      <c r="AE35" s="1109"/>
      <c r="AF35" s="1109"/>
      <c r="AG35" s="1109"/>
      <c r="AH35" s="1109"/>
      <c r="AI35" s="1109"/>
      <c r="AJ35" s="1109"/>
      <c r="AK35" s="1109"/>
      <c r="AL35" s="1109"/>
      <c r="AM35" s="1109"/>
      <c r="AN35" s="1109"/>
      <c r="AO35" s="1109"/>
      <c r="AP35" s="1109"/>
      <c r="AQ35" s="1109"/>
      <c r="AR35" s="1109"/>
      <c r="AS35" s="1109"/>
      <c r="AT35" s="1109"/>
      <c r="AU35" s="1109"/>
      <c r="AV35" s="1109"/>
      <c r="AW35" s="1109"/>
      <c r="AX35" s="1109"/>
      <c r="AY35" s="1110"/>
      <c r="AZ35" s="354"/>
    </row>
    <row r="36" spans="2:52" ht="27.95" customHeight="1">
      <c r="B36" s="1374"/>
      <c r="C36" s="1375"/>
      <c r="D36" s="1375"/>
      <c r="E36" s="1375"/>
      <c r="F36" s="1375"/>
      <c r="G36" s="1376"/>
      <c r="H36" s="1281" t="s">
        <v>36</v>
      </c>
      <c r="I36" s="1282"/>
      <c r="J36" s="1282"/>
      <c r="K36" s="1282"/>
      <c r="L36" s="1282"/>
      <c r="M36" s="1282"/>
      <c r="N36" s="1282"/>
      <c r="O36" s="1282"/>
      <c r="P36" s="1282"/>
      <c r="Q36" s="1282"/>
      <c r="R36" s="1282"/>
      <c r="S36" s="1282"/>
      <c r="T36" s="1282"/>
      <c r="U36" s="1282"/>
      <c r="V36" s="1386"/>
      <c r="W36" s="1420"/>
      <c r="X36" s="1421"/>
      <c r="Y36" s="1421"/>
      <c r="Z36" s="1421"/>
      <c r="AA36" s="1421"/>
      <c r="AB36" s="1421"/>
      <c r="AC36" s="1421"/>
      <c r="AD36" s="1421"/>
      <c r="AE36" s="1421"/>
      <c r="AF36" s="1422"/>
      <c r="AG36" s="1420"/>
      <c r="AH36" s="1421"/>
      <c r="AI36" s="1421"/>
      <c r="AJ36" s="1421"/>
      <c r="AK36" s="1421"/>
      <c r="AL36" s="1421"/>
      <c r="AM36" s="1421"/>
      <c r="AN36" s="1421"/>
      <c r="AO36" s="1421"/>
      <c r="AP36" s="1422"/>
      <c r="AQ36" s="1420"/>
      <c r="AR36" s="1421"/>
      <c r="AS36" s="1421"/>
      <c r="AT36" s="1421"/>
      <c r="AU36" s="1421"/>
      <c r="AV36" s="1421"/>
      <c r="AW36" s="1421"/>
      <c r="AX36" s="1421"/>
      <c r="AY36" s="1423"/>
      <c r="AZ36" s="762"/>
    </row>
    <row r="37" spans="2:52" ht="27.95" customHeight="1">
      <c r="B37" s="1374"/>
      <c r="C37" s="1375"/>
      <c r="D37" s="1375"/>
      <c r="E37" s="1375"/>
      <c r="F37" s="1375"/>
      <c r="G37" s="1376"/>
      <c r="H37" s="1281" t="s">
        <v>37</v>
      </c>
      <c r="I37" s="1282"/>
      <c r="J37" s="1282"/>
      <c r="K37" s="1282"/>
      <c r="L37" s="1282"/>
      <c r="M37" s="1282"/>
      <c r="N37" s="1282"/>
      <c r="O37" s="1282"/>
      <c r="P37" s="1282"/>
      <c r="Q37" s="1282"/>
      <c r="R37" s="1282"/>
      <c r="S37" s="1282"/>
      <c r="T37" s="1282"/>
      <c r="U37" s="1282"/>
      <c r="V37" s="1282"/>
      <c r="W37" s="1424"/>
      <c r="X37" s="1424"/>
      <c r="Y37" s="1424"/>
      <c r="Z37" s="1424"/>
      <c r="AA37" s="1424"/>
      <c r="AB37" s="1424"/>
      <c r="AC37" s="1424"/>
      <c r="AD37" s="1424"/>
      <c r="AE37" s="1424"/>
      <c r="AF37" s="1424"/>
      <c r="AG37" s="1424"/>
      <c r="AH37" s="1424"/>
      <c r="AI37" s="1424"/>
      <c r="AJ37" s="1424"/>
      <c r="AK37" s="1424"/>
      <c r="AL37" s="1424"/>
      <c r="AM37" s="1424"/>
      <c r="AN37" s="1424"/>
      <c r="AO37" s="1424"/>
      <c r="AP37" s="1424"/>
      <c r="AQ37" s="1424"/>
      <c r="AR37" s="1424"/>
      <c r="AS37" s="1424"/>
      <c r="AT37" s="1424"/>
      <c r="AU37" s="1424"/>
      <c r="AV37" s="1424"/>
      <c r="AW37" s="1424"/>
      <c r="AX37" s="1424"/>
      <c r="AY37" s="1425"/>
      <c r="AZ37" s="762"/>
    </row>
    <row r="38" spans="2:52" ht="27.95" customHeight="1">
      <c r="B38" s="1374"/>
      <c r="C38" s="1375"/>
      <c r="D38" s="1375"/>
      <c r="E38" s="1375"/>
      <c r="F38" s="1375"/>
      <c r="G38" s="1376"/>
      <c r="H38" s="1281" t="s">
        <v>38</v>
      </c>
      <c r="I38" s="1282"/>
      <c r="J38" s="1282"/>
      <c r="K38" s="1282"/>
      <c r="L38" s="1282"/>
      <c r="M38" s="1282"/>
      <c r="N38" s="1282"/>
      <c r="O38" s="1282"/>
      <c r="P38" s="1282"/>
      <c r="Q38" s="1282"/>
      <c r="R38" s="1282"/>
      <c r="S38" s="1282"/>
      <c r="T38" s="1282"/>
      <c r="U38" s="1282"/>
      <c r="V38" s="1282"/>
      <c r="W38" s="1424"/>
      <c r="X38" s="1424"/>
      <c r="Y38" s="1424"/>
      <c r="Z38" s="1424"/>
      <c r="AA38" s="1424"/>
      <c r="AB38" s="1424"/>
      <c r="AC38" s="1424"/>
      <c r="AD38" s="1424"/>
      <c r="AE38" s="1424"/>
      <c r="AF38" s="1424"/>
      <c r="AG38" s="1424"/>
      <c r="AH38" s="1424"/>
      <c r="AI38" s="1424"/>
      <c r="AJ38" s="1424"/>
      <c r="AK38" s="1424"/>
      <c r="AL38" s="1424"/>
      <c r="AM38" s="1424"/>
      <c r="AN38" s="1424"/>
      <c r="AO38" s="1424"/>
      <c r="AP38" s="1424"/>
      <c r="AQ38" s="1424"/>
      <c r="AR38" s="1424"/>
      <c r="AS38" s="1424"/>
      <c r="AT38" s="1424"/>
      <c r="AU38" s="1424"/>
      <c r="AV38" s="1424"/>
      <c r="AW38" s="1424"/>
      <c r="AX38" s="1424"/>
      <c r="AY38" s="1425"/>
      <c r="AZ38" s="762"/>
    </row>
    <row r="39" spans="2:52" ht="27.95" customHeight="1" thickBot="1">
      <c r="B39" s="1374"/>
      <c r="C39" s="1375"/>
      <c r="D39" s="1375"/>
      <c r="E39" s="1375"/>
      <c r="F39" s="1375"/>
      <c r="G39" s="1376"/>
      <c r="H39" s="1283" t="s">
        <v>851</v>
      </c>
      <c r="I39" s="1284"/>
      <c r="J39" s="1284"/>
      <c r="K39" s="1284"/>
      <c r="L39" s="1284"/>
      <c r="M39" s="1284"/>
      <c r="N39" s="1284"/>
      <c r="O39" s="1284"/>
      <c r="P39" s="1284"/>
      <c r="Q39" s="1284"/>
      <c r="R39" s="1284"/>
      <c r="S39" s="1284"/>
      <c r="T39" s="1284"/>
      <c r="U39" s="1284"/>
      <c r="V39" s="1284"/>
      <c r="W39" s="1426"/>
      <c r="X39" s="1426"/>
      <c r="Y39" s="1426"/>
      <c r="Z39" s="1426"/>
      <c r="AA39" s="1426"/>
      <c r="AB39" s="1426"/>
      <c r="AC39" s="1426"/>
      <c r="AD39" s="1426"/>
      <c r="AE39" s="1426"/>
      <c r="AF39" s="1426"/>
      <c r="AG39" s="1426"/>
      <c r="AH39" s="1426"/>
      <c r="AI39" s="1426"/>
      <c r="AJ39" s="1426"/>
      <c r="AK39" s="1426"/>
      <c r="AL39" s="1426"/>
      <c r="AM39" s="1426"/>
      <c r="AN39" s="1426"/>
      <c r="AO39" s="1426"/>
      <c r="AP39" s="1426"/>
      <c r="AQ39" s="1426"/>
      <c r="AR39" s="1426"/>
      <c r="AS39" s="1426"/>
      <c r="AT39" s="1426"/>
      <c r="AU39" s="1426"/>
      <c r="AV39" s="1426"/>
      <c r="AW39" s="1426"/>
      <c r="AX39" s="1426"/>
      <c r="AY39" s="1427"/>
      <c r="AZ39" s="762"/>
    </row>
    <row r="40" spans="2:52" ht="27.95" customHeight="1">
      <c r="B40" s="1295" t="s">
        <v>550</v>
      </c>
      <c r="C40" s="1296"/>
      <c r="D40" s="1296"/>
      <c r="E40" s="1296"/>
      <c r="F40" s="1296"/>
      <c r="G40" s="1296"/>
      <c r="H40" s="1296"/>
      <c r="I40" s="1296"/>
      <c r="J40" s="1296"/>
      <c r="K40" s="1296"/>
      <c r="L40" s="1296"/>
      <c r="M40" s="1296"/>
      <c r="N40" s="1296"/>
      <c r="O40" s="1297"/>
      <c r="P40" s="1340" t="s">
        <v>49</v>
      </c>
      <c r="Q40" s="1341"/>
      <c r="R40" s="1341"/>
      <c r="S40" s="1341"/>
      <c r="T40" s="1341"/>
      <c r="U40" s="1341"/>
      <c r="V40" s="1341"/>
      <c r="W40" s="1109"/>
      <c r="X40" s="1109"/>
      <c r="Y40" s="1109"/>
      <c r="Z40" s="1109"/>
      <c r="AA40" s="1109"/>
      <c r="AB40" s="1109"/>
      <c r="AC40" s="1109"/>
      <c r="AD40" s="1109"/>
      <c r="AE40" s="1109"/>
      <c r="AF40" s="1109"/>
      <c r="AG40" s="1109"/>
      <c r="AH40" s="1109"/>
      <c r="AI40" s="1109"/>
      <c r="AJ40" s="1109"/>
      <c r="AK40" s="1109"/>
      <c r="AL40" s="1109"/>
      <c r="AM40" s="1109"/>
      <c r="AN40" s="1109"/>
      <c r="AO40" s="1109"/>
      <c r="AP40" s="1109"/>
      <c r="AQ40" s="1109"/>
      <c r="AR40" s="1109"/>
      <c r="AS40" s="1109"/>
      <c r="AT40" s="1109"/>
      <c r="AU40" s="1109"/>
      <c r="AV40" s="1109"/>
      <c r="AW40" s="1109"/>
      <c r="AX40" s="1109"/>
      <c r="AY40" s="1110"/>
      <c r="AZ40" s="354"/>
    </row>
    <row r="41" spans="2:52" ht="27.95" customHeight="1" thickBot="1">
      <c r="B41" s="1298"/>
      <c r="C41" s="1299"/>
      <c r="D41" s="1299"/>
      <c r="E41" s="1299"/>
      <c r="F41" s="1299"/>
      <c r="G41" s="1299"/>
      <c r="H41" s="1299"/>
      <c r="I41" s="1299"/>
      <c r="J41" s="1299"/>
      <c r="K41" s="1299"/>
      <c r="L41" s="1299"/>
      <c r="M41" s="1299"/>
      <c r="N41" s="1299"/>
      <c r="O41" s="1300"/>
      <c r="P41" s="1342" t="s">
        <v>58</v>
      </c>
      <c r="Q41" s="1343"/>
      <c r="R41" s="1343"/>
      <c r="S41" s="1343"/>
      <c r="T41" s="1343"/>
      <c r="U41" s="1343"/>
      <c r="V41" s="1344"/>
      <c r="W41" s="1347"/>
      <c r="X41" s="1348"/>
      <c r="Y41" s="1348"/>
      <c r="Z41" s="1348"/>
      <c r="AA41" s="1348"/>
      <c r="AB41" s="1348"/>
      <c r="AC41" s="1348"/>
      <c r="AD41" s="1348"/>
      <c r="AE41" s="1348"/>
      <c r="AF41" s="1348"/>
      <c r="AG41" s="1348"/>
      <c r="AH41" s="1348"/>
      <c r="AI41" s="1348"/>
      <c r="AJ41" s="1348"/>
      <c r="AK41" s="1348"/>
      <c r="AL41" s="1348"/>
      <c r="AM41" s="1348"/>
      <c r="AN41" s="1348"/>
      <c r="AO41" s="1348"/>
      <c r="AP41" s="1348"/>
      <c r="AQ41" s="1349"/>
      <c r="AR41" s="1350"/>
      <c r="AS41" s="1350"/>
      <c r="AT41" s="1350"/>
      <c r="AU41" s="1350"/>
      <c r="AV41" s="1350"/>
      <c r="AW41" s="1350"/>
      <c r="AX41" s="1350"/>
      <c r="AY41" s="1351"/>
      <c r="AZ41" s="354"/>
    </row>
    <row r="42" spans="2:52" ht="27.95" customHeight="1" thickBot="1">
      <c r="B42" s="1395" t="s">
        <v>50</v>
      </c>
      <c r="C42" s="1396"/>
      <c r="D42" s="1396"/>
      <c r="E42" s="1396"/>
      <c r="F42" s="1396"/>
      <c r="G42" s="1396"/>
      <c r="H42" s="1396"/>
      <c r="I42" s="1396"/>
      <c r="J42" s="1396"/>
      <c r="K42" s="1396"/>
      <c r="L42" s="1396"/>
      <c r="M42" s="1396"/>
      <c r="N42" s="1396"/>
      <c r="O42" s="1396"/>
      <c r="P42" s="1396"/>
      <c r="Q42" s="1396"/>
      <c r="R42" s="1396"/>
      <c r="S42" s="1396"/>
      <c r="T42" s="1396"/>
      <c r="U42" s="1396"/>
      <c r="V42" s="1396"/>
      <c r="W42" s="1397"/>
      <c r="X42" s="1397"/>
      <c r="Y42" s="1397"/>
      <c r="Z42" s="1397"/>
      <c r="AA42" s="1397"/>
      <c r="AB42" s="1397"/>
      <c r="AC42" s="1397"/>
      <c r="AD42" s="1397"/>
      <c r="AE42" s="1397"/>
      <c r="AF42" s="1397"/>
      <c r="AG42" s="1397"/>
      <c r="AH42" s="1397"/>
      <c r="AI42" s="1397"/>
      <c r="AJ42" s="1397"/>
      <c r="AK42" s="1397"/>
      <c r="AL42" s="1397"/>
      <c r="AM42" s="1397"/>
      <c r="AN42" s="1397"/>
      <c r="AO42" s="1397"/>
      <c r="AP42" s="1397"/>
      <c r="AQ42" s="1397"/>
      <c r="AR42" s="1397"/>
      <c r="AS42" s="1397"/>
      <c r="AT42" s="1397"/>
      <c r="AU42" s="1397"/>
      <c r="AV42" s="1397"/>
      <c r="AW42" s="1397"/>
      <c r="AX42" s="1397"/>
      <c r="AY42" s="1398"/>
      <c r="AZ42" s="354"/>
    </row>
    <row r="43" spans="2:52" ht="30.75" customHeight="1" thickTop="1">
      <c r="B43" s="1259" t="s">
        <v>51</v>
      </c>
      <c r="C43" s="1260"/>
      <c r="D43" s="1260"/>
      <c r="E43" s="1260"/>
      <c r="F43" s="1260"/>
      <c r="G43" s="1260"/>
      <c r="H43" s="1260"/>
      <c r="I43" s="1260"/>
      <c r="J43" s="1260"/>
      <c r="K43" s="1260"/>
      <c r="L43" s="1260"/>
      <c r="M43" s="1260"/>
      <c r="N43" s="1260"/>
      <c r="O43" s="1260"/>
      <c r="P43" s="1260"/>
      <c r="Q43" s="1260"/>
      <c r="R43" s="1260"/>
      <c r="S43" s="1260"/>
      <c r="T43" s="1260"/>
      <c r="U43" s="1260"/>
      <c r="V43" s="1260"/>
      <c r="W43" s="1260"/>
      <c r="X43" s="1260"/>
      <c r="Y43" s="1260"/>
      <c r="Z43" s="1260"/>
      <c r="AA43" s="1260"/>
      <c r="AB43" s="1260"/>
      <c r="AC43" s="1260"/>
      <c r="AD43" s="1260"/>
      <c r="AE43" s="1260"/>
      <c r="AF43" s="1260"/>
      <c r="AG43" s="1260"/>
      <c r="AH43" s="1260"/>
      <c r="AI43" s="1260"/>
      <c r="AJ43" s="1260"/>
      <c r="AK43" s="1260"/>
      <c r="AL43" s="1260"/>
      <c r="AM43" s="1260"/>
      <c r="AN43" s="1260"/>
      <c r="AO43" s="1260"/>
      <c r="AP43" s="1260"/>
      <c r="AQ43" s="1265"/>
      <c r="AR43" s="1266"/>
      <c r="AS43" s="1266"/>
      <c r="AT43" s="1266"/>
      <c r="AU43" s="1266"/>
      <c r="AV43" s="1266"/>
      <c r="AW43" s="1402" t="s">
        <v>421</v>
      </c>
      <c r="AX43" s="1402"/>
      <c r="AY43" s="147"/>
      <c r="AZ43" s="354"/>
    </row>
    <row r="44" spans="2:52" ht="30.75" customHeight="1">
      <c r="B44" s="1261" t="s">
        <v>52</v>
      </c>
      <c r="C44" s="1262"/>
      <c r="D44" s="1262"/>
      <c r="E44" s="1262"/>
      <c r="F44" s="1262"/>
      <c r="G44" s="1262"/>
      <c r="H44" s="1262"/>
      <c r="I44" s="1262"/>
      <c r="J44" s="1262"/>
      <c r="K44" s="1262"/>
      <c r="L44" s="1262"/>
      <c r="M44" s="1262"/>
      <c r="N44" s="1262"/>
      <c r="O44" s="1262"/>
      <c r="P44" s="1262"/>
      <c r="Q44" s="1262"/>
      <c r="R44" s="1262"/>
      <c r="S44" s="1262"/>
      <c r="T44" s="1262"/>
      <c r="U44" s="1262"/>
      <c r="V44" s="1262"/>
      <c r="W44" s="1262"/>
      <c r="X44" s="1262"/>
      <c r="Y44" s="1262"/>
      <c r="Z44" s="1262"/>
      <c r="AA44" s="1262"/>
      <c r="AB44" s="1262"/>
      <c r="AC44" s="1262"/>
      <c r="AD44" s="1262"/>
      <c r="AE44" s="1262"/>
      <c r="AF44" s="1262"/>
      <c r="AG44" s="1262"/>
      <c r="AH44" s="1262"/>
      <c r="AI44" s="1262"/>
      <c r="AJ44" s="1262"/>
      <c r="AK44" s="1262"/>
      <c r="AL44" s="1262"/>
      <c r="AM44" s="1262"/>
      <c r="AN44" s="1262"/>
      <c r="AO44" s="1262"/>
      <c r="AP44" s="1262"/>
      <c r="AQ44" s="1267"/>
      <c r="AR44" s="1268"/>
      <c r="AS44" s="1268"/>
      <c r="AT44" s="1268"/>
      <c r="AU44" s="1268"/>
      <c r="AV44" s="1268"/>
      <c r="AW44" s="1403" t="s">
        <v>421</v>
      </c>
      <c r="AX44" s="1403"/>
      <c r="AY44" s="148"/>
      <c r="AZ44" s="354"/>
    </row>
    <row r="45" spans="2:52" ht="30.75" customHeight="1" thickBot="1">
      <c r="B45" s="1263" t="s">
        <v>53</v>
      </c>
      <c r="C45" s="1264"/>
      <c r="D45" s="1264"/>
      <c r="E45" s="1264"/>
      <c r="F45" s="1264"/>
      <c r="G45" s="1264"/>
      <c r="H45" s="1264"/>
      <c r="I45" s="1264"/>
      <c r="J45" s="1264"/>
      <c r="K45" s="1264"/>
      <c r="L45" s="1264"/>
      <c r="M45" s="1264"/>
      <c r="N45" s="1264"/>
      <c r="O45" s="1264"/>
      <c r="P45" s="1264"/>
      <c r="Q45" s="1264"/>
      <c r="R45" s="1264"/>
      <c r="S45" s="1264"/>
      <c r="T45" s="1264"/>
      <c r="U45" s="1264"/>
      <c r="V45" s="1264"/>
      <c r="W45" s="1264"/>
      <c r="X45" s="1264"/>
      <c r="Y45" s="1264"/>
      <c r="Z45" s="1264"/>
      <c r="AA45" s="1264"/>
      <c r="AB45" s="1264"/>
      <c r="AC45" s="1264"/>
      <c r="AD45" s="1264"/>
      <c r="AE45" s="1264"/>
      <c r="AF45" s="1264"/>
      <c r="AG45" s="1264"/>
      <c r="AH45" s="1264"/>
      <c r="AI45" s="1264"/>
      <c r="AJ45" s="1264"/>
      <c r="AK45" s="1264"/>
      <c r="AL45" s="1264"/>
      <c r="AM45" s="1264"/>
      <c r="AN45" s="1264"/>
      <c r="AO45" s="1264"/>
      <c r="AP45" s="1264"/>
      <c r="AQ45" s="1269"/>
      <c r="AR45" s="1269"/>
      <c r="AS45" s="1269"/>
      <c r="AT45" s="1269"/>
      <c r="AU45" s="1269"/>
      <c r="AV45" s="1269"/>
      <c r="AW45" s="1269"/>
      <c r="AX45" s="1269"/>
      <c r="AY45" s="1270"/>
      <c r="AZ45" s="354"/>
    </row>
    <row r="46" spans="2:52" ht="27.95" customHeight="1" thickBot="1">
      <c r="B46" s="9" t="s">
        <v>410</v>
      </c>
      <c r="C46" s="9"/>
      <c r="D46" s="9"/>
      <c r="E46" s="9"/>
      <c r="F46" s="9"/>
      <c r="G46" s="9"/>
      <c r="H46" s="9"/>
      <c r="I46" s="9"/>
      <c r="J46" s="9"/>
      <c r="K46" s="9"/>
      <c r="L46" s="9"/>
      <c r="M46" s="9"/>
      <c r="N46" s="9"/>
      <c r="O46" s="9"/>
      <c r="P46" s="9"/>
      <c r="Q46" s="9"/>
      <c r="R46" s="9"/>
      <c r="S46" s="9"/>
      <c r="T46" s="146"/>
      <c r="U46" s="14"/>
      <c r="V46" s="14"/>
      <c r="W46" s="14"/>
      <c r="X46" s="14"/>
      <c r="Y46" s="14"/>
      <c r="Z46" s="14"/>
      <c r="AA46" s="14"/>
      <c r="AB46" s="14"/>
      <c r="AC46" s="14"/>
      <c r="AD46" s="14"/>
      <c r="AE46" s="14"/>
      <c r="AF46" s="14"/>
      <c r="AG46" s="14"/>
      <c r="AH46" s="14"/>
      <c r="AI46" s="14"/>
      <c r="AJ46" s="14"/>
      <c r="AK46" s="354"/>
      <c r="AL46" s="354"/>
      <c r="AM46" s="354"/>
      <c r="AN46" s="354"/>
      <c r="AO46" s="354"/>
      <c r="AP46" s="354"/>
      <c r="AQ46" s="354"/>
      <c r="AR46" s="354"/>
      <c r="AS46" s="354"/>
      <c r="AT46" s="354"/>
      <c r="AU46" s="354"/>
      <c r="AV46" s="354"/>
      <c r="AW46" s="354"/>
      <c r="AX46" s="354"/>
      <c r="AY46" s="354"/>
      <c r="AZ46" s="354"/>
    </row>
    <row r="47" spans="2:52" ht="50.25" customHeight="1">
      <c r="B47" s="1335" t="s">
        <v>39</v>
      </c>
      <c r="C47" s="1336"/>
      <c r="D47" s="1336"/>
      <c r="E47" s="1336"/>
      <c r="F47" s="1336"/>
      <c r="G47" s="1336"/>
      <c r="H47" s="1336"/>
      <c r="I47" s="1336"/>
      <c r="J47" s="1336"/>
      <c r="K47" s="1336"/>
      <c r="L47" s="1336"/>
      <c r="M47" s="1337"/>
      <c r="N47" s="1111" t="s">
        <v>489</v>
      </c>
      <c r="O47" s="1111"/>
      <c r="P47" s="1111"/>
      <c r="Q47" s="1111"/>
      <c r="R47" s="1111"/>
      <c r="S47" s="1111"/>
      <c r="T47" s="1111"/>
      <c r="U47" s="1111"/>
      <c r="V47" s="1111"/>
      <c r="W47" s="1112"/>
      <c r="X47" s="1113" t="s">
        <v>66</v>
      </c>
      <c r="Y47" s="1111"/>
      <c r="Z47" s="1111"/>
      <c r="AA47" s="1111"/>
      <c r="AB47" s="1111"/>
      <c r="AC47" s="1111"/>
      <c r="AD47" s="1111"/>
      <c r="AE47" s="1111"/>
      <c r="AF47" s="1111"/>
      <c r="AG47" s="1112"/>
      <c r="AH47" s="1113" t="s">
        <v>67</v>
      </c>
      <c r="AI47" s="1111"/>
      <c r="AJ47" s="1111"/>
      <c r="AK47" s="1111"/>
      <c r="AL47" s="1111"/>
      <c r="AM47" s="1111"/>
      <c r="AN47" s="1111"/>
      <c r="AO47" s="1111"/>
      <c r="AP47" s="1111"/>
      <c r="AQ47" s="1112"/>
      <c r="AR47" s="1111" t="s">
        <v>65</v>
      </c>
      <c r="AS47" s="1111"/>
      <c r="AT47" s="1111"/>
      <c r="AU47" s="1111"/>
      <c r="AV47" s="1111"/>
      <c r="AW47" s="1111"/>
      <c r="AX47" s="1111"/>
      <c r="AY47" s="1114"/>
      <c r="AZ47" s="354"/>
    </row>
    <row r="48" spans="2:52" ht="30.95" customHeight="1">
      <c r="B48" s="1338" t="s">
        <v>40</v>
      </c>
      <c r="C48" s="1054"/>
      <c r="D48" s="1054"/>
      <c r="E48" s="1054"/>
      <c r="F48" s="1054"/>
      <c r="G48" s="1054"/>
      <c r="H48" s="1054"/>
      <c r="I48" s="1054"/>
      <c r="J48" s="1054"/>
      <c r="K48" s="1054"/>
      <c r="L48" s="1054"/>
      <c r="M48" s="1339"/>
      <c r="N48" s="1122">
        <f>'１１．概略予算書（まとめ）'!I12</f>
        <v>0</v>
      </c>
      <c r="O48" s="1123"/>
      <c r="P48" s="1123"/>
      <c r="Q48" s="1123"/>
      <c r="R48" s="1123"/>
      <c r="S48" s="1123"/>
      <c r="T48" s="1123"/>
      <c r="U48" s="1123"/>
      <c r="V48" s="1123"/>
      <c r="W48" s="1124"/>
      <c r="X48" s="1130">
        <f>'１１．概略予算書（まとめ）'!N12</f>
        <v>0</v>
      </c>
      <c r="Y48" s="1123"/>
      <c r="Z48" s="1123"/>
      <c r="AA48" s="1123"/>
      <c r="AB48" s="1123"/>
      <c r="AC48" s="1123"/>
      <c r="AD48" s="1123"/>
      <c r="AE48" s="1123"/>
      <c r="AF48" s="1123"/>
      <c r="AG48" s="1124"/>
      <c r="AH48" s="1130">
        <f>'１１．概略予算書（まとめ）'!S12</f>
        <v>0</v>
      </c>
      <c r="AI48" s="1123"/>
      <c r="AJ48" s="1123"/>
      <c r="AK48" s="1123"/>
      <c r="AL48" s="1123"/>
      <c r="AM48" s="1123"/>
      <c r="AN48" s="1123"/>
      <c r="AO48" s="1123"/>
      <c r="AP48" s="1123"/>
      <c r="AQ48" s="1124"/>
      <c r="AR48" s="1323">
        <f>'１１．概略予算書（まとめ）'!X12</f>
        <v>0</v>
      </c>
      <c r="AS48" s="1324"/>
      <c r="AT48" s="1324"/>
      <c r="AU48" s="1324"/>
      <c r="AV48" s="1324"/>
      <c r="AW48" s="1324"/>
      <c r="AX48" s="1324"/>
      <c r="AY48" s="1325"/>
      <c r="AZ48" s="354"/>
    </row>
    <row r="49" spans="2:52" ht="30.95" customHeight="1">
      <c r="B49" s="1018" t="s">
        <v>667</v>
      </c>
      <c r="C49" s="1019"/>
      <c r="D49" s="1019"/>
      <c r="E49" s="1019"/>
      <c r="F49" s="1019"/>
      <c r="G49" s="1019"/>
      <c r="H49" s="1019"/>
      <c r="I49" s="1020"/>
      <c r="J49" s="1134" t="s">
        <v>55</v>
      </c>
      <c r="K49" s="1135"/>
      <c r="L49" s="1135"/>
      <c r="M49" s="1136"/>
      <c r="N49" s="1128">
        <f>'１１．概略予算書（まとめ）'!I13</f>
        <v>0</v>
      </c>
      <c r="O49" s="1126"/>
      <c r="P49" s="1126"/>
      <c r="Q49" s="1126"/>
      <c r="R49" s="1126"/>
      <c r="S49" s="1126"/>
      <c r="T49" s="1126"/>
      <c r="U49" s="1126"/>
      <c r="V49" s="1126"/>
      <c r="W49" s="1127"/>
      <c r="X49" s="1125">
        <f>'１１．概略予算書（まとめ）'!N13</f>
        <v>0</v>
      </c>
      <c r="Y49" s="1126"/>
      <c r="Z49" s="1126"/>
      <c r="AA49" s="1126"/>
      <c r="AB49" s="1126"/>
      <c r="AC49" s="1126"/>
      <c r="AD49" s="1126"/>
      <c r="AE49" s="1126"/>
      <c r="AF49" s="1126"/>
      <c r="AG49" s="1127"/>
      <c r="AH49" s="1125">
        <f>'１１．概略予算書（まとめ）'!S13</f>
        <v>0</v>
      </c>
      <c r="AI49" s="1126"/>
      <c r="AJ49" s="1126"/>
      <c r="AK49" s="1126"/>
      <c r="AL49" s="1126"/>
      <c r="AM49" s="1126"/>
      <c r="AN49" s="1126"/>
      <c r="AO49" s="1126"/>
      <c r="AP49" s="1126"/>
      <c r="AQ49" s="1127"/>
      <c r="AR49" s="1326">
        <f>'１１．概略予算書（まとめ）'!X13</f>
        <v>0</v>
      </c>
      <c r="AS49" s="1327"/>
      <c r="AT49" s="1327"/>
      <c r="AU49" s="1327"/>
      <c r="AV49" s="1327"/>
      <c r="AW49" s="1327"/>
      <c r="AX49" s="1327"/>
      <c r="AY49" s="1328"/>
      <c r="AZ49" s="354"/>
    </row>
    <row r="50" spans="2:52" ht="30.95" customHeight="1">
      <c r="B50" s="1021"/>
      <c r="C50" s="1022"/>
      <c r="D50" s="1022"/>
      <c r="E50" s="1022"/>
      <c r="F50" s="1022"/>
      <c r="G50" s="1022"/>
      <c r="H50" s="1022"/>
      <c r="I50" s="1023"/>
      <c r="J50" s="1332" t="s">
        <v>56</v>
      </c>
      <c r="K50" s="1333"/>
      <c r="L50" s="1333"/>
      <c r="M50" s="1334"/>
      <c r="N50" s="1129">
        <f>'１１．概略予算書（まとめ）'!I14</f>
        <v>0</v>
      </c>
      <c r="O50" s="1016"/>
      <c r="P50" s="1016"/>
      <c r="Q50" s="1016"/>
      <c r="R50" s="1016"/>
      <c r="S50" s="1016"/>
      <c r="T50" s="1016"/>
      <c r="U50" s="1016"/>
      <c r="V50" s="1016"/>
      <c r="W50" s="1017"/>
      <c r="X50" s="1015">
        <f>'１１．概略予算書（まとめ）'!N14</f>
        <v>0</v>
      </c>
      <c r="Y50" s="1016"/>
      <c r="Z50" s="1016"/>
      <c r="AA50" s="1016"/>
      <c r="AB50" s="1016"/>
      <c r="AC50" s="1016"/>
      <c r="AD50" s="1016"/>
      <c r="AE50" s="1016"/>
      <c r="AF50" s="1016"/>
      <c r="AG50" s="1017"/>
      <c r="AH50" s="1015">
        <f>'１１．概略予算書（まとめ）'!S14</f>
        <v>0</v>
      </c>
      <c r="AI50" s="1016"/>
      <c r="AJ50" s="1016"/>
      <c r="AK50" s="1016"/>
      <c r="AL50" s="1016"/>
      <c r="AM50" s="1016"/>
      <c r="AN50" s="1016"/>
      <c r="AO50" s="1016"/>
      <c r="AP50" s="1016"/>
      <c r="AQ50" s="1017"/>
      <c r="AR50" s="1329">
        <f>'１１．概略予算書（まとめ）'!X14</f>
        <v>0</v>
      </c>
      <c r="AS50" s="1330"/>
      <c r="AT50" s="1330"/>
      <c r="AU50" s="1330"/>
      <c r="AV50" s="1330"/>
      <c r="AW50" s="1330"/>
      <c r="AX50" s="1330"/>
      <c r="AY50" s="1331"/>
      <c r="AZ50" s="354"/>
    </row>
    <row r="51" spans="2:52" ht="30.95" customHeight="1">
      <c r="B51" s="1024"/>
      <c r="C51" s="1025"/>
      <c r="D51" s="1025"/>
      <c r="E51" s="1025"/>
      <c r="F51" s="1025"/>
      <c r="G51" s="1025"/>
      <c r="H51" s="1025"/>
      <c r="I51" s="1026"/>
      <c r="J51" s="1031" t="s">
        <v>537</v>
      </c>
      <c r="K51" s="1032"/>
      <c r="L51" s="1032"/>
      <c r="M51" s="1033"/>
      <c r="N51" s="1027">
        <f>'１１．概略予算書（まとめ）'!I15</f>
        <v>0</v>
      </c>
      <c r="O51" s="1028"/>
      <c r="P51" s="1028"/>
      <c r="Q51" s="1028"/>
      <c r="R51" s="1028"/>
      <c r="S51" s="1028"/>
      <c r="T51" s="1028"/>
      <c r="U51" s="1028"/>
      <c r="V51" s="1028"/>
      <c r="W51" s="1029"/>
      <c r="X51" s="1030">
        <f>'１１．概略予算書（まとめ）'!N15</f>
        <v>0</v>
      </c>
      <c r="Y51" s="1028"/>
      <c r="Z51" s="1028"/>
      <c r="AA51" s="1028"/>
      <c r="AB51" s="1028"/>
      <c r="AC51" s="1028"/>
      <c r="AD51" s="1028"/>
      <c r="AE51" s="1028"/>
      <c r="AF51" s="1028"/>
      <c r="AG51" s="1029"/>
      <c r="AH51" s="1030">
        <f>'１１．概略予算書（まとめ）'!S15</f>
        <v>0</v>
      </c>
      <c r="AI51" s="1028"/>
      <c r="AJ51" s="1028"/>
      <c r="AK51" s="1028"/>
      <c r="AL51" s="1028"/>
      <c r="AM51" s="1028"/>
      <c r="AN51" s="1028"/>
      <c r="AO51" s="1028"/>
      <c r="AP51" s="1028"/>
      <c r="AQ51" s="1029"/>
      <c r="AR51" s="1201">
        <f>'１１．概略予算書（まとめ）'!X15</f>
        <v>0</v>
      </c>
      <c r="AS51" s="1202"/>
      <c r="AT51" s="1202"/>
      <c r="AU51" s="1202"/>
      <c r="AV51" s="1202"/>
      <c r="AW51" s="1202"/>
      <c r="AX51" s="1202"/>
      <c r="AY51" s="1203"/>
      <c r="AZ51" s="354"/>
    </row>
    <row r="52" spans="2:52" ht="30.95" customHeight="1">
      <c r="B52" s="1018" t="s">
        <v>651</v>
      </c>
      <c r="C52" s="1019"/>
      <c r="D52" s="1019"/>
      <c r="E52" s="1019"/>
      <c r="F52" s="1019"/>
      <c r="G52" s="1019"/>
      <c r="H52" s="1019"/>
      <c r="I52" s="1019"/>
      <c r="J52" s="1134" t="s">
        <v>55</v>
      </c>
      <c r="K52" s="1135"/>
      <c r="L52" s="1135"/>
      <c r="M52" s="1136"/>
      <c r="N52" s="1128">
        <f>'１１．概略予算書（まとめ）'!I16</f>
        <v>0</v>
      </c>
      <c r="O52" s="1126"/>
      <c r="P52" s="1126"/>
      <c r="Q52" s="1126"/>
      <c r="R52" s="1126"/>
      <c r="S52" s="1126"/>
      <c r="T52" s="1126"/>
      <c r="U52" s="1126"/>
      <c r="V52" s="1126"/>
      <c r="W52" s="1127"/>
      <c r="X52" s="1125">
        <f>'１１．概略予算書（まとめ）'!N16</f>
        <v>0</v>
      </c>
      <c r="Y52" s="1126"/>
      <c r="Z52" s="1126"/>
      <c r="AA52" s="1126"/>
      <c r="AB52" s="1126"/>
      <c r="AC52" s="1126"/>
      <c r="AD52" s="1126"/>
      <c r="AE52" s="1126"/>
      <c r="AF52" s="1126"/>
      <c r="AG52" s="1127"/>
      <c r="AH52" s="1125">
        <f>'１１．概略予算書（まとめ）'!S16</f>
        <v>0</v>
      </c>
      <c r="AI52" s="1126"/>
      <c r="AJ52" s="1126"/>
      <c r="AK52" s="1126"/>
      <c r="AL52" s="1126"/>
      <c r="AM52" s="1126"/>
      <c r="AN52" s="1126"/>
      <c r="AO52" s="1126"/>
      <c r="AP52" s="1126"/>
      <c r="AQ52" s="1127"/>
      <c r="AR52" s="1326">
        <f>'１１．概略予算書（まとめ）'!X16</f>
        <v>0</v>
      </c>
      <c r="AS52" s="1327"/>
      <c r="AT52" s="1327"/>
      <c r="AU52" s="1327"/>
      <c r="AV52" s="1327"/>
      <c r="AW52" s="1327"/>
      <c r="AX52" s="1327"/>
      <c r="AY52" s="1328"/>
      <c r="AZ52" s="354"/>
    </row>
    <row r="53" spans="2:52" ht="30.95" customHeight="1">
      <c r="B53" s="1021"/>
      <c r="C53" s="1022"/>
      <c r="D53" s="1022"/>
      <c r="E53" s="1022"/>
      <c r="F53" s="1022"/>
      <c r="G53" s="1022"/>
      <c r="H53" s="1022"/>
      <c r="I53" s="1022"/>
      <c r="J53" s="1131" t="s">
        <v>56</v>
      </c>
      <c r="K53" s="1132"/>
      <c r="L53" s="1132"/>
      <c r="M53" s="1133"/>
      <c r="N53" s="1129">
        <f>'１１．概略予算書（まとめ）'!I17</f>
        <v>0</v>
      </c>
      <c r="O53" s="1016"/>
      <c r="P53" s="1016"/>
      <c r="Q53" s="1016"/>
      <c r="R53" s="1016"/>
      <c r="S53" s="1016"/>
      <c r="T53" s="1016"/>
      <c r="U53" s="1016"/>
      <c r="V53" s="1016"/>
      <c r="W53" s="1017"/>
      <c r="X53" s="1015">
        <f>'１１．概略予算書（まとめ）'!N17</f>
        <v>0</v>
      </c>
      <c r="Y53" s="1016"/>
      <c r="Z53" s="1016"/>
      <c r="AA53" s="1016"/>
      <c r="AB53" s="1016"/>
      <c r="AC53" s="1016"/>
      <c r="AD53" s="1016"/>
      <c r="AE53" s="1016"/>
      <c r="AF53" s="1016"/>
      <c r="AG53" s="1017"/>
      <c r="AH53" s="1015">
        <f>'１１．概略予算書（まとめ）'!S17</f>
        <v>0</v>
      </c>
      <c r="AI53" s="1016"/>
      <c r="AJ53" s="1016"/>
      <c r="AK53" s="1016"/>
      <c r="AL53" s="1016"/>
      <c r="AM53" s="1016"/>
      <c r="AN53" s="1016"/>
      <c r="AO53" s="1016"/>
      <c r="AP53" s="1016"/>
      <c r="AQ53" s="1017"/>
      <c r="AR53" s="1329">
        <f>'１１．概略予算書（まとめ）'!X17</f>
        <v>0</v>
      </c>
      <c r="AS53" s="1330"/>
      <c r="AT53" s="1330"/>
      <c r="AU53" s="1330"/>
      <c r="AV53" s="1330"/>
      <c r="AW53" s="1330"/>
      <c r="AX53" s="1330"/>
      <c r="AY53" s="1331"/>
      <c r="AZ53" s="354"/>
    </row>
    <row r="54" spans="2:52" ht="30.95" customHeight="1">
      <c r="B54" s="1021"/>
      <c r="C54" s="1022"/>
      <c r="D54" s="1022"/>
      <c r="E54" s="1022"/>
      <c r="F54" s="1022"/>
      <c r="G54" s="1022"/>
      <c r="H54" s="1022"/>
      <c r="I54" s="1022"/>
      <c r="J54" s="1031" t="s">
        <v>537</v>
      </c>
      <c r="K54" s="1032"/>
      <c r="L54" s="1032"/>
      <c r="M54" s="1033"/>
      <c r="N54" s="1027">
        <f>'１１．概略予算書（まとめ）'!I18</f>
        <v>0</v>
      </c>
      <c r="O54" s="1028"/>
      <c r="P54" s="1028"/>
      <c r="Q54" s="1028"/>
      <c r="R54" s="1028"/>
      <c r="S54" s="1028"/>
      <c r="T54" s="1028"/>
      <c r="U54" s="1028"/>
      <c r="V54" s="1028"/>
      <c r="W54" s="1029"/>
      <c r="X54" s="1030">
        <f>'１１．概略予算書（まとめ）'!N18</f>
        <v>0</v>
      </c>
      <c r="Y54" s="1028"/>
      <c r="Z54" s="1028"/>
      <c r="AA54" s="1028"/>
      <c r="AB54" s="1028"/>
      <c r="AC54" s="1028"/>
      <c r="AD54" s="1028"/>
      <c r="AE54" s="1028"/>
      <c r="AF54" s="1028"/>
      <c r="AG54" s="1029"/>
      <c r="AH54" s="1030">
        <f>'１１．概略予算書（まとめ）'!S18</f>
        <v>0</v>
      </c>
      <c r="AI54" s="1028"/>
      <c r="AJ54" s="1028"/>
      <c r="AK54" s="1028"/>
      <c r="AL54" s="1028"/>
      <c r="AM54" s="1028"/>
      <c r="AN54" s="1028"/>
      <c r="AO54" s="1028"/>
      <c r="AP54" s="1028"/>
      <c r="AQ54" s="1029"/>
      <c r="AR54" s="1201">
        <f>'１１．概略予算書（まとめ）'!X18</f>
        <v>0</v>
      </c>
      <c r="AS54" s="1202"/>
      <c r="AT54" s="1202"/>
      <c r="AU54" s="1202"/>
      <c r="AV54" s="1202"/>
      <c r="AW54" s="1202"/>
      <c r="AX54" s="1202"/>
      <c r="AY54" s="1203"/>
      <c r="AZ54" s="354"/>
    </row>
    <row r="55" spans="2:52" ht="30.95" customHeight="1">
      <c r="B55" s="1413" t="s">
        <v>852</v>
      </c>
      <c r="C55" s="1414"/>
      <c r="D55" s="1414"/>
      <c r="E55" s="1414"/>
      <c r="F55" s="1414"/>
      <c r="G55" s="1414"/>
      <c r="H55" s="1414"/>
      <c r="I55" s="1414"/>
      <c r="J55" s="1414"/>
      <c r="K55" s="1414"/>
      <c r="L55" s="1414"/>
      <c r="M55" s="1415"/>
      <c r="N55" s="1416">
        <f>'１１．概略予算書（まとめ）'!I19</f>
        <v>0</v>
      </c>
      <c r="O55" s="1417"/>
      <c r="P55" s="1417"/>
      <c r="Q55" s="1417"/>
      <c r="R55" s="1417"/>
      <c r="S55" s="1417"/>
      <c r="T55" s="1417"/>
      <c r="U55" s="1417"/>
      <c r="V55" s="1417"/>
      <c r="W55" s="1418"/>
      <c r="X55" s="1419">
        <f>'１１．概略予算書（まとめ）'!N19</f>
        <v>0</v>
      </c>
      <c r="Y55" s="1417"/>
      <c r="Z55" s="1417"/>
      <c r="AA55" s="1417"/>
      <c r="AB55" s="1417"/>
      <c r="AC55" s="1417"/>
      <c r="AD55" s="1417"/>
      <c r="AE55" s="1417"/>
      <c r="AF55" s="1417"/>
      <c r="AG55" s="1418"/>
      <c r="AH55" s="1419">
        <f>'１１．概略予算書（まとめ）'!S19</f>
        <v>0</v>
      </c>
      <c r="AI55" s="1417"/>
      <c r="AJ55" s="1417"/>
      <c r="AK55" s="1417"/>
      <c r="AL55" s="1417"/>
      <c r="AM55" s="1417"/>
      <c r="AN55" s="1417"/>
      <c r="AO55" s="1417"/>
      <c r="AP55" s="1417"/>
      <c r="AQ55" s="1418"/>
      <c r="AR55" s="1428">
        <f>'１１．概略予算書（まとめ）'!X19</f>
        <v>0</v>
      </c>
      <c r="AS55" s="1429"/>
      <c r="AT55" s="1429"/>
      <c r="AU55" s="1429"/>
      <c r="AV55" s="1429"/>
      <c r="AW55" s="1429"/>
      <c r="AX55" s="1429"/>
      <c r="AY55" s="1430"/>
      <c r="AZ55" s="354"/>
    </row>
    <row r="56" spans="2:52" ht="30.95" customHeight="1">
      <c r="B56" s="1047" t="s">
        <v>57</v>
      </c>
      <c r="C56" s="1048"/>
      <c r="D56" s="1048"/>
      <c r="E56" s="1048"/>
      <c r="F56" s="1048"/>
      <c r="G56" s="1048"/>
      <c r="H56" s="1048"/>
      <c r="I56" s="1048"/>
      <c r="J56" s="1048"/>
      <c r="K56" s="1048"/>
      <c r="L56" s="1048"/>
      <c r="M56" s="1049"/>
      <c r="N56" s="1027">
        <f>'１１．概略予算書（まとめ）'!I20</f>
        <v>0</v>
      </c>
      <c r="O56" s="1028"/>
      <c r="P56" s="1028"/>
      <c r="Q56" s="1028"/>
      <c r="R56" s="1028"/>
      <c r="S56" s="1028"/>
      <c r="T56" s="1028"/>
      <c r="U56" s="1028"/>
      <c r="V56" s="1028"/>
      <c r="W56" s="1029"/>
      <c r="X56" s="1116">
        <f>'１１．概略予算書（まとめ）'!N20</f>
        <v>0</v>
      </c>
      <c r="Y56" s="1117"/>
      <c r="Z56" s="1117"/>
      <c r="AA56" s="1117"/>
      <c r="AB56" s="1117"/>
      <c r="AC56" s="1117"/>
      <c r="AD56" s="1117"/>
      <c r="AE56" s="1117"/>
      <c r="AF56" s="1117"/>
      <c r="AG56" s="1118"/>
      <c r="AH56" s="1116">
        <f>'１１．概略予算書（まとめ）'!S20</f>
        <v>0</v>
      </c>
      <c r="AI56" s="1117"/>
      <c r="AJ56" s="1117"/>
      <c r="AK56" s="1117"/>
      <c r="AL56" s="1117"/>
      <c r="AM56" s="1117"/>
      <c r="AN56" s="1117"/>
      <c r="AO56" s="1117"/>
      <c r="AP56" s="1117"/>
      <c r="AQ56" s="1118"/>
      <c r="AR56" s="1399">
        <f>'１１．概略予算書（まとめ）'!X20</f>
        <v>0</v>
      </c>
      <c r="AS56" s="1400"/>
      <c r="AT56" s="1400"/>
      <c r="AU56" s="1400"/>
      <c r="AV56" s="1400"/>
      <c r="AW56" s="1400"/>
      <c r="AX56" s="1400"/>
      <c r="AY56" s="1401"/>
      <c r="AZ56" s="354"/>
    </row>
    <row r="57" spans="2:52" ht="30.75" customHeight="1" thickBot="1">
      <c r="B57" s="1050" t="s">
        <v>525</v>
      </c>
      <c r="C57" s="1051"/>
      <c r="D57" s="1051"/>
      <c r="E57" s="1051"/>
      <c r="F57" s="1051"/>
      <c r="G57" s="1051"/>
      <c r="H57" s="1051"/>
      <c r="I57" s="1051"/>
      <c r="J57" s="1051"/>
      <c r="K57" s="1051"/>
      <c r="L57" s="1051"/>
      <c r="M57" s="1052"/>
      <c r="N57" s="1119" t="str">
        <f>IF(OR(N56="",$AG$16=""),"",N56/$AG$16)</f>
        <v/>
      </c>
      <c r="O57" s="1120"/>
      <c r="P57" s="1120"/>
      <c r="Q57" s="1120"/>
      <c r="R57" s="1120"/>
      <c r="S57" s="1120"/>
      <c r="T57" s="1120"/>
      <c r="U57" s="1120"/>
      <c r="V57" s="1120"/>
      <c r="W57" s="1121"/>
      <c r="X57" s="1119" t="str">
        <f>IF(OR(X56="",$AG$16=""),"",X56/$AG$16)</f>
        <v/>
      </c>
      <c r="Y57" s="1120"/>
      <c r="Z57" s="1120"/>
      <c r="AA57" s="1120"/>
      <c r="AB57" s="1120"/>
      <c r="AC57" s="1120"/>
      <c r="AD57" s="1120"/>
      <c r="AE57" s="1120"/>
      <c r="AF57" s="1120"/>
      <c r="AG57" s="1121"/>
      <c r="AH57" s="1119" t="str">
        <f>IF(OR(AH56="",$AG$16=""),"",AH56/$AG$16)</f>
        <v/>
      </c>
      <c r="AI57" s="1120"/>
      <c r="AJ57" s="1120"/>
      <c r="AK57" s="1120"/>
      <c r="AL57" s="1120"/>
      <c r="AM57" s="1120"/>
      <c r="AN57" s="1120"/>
      <c r="AO57" s="1120"/>
      <c r="AP57" s="1120"/>
      <c r="AQ57" s="1121"/>
      <c r="AR57" s="1198" t="str">
        <f>IF(OR(AR56="",$AG$16=""),"",AR56/$AG$16)</f>
        <v/>
      </c>
      <c r="AS57" s="1199"/>
      <c r="AT57" s="1199"/>
      <c r="AU57" s="1199"/>
      <c r="AV57" s="1199"/>
      <c r="AW57" s="1199"/>
      <c r="AX57" s="1199"/>
      <c r="AY57" s="1200"/>
      <c r="AZ57" s="354"/>
    </row>
    <row r="58" spans="2:52" ht="27.75" customHeight="1">
      <c r="B58" s="8" t="s">
        <v>411</v>
      </c>
      <c r="C58" s="354"/>
      <c r="D58" s="354"/>
      <c r="E58" s="354"/>
      <c r="F58" s="354"/>
      <c r="G58" s="354"/>
      <c r="H58" s="354"/>
      <c r="I58" s="354"/>
      <c r="J58" s="354"/>
      <c r="K58" s="354"/>
      <c r="L58" s="354"/>
      <c r="M58" s="354"/>
      <c r="N58" s="354"/>
      <c r="O58" s="354"/>
      <c r="P58" s="354"/>
      <c r="Q58" s="354"/>
      <c r="R58" s="354"/>
      <c r="S58" s="354"/>
      <c r="T58" s="14"/>
      <c r="U58" s="14"/>
      <c r="V58" s="14"/>
      <c r="W58" s="14"/>
      <c r="X58" s="14"/>
      <c r="Y58" s="14"/>
      <c r="Z58" s="14"/>
      <c r="AA58" s="14"/>
      <c r="AB58" s="14"/>
      <c r="AC58" s="14"/>
      <c r="AD58" s="14"/>
      <c r="AE58" s="14"/>
      <c r="AF58" s="15"/>
      <c r="AG58" s="15"/>
      <c r="AH58" s="15"/>
      <c r="AI58" s="14"/>
      <c r="AJ58" s="14"/>
      <c r="AK58" s="354"/>
      <c r="AL58" s="354"/>
      <c r="AM58" s="354"/>
      <c r="AN58" s="354"/>
      <c r="AO58" s="354"/>
      <c r="AP58" s="354"/>
      <c r="AQ58" s="354"/>
      <c r="AR58" s="354"/>
      <c r="AS58" s="354"/>
      <c r="AT58" s="354"/>
      <c r="AU58" s="354"/>
      <c r="AV58" s="354"/>
      <c r="AW58" s="354"/>
      <c r="AX58" s="354"/>
      <c r="AY58" s="354"/>
      <c r="AZ58" s="354"/>
    </row>
    <row r="59" spans="2:52" ht="24.75" customHeight="1">
      <c r="B59" s="1404"/>
      <c r="C59" s="1405"/>
      <c r="D59" s="1405"/>
      <c r="E59" s="1405"/>
      <c r="F59" s="1405"/>
      <c r="G59" s="1405"/>
      <c r="H59" s="1405"/>
      <c r="I59" s="1405"/>
      <c r="J59" s="1405"/>
      <c r="K59" s="1405"/>
      <c r="L59" s="1405"/>
      <c r="M59" s="1405"/>
      <c r="N59" s="1405"/>
      <c r="O59" s="1405"/>
      <c r="P59" s="1405"/>
      <c r="Q59" s="1405"/>
      <c r="R59" s="1405"/>
      <c r="S59" s="1405"/>
      <c r="T59" s="1405"/>
      <c r="U59" s="1405"/>
      <c r="V59" s="1405"/>
      <c r="W59" s="1405"/>
      <c r="X59" s="1405"/>
      <c r="Y59" s="1405"/>
      <c r="Z59" s="1405"/>
      <c r="AA59" s="1405"/>
      <c r="AB59" s="1405"/>
      <c r="AC59" s="1405"/>
      <c r="AD59" s="1405"/>
      <c r="AE59" s="1405"/>
      <c r="AF59" s="1405"/>
      <c r="AG59" s="1405"/>
      <c r="AH59" s="1405"/>
      <c r="AI59" s="1405"/>
      <c r="AJ59" s="1405"/>
      <c r="AK59" s="1405"/>
      <c r="AL59" s="1405"/>
      <c r="AM59" s="1405"/>
      <c r="AN59" s="1405"/>
      <c r="AO59" s="1405"/>
      <c r="AP59" s="1405"/>
      <c r="AQ59" s="1405"/>
      <c r="AR59" s="1405"/>
      <c r="AS59" s="1405"/>
      <c r="AT59" s="1405"/>
      <c r="AU59" s="1405"/>
      <c r="AV59" s="1405"/>
      <c r="AW59" s="1405"/>
      <c r="AX59" s="1405"/>
      <c r="AY59" s="1406"/>
      <c r="AZ59" s="358"/>
    </row>
    <row r="60" spans="2:52" ht="24.75" customHeight="1">
      <c r="B60" s="1407"/>
      <c r="C60" s="1408"/>
      <c r="D60" s="1408"/>
      <c r="E60" s="1408"/>
      <c r="F60" s="1408"/>
      <c r="G60" s="1408"/>
      <c r="H60" s="1408"/>
      <c r="I60" s="1408"/>
      <c r="J60" s="1408"/>
      <c r="K60" s="1408"/>
      <c r="L60" s="1408"/>
      <c r="M60" s="1408"/>
      <c r="N60" s="1408"/>
      <c r="O60" s="1408"/>
      <c r="P60" s="1408"/>
      <c r="Q60" s="1408"/>
      <c r="R60" s="1408"/>
      <c r="S60" s="1408"/>
      <c r="T60" s="1408"/>
      <c r="U60" s="1408"/>
      <c r="V60" s="1408"/>
      <c r="W60" s="1408"/>
      <c r="X60" s="1408"/>
      <c r="Y60" s="1408"/>
      <c r="Z60" s="1408"/>
      <c r="AA60" s="1408"/>
      <c r="AB60" s="1408"/>
      <c r="AC60" s="1408"/>
      <c r="AD60" s="1408"/>
      <c r="AE60" s="1408"/>
      <c r="AF60" s="1408"/>
      <c r="AG60" s="1408"/>
      <c r="AH60" s="1408"/>
      <c r="AI60" s="1408"/>
      <c r="AJ60" s="1408"/>
      <c r="AK60" s="1408"/>
      <c r="AL60" s="1408"/>
      <c r="AM60" s="1408"/>
      <c r="AN60" s="1408"/>
      <c r="AO60" s="1408"/>
      <c r="AP60" s="1408"/>
      <c r="AQ60" s="1408"/>
      <c r="AR60" s="1408"/>
      <c r="AS60" s="1408"/>
      <c r="AT60" s="1408"/>
      <c r="AU60" s="1408"/>
      <c r="AV60" s="1408"/>
      <c r="AW60" s="1408"/>
      <c r="AX60" s="1408"/>
      <c r="AY60" s="1409"/>
      <c r="AZ60" s="358"/>
    </row>
    <row r="61" spans="2:52" ht="24.75" customHeight="1">
      <c r="B61" s="1407"/>
      <c r="C61" s="1408"/>
      <c r="D61" s="1408"/>
      <c r="E61" s="1408"/>
      <c r="F61" s="1408"/>
      <c r="G61" s="1408"/>
      <c r="H61" s="1408"/>
      <c r="I61" s="1408"/>
      <c r="J61" s="1408"/>
      <c r="K61" s="1408"/>
      <c r="L61" s="1408"/>
      <c r="M61" s="1408"/>
      <c r="N61" s="1408"/>
      <c r="O61" s="1408"/>
      <c r="P61" s="1408"/>
      <c r="Q61" s="1408"/>
      <c r="R61" s="1408"/>
      <c r="S61" s="1408"/>
      <c r="T61" s="1408"/>
      <c r="U61" s="1408"/>
      <c r="V61" s="1408"/>
      <c r="W61" s="1408"/>
      <c r="X61" s="1408"/>
      <c r="Y61" s="1408"/>
      <c r="Z61" s="1408"/>
      <c r="AA61" s="1408"/>
      <c r="AB61" s="1408"/>
      <c r="AC61" s="1408"/>
      <c r="AD61" s="1408"/>
      <c r="AE61" s="1408"/>
      <c r="AF61" s="1408"/>
      <c r="AG61" s="1408"/>
      <c r="AH61" s="1408"/>
      <c r="AI61" s="1408"/>
      <c r="AJ61" s="1408"/>
      <c r="AK61" s="1408"/>
      <c r="AL61" s="1408"/>
      <c r="AM61" s="1408"/>
      <c r="AN61" s="1408"/>
      <c r="AO61" s="1408"/>
      <c r="AP61" s="1408"/>
      <c r="AQ61" s="1408"/>
      <c r="AR61" s="1408"/>
      <c r="AS61" s="1408"/>
      <c r="AT61" s="1408"/>
      <c r="AU61" s="1408"/>
      <c r="AV61" s="1408"/>
      <c r="AW61" s="1408"/>
      <c r="AX61" s="1408"/>
      <c r="AY61" s="1409"/>
      <c r="AZ61" s="358"/>
    </row>
    <row r="62" spans="2:52" ht="24.75" customHeight="1">
      <c r="B62" s="1410"/>
      <c r="C62" s="1411"/>
      <c r="D62" s="1411"/>
      <c r="E62" s="1411"/>
      <c r="F62" s="1411"/>
      <c r="G62" s="1411"/>
      <c r="H62" s="1411"/>
      <c r="I62" s="1411"/>
      <c r="J62" s="1411"/>
      <c r="K62" s="1411"/>
      <c r="L62" s="1411"/>
      <c r="M62" s="1411"/>
      <c r="N62" s="1411"/>
      <c r="O62" s="1411"/>
      <c r="P62" s="1411"/>
      <c r="Q62" s="1411"/>
      <c r="R62" s="1411"/>
      <c r="S62" s="1411"/>
      <c r="T62" s="1411"/>
      <c r="U62" s="1411"/>
      <c r="V62" s="1411"/>
      <c r="W62" s="1411"/>
      <c r="X62" s="1411"/>
      <c r="Y62" s="1411"/>
      <c r="Z62" s="1411"/>
      <c r="AA62" s="1411"/>
      <c r="AB62" s="1411"/>
      <c r="AC62" s="1411"/>
      <c r="AD62" s="1411"/>
      <c r="AE62" s="1411"/>
      <c r="AF62" s="1411"/>
      <c r="AG62" s="1411"/>
      <c r="AH62" s="1411"/>
      <c r="AI62" s="1411"/>
      <c r="AJ62" s="1411"/>
      <c r="AK62" s="1411"/>
      <c r="AL62" s="1411"/>
      <c r="AM62" s="1411"/>
      <c r="AN62" s="1411"/>
      <c r="AO62" s="1411"/>
      <c r="AP62" s="1411"/>
      <c r="AQ62" s="1411"/>
      <c r="AR62" s="1411"/>
      <c r="AS62" s="1411"/>
      <c r="AT62" s="1411"/>
      <c r="AU62" s="1411"/>
      <c r="AV62" s="1411"/>
      <c r="AW62" s="1411"/>
      <c r="AX62" s="1411"/>
      <c r="AY62" s="1412"/>
      <c r="AZ62" s="358"/>
    </row>
    <row r="63" spans="2:52" s="359" customFormat="1" ht="27.95" customHeight="1">
      <c r="B63" s="1115" t="s">
        <v>450</v>
      </c>
      <c r="C63" s="1115"/>
      <c r="D63" s="1115"/>
      <c r="E63" s="1115"/>
      <c r="F63" s="1115"/>
      <c r="G63" s="1115"/>
      <c r="H63" s="1115"/>
      <c r="I63" s="1115"/>
      <c r="J63" s="1115"/>
      <c r="K63" s="1115"/>
      <c r="L63" s="1115"/>
      <c r="M63" s="1115"/>
      <c r="N63" s="1115"/>
      <c r="O63" s="1115"/>
      <c r="P63" s="1115"/>
      <c r="Q63" s="1115"/>
      <c r="R63" s="1115"/>
      <c r="S63" s="1115"/>
      <c r="T63" s="1115"/>
      <c r="U63" s="1115"/>
      <c r="V63" s="1115"/>
      <c r="W63" s="1115"/>
      <c r="X63" s="1115"/>
      <c r="Y63" s="1115"/>
      <c r="Z63" s="1115"/>
      <c r="AA63" s="1115"/>
      <c r="AB63" s="1115"/>
      <c r="AC63" s="1115"/>
      <c r="AD63" s="1115"/>
      <c r="AE63" s="1115"/>
      <c r="AF63" s="1115"/>
      <c r="AG63" s="1115"/>
      <c r="AH63" s="1115"/>
      <c r="AI63" s="1115"/>
      <c r="AJ63" s="1115"/>
      <c r="AK63" s="1115"/>
      <c r="AL63" s="1115"/>
      <c r="AM63" s="1115"/>
      <c r="AN63" s="1115"/>
      <c r="AO63" s="1115"/>
      <c r="AP63" s="1115"/>
      <c r="AQ63" s="1115"/>
      <c r="AR63" s="1115"/>
      <c r="AS63" s="1115"/>
      <c r="AT63" s="1115"/>
      <c r="AU63" s="1115"/>
      <c r="AV63" s="1115"/>
      <c r="AW63" s="1115"/>
      <c r="AX63" s="1115"/>
      <c r="AY63" s="1115"/>
      <c r="AZ63" s="1115"/>
    </row>
    <row r="64" spans="2:52" s="359" customFormat="1" ht="27.75" customHeight="1">
      <c r="B64" s="360"/>
      <c r="C64" s="360"/>
      <c r="D64" s="360"/>
      <c r="E64" s="360"/>
      <c r="F64" s="360"/>
      <c r="G64" s="360"/>
      <c r="H64" s="360"/>
      <c r="I64" s="360"/>
      <c r="J64" s="360"/>
      <c r="K64" s="360"/>
      <c r="L64" s="360"/>
      <c r="M64" s="360"/>
      <c r="N64" s="360"/>
      <c r="O64" s="360"/>
      <c r="P64" s="360"/>
      <c r="Q64" s="360"/>
      <c r="R64" s="360"/>
      <c r="S64" s="360"/>
      <c r="T64" s="360"/>
      <c r="U64" s="360"/>
      <c r="V64" s="360"/>
      <c r="W64" s="360"/>
      <c r="X64" s="360"/>
      <c r="Y64" s="360"/>
      <c r="Z64" s="360"/>
      <c r="AA64" s="360"/>
      <c r="AB64" s="360"/>
      <c r="AC64" s="360"/>
      <c r="AD64" s="360"/>
      <c r="AE64" s="360"/>
      <c r="AF64" s="360"/>
      <c r="AG64" s="360"/>
      <c r="AH64" s="360"/>
      <c r="AI64" s="360"/>
      <c r="AJ64" s="360"/>
      <c r="AK64" s="360"/>
      <c r="AL64" s="360"/>
      <c r="AM64" s="360"/>
      <c r="AN64" s="360"/>
      <c r="AO64" s="360"/>
      <c r="AP64" s="360"/>
      <c r="AQ64" s="360"/>
      <c r="AR64" s="360"/>
      <c r="AS64" s="360"/>
      <c r="AT64" s="360"/>
      <c r="AU64" s="360"/>
      <c r="AV64" s="360"/>
      <c r="AW64" s="360"/>
      <c r="AX64" s="360"/>
      <c r="AY64" s="360"/>
      <c r="AZ64" s="360"/>
    </row>
    <row r="65" spans="2:58" s="359" customFormat="1" ht="24.95" customHeight="1">
      <c r="B65" s="9" t="s">
        <v>412</v>
      </c>
      <c r="C65" s="9"/>
      <c r="D65" s="9"/>
      <c r="E65" s="9"/>
      <c r="F65" s="9"/>
      <c r="G65" s="9"/>
      <c r="H65" s="9"/>
      <c r="I65" s="9"/>
      <c r="J65" s="9"/>
      <c r="K65" s="9"/>
      <c r="L65" s="9"/>
      <c r="M65" s="9"/>
      <c r="N65" s="9"/>
      <c r="O65" s="9"/>
      <c r="P65" s="9"/>
      <c r="Q65" s="9"/>
      <c r="R65" s="9"/>
      <c r="S65" s="9"/>
      <c r="T65" s="9"/>
      <c r="U65" s="9"/>
      <c r="V65" s="9"/>
      <c r="W65" s="9"/>
      <c r="X65" s="9"/>
      <c r="Y65" s="9"/>
      <c r="Z65" s="9"/>
      <c r="AA65" s="9"/>
      <c r="AB65" s="9"/>
      <c r="AC65" s="9"/>
      <c r="AD65" s="9"/>
      <c r="AE65" s="9"/>
      <c r="AF65" s="9"/>
      <c r="AG65" s="9"/>
      <c r="AH65" s="9"/>
      <c r="AI65" s="9"/>
      <c r="AJ65" s="9"/>
      <c r="AK65" s="9"/>
      <c r="AL65" s="9"/>
      <c r="AM65" s="9"/>
      <c r="AN65" s="9"/>
      <c r="AO65" s="9"/>
      <c r="AP65" s="9"/>
      <c r="AQ65" s="9"/>
      <c r="AR65" s="9"/>
      <c r="AS65" s="9"/>
      <c r="AT65" s="9"/>
      <c r="AU65" s="9"/>
      <c r="AV65" s="9"/>
      <c r="AW65" s="9"/>
      <c r="AX65" s="115"/>
      <c r="AY65" s="115"/>
      <c r="AZ65" s="361"/>
    </row>
    <row r="66" spans="2:58" ht="27.95" customHeight="1">
      <c r="B66" s="1313" t="s">
        <v>417</v>
      </c>
      <c r="C66" s="1314"/>
      <c r="D66" s="1314"/>
      <c r="E66" s="1314"/>
      <c r="F66" s="1314"/>
      <c r="G66" s="1314"/>
      <c r="H66" s="1314"/>
      <c r="I66" s="1314"/>
      <c r="J66" s="1315"/>
      <c r="K66" s="1313" t="s">
        <v>420</v>
      </c>
      <c r="L66" s="1314"/>
      <c r="M66" s="1314"/>
      <c r="N66" s="1314"/>
      <c r="O66" s="1314"/>
      <c r="P66" s="1314"/>
      <c r="Q66" s="1314"/>
      <c r="R66" s="1314"/>
      <c r="S66" s="1315"/>
      <c r="T66" s="1313" t="s">
        <v>856</v>
      </c>
      <c r="U66" s="1314"/>
      <c r="V66" s="1314"/>
      <c r="W66" s="1314"/>
      <c r="X66" s="1314"/>
      <c r="Y66" s="1314"/>
      <c r="Z66" s="1314"/>
      <c r="AA66" s="1315"/>
      <c r="AB66" s="1432" t="s">
        <v>418</v>
      </c>
      <c r="AC66" s="1432"/>
      <c r="AD66" s="1432"/>
      <c r="AE66" s="1432"/>
      <c r="AF66" s="1432"/>
      <c r="AG66" s="1432"/>
      <c r="AH66" s="1432"/>
      <c r="AI66" s="1432"/>
      <c r="AJ66" s="1432" t="s">
        <v>857</v>
      </c>
      <c r="AK66" s="1432"/>
      <c r="AL66" s="1432"/>
      <c r="AM66" s="1432"/>
      <c r="AN66" s="1432"/>
      <c r="AO66" s="1432"/>
      <c r="AP66" s="1432"/>
      <c r="AQ66" s="1432"/>
      <c r="AR66" s="1433" t="s">
        <v>419</v>
      </c>
      <c r="AS66" s="1434"/>
      <c r="AT66" s="1434"/>
      <c r="AU66" s="1434"/>
      <c r="AV66" s="1434"/>
      <c r="AW66" s="1434"/>
      <c r="AX66" s="1434"/>
      <c r="AY66" s="1435"/>
      <c r="AZ66" s="354"/>
      <c r="BF66" s="362"/>
    </row>
    <row r="67" spans="2:58" ht="27.95" customHeight="1">
      <c r="B67" s="1316"/>
      <c r="C67" s="1317"/>
      <c r="D67" s="1317"/>
      <c r="E67" s="1317"/>
      <c r="F67" s="1317"/>
      <c r="G67" s="1317"/>
      <c r="H67" s="1317"/>
      <c r="I67" s="1317"/>
      <c r="J67" s="1318"/>
      <c r="K67" s="1316"/>
      <c r="L67" s="1317"/>
      <c r="M67" s="1317"/>
      <c r="N67" s="1317"/>
      <c r="O67" s="1317"/>
      <c r="P67" s="1317"/>
      <c r="Q67" s="1317"/>
      <c r="R67" s="1317"/>
      <c r="S67" s="1318"/>
      <c r="T67" s="1316"/>
      <c r="U67" s="1317"/>
      <c r="V67" s="1317"/>
      <c r="W67" s="1317"/>
      <c r="X67" s="1317"/>
      <c r="Y67" s="1317"/>
      <c r="Z67" s="1317"/>
      <c r="AA67" s="1318"/>
      <c r="AB67" s="1432"/>
      <c r="AC67" s="1432"/>
      <c r="AD67" s="1432"/>
      <c r="AE67" s="1432"/>
      <c r="AF67" s="1432"/>
      <c r="AG67" s="1432"/>
      <c r="AH67" s="1432"/>
      <c r="AI67" s="1432"/>
      <c r="AJ67" s="1432"/>
      <c r="AK67" s="1432"/>
      <c r="AL67" s="1432"/>
      <c r="AM67" s="1432"/>
      <c r="AN67" s="1432"/>
      <c r="AO67" s="1432"/>
      <c r="AP67" s="1432"/>
      <c r="AQ67" s="1432"/>
      <c r="AR67" s="1436"/>
      <c r="AS67" s="1437"/>
      <c r="AT67" s="1437"/>
      <c r="AU67" s="1437"/>
      <c r="AV67" s="1437"/>
      <c r="AW67" s="1437"/>
      <c r="AX67" s="1437"/>
      <c r="AY67" s="1438"/>
      <c r="AZ67" s="354"/>
      <c r="BF67" s="362"/>
    </row>
    <row r="68" spans="2:58" ht="27.95" customHeight="1">
      <c r="B68" s="1319"/>
      <c r="C68" s="1320"/>
      <c r="D68" s="1320"/>
      <c r="E68" s="1320"/>
      <c r="F68" s="1320"/>
      <c r="G68" s="1320"/>
      <c r="H68" s="1320"/>
      <c r="I68" s="1320"/>
      <c r="J68" s="1321"/>
      <c r="K68" s="1319"/>
      <c r="L68" s="1320"/>
      <c r="M68" s="1320"/>
      <c r="N68" s="1320"/>
      <c r="O68" s="1320"/>
      <c r="P68" s="1320"/>
      <c r="Q68" s="1320"/>
      <c r="R68" s="1320"/>
      <c r="S68" s="1321"/>
      <c r="T68" s="1319"/>
      <c r="U68" s="1320"/>
      <c r="V68" s="1320"/>
      <c r="W68" s="1320"/>
      <c r="X68" s="1320"/>
      <c r="Y68" s="1320"/>
      <c r="Z68" s="1320"/>
      <c r="AA68" s="1321"/>
      <c r="AB68" s="1432"/>
      <c r="AC68" s="1432"/>
      <c r="AD68" s="1432"/>
      <c r="AE68" s="1432"/>
      <c r="AF68" s="1432"/>
      <c r="AG68" s="1432"/>
      <c r="AH68" s="1432"/>
      <c r="AI68" s="1432"/>
      <c r="AJ68" s="1432"/>
      <c r="AK68" s="1432"/>
      <c r="AL68" s="1432"/>
      <c r="AM68" s="1432"/>
      <c r="AN68" s="1432"/>
      <c r="AO68" s="1432"/>
      <c r="AP68" s="1432"/>
      <c r="AQ68" s="1432"/>
      <c r="AR68" s="1439"/>
      <c r="AS68" s="1440"/>
      <c r="AT68" s="1440"/>
      <c r="AU68" s="1440"/>
      <c r="AV68" s="1440"/>
      <c r="AW68" s="1440"/>
      <c r="AX68" s="1440"/>
      <c r="AY68" s="1441"/>
      <c r="AZ68" s="354"/>
    </row>
    <row r="69" spans="2:58" s="362" customFormat="1" ht="27.95" customHeight="1">
      <c r="B69" s="1310"/>
      <c r="C69" s="1311"/>
      <c r="D69" s="1311"/>
      <c r="E69" s="1311"/>
      <c r="F69" s="1311"/>
      <c r="G69" s="1311"/>
      <c r="H69" s="1311"/>
      <c r="I69" s="1311"/>
      <c r="J69" s="1312"/>
      <c r="K69" s="1445"/>
      <c r="L69" s="1446"/>
      <c r="M69" s="1446"/>
      <c r="N69" s="1446"/>
      <c r="O69" s="1446"/>
      <c r="P69" s="1446"/>
      <c r="Q69" s="1446"/>
      <c r="R69" s="1446"/>
      <c r="S69" s="1447"/>
      <c r="T69" s="1442"/>
      <c r="U69" s="1443"/>
      <c r="V69" s="1443"/>
      <c r="W69" s="1443"/>
      <c r="X69" s="1443"/>
      <c r="Y69" s="1443"/>
      <c r="Z69" s="1443"/>
      <c r="AA69" s="1444"/>
      <c r="AB69" s="1431"/>
      <c r="AC69" s="1431"/>
      <c r="AD69" s="1431"/>
      <c r="AE69" s="1431"/>
      <c r="AF69" s="1431"/>
      <c r="AG69" s="1431"/>
      <c r="AH69" s="1431"/>
      <c r="AI69" s="1431"/>
      <c r="AJ69" s="1431"/>
      <c r="AK69" s="1431"/>
      <c r="AL69" s="1431"/>
      <c r="AM69" s="1431"/>
      <c r="AN69" s="1431"/>
      <c r="AO69" s="1431"/>
      <c r="AP69" s="1431"/>
      <c r="AQ69" s="1431"/>
      <c r="AR69" s="1431"/>
      <c r="AS69" s="1431"/>
      <c r="AT69" s="1431"/>
      <c r="AU69" s="1431"/>
      <c r="AV69" s="1431"/>
      <c r="AW69" s="1431"/>
      <c r="AX69" s="1431"/>
      <c r="AY69" s="1431"/>
      <c r="AZ69" s="363"/>
    </row>
    <row r="70" spans="2:58" ht="27.95" customHeight="1">
      <c r="B70" s="1310"/>
      <c r="C70" s="1311"/>
      <c r="D70" s="1311"/>
      <c r="E70" s="1311"/>
      <c r="F70" s="1311"/>
      <c r="G70" s="1311"/>
      <c r="H70" s="1311"/>
      <c r="I70" s="1311"/>
      <c r="J70" s="1312"/>
      <c r="K70" s="1445"/>
      <c r="L70" s="1446"/>
      <c r="M70" s="1446"/>
      <c r="N70" s="1446"/>
      <c r="O70" s="1446"/>
      <c r="P70" s="1446"/>
      <c r="Q70" s="1446"/>
      <c r="R70" s="1446"/>
      <c r="S70" s="1447"/>
      <c r="T70" s="1442"/>
      <c r="U70" s="1443"/>
      <c r="V70" s="1443"/>
      <c r="W70" s="1443"/>
      <c r="X70" s="1443"/>
      <c r="Y70" s="1443"/>
      <c r="Z70" s="1443"/>
      <c r="AA70" s="1444"/>
      <c r="AB70" s="1431"/>
      <c r="AC70" s="1431"/>
      <c r="AD70" s="1431"/>
      <c r="AE70" s="1431"/>
      <c r="AF70" s="1431"/>
      <c r="AG70" s="1431"/>
      <c r="AH70" s="1431"/>
      <c r="AI70" s="1431"/>
      <c r="AJ70" s="1431"/>
      <c r="AK70" s="1431"/>
      <c r="AL70" s="1431"/>
      <c r="AM70" s="1431"/>
      <c r="AN70" s="1431"/>
      <c r="AO70" s="1431"/>
      <c r="AP70" s="1431"/>
      <c r="AQ70" s="1431"/>
      <c r="AR70" s="1431"/>
      <c r="AS70" s="1431"/>
      <c r="AT70" s="1431"/>
      <c r="AU70" s="1431"/>
      <c r="AV70" s="1431"/>
      <c r="AW70" s="1431"/>
      <c r="AX70" s="1431"/>
      <c r="AY70" s="1431"/>
      <c r="AZ70" s="354"/>
    </row>
    <row r="71" spans="2:58" ht="27.95" customHeight="1">
      <c r="B71" s="1310"/>
      <c r="C71" s="1311"/>
      <c r="D71" s="1311"/>
      <c r="E71" s="1311"/>
      <c r="F71" s="1311"/>
      <c r="G71" s="1311"/>
      <c r="H71" s="1311"/>
      <c r="I71" s="1311"/>
      <c r="J71" s="1312"/>
      <c r="K71" s="1445"/>
      <c r="L71" s="1446"/>
      <c r="M71" s="1446"/>
      <c r="N71" s="1446"/>
      <c r="O71" s="1446"/>
      <c r="P71" s="1446"/>
      <c r="Q71" s="1446"/>
      <c r="R71" s="1446"/>
      <c r="S71" s="1447"/>
      <c r="T71" s="1442"/>
      <c r="U71" s="1443"/>
      <c r="V71" s="1443"/>
      <c r="W71" s="1443"/>
      <c r="X71" s="1443"/>
      <c r="Y71" s="1443"/>
      <c r="Z71" s="1443"/>
      <c r="AA71" s="1444"/>
      <c r="AB71" s="1431"/>
      <c r="AC71" s="1431"/>
      <c r="AD71" s="1431"/>
      <c r="AE71" s="1431"/>
      <c r="AF71" s="1431"/>
      <c r="AG71" s="1431"/>
      <c r="AH71" s="1431"/>
      <c r="AI71" s="1431"/>
      <c r="AJ71" s="1431"/>
      <c r="AK71" s="1431"/>
      <c r="AL71" s="1431"/>
      <c r="AM71" s="1431"/>
      <c r="AN71" s="1431"/>
      <c r="AO71" s="1431"/>
      <c r="AP71" s="1431"/>
      <c r="AQ71" s="1431"/>
      <c r="AR71" s="1431"/>
      <c r="AS71" s="1431"/>
      <c r="AT71" s="1431"/>
      <c r="AU71" s="1431"/>
      <c r="AV71" s="1431"/>
      <c r="AW71" s="1431"/>
      <c r="AX71" s="1431"/>
      <c r="AY71" s="1431"/>
      <c r="AZ71" s="354"/>
    </row>
    <row r="72" spans="2:58" ht="27.95" customHeight="1">
      <c r="B72" s="1310"/>
      <c r="C72" s="1311"/>
      <c r="D72" s="1311"/>
      <c r="E72" s="1311"/>
      <c r="F72" s="1311"/>
      <c r="G72" s="1311"/>
      <c r="H72" s="1311"/>
      <c r="I72" s="1311"/>
      <c r="J72" s="1312"/>
      <c r="K72" s="1445"/>
      <c r="L72" s="1446"/>
      <c r="M72" s="1446"/>
      <c r="N72" s="1446"/>
      <c r="O72" s="1446"/>
      <c r="P72" s="1446"/>
      <c r="Q72" s="1446"/>
      <c r="R72" s="1446"/>
      <c r="S72" s="1447"/>
      <c r="T72" s="1442"/>
      <c r="U72" s="1443"/>
      <c r="V72" s="1443"/>
      <c r="W72" s="1443"/>
      <c r="X72" s="1443"/>
      <c r="Y72" s="1443"/>
      <c r="Z72" s="1443"/>
      <c r="AA72" s="1444"/>
      <c r="AB72" s="1431"/>
      <c r="AC72" s="1431"/>
      <c r="AD72" s="1431"/>
      <c r="AE72" s="1431"/>
      <c r="AF72" s="1431"/>
      <c r="AG72" s="1431"/>
      <c r="AH72" s="1431"/>
      <c r="AI72" s="1431"/>
      <c r="AJ72" s="1431"/>
      <c r="AK72" s="1431"/>
      <c r="AL72" s="1431"/>
      <c r="AM72" s="1431"/>
      <c r="AN72" s="1431"/>
      <c r="AO72" s="1431"/>
      <c r="AP72" s="1431"/>
      <c r="AQ72" s="1431"/>
      <c r="AR72" s="1431"/>
      <c r="AS72" s="1431"/>
      <c r="AT72" s="1431"/>
      <c r="AU72" s="1431"/>
      <c r="AV72" s="1431"/>
      <c r="AW72" s="1431"/>
      <c r="AX72" s="1431"/>
      <c r="AY72" s="1431"/>
      <c r="AZ72" s="354"/>
    </row>
    <row r="73" spans="2:58" ht="27.95" customHeight="1">
      <c r="B73" s="1310"/>
      <c r="C73" s="1311"/>
      <c r="D73" s="1311"/>
      <c r="E73" s="1311"/>
      <c r="F73" s="1311"/>
      <c r="G73" s="1311"/>
      <c r="H73" s="1311"/>
      <c r="I73" s="1311"/>
      <c r="J73" s="1312"/>
      <c r="K73" s="1445"/>
      <c r="L73" s="1446"/>
      <c r="M73" s="1446"/>
      <c r="N73" s="1446"/>
      <c r="O73" s="1446"/>
      <c r="P73" s="1446"/>
      <c r="Q73" s="1446"/>
      <c r="R73" s="1446"/>
      <c r="S73" s="1447"/>
      <c r="T73" s="1442"/>
      <c r="U73" s="1443"/>
      <c r="V73" s="1443"/>
      <c r="W73" s="1443"/>
      <c r="X73" s="1443"/>
      <c r="Y73" s="1443"/>
      <c r="Z73" s="1443"/>
      <c r="AA73" s="1444"/>
      <c r="AB73" s="1431"/>
      <c r="AC73" s="1431"/>
      <c r="AD73" s="1431"/>
      <c r="AE73" s="1431"/>
      <c r="AF73" s="1431"/>
      <c r="AG73" s="1431"/>
      <c r="AH73" s="1431"/>
      <c r="AI73" s="1431"/>
      <c r="AJ73" s="1431"/>
      <c r="AK73" s="1431"/>
      <c r="AL73" s="1431"/>
      <c r="AM73" s="1431"/>
      <c r="AN73" s="1431"/>
      <c r="AO73" s="1431"/>
      <c r="AP73" s="1431"/>
      <c r="AQ73" s="1431"/>
      <c r="AR73" s="1431"/>
      <c r="AS73" s="1431"/>
      <c r="AT73" s="1431"/>
      <c r="AU73" s="1431"/>
      <c r="AV73" s="1431"/>
      <c r="AW73" s="1431"/>
      <c r="AX73" s="1431"/>
      <c r="AY73" s="1431"/>
      <c r="AZ73" s="354"/>
    </row>
    <row r="74" spans="2:58" ht="27.95" customHeight="1">
      <c r="B74" s="1310"/>
      <c r="C74" s="1311"/>
      <c r="D74" s="1311"/>
      <c r="E74" s="1311"/>
      <c r="F74" s="1311"/>
      <c r="G74" s="1311"/>
      <c r="H74" s="1311"/>
      <c r="I74" s="1311"/>
      <c r="J74" s="1312"/>
      <c r="K74" s="1445"/>
      <c r="L74" s="1446"/>
      <c r="M74" s="1446"/>
      <c r="N74" s="1446"/>
      <c r="O74" s="1446"/>
      <c r="P74" s="1446"/>
      <c r="Q74" s="1446"/>
      <c r="R74" s="1446"/>
      <c r="S74" s="1447"/>
      <c r="T74" s="1442"/>
      <c r="U74" s="1443"/>
      <c r="V74" s="1443"/>
      <c r="W74" s="1443"/>
      <c r="X74" s="1443"/>
      <c r="Y74" s="1443"/>
      <c r="Z74" s="1443"/>
      <c r="AA74" s="1444"/>
      <c r="AB74" s="1431"/>
      <c r="AC74" s="1431"/>
      <c r="AD74" s="1431"/>
      <c r="AE74" s="1431"/>
      <c r="AF74" s="1431"/>
      <c r="AG74" s="1431"/>
      <c r="AH74" s="1431"/>
      <c r="AI74" s="1431"/>
      <c r="AJ74" s="1431"/>
      <c r="AK74" s="1431"/>
      <c r="AL74" s="1431"/>
      <c r="AM74" s="1431"/>
      <c r="AN74" s="1431"/>
      <c r="AO74" s="1431"/>
      <c r="AP74" s="1431"/>
      <c r="AQ74" s="1431"/>
      <c r="AR74" s="1431"/>
      <c r="AS74" s="1431"/>
      <c r="AT74" s="1431"/>
      <c r="AU74" s="1431"/>
      <c r="AV74" s="1431"/>
      <c r="AW74" s="1431"/>
      <c r="AX74" s="1431"/>
      <c r="AY74" s="1431"/>
      <c r="AZ74" s="354"/>
    </row>
    <row r="75" spans="2:58" ht="27.95" customHeight="1">
      <c r="B75" s="1310"/>
      <c r="C75" s="1311"/>
      <c r="D75" s="1311"/>
      <c r="E75" s="1311"/>
      <c r="F75" s="1311"/>
      <c r="G75" s="1311"/>
      <c r="H75" s="1311"/>
      <c r="I75" s="1311"/>
      <c r="J75" s="1312"/>
      <c r="K75" s="1445"/>
      <c r="L75" s="1446"/>
      <c r="M75" s="1446"/>
      <c r="N75" s="1446"/>
      <c r="O75" s="1446"/>
      <c r="P75" s="1446"/>
      <c r="Q75" s="1446"/>
      <c r="R75" s="1446"/>
      <c r="S75" s="1447"/>
      <c r="T75" s="1442"/>
      <c r="U75" s="1443"/>
      <c r="V75" s="1443"/>
      <c r="W75" s="1443"/>
      <c r="X75" s="1443"/>
      <c r="Y75" s="1443"/>
      <c r="Z75" s="1443"/>
      <c r="AA75" s="1444"/>
      <c r="AB75" s="1431"/>
      <c r="AC75" s="1431"/>
      <c r="AD75" s="1431"/>
      <c r="AE75" s="1431"/>
      <c r="AF75" s="1431"/>
      <c r="AG75" s="1431"/>
      <c r="AH75" s="1431"/>
      <c r="AI75" s="1431"/>
      <c r="AJ75" s="1431"/>
      <c r="AK75" s="1431"/>
      <c r="AL75" s="1431"/>
      <c r="AM75" s="1431"/>
      <c r="AN75" s="1431"/>
      <c r="AO75" s="1431"/>
      <c r="AP75" s="1431"/>
      <c r="AQ75" s="1431"/>
      <c r="AR75" s="1431"/>
      <c r="AS75" s="1431"/>
      <c r="AT75" s="1431"/>
      <c r="AU75" s="1431"/>
      <c r="AV75" s="1431"/>
      <c r="AW75" s="1431"/>
      <c r="AX75" s="1431"/>
      <c r="AY75" s="1431"/>
      <c r="AZ75" s="354"/>
    </row>
    <row r="76" spans="2:58" ht="27.95" customHeight="1">
      <c r="B76" s="1310"/>
      <c r="C76" s="1311"/>
      <c r="D76" s="1311"/>
      <c r="E76" s="1311"/>
      <c r="F76" s="1311"/>
      <c r="G76" s="1311"/>
      <c r="H76" s="1311"/>
      <c r="I76" s="1311"/>
      <c r="J76" s="1312"/>
      <c r="K76" s="1445"/>
      <c r="L76" s="1446"/>
      <c r="M76" s="1446"/>
      <c r="N76" s="1446"/>
      <c r="O76" s="1446"/>
      <c r="P76" s="1446"/>
      <c r="Q76" s="1446"/>
      <c r="R76" s="1446"/>
      <c r="S76" s="1447"/>
      <c r="T76" s="1442"/>
      <c r="U76" s="1443"/>
      <c r="V76" s="1443"/>
      <c r="W76" s="1443"/>
      <c r="X76" s="1443"/>
      <c r="Y76" s="1443"/>
      <c r="Z76" s="1443"/>
      <c r="AA76" s="1444"/>
      <c r="AB76" s="1431"/>
      <c r="AC76" s="1431"/>
      <c r="AD76" s="1431"/>
      <c r="AE76" s="1431"/>
      <c r="AF76" s="1431"/>
      <c r="AG76" s="1431"/>
      <c r="AH76" s="1431"/>
      <c r="AI76" s="1431"/>
      <c r="AJ76" s="1431"/>
      <c r="AK76" s="1431"/>
      <c r="AL76" s="1431"/>
      <c r="AM76" s="1431"/>
      <c r="AN76" s="1431"/>
      <c r="AO76" s="1431"/>
      <c r="AP76" s="1431"/>
      <c r="AQ76" s="1431"/>
      <c r="AR76" s="1431"/>
      <c r="AS76" s="1431"/>
      <c r="AT76" s="1431"/>
      <c r="AU76" s="1431"/>
      <c r="AV76" s="1431"/>
      <c r="AW76" s="1431"/>
      <c r="AX76" s="1431"/>
      <c r="AY76" s="1431"/>
      <c r="AZ76" s="354"/>
    </row>
    <row r="77" spans="2:58" ht="27.95" customHeight="1">
      <c r="B77" s="1310"/>
      <c r="C77" s="1311"/>
      <c r="D77" s="1311"/>
      <c r="E77" s="1311"/>
      <c r="F77" s="1311"/>
      <c r="G77" s="1311"/>
      <c r="H77" s="1311"/>
      <c r="I77" s="1311"/>
      <c r="J77" s="1312"/>
      <c r="K77" s="1445"/>
      <c r="L77" s="1446"/>
      <c r="M77" s="1446"/>
      <c r="N77" s="1446"/>
      <c r="O77" s="1446"/>
      <c r="P77" s="1446"/>
      <c r="Q77" s="1446"/>
      <c r="R77" s="1446"/>
      <c r="S77" s="1447"/>
      <c r="T77" s="1442"/>
      <c r="U77" s="1443"/>
      <c r="V77" s="1443"/>
      <c r="W77" s="1443"/>
      <c r="X77" s="1443"/>
      <c r="Y77" s="1443"/>
      <c r="Z77" s="1443"/>
      <c r="AA77" s="1444"/>
      <c r="AB77" s="1431"/>
      <c r="AC77" s="1431"/>
      <c r="AD77" s="1431"/>
      <c r="AE77" s="1431"/>
      <c r="AF77" s="1431"/>
      <c r="AG77" s="1431"/>
      <c r="AH77" s="1431"/>
      <c r="AI77" s="1431"/>
      <c r="AJ77" s="1431"/>
      <c r="AK77" s="1431"/>
      <c r="AL77" s="1431"/>
      <c r="AM77" s="1431"/>
      <c r="AN77" s="1431"/>
      <c r="AO77" s="1431"/>
      <c r="AP77" s="1431"/>
      <c r="AQ77" s="1431"/>
      <c r="AR77" s="1431"/>
      <c r="AS77" s="1431"/>
      <c r="AT77" s="1431"/>
      <c r="AU77" s="1431"/>
      <c r="AV77" s="1431"/>
      <c r="AW77" s="1431"/>
      <c r="AX77" s="1431"/>
      <c r="AY77" s="1431"/>
      <c r="AZ77" s="354"/>
    </row>
    <row r="78" spans="2:58" ht="27.95" customHeight="1">
      <c r="B78" s="1310"/>
      <c r="C78" s="1311"/>
      <c r="D78" s="1311"/>
      <c r="E78" s="1311"/>
      <c r="F78" s="1311"/>
      <c r="G78" s="1311"/>
      <c r="H78" s="1311"/>
      <c r="I78" s="1311"/>
      <c r="J78" s="1312"/>
      <c r="K78" s="1445"/>
      <c r="L78" s="1446"/>
      <c r="M78" s="1446"/>
      <c r="N78" s="1446"/>
      <c r="O78" s="1446"/>
      <c r="P78" s="1446"/>
      <c r="Q78" s="1446"/>
      <c r="R78" s="1446"/>
      <c r="S78" s="1447"/>
      <c r="T78" s="1442"/>
      <c r="U78" s="1443"/>
      <c r="V78" s="1443"/>
      <c r="W78" s="1443"/>
      <c r="X78" s="1443"/>
      <c r="Y78" s="1443"/>
      <c r="Z78" s="1443"/>
      <c r="AA78" s="1444"/>
      <c r="AB78" s="1431"/>
      <c r="AC78" s="1431"/>
      <c r="AD78" s="1431"/>
      <c r="AE78" s="1431"/>
      <c r="AF78" s="1431"/>
      <c r="AG78" s="1431"/>
      <c r="AH78" s="1431"/>
      <c r="AI78" s="1431"/>
      <c r="AJ78" s="1431"/>
      <c r="AK78" s="1431"/>
      <c r="AL78" s="1431"/>
      <c r="AM78" s="1431"/>
      <c r="AN78" s="1431"/>
      <c r="AO78" s="1431"/>
      <c r="AP78" s="1431"/>
      <c r="AQ78" s="1431"/>
      <c r="AR78" s="1431"/>
      <c r="AS78" s="1431"/>
      <c r="AT78" s="1431"/>
      <c r="AU78" s="1431"/>
      <c r="AV78" s="1431"/>
      <c r="AW78" s="1431"/>
      <c r="AX78" s="1431"/>
      <c r="AY78" s="1431"/>
      <c r="AZ78" s="354"/>
    </row>
    <row r="79" spans="2:58" ht="27.95" customHeight="1">
      <c r="B79" s="1310"/>
      <c r="C79" s="1311"/>
      <c r="D79" s="1311"/>
      <c r="E79" s="1311"/>
      <c r="F79" s="1311"/>
      <c r="G79" s="1311"/>
      <c r="H79" s="1311"/>
      <c r="I79" s="1311"/>
      <c r="J79" s="1312"/>
      <c r="K79" s="1445"/>
      <c r="L79" s="1446"/>
      <c r="M79" s="1446"/>
      <c r="N79" s="1446"/>
      <c r="O79" s="1446"/>
      <c r="P79" s="1446"/>
      <c r="Q79" s="1446"/>
      <c r="R79" s="1446"/>
      <c r="S79" s="1447"/>
      <c r="T79" s="1442"/>
      <c r="U79" s="1443"/>
      <c r="V79" s="1443"/>
      <c r="W79" s="1443"/>
      <c r="X79" s="1443"/>
      <c r="Y79" s="1443"/>
      <c r="Z79" s="1443"/>
      <c r="AA79" s="1444"/>
      <c r="AB79" s="1431"/>
      <c r="AC79" s="1431"/>
      <c r="AD79" s="1431"/>
      <c r="AE79" s="1431"/>
      <c r="AF79" s="1431"/>
      <c r="AG79" s="1431"/>
      <c r="AH79" s="1431"/>
      <c r="AI79" s="1431"/>
      <c r="AJ79" s="1431"/>
      <c r="AK79" s="1431"/>
      <c r="AL79" s="1431"/>
      <c r="AM79" s="1431"/>
      <c r="AN79" s="1431"/>
      <c r="AO79" s="1431"/>
      <c r="AP79" s="1431"/>
      <c r="AQ79" s="1431"/>
      <c r="AR79" s="1431"/>
      <c r="AS79" s="1431"/>
      <c r="AT79" s="1431"/>
      <c r="AU79" s="1431"/>
      <c r="AV79" s="1431"/>
      <c r="AW79" s="1431"/>
      <c r="AX79" s="1431"/>
      <c r="AY79" s="1431"/>
      <c r="AZ79" s="354"/>
    </row>
    <row r="80" spans="2:58" s="365" customFormat="1" ht="27.95" customHeight="1">
      <c r="B80" s="1310"/>
      <c r="C80" s="1311"/>
      <c r="D80" s="1311"/>
      <c r="E80" s="1311"/>
      <c r="F80" s="1311"/>
      <c r="G80" s="1311"/>
      <c r="H80" s="1311"/>
      <c r="I80" s="1311"/>
      <c r="J80" s="1312"/>
      <c r="K80" s="1445"/>
      <c r="L80" s="1446"/>
      <c r="M80" s="1446"/>
      <c r="N80" s="1446"/>
      <c r="O80" s="1446"/>
      <c r="P80" s="1446"/>
      <c r="Q80" s="1446"/>
      <c r="R80" s="1446"/>
      <c r="S80" s="1447"/>
      <c r="T80" s="1442"/>
      <c r="U80" s="1443"/>
      <c r="V80" s="1443"/>
      <c r="W80" s="1443"/>
      <c r="X80" s="1443"/>
      <c r="Y80" s="1443"/>
      <c r="Z80" s="1443"/>
      <c r="AA80" s="1444"/>
      <c r="AB80" s="1431"/>
      <c r="AC80" s="1431"/>
      <c r="AD80" s="1431"/>
      <c r="AE80" s="1431"/>
      <c r="AF80" s="1431"/>
      <c r="AG80" s="1431"/>
      <c r="AH80" s="1431"/>
      <c r="AI80" s="1431"/>
      <c r="AJ80" s="1431"/>
      <c r="AK80" s="1431"/>
      <c r="AL80" s="1431"/>
      <c r="AM80" s="1431"/>
      <c r="AN80" s="1431"/>
      <c r="AO80" s="1431"/>
      <c r="AP80" s="1431"/>
      <c r="AQ80" s="1431"/>
      <c r="AR80" s="1431"/>
      <c r="AS80" s="1431"/>
      <c r="AT80" s="1431"/>
      <c r="AU80" s="1431"/>
      <c r="AV80" s="1431"/>
      <c r="AW80" s="1431"/>
      <c r="AX80" s="1431"/>
      <c r="AY80" s="1431"/>
      <c r="AZ80" s="364"/>
    </row>
    <row r="81" spans="2:52" ht="27.95" customHeight="1">
      <c r="B81" s="9" t="s">
        <v>696</v>
      </c>
      <c r="C81" s="20"/>
      <c r="D81" s="20"/>
      <c r="E81" s="20"/>
      <c r="F81" s="20"/>
      <c r="G81" s="20"/>
      <c r="H81" s="20"/>
      <c r="I81" s="20"/>
      <c r="J81" s="20"/>
      <c r="K81" s="20"/>
      <c r="L81" s="20"/>
      <c r="M81" s="20"/>
      <c r="N81" s="20"/>
      <c r="O81" s="20"/>
      <c r="P81" s="20"/>
      <c r="Q81" s="20"/>
      <c r="R81" s="20"/>
      <c r="S81" s="20"/>
      <c r="T81" s="20"/>
      <c r="U81" s="20"/>
      <c r="V81" s="20"/>
      <c r="W81" s="20"/>
      <c r="X81" s="20"/>
      <c r="Y81" s="20"/>
      <c r="Z81" s="20"/>
      <c r="AA81" s="20"/>
      <c r="AB81" s="20"/>
      <c r="AC81" s="20"/>
      <c r="AD81" s="20"/>
      <c r="AE81" s="20"/>
      <c r="AF81" s="20"/>
      <c r="AG81" s="20"/>
      <c r="AH81" s="20"/>
      <c r="AI81" s="20"/>
      <c r="AJ81" s="20"/>
      <c r="AK81" s="20"/>
      <c r="AL81" s="20"/>
      <c r="AM81" s="20"/>
      <c r="AN81" s="20"/>
      <c r="AO81" s="20"/>
      <c r="AP81" s="20"/>
      <c r="AQ81" s="20"/>
      <c r="AR81" s="20"/>
      <c r="AS81" s="20"/>
      <c r="AT81" s="20"/>
      <c r="AU81" s="20"/>
      <c r="AV81" s="20"/>
      <c r="AW81" s="20"/>
      <c r="AX81" s="19"/>
      <c r="AY81" s="19"/>
      <c r="AZ81" s="354"/>
    </row>
    <row r="82" spans="2:52" ht="27.95" customHeight="1">
      <c r="B82" s="1034" t="s">
        <v>59</v>
      </c>
      <c r="C82" s="1035"/>
      <c r="D82" s="1035"/>
      <c r="E82" s="1035"/>
      <c r="F82" s="1035"/>
      <c r="G82" s="1035"/>
      <c r="H82" s="1035"/>
      <c r="I82" s="1036"/>
      <c r="J82" s="18" t="s">
        <v>28</v>
      </c>
      <c r="K82" s="1035" t="s">
        <v>29</v>
      </c>
      <c r="L82" s="1035"/>
      <c r="M82" s="1035"/>
      <c r="N82" s="1035"/>
      <c r="O82" s="1035"/>
      <c r="P82" s="1035"/>
      <c r="Q82" s="1035"/>
      <c r="R82" s="1036"/>
      <c r="S82" s="1034" t="s">
        <v>30</v>
      </c>
      <c r="T82" s="1035"/>
      <c r="U82" s="1035"/>
      <c r="V82" s="1035"/>
      <c r="W82" s="1035"/>
      <c r="X82" s="1035"/>
      <c r="Y82" s="1035"/>
      <c r="Z82" s="1036"/>
      <c r="AA82" s="1034" t="s">
        <v>31</v>
      </c>
      <c r="AB82" s="1035"/>
      <c r="AC82" s="1035"/>
      <c r="AD82" s="1035"/>
      <c r="AE82" s="1035"/>
      <c r="AF82" s="1035"/>
      <c r="AG82" s="1035"/>
      <c r="AH82" s="1035"/>
      <c r="AI82" s="1035"/>
      <c r="AJ82" s="1035"/>
      <c r="AK82" s="1035"/>
      <c r="AL82" s="1035"/>
      <c r="AM82" s="1035"/>
      <c r="AN82" s="1035"/>
      <c r="AO82" s="1035"/>
      <c r="AP82" s="1035"/>
      <c r="AQ82" s="1035"/>
      <c r="AR82" s="1035"/>
      <c r="AS82" s="1035"/>
      <c r="AT82" s="1035"/>
      <c r="AU82" s="1035"/>
      <c r="AV82" s="1035"/>
      <c r="AW82" s="1036"/>
      <c r="AX82" s="1034" t="s">
        <v>32</v>
      </c>
      <c r="AY82" s="1036"/>
      <c r="AZ82" s="354"/>
    </row>
    <row r="83" spans="2:52" ht="27.95" customHeight="1">
      <c r="B83" s="1037" t="s">
        <v>54</v>
      </c>
      <c r="C83" s="1038"/>
      <c r="D83" s="1038"/>
      <c r="E83" s="1038"/>
      <c r="F83" s="1038"/>
      <c r="G83" s="1038"/>
      <c r="H83" s="1038"/>
      <c r="I83" s="1039"/>
      <c r="J83" s="457"/>
      <c r="K83" s="1011"/>
      <c r="L83" s="1011"/>
      <c r="M83" s="1011"/>
      <c r="N83" s="1011"/>
      <c r="O83" s="1011"/>
      <c r="P83" s="1011"/>
      <c r="Q83" s="1011"/>
      <c r="R83" s="1012"/>
      <c r="S83" s="1010"/>
      <c r="T83" s="1011"/>
      <c r="U83" s="1011"/>
      <c r="V83" s="1011"/>
      <c r="W83" s="1011"/>
      <c r="X83" s="1011"/>
      <c r="Y83" s="1011"/>
      <c r="Z83" s="1012"/>
      <c r="AA83" s="1010"/>
      <c r="AB83" s="1011"/>
      <c r="AC83" s="1011"/>
      <c r="AD83" s="1011"/>
      <c r="AE83" s="1011"/>
      <c r="AF83" s="1011"/>
      <c r="AG83" s="1011"/>
      <c r="AH83" s="1011"/>
      <c r="AI83" s="1011"/>
      <c r="AJ83" s="1011"/>
      <c r="AK83" s="1011"/>
      <c r="AL83" s="1011"/>
      <c r="AM83" s="1011"/>
      <c r="AN83" s="1011"/>
      <c r="AO83" s="1011"/>
      <c r="AP83" s="1011"/>
      <c r="AQ83" s="1011"/>
      <c r="AR83" s="1011"/>
      <c r="AS83" s="1011"/>
      <c r="AT83" s="1011"/>
      <c r="AU83" s="1011"/>
      <c r="AV83" s="1011"/>
      <c r="AW83" s="1012"/>
      <c r="AX83" s="1002"/>
      <c r="AY83" s="1003"/>
      <c r="AZ83" s="366"/>
    </row>
    <row r="84" spans="2:52" ht="27.95" customHeight="1">
      <c r="B84" s="1040"/>
      <c r="C84" s="1041"/>
      <c r="D84" s="1041"/>
      <c r="E84" s="1041"/>
      <c r="F84" s="1041"/>
      <c r="G84" s="1041"/>
      <c r="H84" s="1041"/>
      <c r="I84" s="1042"/>
      <c r="J84" s="458"/>
      <c r="K84" s="1005"/>
      <c r="L84" s="1005"/>
      <c r="M84" s="1005"/>
      <c r="N84" s="1005"/>
      <c r="O84" s="1005"/>
      <c r="P84" s="1005"/>
      <c r="Q84" s="1005"/>
      <c r="R84" s="1006"/>
      <c r="S84" s="1004"/>
      <c r="T84" s="1005"/>
      <c r="U84" s="1005"/>
      <c r="V84" s="1005"/>
      <c r="W84" s="1005"/>
      <c r="X84" s="1005"/>
      <c r="Y84" s="1005"/>
      <c r="Z84" s="1006"/>
      <c r="AA84" s="1004"/>
      <c r="AB84" s="1005"/>
      <c r="AC84" s="1005"/>
      <c r="AD84" s="1005"/>
      <c r="AE84" s="1005"/>
      <c r="AF84" s="1005"/>
      <c r="AG84" s="1005"/>
      <c r="AH84" s="1005"/>
      <c r="AI84" s="1005"/>
      <c r="AJ84" s="1005"/>
      <c r="AK84" s="1005"/>
      <c r="AL84" s="1005"/>
      <c r="AM84" s="1005"/>
      <c r="AN84" s="1005"/>
      <c r="AO84" s="1005"/>
      <c r="AP84" s="1005"/>
      <c r="AQ84" s="1005"/>
      <c r="AR84" s="1005"/>
      <c r="AS84" s="1005"/>
      <c r="AT84" s="1005"/>
      <c r="AU84" s="1005"/>
      <c r="AV84" s="1005"/>
      <c r="AW84" s="1006"/>
      <c r="AX84" s="1000"/>
      <c r="AY84" s="1001"/>
      <c r="AZ84" s="354"/>
    </row>
    <row r="85" spans="2:52" ht="27.95" customHeight="1">
      <c r="B85" s="1040"/>
      <c r="C85" s="1041"/>
      <c r="D85" s="1041"/>
      <c r="E85" s="1041"/>
      <c r="F85" s="1041"/>
      <c r="G85" s="1041"/>
      <c r="H85" s="1041"/>
      <c r="I85" s="1042"/>
      <c r="J85" s="458"/>
      <c r="K85" s="1005"/>
      <c r="L85" s="1005"/>
      <c r="M85" s="1005"/>
      <c r="N85" s="1005"/>
      <c r="O85" s="1005"/>
      <c r="P85" s="1005"/>
      <c r="Q85" s="1005"/>
      <c r="R85" s="1006"/>
      <c r="S85" s="1004"/>
      <c r="T85" s="1005"/>
      <c r="U85" s="1005"/>
      <c r="V85" s="1005"/>
      <c r="W85" s="1005"/>
      <c r="X85" s="1005"/>
      <c r="Y85" s="1005"/>
      <c r="Z85" s="1006"/>
      <c r="AA85" s="1004"/>
      <c r="AB85" s="1005"/>
      <c r="AC85" s="1005"/>
      <c r="AD85" s="1005"/>
      <c r="AE85" s="1005"/>
      <c r="AF85" s="1005"/>
      <c r="AG85" s="1005"/>
      <c r="AH85" s="1005"/>
      <c r="AI85" s="1005"/>
      <c r="AJ85" s="1005"/>
      <c r="AK85" s="1005"/>
      <c r="AL85" s="1005"/>
      <c r="AM85" s="1005"/>
      <c r="AN85" s="1005"/>
      <c r="AO85" s="1005"/>
      <c r="AP85" s="1005"/>
      <c r="AQ85" s="1005"/>
      <c r="AR85" s="1005"/>
      <c r="AS85" s="1005"/>
      <c r="AT85" s="1005"/>
      <c r="AU85" s="1005"/>
      <c r="AV85" s="1005"/>
      <c r="AW85" s="1006"/>
      <c r="AX85" s="1000"/>
      <c r="AY85" s="1001"/>
      <c r="AZ85" s="12"/>
    </row>
    <row r="86" spans="2:52" ht="27.95" customHeight="1">
      <c r="B86" s="1040"/>
      <c r="C86" s="1041"/>
      <c r="D86" s="1041"/>
      <c r="E86" s="1041"/>
      <c r="F86" s="1041"/>
      <c r="G86" s="1041"/>
      <c r="H86" s="1041"/>
      <c r="I86" s="1042"/>
      <c r="J86" s="458"/>
      <c r="K86" s="1005"/>
      <c r="L86" s="1005"/>
      <c r="M86" s="1005"/>
      <c r="N86" s="1005"/>
      <c r="O86" s="1005"/>
      <c r="P86" s="1005"/>
      <c r="Q86" s="1005"/>
      <c r="R86" s="1006"/>
      <c r="S86" s="1004"/>
      <c r="T86" s="1005"/>
      <c r="U86" s="1005"/>
      <c r="V86" s="1005"/>
      <c r="W86" s="1005"/>
      <c r="X86" s="1005"/>
      <c r="Y86" s="1005"/>
      <c r="Z86" s="1006"/>
      <c r="AA86" s="1004"/>
      <c r="AB86" s="1005"/>
      <c r="AC86" s="1005"/>
      <c r="AD86" s="1005"/>
      <c r="AE86" s="1005"/>
      <c r="AF86" s="1005"/>
      <c r="AG86" s="1005"/>
      <c r="AH86" s="1005"/>
      <c r="AI86" s="1005"/>
      <c r="AJ86" s="1005"/>
      <c r="AK86" s="1005"/>
      <c r="AL86" s="1005"/>
      <c r="AM86" s="1005"/>
      <c r="AN86" s="1005"/>
      <c r="AO86" s="1005"/>
      <c r="AP86" s="1005"/>
      <c r="AQ86" s="1005"/>
      <c r="AR86" s="1005"/>
      <c r="AS86" s="1005"/>
      <c r="AT86" s="1005"/>
      <c r="AU86" s="1005"/>
      <c r="AV86" s="1005"/>
      <c r="AW86" s="1006"/>
      <c r="AX86" s="1000"/>
      <c r="AY86" s="1001"/>
      <c r="AZ86" s="354"/>
    </row>
    <row r="87" spans="2:52" ht="27.95" customHeight="1">
      <c r="B87" s="1040"/>
      <c r="C87" s="1041"/>
      <c r="D87" s="1041"/>
      <c r="E87" s="1041"/>
      <c r="F87" s="1041"/>
      <c r="G87" s="1041"/>
      <c r="H87" s="1041"/>
      <c r="I87" s="1042"/>
      <c r="J87" s="458"/>
      <c r="K87" s="1004"/>
      <c r="L87" s="1005"/>
      <c r="M87" s="1005"/>
      <c r="N87" s="1005"/>
      <c r="O87" s="1005"/>
      <c r="P87" s="1005"/>
      <c r="Q87" s="1005"/>
      <c r="R87" s="1006"/>
      <c r="S87" s="1004"/>
      <c r="T87" s="1005"/>
      <c r="U87" s="1005"/>
      <c r="V87" s="1005"/>
      <c r="W87" s="1005"/>
      <c r="X87" s="1005"/>
      <c r="Y87" s="1005"/>
      <c r="Z87" s="1006"/>
      <c r="AA87" s="1004"/>
      <c r="AB87" s="1005"/>
      <c r="AC87" s="1005"/>
      <c r="AD87" s="1005"/>
      <c r="AE87" s="1005"/>
      <c r="AF87" s="1005"/>
      <c r="AG87" s="1005"/>
      <c r="AH87" s="1005"/>
      <c r="AI87" s="1005"/>
      <c r="AJ87" s="1005"/>
      <c r="AK87" s="1005"/>
      <c r="AL87" s="1005"/>
      <c r="AM87" s="1005"/>
      <c r="AN87" s="1005"/>
      <c r="AO87" s="1005"/>
      <c r="AP87" s="1005"/>
      <c r="AQ87" s="1005"/>
      <c r="AR87" s="1005"/>
      <c r="AS87" s="1005"/>
      <c r="AT87" s="1005"/>
      <c r="AU87" s="1005"/>
      <c r="AV87" s="1005"/>
      <c r="AW87" s="1006"/>
      <c r="AX87" s="1000"/>
      <c r="AY87" s="1001"/>
      <c r="AZ87" s="354"/>
    </row>
    <row r="88" spans="2:52" ht="27.95" customHeight="1">
      <c r="B88" s="1040"/>
      <c r="C88" s="1041"/>
      <c r="D88" s="1041"/>
      <c r="E88" s="1041"/>
      <c r="F88" s="1041"/>
      <c r="G88" s="1041"/>
      <c r="H88" s="1041"/>
      <c r="I88" s="1042"/>
      <c r="J88" s="458"/>
      <c r="K88" s="1004"/>
      <c r="L88" s="1005"/>
      <c r="M88" s="1005"/>
      <c r="N88" s="1005"/>
      <c r="O88" s="1005"/>
      <c r="P88" s="1005"/>
      <c r="Q88" s="1005"/>
      <c r="R88" s="1006"/>
      <c r="S88" s="1004"/>
      <c r="T88" s="1005"/>
      <c r="U88" s="1005"/>
      <c r="V88" s="1005"/>
      <c r="W88" s="1005"/>
      <c r="X88" s="1005"/>
      <c r="Y88" s="1005"/>
      <c r="Z88" s="1006"/>
      <c r="AA88" s="1004"/>
      <c r="AB88" s="1005"/>
      <c r="AC88" s="1005"/>
      <c r="AD88" s="1005"/>
      <c r="AE88" s="1005"/>
      <c r="AF88" s="1005"/>
      <c r="AG88" s="1005"/>
      <c r="AH88" s="1005"/>
      <c r="AI88" s="1005"/>
      <c r="AJ88" s="1005"/>
      <c r="AK88" s="1005"/>
      <c r="AL88" s="1005"/>
      <c r="AM88" s="1005"/>
      <c r="AN88" s="1005"/>
      <c r="AO88" s="1005"/>
      <c r="AP88" s="1005"/>
      <c r="AQ88" s="1005"/>
      <c r="AR88" s="1005"/>
      <c r="AS88" s="1005"/>
      <c r="AT88" s="1005"/>
      <c r="AU88" s="1005"/>
      <c r="AV88" s="1005"/>
      <c r="AW88" s="1006"/>
      <c r="AX88" s="1000"/>
      <c r="AY88" s="1001"/>
      <c r="AZ88" s="354"/>
    </row>
    <row r="89" spans="2:52" ht="27.95" customHeight="1">
      <c r="B89" s="1040"/>
      <c r="C89" s="1041"/>
      <c r="D89" s="1041"/>
      <c r="E89" s="1041"/>
      <c r="F89" s="1041"/>
      <c r="G89" s="1041"/>
      <c r="H89" s="1041"/>
      <c r="I89" s="1042"/>
      <c r="J89" s="458"/>
      <c r="K89" s="1004"/>
      <c r="L89" s="1005"/>
      <c r="M89" s="1005"/>
      <c r="N89" s="1005"/>
      <c r="O89" s="1005"/>
      <c r="P89" s="1005"/>
      <c r="Q89" s="1005"/>
      <c r="R89" s="1006"/>
      <c r="S89" s="1004"/>
      <c r="T89" s="1005"/>
      <c r="U89" s="1005"/>
      <c r="V89" s="1005"/>
      <c r="W89" s="1005"/>
      <c r="X89" s="1005"/>
      <c r="Y89" s="1005"/>
      <c r="Z89" s="1006"/>
      <c r="AA89" s="1004"/>
      <c r="AB89" s="1005"/>
      <c r="AC89" s="1005"/>
      <c r="AD89" s="1005"/>
      <c r="AE89" s="1005"/>
      <c r="AF89" s="1005"/>
      <c r="AG89" s="1005"/>
      <c r="AH89" s="1005"/>
      <c r="AI89" s="1005"/>
      <c r="AJ89" s="1005"/>
      <c r="AK89" s="1005"/>
      <c r="AL89" s="1005"/>
      <c r="AM89" s="1005"/>
      <c r="AN89" s="1005"/>
      <c r="AO89" s="1005"/>
      <c r="AP89" s="1005"/>
      <c r="AQ89" s="1005"/>
      <c r="AR89" s="1005"/>
      <c r="AS89" s="1005"/>
      <c r="AT89" s="1005"/>
      <c r="AU89" s="1005"/>
      <c r="AV89" s="1005"/>
      <c r="AW89" s="1006"/>
      <c r="AX89" s="1000"/>
      <c r="AY89" s="1001"/>
      <c r="AZ89" s="354"/>
    </row>
    <row r="90" spans="2:52" ht="27.95" customHeight="1">
      <c r="B90" s="1040"/>
      <c r="C90" s="1041"/>
      <c r="D90" s="1041"/>
      <c r="E90" s="1041"/>
      <c r="F90" s="1041"/>
      <c r="G90" s="1041"/>
      <c r="H90" s="1041"/>
      <c r="I90" s="1042"/>
      <c r="J90" s="458"/>
      <c r="K90" s="1004"/>
      <c r="L90" s="1005"/>
      <c r="M90" s="1005"/>
      <c r="N90" s="1005"/>
      <c r="O90" s="1005"/>
      <c r="P90" s="1005"/>
      <c r="Q90" s="1005"/>
      <c r="R90" s="1006"/>
      <c r="S90" s="1004"/>
      <c r="T90" s="1005"/>
      <c r="U90" s="1005"/>
      <c r="V90" s="1005"/>
      <c r="W90" s="1005"/>
      <c r="X90" s="1005"/>
      <c r="Y90" s="1005"/>
      <c r="Z90" s="1006"/>
      <c r="AA90" s="1004"/>
      <c r="AB90" s="1005"/>
      <c r="AC90" s="1005"/>
      <c r="AD90" s="1005"/>
      <c r="AE90" s="1005"/>
      <c r="AF90" s="1005"/>
      <c r="AG90" s="1005"/>
      <c r="AH90" s="1005"/>
      <c r="AI90" s="1005"/>
      <c r="AJ90" s="1005"/>
      <c r="AK90" s="1005"/>
      <c r="AL90" s="1005"/>
      <c r="AM90" s="1005"/>
      <c r="AN90" s="1005"/>
      <c r="AO90" s="1005"/>
      <c r="AP90" s="1005"/>
      <c r="AQ90" s="1005"/>
      <c r="AR90" s="1005"/>
      <c r="AS90" s="1005"/>
      <c r="AT90" s="1005"/>
      <c r="AU90" s="1005"/>
      <c r="AV90" s="1005"/>
      <c r="AW90" s="1006"/>
      <c r="AX90" s="1000"/>
      <c r="AY90" s="1001"/>
      <c r="AZ90" s="354"/>
    </row>
    <row r="91" spans="2:52" ht="27.95" customHeight="1">
      <c r="B91" s="1040"/>
      <c r="C91" s="1041"/>
      <c r="D91" s="1041"/>
      <c r="E91" s="1041"/>
      <c r="F91" s="1041"/>
      <c r="G91" s="1041"/>
      <c r="H91" s="1041"/>
      <c r="I91" s="1042"/>
      <c r="J91" s="458"/>
      <c r="K91" s="1004"/>
      <c r="L91" s="1005"/>
      <c r="M91" s="1005"/>
      <c r="N91" s="1005"/>
      <c r="O91" s="1005"/>
      <c r="P91" s="1005"/>
      <c r="Q91" s="1005"/>
      <c r="R91" s="1006"/>
      <c r="S91" s="1004"/>
      <c r="T91" s="1005"/>
      <c r="U91" s="1005"/>
      <c r="V91" s="1005"/>
      <c r="W91" s="1005"/>
      <c r="X91" s="1005"/>
      <c r="Y91" s="1005"/>
      <c r="Z91" s="1006"/>
      <c r="AA91" s="1004"/>
      <c r="AB91" s="1005"/>
      <c r="AC91" s="1005"/>
      <c r="AD91" s="1005"/>
      <c r="AE91" s="1005"/>
      <c r="AF91" s="1005"/>
      <c r="AG91" s="1005"/>
      <c r="AH91" s="1005"/>
      <c r="AI91" s="1005"/>
      <c r="AJ91" s="1005"/>
      <c r="AK91" s="1005"/>
      <c r="AL91" s="1005"/>
      <c r="AM91" s="1005"/>
      <c r="AN91" s="1005"/>
      <c r="AO91" s="1005"/>
      <c r="AP91" s="1005"/>
      <c r="AQ91" s="1005"/>
      <c r="AR91" s="1005"/>
      <c r="AS91" s="1005"/>
      <c r="AT91" s="1005"/>
      <c r="AU91" s="1005"/>
      <c r="AV91" s="1005"/>
      <c r="AW91" s="1006"/>
      <c r="AX91" s="1000"/>
      <c r="AY91" s="1001"/>
      <c r="AZ91" s="354"/>
    </row>
    <row r="92" spans="2:52" ht="27.95" customHeight="1">
      <c r="B92" s="1040"/>
      <c r="C92" s="1041"/>
      <c r="D92" s="1041"/>
      <c r="E92" s="1041"/>
      <c r="F92" s="1041"/>
      <c r="G92" s="1041"/>
      <c r="H92" s="1041"/>
      <c r="I92" s="1042"/>
      <c r="J92" s="458"/>
      <c r="K92" s="1004"/>
      <c r="L92" s="1005"/>
      <c r="M92" s="1005"/>
      <c r="N92" s="1005"/>
      <c r="O92" s="1005"/>
      <c r="P92" s="1005"/>
      <c r="Q92" s="1005"/>
      <c r="R92" s="1006"/>
      <c r="S92" s="1004"/>
      <c r="T92" s="1005"/>
      <c r="U92" s="1005"/>
      <c r="V92" s="1005"/>
      <c r="W92" s="1005"/>
      <c r="X92" s="1005"/>
      <c r="Y92" s="1005"/>
      <c r="Z92" s="1006"/>
      <c r="AA92" s="1004"/>
      <c r="AB92" s="1005"/>
      <c r="AC92" s="1005"/>
      <c r="AD92" s="1005"/>
      <c r="AE92" s="1005"/>
      <c r="AF92" s="1005"/>
      <c r="AG92" s="1005"/>
      <c r="AH92" s="1005"/>
      <c r="AI92" s="1005"/>
      <c r="AJ92" s="1005"/>
      <c r="AK92" s="1005"/>
      <c r="AL92" s="1005"/>
      <c r="AM92" s="1005"/>
      <c r="AN92" s="1005"/>
      <c r="AO92" s="1005"/>
      <c r="AP92" s="1005"/>
      <c r="AQ92" s="1005"/>
      <c r="AR92" s="1005"/>
      <c r="AS92" s="1005"/>
      <c r="AT92" s="1005"/>
      <c r="AU92" s="1005"/>
      <c r="AV92" s="1005"/>
      <c r="AW92" s="1006"/>
      <c r="AX92" s="1000"/>
      <c r="AY92" s="1001"/>
      <c r="AZ92" s="354"/>
    </row>
    <row r="93" spans="2:52" ht="27.95" customHeight="1">
      <c r="B93" s="1040"/>
      <c r="C93" s="1041"/>
      <c r="D93" s="1041"/>
      <c r="E93" s="1041"/>
      <c r="F93" s="1041"/>
      <c r="G93" s="1041"/>
      <c r="H93" s="1041"/>
      <c r="I93" s="1042"/>
      <c r="J93" s="458"/>
      <c r="K93" s="1004"/>
      <c r="L93" s="1005"/>
      <c r="M93" s="1005"/>
      <c r="N93" s="1005"/>
      <c r="O93" s="1005"/>
      <c r="P93" s="1005"/>
      <c r="Q93" s="1005"/>
      <c r="R93" s="1006"/>
      <c r="S93" s="1004"/>
      <c r="T93" s="1005"/>
      <c r="U93" s="1005"/>
      <c r="V93" s="1005"/>
      <c r="W93" s="1005"/>
      <c r="X93" s="1005"/>
      <c r="Y93" s="1005"/>
      <c r="Z93" s="1006"/>
      <c r="AA93" s="1004"/>
      <c r="AB93" s="1005"/>
      <c r="AC93" s="1005"/>
      <c r="AD93" s="1005"/>
      <c r="AE93" s="1005"/>
      <c r="AF93" s="1005"/>
      <c r="AG93" s="1005"/>
      <c r="AH93" s="1005"/>
      <c r="AI93" s="1005"/>
      <c r="AJ93" s="1005"/>
      <c r="AK93" s="1005"/>
      <c r="AL93" s="1005"/>
      <c r="AM93" s="1005"/>
      <c r="AN93" s="1005"/>
      <c r="AO93" s="1005"/>
      <c r="AP93" s="1005"/>
      <c r="AQ93" s="1005"/>
      <c r="AR93" s="1005"/>
      <c r="AS93" s="1005"/>
      <c r="AT93" s="1005"/>
      <c r="AU93" s="1005"/>
      <c r="AV93" s="1005"/>
      <c r="AW93" s="1006"/>
      <c r="AX93" s="1000"/>
      <c r="AY93" s="1001"/>
      <c r="AZ93" s="354"/>
    </row>
    <row r="94" spans="2:52" ht="27.95" customHeight="1">
      <c r="B94" s="1043"/>
      <c r="C94" s="1044"/>
      <c r="D94" s="1044"/>
      <c r="E94" s="1044"/>
      <c r="F94" s="1044"/>
      <c r="G94" s="1044"/>
      <c r="H94" s="1044"/>
      <c r="I94" s="1045"/>
      <c r="J94" s="459"/>
      <c r="K94" s="1007"/>
      <c r="L94" s="1008"/>
      <c r="M94" s="1008"/>
      <c r="N94" s="1008"/>
      <c r="O94" s="1008"/>
      <c r="P94" s="1008"/>
      <c r="Q94" s="1008"/>
      <c r="R94" s="1009"/>
      <c r="S94" s="1007"/>
      <c r="T94" s="1008"/>
      <c r="U94" s="1008"/>
      <c r="V94" s="1008"/>
      <c r="W94" s="1008"/>
      <c r="X94" s="1008"/>
      <c r="Y94" s="1008"/>
      <c r="Z94" s="1009"/>
      <c r="AA94" s="1007"/>
      <c r="AB94" s="1008"/>
      <c r="AC94" s="1008"/>
      <c r="AD94" s="1008"/>
      <c r="AE94" s="1008"/>
      <c r="AF94" s="1008"/>
      <c r="AG94" s="1008"/>
      <c r="AH94" s="1008"/>
      <c r="AI94" s="1008"/>
      <c r="AJ94" s="1008"/>
      <c r="AK94" s="1008"/>
      <c r="AL94" s="1008"/>
      <c r="AM94" s="1008"/>
      <c r="AN94" s="1008"/>
      <c r="AO94" s="1008"/>
      <c r="AP94" s="1008"/>
      <c r="AQ94" s="1008"/>
      <c r="AR94" s="1008"/>
      <c r="AS94" s="1008"/>
      <c r="AT94" s="1008"/>
      <c r="AU94" s="1008"/>
      <c r="AV94" s="1008"/>
      <c r="AW94" s="1009"/>
      <c r="AX94" s="1013"/>
      <c r="AY94" s="1014"/>
      <c r="AZ94" s="354"/>
    </row>
    <row r="95" spans="2:52" ht="27.95" customHeight="1">
      <c r="B95" s="1165" t="s">
        <v>55</v>
      </c>
      <c r="C95" s="1166"/>
      <c r="D95" s="1143"/>
      <c r="E95" s="1144"/>
      <c r="F95" s="1144"/>
      <c r="G95" s="1144"/>
      <c r="H95" s="1144"/>
      <c r="I95" s="1145"/>
      <c r="J95" s="460"/>
      <c r="K95" s="1010"/>
      <c r="L95" s="1011"/>
      <c r="M95" s="1011"/>
      <c r="N95" s="1011"/>
      <c r="O95" s="1011"/>
      <c r="P95" s="1011"/>
      <c r="Q95" s="1011"/>
      <c r="R95" s="1012"/>
      <c r="S95" s="1010"/>
      <c r="T95" s="1011"/>
      <c r="U95" s="1011"/>
      <c r="V95" s="1011"/>
      <c r="W95" s="1011"/>
      <c r="X95" s="1011"/>
      <c r="Y95" s="1011"/>
      <c r="Z95" s="1012"/>
      <c r="AA95" s="1010"/>
      <c r="AB95" s="1011"/>
      <c r="AC95" s="1011"/>
      <c r="AD95" s="1011"/>
      <c r="AE95" s="1011"/>
      <c r="AF95" s="1011"/>
      <c r="AG95" s="1011"/>
      <c r="AH95" s="1011"/>
      <c r="AI95" s="1011"/>
      <c r="AJ95" s="1011"/>
      <c r="AK95" s="1011"/>
      <c r="AL95" s="1011"/>
      <c r="AM95" s="1011"/>
      <c r="AN95" s="1011"/>
      <c r="AO95" s="1011"/>
      <c r="AP95" s="1011"/>
      <c r="AQ95" s="1011"/>
      <c r="AR95" s="1011"/>
      <c r="AS95" s="1011"/>
      <c r="AT95" s="1011"/>
      <c r="AU95" s="1011"/>
      <c r="AV95" s="1011"/>
      <c r="AW95" s="1012"/>
      <c r="AX95" s="1002"/>
      <c r="AY95" s="1003"/>
      <c r="AZ95" s="354"/>
    </row>
    <row r="96" spans="2:52" ht="27.95" customHeight="1">
      <c r="B96" s="1167"/>
      <c r="C96" s="1168"/>
      <c r="D96" s="1146"/>
      <c r="E96" s="1147"/>
      <c r="F96" s="1147"/>
      <c r="G96" s="1147"/>
      <c r="H96" s="1147"/>
      <c r="I96" s="1148"/>
      <c r="J96" s="458"/>
      <c r="K96" s="1004"/>
      <c r="L96" s="1005"/>
      <c r="M96" s="1005"/>
      <c r="N96" s="1005"/>
      <c r="O96" s="1005"/>
      <c r="P96" s="1005"/>
      <c r="Q96" s="1005"/>
      <c r="R96" s="1006"/>
      <c r="S96" s="1004"/>
      <c r="T96" s="1005"/>
      <c r="U96" s="1005"/>
      <c r="V96" s="1005"/>
      <c r="W96" s="1005"/>
      <c r="X96" s="1005"/>
      <c r="Y96" s="1005"/>
      <c r="Z96" s="1006"/>
      <c r="AA96" s="1004"/>
      <c r="AB96" s="1005"/>
      <c r="AC96" s="1005"/>
      <c r="AD96" s="1005"/>
      <c r="AE96" s="1005"/>
      <c r="AF96" s="1005"/>
      <c r="AG96" s="1005"/>
      <c r="AH96" s="1005"/>
      <c r="AI96" s="1005"/>
      <c r="AJ96" s="1005"/>
      <c r="AK96" s="1005"/>
      <c r="AL96" s="1005"/>
      <c r="AM96" s="1005"/>
      <c r="AN96" s="1005"/>
      <c r="AO96" s="1005"/>
      <c r="AP96" s="1005"/>
      <c r="AQ96" s="1005"/>
      <c r="AR96" s="1005"/>
      <c r="AS96" s="1005"/>
      <c r="AT96" s="1005"/>
      <c r="AU96" s="1005"/>
      <c r="AV96" s="1005"/>
      <c r="AW96" s="1006"/>
      <c r="AX96" s="1000"/>
      <c r="AY96" s="1001"/>
      <c r="AZ96" s="354"/>
    </row>
    <row r="97" spans="2:52" ht="27.95" customHeight="1">
      <c r="B97" s="1167"/>
      <c r="C97" s="1168"/>
      <c r="D97" s="1149"/>
      <c r="E97" s="1150"/>
      <c r="F97" s="1150"/>
      <c r="G97" s="1150"/>
      <c r="H97" s="1150"/>
      <c r="I97" s="1151"/>
      <c r="J97" s="459"/>
      <c r="K97" s="1007"/>
      <c r="L97" s="1008"/>
      <c r="M97" s="1008"/>
      <c r="N97" s="1008"/>
      <c r="O97" s="1008"/>
      <c r="P97" s="1008"/>
      <c r="Q97" s="1008"/>
      <c r="R97" s="1009"/>
      <c r="S97" s="1007"/>
      <c r="T97" s="1008"/>
      <c r="U97" s="1008"/>
      <c r="V97" s="1008"/>
      <c r="W97" s="1008"/>
      <c r="X97" s="1008"/>
      <c r="Y97" s="1008"/>
      <c r="Z97" s="1009"/>
      <c r="AA97" s="1007"/>
      <c r="AB97" s="1008"/>
      <c r="AC97" s="1008"/>
      <c r="AD97" s="1008"/>
      <c r="AE97" s="1008"/>
      <c r="AF97" s="1008"/>
      <c r="AG97" s="1008"/>
      <c r="AH97" s="1008"/>
      <c r="AI97" s="1008"/>
      <c r="AJ97" s="1008"/>
      <c r="AK97" s="1008"/>
      <c r="AL97" s="1008"/>
      <c r="AM97" s="1008"/>
      <c r="AN97" s="1008"/>
      <c r="AO97" s="1008"/>
      <c r="AP97" s="1008"/>
      <c r="AQ97" s="1008"/>
      <c r="AR97" s="1008"/>
      <c r="AS97" s="1008"/>
      <c r="AT97" s="1008"/>
      <c r="AU97" s="1008"/>
      <c r="AV97" s="1008"/>
      <c r="AW97" s="1009"/>
      <c r="AX97" s="1013"/>
      <c r="AY97" s="1014"/>
      <c r="AZ97" s="354"/>
    </row>
    <row r="98" spans="2:52" ht="27.95" customHeight="1">
      <c r="B98" s="1167"/>
      <c r="C98" s="1168"/>
      <c r="D98" s="1143"/>
      <c r="E98" s="1144"/>
      <c r="F98" s="1144"/>
      <c r="G98" s="1144"/>
      <c r="H98" s="1144"/>
      <c r="I98" s="1145"/>
      <c r="J98" s="460"/>
      <c r="K98" s="1010"/>
      <c r="L98" s="1011"/>
      <c r="M98" s="1011"/>
      <c r="N98" s="1011"/>
      <c r="O98" s="1011"/>
      <c r="P98" s="1011"/>
      <c r="Q98" s="1011"/>
      <c r="R98" s="1012"/>
      <c r="S98" s="1010"/>
      <c r="T98" s="1011"/>
      <c r="U98" s="1011"/>
      <c r="V98" s="1011"/>
      <c r="W98" s="1011"/>
      <c r="X98" s="1011"/>
      <c r="Y98" s="1011"/>
      <c r="Z98" s="1012"/>
      <c r="AA98" s="1010"/>
      <c r="AB98" s="1011"/>
      <c r="AC98" s="1011"/>
      <c r="AD98" s="1011"/>
      <c r="AE98" s="1011"/>
      <c r="AF98" s="1011"/>
      <c r="AG98" s="1011"/>
      <c r="AH98" s="1011"/>
      <c r="AI98" s="1011"/>
      <c r="AJ98" s="1011"/>
      <c r="AK98" s="1011"/>
      <c r="AL98" s="1011"/>
      <c r="AM98" s="1011"/>
      <c r="AN98" s="1011"/>
      <c r="AO98" s="1011"/>
      <c r="AP98" s="1011"/>
      <c r="AQ98" s="1011"/>
      <c r="AR98" s="1011"/>
      <c r="AS98" s="1011"/>
      <c r="AT98" s="1011"/>
      <c r="AU98" s="1011"/>
      <c r="AV98" s="1011"/>
      <c r="AW98" s="1012"/>
      <c r="AX98" s="1002"/>
      <c r="AY98" s="1003"/>
      <c r="AZ98" s="354"/>
    </row>
    <row r="99" spans="2:52" ht="27.95" customHeight="1">
      <c r="B99" s="1167"/>
      <c r="C99" s="1168"/>
      <c r="D99" s="1146"/>
      <c r="E99" s="1147"/>
      <c r="F99" s="1147"/>
      <c r="G99" s="1147"/>
      <c r="H99" s="1147"/>
      <c r="I99" s="1148"/>
      <c r="J99" s="458"/>
      <c r="K99" s="1004"/>
      <c r="L99" s="1005"/>
      <c r="M99" s="1005"/>
      <c r="N99" s="1005"/>
      <c r="O99" s="1005"/>
      <c r="P99" s="1005"/>
      <c r="Q99" s="1005"/>
      <c r="R99" s="1006"/>
      <c r="S99" s="1004"/>
      <c r="T99" s="1005"/>
      <c r="U99" s="1005"/>
      <c r="V99" s="1005"/>
      <c r="W99" s="1005"/>
      <c r="X99" s="1005"/>
      <c r="Y99" s="1005"/>
      <c r="Z99" s="1006"/>
      <c r="AA99" s="1004"/>
      <c r="AB99" s="1005"/>
      <c r="AC99" s="1005"/>
      <c r="AD99" s="1005"/>
      <c r="AE99" s="1005"/>
      <c r="AF99" s="1005"/>
      <c r="AG99" s="1005"/>
      <c r="AH99" s="1005"/>
      <c r="AI99" s="1005"/>
      <c r="AJ99" s="1005"/>
      <c r="AK99" s="1005"/>
      <c r="AL99" s="1005"/>
      <c r="AM99" s="1005"/>
      <c r="AN99" s="1005"/>
      <c r="AO99" s="1005"/>
      <c r="AP99" s="1005"/>
      <c r="AQ99" s="1005"/>
      <c r="AR99" s="1005"/>
      <c r="AS99" s="1005"/>
      <c r="AT99" s="1005"/>
      <c r="AU99" s="1005"/>
      <c r="AV99" s="1005"/>
      <c r="AW99" s="1006"/>
      <c r="AX99" s="1000"/>
      <c r="AY99" s="1001"/>
      <c r="AZ99" s="354"/>
    </row>
    <row r="100" spans="2:52" ht="27.95" customHeight="1">
      <c r="B100" s="1167"/>
      <c r="C100" s="1168"/>
      <c r="D100" s="1149"/>
      <c r="E100" s="1150"/>
      <c r="F100" s="1150"/>
      <c r="G100" s="1150"/>
      <c r="H100" s="1150"/>
      <c r="I100" s="1151"/>
      <c r="J100" s="459"/>
      <c r="K100" s="1007"/>
      <c r="L100" s="1008"/>
      <c r="M100" s="1008"/>
      <c r="N100" s="1008"/>
      <c r="O100" s="1008"/>
      <c r="P100" s="1008"/>
      <c r="Q100" s="1008"/>
      <c r="R100" s="1009"/>
      <c r="S100" s="1007"/>
      <c r="T100" s="1008"/>
      <c r="U100" s="1008"/>
      <c r="V100" s="1008"/>
      <c r="W100" s="1008"/>
      <c r="X100" s="1008"/>
      <c r="Y100" s="1008"/>
      <c r="Z100" s="1009"/>
      <c r="AA100" s="1007"/>
      <c r="AB100" s="1008"/>
      <c r="AC100" s="1008"/>
      <c r="AD100" s="1008"/>
      <c r="AE100" s="1008"/>
      <c r="AF100" s="1008"/>
      <c r="AG100" s="1008"/>
      <c r="AH100" s="1008"/>
      <c r="AI100" s="1008"/>
      <c r="AJ100" s="1008"/>
      <c r="AK100" s="1008"/>
      <c r="AL100" s="1008"/>
      <c r="AM100" s="1008"/>
      <c r="AN100" s="1008"/>
      <c r="AO100" s="1008"/>
      <c r="AP100" s="1008"/>
      <c r="AQ100" s="1008"/>
      <c r="AR100" s="1008"/>
      <c r="AS100" s="1008"/>
      <c r="AT100" s="1008"/>
      <c r="AU100" s="1008"/>
      <c r="AV100" s="1008"/>
      <c r="AW100" s="1009"/>
      <c r="AX100" s="1013"/>
      <c r="AY100" s="1014"/>
      <c r="AZ100" s="354"/>
    </row>
    <row r="101" spans="2:52" ht="27.95" customHeight="1">
      <c r="B101" s="1167"/>
      <c r="C101" s="1168"/>
      <c r="D101" s="1143"/>
      <c r="E101" s="1144"/>
      <c r="F101" s="1144"/>
      <c r="G101" s="1144"/>
      <c r="H101" s="1144"/>
      <c r="I101" s="1145"/>
      <c r="J101" s="460"/>
      <c r="K101" s="1010"/>
      <c r="L101" s="1011"/>
      <c r="M101" s="1011"/>
      <c r="N101" s="1011"/>
      <c r="O101" s="1011"/>
      <c r="P101" s="1011"/>
      <c r="Q101" s="1011"/>
      <c r="R101" s="1012"/>
      <c r="S101" s="1010"/>
      <c r="T101" s="1011"/>
      <c r="U101" s="1011"/>
      <c r="V101" s="1011"/>
      <c r="W101" s="1011"/>
      <c r="X101" s="1011"/>
      <c r="Y101" s="1011"/>
      <c r="Z101" s="1012"/>
      <c r="AA101" s="1010"/>
      <c r="AB101" s="1011"/>
      <c r="AC101" s="1011"/>
      <c r="AD101" s="1011"/>
      <c r="AE101" s="1011"/>
      <c r="AF101" s="1011"/>
      <c r="AG101" s="1011"/>
      <c r="AH101" s="1011"/>
      <c r="AI101" s="1011"/>
      <c r="AJ101" s="1011"/>
      <c r="AK101" s="1011"/>
      <c r="AL101" s="1011"/>
      <c r="AM101" s="1011"/>
      <c r="AN101" s="1011"/>
      <c r="AO101" s="1011"/>
      <c r="AP101" s="1011"/>
      <c r="AQ101" s="1011"/>
      <c r="AR101" s="1011"/>
      <c r="AS101" s="1011"/>
      <c r="AT101" s="1011"/>
      <c r="AU101" s="1011"/>
      <c r="AV101" s="1011"/>
      <c r="AW101" s="1012"/>
      <c r="AX101" s="1002"/>
      <c r="AY101" s="1003"/>
      <c r="AZ101" s="354"/>
    </row>
    <row r="102" spans="2:52" ht="27.95" customHeight="1">
      <c r="B102" s="1167"/>
      <c r="C102" s="1168"/>
      <c r="D102" s="1146"/>
      <c r="E102" s="1147"/>
      <c r="F102" s="1147"/>
      <c r="G102" s="1147"/>
      <c r="H102" s="1147"/>
      <c r="I102" s="1148"/>
      <c r="J102" s="458"/>
      <c r="K102" s="1004"/>
      <c r="L102" s="1005"/>
      <c r="M102" s="1005"/>
      <c r="N102" s="1005"/>
      <c r="O102" s="1005"/>
      <c r="P102" s="1005"/>
      <c r="Q102" s="1005"/>
      <c r="R102" s="1006"/>
      <c r="S102" s="1004"/>
      <c r="T102" s="1005"/>
      <c r="U102" s="1005"/>
      <c r="V102" s="1005"/>
      <c r="W102" s="1005"/>
      <c r="X102" s="1005"/>
      <c r="Y102" s="1005"/>
      <c r="Z102" s="1006"/>
      <c r="AA102" s="1004"/>
      <c r="AB102" s="1005"/>
      <c r="AC102" s="1005"/>
      <c r="AD102" s="1005"/>
      <c r="AE102" s="1005"/>
      <c r="AF102" s="1005"/>
      <c r="AG102" s="1005"/>
      <c r="AH102" s="1005"/>
      <c r="AI102" s="1005"/>
      <c r="AJ102" s="1005"/>
      <c r="AK102" s="1005"/>
      <c r="AL102" s="1005"/>
      <c r="AM102" s="1005"/>
      <c r="AN102" s="1005"/>
      <c r="AO102" s="1005"/>
      <c r="AP102" s="1005"/>
      <c r="AQ102" s="1005"/>
      <c r="AR102" s="1005"/>
      <c r="AS102" s="1005"/>
      <c r="AT102" s="1005"/>
      <c r="AU102" s="1005"/>
      <c r="AV102" s="1005"/>
      <c r="AW102" s="1006"/>
      <c r="AX102" s="1000"/>
      <c r="AY102" s="1001"/>
      <c r="AZ102" s="354"/>
    </row>
    <row r="103" spans="2:52" ht="27.95" customHeight="1">
      <c r="B103" s="1167"/>
      <c r="C103" s="1168"/>
      <c r="D103" s="1149"/>
      <c r="E103" s="1150"/>
      <c r="F103" s="1150"/>
      <c r="G103" s="1150"/>
      <c r="H103" s="1150"/>
      <c r="I103" s="1151"/>
      <c r="J103" s="459"/>
      <c r="K103" s="1007"/>
      <c r="L103" s="1008"/>
      <c r="M103" s="1008"/>
      <c r="N103" s="1008"/>
      <c r="O103" s="1008"/>
      <c r="P103" s="1008"/>
      <c r="Q103" s="1008"/>
      <c r="R103" s="1009"/>
      <c r="S103" s="1007"/>
      <c r="T103" s="1008"/>
      <c r="U103" s="1008"/>
      <c r="V103" s="1008"/>
      <c r="W103" s="1008"/>
      <c r="X103" s="1008"/>
      <c r="Y103" s="1008"/>
      <c r="Z103" s="1009"/>
      <c r="AA103" s="1007"/>
      <c r="AB103" s="1008"/>
      <c r="AC103" s="1008"/>
      <c r="AD103" s="1008"/>
      <c r="AE103" s="1008"/>
      <c r="AF103" s="1008"/>
      <c r="AG103" s="1008"/>
      <c r="AH103" s="1008"/>
      <c r="AI103" s="1008"/>
      <c r="AJ103" s="1008"/>
      <c r="AK103" s="1008"/>
      <c r="AL103" s="1008"/>
      <c r="AM103" s="1008"/>
      <c r="AN103" s="1008"/>
      <c r="AO103" s="1008"/>
      <c r="AP103" s="1008"/>
      <c r="AQ103" s="1008"/>
      <c r="AR103" s="1008"/>
      <c r="AS103" s="1008"/>
      <c r="AT103" s="1008"/>
      <c r="AU103" s="1008"/>
      <c r="AV103" s="1008"/>
      <c r="AW103" s="1009"/>
      <c r="AX103" s="1013"/>
      <c r="AY103" s="1014"/>
      <c r="AZ103" s="354"/>
    </row>
    <row r="104" spans="2:52" ht="27.95" customHeight="1">
      <c r="B104" s="1167"/>
      <c r="C104" s="1168"/>
      <c r="D104" s="1143"/>
      <c r="E104" s="1144"/>
      <c r="F104" s="1144"/>
      <c r="G104" s="1144"/>
      <c r="H104" s="1144"/>
      <c r="I104" s="1145"/>
      <c r="J104" s="460"/>
      <c r="K104" s="1010"/>
      <c r="L104" s="1011"/>
      <c r="M104" s="1011"/>
      <c r="N104" s="1011"/>
      <c r="O104" s="1011"/>
      <c r="P104" s="1011"/>
      <c r="Q104" s="1011"/>
      <c r="R104" s="1012"/>
      <c r="S104" s="1010"/>
      <c r="T104" s="1011"/>
      <c r="U104" s="1011"/>
      <c r="V104" s="1011"/>
      <c r="W104" s="1011"/>
      <c r="X104" s="1011"/>
      <c r="Y104" s="1011"/>
      <c r="Z104" s="1012"/>
      <c r="AA104" s="1010"/>
      <c r="AB104" s="1011"/>
      <c r="AC104" s="1011"/>
      <c r="AD104" s="1011"/>
      <c r="AE104" s="1011"/>
      <c r="AF104" s="1011"/>
      <c r="AG104" s="1011"/>
      <c r="AH104" s="1011"/>
      <c r="AI104" s="1011"/>
      <c r="AJ104" s="1011"/>
      <c r="AK104" s="1011"/>
      <c r="AL104" s="1011"/>
      <c r="AM104" s="1011"/>
      <c r="AN104" s="1011"/>
      <c r="AO104" s="1011"/>
      <c r="AP104" s="1011"/>
      <c r="AQ104" s="1011"/>
      <c r="AR104" s="1011"/>
      <c r="AS104" s="1011"/>
      <c r="AT104" s="1011"/>
      <c r="AU104" s="1011"/>
      <c r="AV104" s="1011"/>
      <c r="AW104" s="1012"/>
      <c r="AX104" s="1002"/>
      <c r="AY104" s="1003"/>
      <c r="AZ104" s="354"/>
    </row>
    <row r="105" spans="2:52" ht="27.95" customHeight="1">
      <c r="B105" s="1167"/>
      <c r="C105" s="1168"/>
      <c r="D105" s="1146"/>
      <c r="E105" s="1147"/>
      <c r="F105" s="1147"/>
      <c r="G105" s="1147"/>
      <c r="H105" s="1147"/>
      <c r="I105" s="1148"/>
      <c r="J105" s="458"/>
      <c r="K105" s="1004"/>
      <c r="L105" s="1005"/>
      <c r="M105" s="1005"/>
      <c r="N105" s="1005"/>
      <c r="O105" s="1005"/>
      <c r="P105" s="1005"/>
      <c r="Q105" s="1005"/>
      <c r="R105" s="1006"/>
      <c r="S105" s="1004"/>
      <c r="T105" s="1005"/>
      <c r="U105" s="1005"/>
      <c r="V105" s="1005"/>
      <c r="W105" s="1005"/>
      <c r="X105" s="1005"/>
      <c r="Y105" s="1005"/>
      <c r="Z105" s="1006"/>
      <c r="AA105" s="1004"/>
      <c r="AB105" s="1005"/>
      <c r="AC105" s="1005"/>
      <c r="AD105" s="1005"/>
      <c r="AE105" s="1005"/>
      <c r="AF105" s="1005"/>
      <c r="AG105" s="1005"/>
      <c r="AH105" s="1005"/>
      <c r="AI105" s="1005"/>
      <c r="AJ105" s="1005"/>
      <c r="AK105" s="1005"/>
      <c r="AL105" s="1005"/>
      <c r="AM105" s="1005"/>
      <c r="AN105" s="1005"/>
      <c r="AO105" s="1005"/>
      <c r="AP105" s="1005"/>
      <c r="AQ105" s="1005"/>
      <c r="AR105" s="1005"/>
      <c r="AS105" s="1005"/>
      <c r="AT105" s="1005"/>
      <c r="AU105" s="1005"/>
      <c r="AV105" s="1005"/>
      <c r="AW105" s="1006"/>
      <c r="AX105" s="1000"/>
      <c r="AY105" s="1001"/>
      <c r="AZ105" s="354"/>
    </row>
    <row r="106" spans="2:52" ht="27.95" customHeight="1">
      <c r="B106" s="1167"/>
      <c r="C106" s="1168"/>
      <c r="D106" s="1149"/>
      <c r="E106" s="1150"/>
      <c r="F106" s="1150"/>
      <c r="G106" s="1150"/>
      <c r="H106" s="1150"/>
      <c r="I106" s="1151"/>
      <c r="J106" s="459"/>
      <c r="K106" s="1007"/>
      <c r="L106" s="1008"/>
      <c r="M106" s="1008"/>
      <c r="N106" s="1008"/>
      <c r="O106" s="1008"/>
      <c r="P106" s="1008"/>
      <c r="Q106" s="1008"/>
      <c r="R106" s="1009"/>
      <c r="S106" s="1007"/>
      <c r="T106" s="1008"/>
      <c r="U106" s="1008"/>
      <c r="V106" s="1008"/>
      <c r="W106" s="1008"/>
      <c r="X106" s="1008"/>
      <c r="Y106" s="1008"/>
      <c r="Z106" s="1009"/>
      <c r="AA106" s="1007"/>
      <c r="AB106" s="1008"/>
      <c r="AC106" s="1008"/>
      <c r="AD106" s="1008"/>
      <c r="AE106" s="1008"/>
      <c r="AF106" s="1008"/>
      <c r="AG106" s="1008"/>
      <c r="AH106" s="1008"/>
      <c r="AI106" s="1008"/>
      <c r="AJ106" s="1008"/>
      <c r="AK106" s="1008"/>
      <c r="AL106" s="1008"/>
      <c r="AM106" s="1008"/>
      <c r="AN106" s="1008"/>
      <c r="AO106" s="1008"/>
      <c r="AP106" s="1008"/>
      <c r="AQ106" s="1008"/>
      <c r="AR106" s="1008"/>
      <c r="AS106" s="1008"/>
      <c r="AT106" s="1008"/>
      <c r="AU106" s="1008"/>
      <c r="AV106" s="1008"/>
      <c r="AW106" s="1009"/>
      <c r="AX106" s="1013"/>
      <c r="AY106" s="1014"/>
      <c r="AZ106" s="354"/>
    </row>
    <row r="107" spans="2:52" ht="27.95" customHeight="1">
      <c r="B107" s="1167"/>
      <c r="C107" s="1168"/>
      <c r="D107" s="1143"/>
      <c r="E107" s="1144"/>
      <c r="F107" s="1144"/>
      <c r="G107" s="1144"/>
      <c r="H107" s="1144"/>
      <c r="I107" s="1145"/>
      <c r="J107" s="457"/>
      <c r="K107" s="1010"/>
      <c r="L107" s="1011"/>
      <c r="M107" s="1011"/>
      <c r="N107" s="1011"/>
      <c r="O107" s="1011"/>
      <c r="P107" s="1011"/>
      <c r="Q107" s="1011"/>
      <c r="R107" s="1012"/>
      <c r="S107" s="1010"/>
      <c r="T107" s="1011"/>
      <c r="U107" s="1011"/>
      <c r="V107" s="1011"/>
      <c r="W107" s="1011"/>
      <c r="X107" s="1011"/>
      <c r="Y107" s="1011"/>
      <c r="Z107" s="1012"/>
      <c r="AA107" s="1010"/>
      <c r="AB107" s="1011"/>
      <c r="AC107" s="1011"/>
      <c r="AD107" s="1011"/>
      <c r="AE107" s="1011"/>
      <c r="AF107" s="1011"/>
      <c r="AG107" s="1011"/>
      <c r="AH107" s="1011"/>
      <c r="AI107" s="1011"/>
      <c r="AJ107" s="1011"/>
      <c r="AK107" s="1011"/>
      <c r="AL107" s="1011"/>
      <c r="AM107" s="1011"/>
      <c r="AN107" s="1011"/>
      <c r="AO107" s="1011"/>
      <c r="AP107" s="1011"/>
      <c r="AQ107" s="1011"/>
      <c r="AR107" s="1011"/>
      <c r="AS107" s="1011"/>
      <c r="AT107" s="1011"/>
      <c r="AU107" s="1011"/>
      <c r="AV107" s="1011"/>
      <c r="AW107" s="1012"/>
      <c r="AX107" s="1002"/>
      <c r="AY107" s="1003"/>
      <c r="AZ107" s="354"/>
    </row>
    <row r="108" spans="2:52" ht="27.95" customHeight="1">
      <c r="B108" s="1167"/>
      <c r="C108" s="1168"/>
      <c r="D108" s="1146"/>
      <c r="E108" s="1147"/>
      <c r="F108" s="1147"/>
      <c r="G108" s="1147"/>
      <c r="H108" s="1147"/>
      <c r="I108" s="1148"/>
      <c r="J108" s="458"/>
      <c r="K108" s="1004"/>
      <c r="L108" s="1005"/>
      <c r="M108" s="1005"/>
      <c r="N108" s="1005"/>
      <c r="O108" s="1005"/>
      <c r="P108" s="1005"/>
      <c r="Q108" s="1005"/>
      <c r="R108" s="1006"/>
      <c r="S108" s="1004"/>
      <c r="T108" s="1005"/>
      <c r="U108" s="1005"/>
      <c r="V108" s="1005"/>
      <c r="W108" s="1005"/>
      <c r="X108" s="1005"/>
      <c r="Y108" s="1005"/>
      <c r="Z108" s="1006"/>
      <c r="AA108" s="1004"/>
      <c r="AB108" s="1005"/>
      <c r="AC108" s="1005"/>
      <c r="AD108" s="1005"/>
      <c r="AE108" s="1005"/>
      <c r="AF108" s="1005"/>
      <c r="AG108" s="1005"/>
      <c r="AH108" s="1005"/>
      <c r="AI108" s="1005"/>
      <c r="AJ108" s="1005"/>
      <c r="AK108" s="1005"/>
      <c r="AL108" s="1005"/>
      <c r="AM108" s="1005"/>
      <c r="AN108" s="1005"/>
      <c r="AO108" s="1005"/>
      <c r="AP108" s="1005"/>
      <c r="AQ108" s="1005"/>
      <c r="AR108" s="1005"/>
      <c r="AS108" s="1005"/>
      <c r="AT108" s="1005"/>
      <c r="AU108" s="1005"/>
      <c r="AV108" s="1005"/>
      <c r="AW108" s="1006"/>
      <c r="AX108" s="1000"/>
      <c r="AY108" s="1001"/>
      <c r="AZ108" s="354"/>
    </row>
    <row r="109" spans="2:52" ht="27.95" customHeight="1">
      <c r="B109" s="1167"/>
      <c r="C109" s="1168"/>
      <c r="D109" s="1149"/>
      <c r="E109" s="1150"/>
      <c r="F109" s="1150"/>
      <c r="G109" s="1150"/>
      <c r="H109" s="1150"/>
      <c r="I109" s="1151"/>
      <c r="J109" s="459"/>
      <c r="K109" s="1007"/>
      <c r="L109" s="1008"/>
      <c r="M109" s="1008"/>
      <c r="N109" s="1008"/>
      <c r="O109" s="1008"/>
      <c r="P109" s="1008"/>
      <c r="Q109" s="1008"/>
      <c r="R109" s="1009"/>
      <c r="S109" s="1007"/>
      <c r="T109" s="1008"/>
      <c r="U109" s="1008"/>
      <c r="V109" s="1008"/>
      <c r="W109" s="1008"/>
      <c r="X109" s="1008"/>
      <c r="Y109" s="1008"/>
      <c r="Z109" s="1009"/>
      <c r="AA109" s="1007"/>
      <c r="AB109" s="1008"/>
      <c r="AC109" s="1008"/>
      <c r="AD109" s="1008"/>
      <c r="AE109" s="1008"/>
      <c r="AF109" s="1008"/>
      <c r="AG109" s="1008"/>
      <c r="AH109" s="1008"/>
      <c r="AI109" s="1008"/>
      <c r="AJ109" s="1008"/>
      <c r="AK109" s="1008"/>
      <c r="AL109" s="1008"/>
      <c r="AM109" s="1008"/>
      <c r="AN109" s="1008"/>
      <c r="AO109" s="1008"/>
      <c r="AP109" s="1008"/>
      <c r="AQ109" s="1008"/>
      <c r="AR109" s="1008"/>
      <c r="AS109" s="1008"/>
      <c r="AT109" s="1008"/>
      <c r="AU109" s="1008"/>
      <c r="AV109" s="1008"/>
      <c r="AW109" s="1009"/>
      <c r="AX109" s="1013"/>
      <c r="AY109" s="1014"/>
      <c r="AZ109" s="354"/>
    </row>
    <row r="110" spans="2:52" ht="27.95" customHeight="1">
      <c r="B110" s="1167"/>
      <c r="C110" s="1168"/>
      <c r="D110" s="1143"/>
      <c r="E110" s="1144"/>
      <c r="F110" s="1144"/>
      <c r="G110" s="1144"/>
      <c r="H110" s="1144"/>
      <c r="I110" s="1145"/>
      <c r="J110" s="460"/>
      <c r="K110" s="1010"/>
      <c r="L110" s="1011"/>
      <c r="M110" s="1011"/>
      <c r="N110" s="1011"/>
      <c r="O110" s="1011"/>
      <c r="P110" s="1011"/>
      <c r="Q110" s="1011"/>
      <c r="R110" s="1012"/>
      <c r="S110" s="1010"/>
      <c r="T110" s="1011"/>
      <c r="U110" s="1011"/>
      <c r="V110" s="1011"/>
      <c r="W110" s="1011"/>
      <c r="X110" s="1011"/>
      <c r="Y110" s="1011"/>
      <c r="Z110" s="1012"/>
      <c r="AA110" s="1010"/>
      <c r="AB110" s="1011"/>
      <c r="AC110" s="1011"/>
      <c r="AD110" s="1011"/>
      <c r="AE110" s="1011"/>
      <c r="AF110" s="1011"/>
      <c r="AG110" s="1011"/>
      <c r="AH110" s="1011"/>
      <c r="AI110" s="1011"/>
      <c r="AJ110" s="1011"/>
      <c r="AK110" s="1011"/>
      <c r="AL110" s="1011"/>
      <c r="AM110" s="1011"/>
      <c r="AN110" s="1011"/>
      <c r="AO110" s="1011"/>
      <c r="AP110" s="1011"/>
      <c r="AQ110" s="1011"/>
      <c r="AR110" s="1011"/>
      <c r="AS110" s="1011"/>
      <c r="AT110" s="1011"/>
      <c r="AU110" s="1011"/>
      <c r="AV110" s="1011"/>
      <c r="AW110" s="1012"/>
      <c r="AX110" s="1002"/>
      <c r="AY110" s="1003"/>
      <c r="AZ110" s="354"/>
    </row>
    <row r="111" spans="2:52" ht="27.95" customHeight="1">
      <c r="B111" s="1167"/>
      <c r="C111" s="1168"/>
      <c r="D111" s="1146"/>
      <c r="E111" s="1147"/>
      <c r="F111" s="1147"/>
      <c r="G111" s="1147"/>
      <c r="H111" s="1147"/>
      <c r="I111" s="1148"/>
      <c r="J111" s="460"/>
      <c r="K111" s="1004"/>
      <c r="L111" s="1005"/>
      <c r="M111" s="1005"/>
      <c r="N111" s="1005"/>
      <c r="O111" s="1005"/>
      <c r="P111" s="1005"/>
      <c r="Q111" s="1005"/>
      <c r="R111" s="1006"/>
      <c r="S111" s="1004"/>
      <c r="T111" s="1005"/>
      <c r="U111" s="1005"/>
      <c r="V111" s="1005"/>
      <c r="W111" s="1005"/>
      <c r="X111" s="1005"/>
      <c r="Y111" s="1005"/>
      <c r="Z111" s="1006"/>
      <c r="AA111" s="1004"/>
      <c r="AB111" s="1005"/>
      <c r="AC111" s="1005"/>
      <c r="AD111" s="1005"/>
      <c r="AE111" s="1005"/>
      <c r="AF111" s="1005"/>
      <c r="AG111" s="1005"/>
      <c r="AH111" s="1005"/>
      <c r="AI111" s="1005"/>
      <c r="AJ111" s="1005"/>
      <c r="AK111" s="1005"/>
      <c r="AL111" s="1005"/>
      <c r="AM111" s="1005"/>
      <c r="AN111" s="1005"/>
      <c r="AO111" s="1005"/>
      <c r="AP111" s="1005"/>
      <c r="AQ111" s="1005"/>
      <c r="AR111" s="1005"/>
      <c r="AS111" s="1005"/>
      <c r="AT111" s="1005"/>
      <c r="AU111" s="1005"/>
      <c r="AV111" s="1005"/>
      <c r="AW111" s="1006"/>
      <c r="AX111" s="1000"/>
      <c r="AY111" s="1001"/>
      <c r="AZ111" s="354"/>
    </row>
    <row r="112" spans="2:52" ht="27.95" customHeight="1">
      <c r="B112" s="1169"/>
      <c r="C112" s="1170"/>
      <c r="D112" s="1149"/>
      <c r="E112" s="1150"/>
      <c r="F112" s="1150"/>
      <c r="G112" s="1150"/>
      <c r="H112" s="1150"/>
      <c r="I112" s="1151"/>
      <c r="J112" s="459"/>
      <c r="K112" s="1007"/>
      <c r="L112" s="1008"/>
      <c r="M112" s="1008"/>
      <c r="N112" s="1008"/>
      <c r="O112" s="1008"/>
      <c r="P112" s="1008"/>
      <c r="Q112" s="1008"/>
      <c r="R112" s="1009"/>
      <c r="S112" s="1007"/>
      <c r="T112" s="1008"/>
      <c r="U112" s="1008"/>
      <c r="V112" s="1008"/>
      <c r="W112" s="1008"/>
      <c r="X112" s="1008"/>
      <c r="Y112" s="1008"/>
      <c r="Z112" s="1009"/>
      <c r="AA112" s="1007"/>
      <c r="AB112" s="1008"/>
      <c r="AC112" s="1008"/>
      <c r="AD112" s="1008"/>
      <c r="AE112" s="1008"/>
      <c r="AF112" s="1008"/>
      <c r="AG112" s="1008"/>
      <c r="AH112" s="1008"/>
      <c r="AI112" s="1008"/>
      <c r="AJ112" s="1008"/>
      <c r="AK112" s="1008"/>
      <c r="AL112" s="1008"/>
      <c r="AM112" s="1008"/>
      <c r="AN112" s="1008"/>
      <c r="AO112" s="1008"/>
      <c r="AP112" s="1008"/>
      <c r="AQ112" s="1008"/>
      <c r="AR112" s="1008"/>
      <c r="AS112" s="1008"/>
      <c r="AT112" s="1008"/>
      <c r="AU112" s="1008"/>
      <c r="AV112" s="1008"/>
      <c r="AW112" s="1009"/>
      <c r="AX112" s="1013"/>
      <c r="AY112" s="1014"/>
      <c r="AZ112" s="354"/>
    </row>
    <row r="113" spans="2:52" ht="27.95" customHeight="1">
      <c r="B113" s="1137" t="s">
        <v>56</v>
      </c>
      <c r="C113" s="1138"/>
      <c r="D113" s="1143"/>
      <c r="E113" s="1144"/>
      <c r="F113" s="1144"/>
      <c r="G113" s="1144"/>
      <c r="H113" s="1144"/>
      <c r="I113" s="1145"/>
      <c r="J113" s="461"/>
      <c r="K113" s="1010"/>
      <c r="L113" s="1011"/>
      <c r="M113" s="1011"/>
      <c r="N113" s="1011"/>
      <c r="O113" s="1011"/>
      <c r="P113" s="1011"/>
      <c r="Q113" s="1011"/>
      <c r="R113" s="1012"/>
      <c r="S113" s="1010"/>
      <c r="T113" s="1011"/>
      <c r="U113" s="1011"/>
      <c r="V113" s="1011"/>
      <c r="W113" s="1011"/>
      <c r="X113" s="1011"/>
      <c r="Y113" s="1011"/>
      <c r="Z113" s="1012"/>
      <c r="AA113" s="1010"/>
      <c r="AB113" s="1011"/>
      <c r="AC113" s="1011"/>
      <c r="AD113" s="1011"/>
      <c r="AE113" s="1011"/>
      <c r="AF113" s="1011"/>
      <c r="AG113" s="1011"/>
      <c r="AH113" s="1011"/>
      <c r="AI113" s="1011"/>
      <c r="AJ113" s="1011"/>
      <c r="AK113" s="1011"/>
      <c r="AL113" s="1011"/>
      <c r="AM113" s="1011"/>
      <c r="AN113" s="1011"/>
      <c r="AO113" s="1011"/>
      <c r="AP113" s="1011"/>
      <c r="AQ113" s="1011"/>
      <c r="AR113" s="1011"/>
      <c r="AS113" s="1011"/>
      <c r="AT113" s="1011"/>
      <c r="AU113" s="1011"/>
      <c r="AV113" s="1011"/>
      <c r="AW113" s="1012"/>
      <c r="AX113" s="1002"/>
      <c r="AY113" s="1003"/>
      <c r="AZ113" s="354"/>
    </row>
    <row r="114" spans="2:52" ht="27.95" customHeight="1">
      <c r="B114" s="1139"/>
      <c r="C114" s="1140"/>
      <c r="D114" s="1146"/>
      <c r="E114" s="1147"/>
      <c r="F114" s="1147"/>
      <c r="G114" s="1147"/>
      <c r="H114" s="1147"/>
      <c r="I114" s="1148"/>
      <c r="J114" s="458"/>
      <c r="K114" s="1004"/>
      <c r="L114" s="1005"/>
      <c r="M114" s="1005"/>
      <c r="N114" s="1005"/>
      <c r="O114" s="1005"/>
      <c r="P114" s="1005"/>
      <c r="Q114" s="1005"/>
      <c r="R114" s="1006"/>
      <c r="S114" s="1004"/>
      <c r="T114" s="1005"/>
      <c r="U114" s="1005"/>
      <c r="V114" s="1005"/>
      <c r="W114" s="1005"/>
      <c r="X114" s="1005"/>
      <c r="Y114" s="1005"/>
      <c r="Z114" s="1006"/>
      <c r="AA114" s="1004"/>
      <c r="AB114" s="1005"/>
      <c r="AC114" s="1005"/>
      <c r="AD114" s="1005"/>
      <c r="AE114" s="1005"/>
      <c r="AF114" s="1005"/>
      <c r="AG114" s="1005"/>
      <c r="AH114" s="1005"/>
      <c r="AI114" s="1005"/>
      <c r="AJ114" s="1005"/>
      <c r="AK114" s="1005"/>
      <c r="AL114" s="1005"/>
      <c r="AM114" s="1005"/>
      <c r="AN114" s="1005"/>
      <c r="AO114" s="1005"/>
      <c r="AP114" s="1005"/>
      <c r="AQ114" s="1005"/>
      <c r="AR114" s="1005"/>
      <c r="AS114" s="1005"/>
      <c r="AT114" s="1005"/>
      <c r="AU114" s="1005"/>
      <c r="AV114" s="1005"/>
      <c r="AW114" s="1006"/>
      <c r="AX114" s="1000"/>
      <c r="AY114" s="1001"/>
      <c r="AZ114" s="354"/>
    </row>
    <row r="115" spans="2:52" ht="27.95" customHeight="1">
      <c r="B115" s="1139"/>
      <c r="C115" s="1140"/>
      <c r="D115" s="1149"/>
      <c r="E115" s="1150"/>
      <c r="F115" s="1150"/>
      <c r="G115" s="1150"/>
      <c r="H115" s="1150"/>
      <c r="I115" s="1151"/>
      <c r="J115" s="462"/>
      <c r="K115" s="1007"/>
      <c r="L115" s="1008"/>
      <c r="M115" s="1008"/>
      <c r="N115" s="1008"/>
      <c r="O115" s="1008"/>
      <c r="P115" s="1008"/>
      <c r="Q115" s="1008"/>
      <c r="R115" s="1009"/>
      <c r="S115" s="1007"/>
      <c r="T115" s="1008"/>
      <c r="U115" s="1008"/>
      <c r="V115" s="1008"/>
      <c r="W115" s="1008"/>
      <c r="X115" s="1008"/>
      <c r="Y115" s="1008"/>
      <c r="Z115" s="1009"/>
      <c r="AA115" s="1007"/>
      <c r="AB115" s="1008"/>
      <c r="AC115" s="1008"/>
      <c r="AD115" s="1008"/>
      <c r="AE115" s="1008"/>
      <c r="AF115" s="1008"/>
      <c r="AG115" s="1008"/>
      <c r="AH115" s="1008"/>
      <c r="AI115" s="1008"/>
      <c r="AJ115" s="1008"/>
      <c r="AK115" s="1008"/>
      <c r="AL115" s="1008"/>
      <c r="AM115" s="1008"/>
      <c r="AN115" s="1008"/>
      <c r="AO115" s="1008"/>
      <c r="AP115" s="1008"/>
      <c r="AQ115" s="1008"/>
      <c r="AR115" s="1008"/>
      <c r="AS115" s="1008"/>
      <c r="AT115" s="1008"/>
      <c r="AU115" s="1008"/>
      <c r="AV115" s="1008"/>
      <c r="AW115" s="1009"/>
      <c r="AX115" s="1013"/>
      <c r="AY115" s="1014"/>
      <c r="AZ115" s="354"/>
    </row>
    <row r="116" spans="2:52" ht="27.95" customHeight="1">
      <c r="B116" s="1139"/>
      <c r="C116" s="1140"/>
      <c r="D116" s="1143"/>
      <c r="E116" s="1144"/>
      <c r="F116" s="1144"/>
      <c r="G116" s="1144"/>
      <c r="H116" s="1144"/>
      <c r="I116" s="1145"/>
      <c r="J116" s="463"/>
      <c r="K116" s="1010"/>
      <c r="L116" s="1011"/>
      <c r="M116" s="1011"/>
      <c r="N116" s="1011"/>
      <c r="O116" s="1011"/>
      <c r="P116" s="1011"/>
      <c r="Q116" s="1011"/>
      <c r="R116" s="1012"/>
      <c r="S116" s="1010"/>
      <c r="T116" s="1011"/>
      <c r="U116" s="1011"/>
      <c r="V116" s="1011"/>
      <c r="W116" s="1011"/>
      <c r="X116" s="1011"/>
      <c r="Y116" s="1011"/>
      <c r="Z116" s="1012"/>
      <c r="AA116" s="1010"/>
      <c r="AB116" s="1011"/>
      <c r="AC116" s="1011"/>
      <c r="AD116" s="1011"/>
      <c r="AE116" s="1011"/>
      <c r="AF116" s="1011"/>
      <c r="AG116" s="1011"/>
      <c r="AH116" s="1011"/>
      <c r="AI116" s="1011"/>
      <c r="AJ116" s="1011"/>
      <c r="AK116" s="1011"/>
      <c r="AL116" s="1011"/>
      <c r="AM116" s="1011"/>
      <c r="AN116" s="1011"/>
      <c r="AO116" s="1011"/>
      <c r="AP116" s="1011"/>
      <c r="AQ116" s="1011"/>
      <c r="AR116" s="1011"/>
      <c r="AS116" s="1011"/>
      <c r="AT116" s="1011"/>
      <c r="AU116" s="1011"/>
      <c r="AV116" s="1011"/>
      <c r="AW116" s="1012"/>
      <c r="AX116" s="1002"/>
      <c r="AY116" s="1003"/>
      <c r="AZ116" s="354"/>
    </row>
    <row r="117" spans="2:52" ht="27.95" customHeight="1">
      <c r="B117" s="1139"/>
      <c r="C117" s="1140"/>
      <c r="D117" s="1146"/>
      <c r="E117" s="1147"/>
      <c r="F117" s="1147"/>
      <c r="G117" s="1147"/>
      <c r="H117" s="1147"/>
      <c r="I117" s="1148"/>
      <c r="J117" s="458"/>
      <c r="K117" s="1004"/>
      <c r="L117" s="1005"/>
      <c r="M117" s="1005"/>
      <c r="N117" s="1005"/>
      <c r="O117" s="1005"/>
      <c r="P117" s="1005"/>
      <c r="Q117" s="1005"/>
      <c r="R117" s="1006"/>
      <c r="S117" s="1004"/>
      <c r="T117" s="1005"/>
      <c r="U117" s="1005"/>
      <c r="V117" s="1005"/>
      <c r="W117" s="1005"/>
      <c r="X117" s="1005"/>
      <c r="Y117" s="1005"/>
      <c r="Z117" s="1006"/>
      <c r="AA117" s="1004"/>
      <c r="AB117" s="1005"/>
      <c r="AC117" s="1005"/>
      <c r="AD117" s="1005"/>
      <c r="AE117" s="1005"/>
      <c r="AF117" s="1005"/>
      <c r="AG117" s="1005"/>
      <c r="AH117" s="1005"/>
      <c r="AI117" s="1005"/>
      <c r="AJ117" s="1005"/>
      <c r="AK117" s="1005"/>
      <c r="AL117" s="1005"/>
      <c r="AM117" s="1005"/>
      <c r="AN117" s="1005"/>
      <c r="AO117" s="1005"/>
      <c r="AP117" s="1005"/>
      <c r="AQ117" s="1005"/>
      <c r="AR117" s="1005"/>
      <c r="AS117" s="1005"/>
      <c r="AT117" s="1005"/>
      <c r="AU117" s="1005"/>
      <c r="AV117" s="1005"/>
      <c r="AW117" s="1006"/>
      <c r="AX117" s="1000"/>
      <c r="AY117" s="1001"/>
      <c r="AZ117" s="354"/>
    </row>
    <row r="118" spans="2:52" ht="27.95" customHeight="1">
      <c r="B118" s="1139"/>
      <c r="C118" s="1140"/>
      <c r="D118" s="1149"/>
      <c r="E118" s="1150"/>
      <c r="F118" s="1150"/>
      <c r="G118" s="1150"/>
      <c r="H118" s="1150"/>
      <c r="I118" s="1151"/>
      <c r="J118" s="459"/>
      <c r="K118" s="1007"/>
      <c r="L118" s="1008"/>
      <c r="M118" s="1008"/>
      <c r="N118" s="1008"/>
      <c r="O118" s="1008"/>
      <c r="P118" s="1008"/>
      <c r="Q118" s="1008"/>
      <c r="R118" s="1009"/>
      <c r="S118" s="1007"/>
      <c r="T118" s="1008"/>
      <c r="U118" s="1008"/>
      <c r="V118" s="1008"/>
      <c r="W118" s="1008"/>
      <c r="X118" s="1008"/>
      <c r="Y118" s="1008"/>
      <c r="Z118" s="1009"/>
      <c r="AA118" s="1007"/>
      <c r="AB118" s="1008"/>
      <c r="AC118" s="1008"/>
      <c r="AD118" s="1008"/>
      <c r="AE118" s="1008"/>
      <c r="AF118" s="1008"/>
      <c r="AG118" s="1008"/>
      <c r="AH118" s="1008"/>
      <c r="AI118" s="1008"/>
      <c r="AJ118" s="1008"/>
      <c r="AK118" s="1008"/>
      <c r="AL118" s="1008"/>
      <c r="AM118" s="1008"/>
      <c r="AN118" s="1008"/>
      <c r="AO118" s="1008"/>
      <c r="AP118" s="1008"/>
      <c r="AQ118" s="1008"/>
      <c r="AR118" s="1008"/>
      <c r="AS118" s="1008"/>
      <c r="AT118" s="1008"/>
      <c r="AU118" s="1008"/>
      <c r="AV118" s="1008"/>
      <c r="AW118" s="1009"/>
      <c r="AX118" s="1013"/>
      <c r="AY118" s="1014"/>
      <c r="AZ118" s="354"/>
    </row>
    <row r="119" spans="2:52" ht="27.95" customHeight="1">
      <c r="B119" s="1139"/>
      <c r="C119" s="1140"/>
      <c r="D119" s="1143"/>
      <c r="E119" s="1144"/>
      <c r="F119" s="1144"/>
      <c r="G119" s="1144"/>
      <c r="H119" s="1144"/>
      <c r="I119" s="1145"/>
      <c r="J119" s="461"/>
      <c r="K119" s="1010"/>
      <c r="L119" s="1011"/>
      <c r="M119" s="1011"/>
      <c r="N119" s="1011"/>
      <c r="O119" s="1011"/>
      <c r="P119" s="1011"/>
      <c r="Q119" s="1011"/>
      <c r="R119" s="1012"/>
      <c r="S119" s="1010"/>
      <c r="T119" s="1011"/>
      <c r="U119" s="1011"/>
      <c r="V119" s="1011"/>
      <c r="W119" s="1011"/>
      <c r="X119" s="1011"/>
      <c r="Y119" s="1011"/>
      <c r="Z119" s="1012"/>
      <c r="AA119" s="1010"/>
      <c r="AB119" s="1011"/>
      <c r="AC119" s="1011"/>
      <c r="AD119" s="1011"/>
      <c r="AE119" s="1011"/>
      <c r="AF119" s="1011"/>
      <c r="AG119" s="1011"/>
      <c r="AH119" s="1011"/>
      <c r="AI119" s="1011"/>
      <c r="AJ119" s="1011"/>
      <c r="AK119" s="1011"/>
      <c r="AL119" s="1011"/>
      <c r="AM119" s="1011"/>
      <c r="AN119" s="1011"/>
      <c r="AO119" s="1011"/>
      <c r="AP119" s="1011"/>
      <c r="AQ119" s="1011"/>
      <c r="AR119" s="1011"/>
      <c r="AS119" s="1011"/>
      <c r="AT119" s="1011"/>
      <c r="AU119" s="1011"/>
      <c r="AV119" s="1011"/>
      <c r="AW119" s="1012"/>
      <c r="AX119" s="1002"/>
      <c r="AY119" s="1003"/>
      <c r="AZ119" s="354"/>
    </row>
    <row r="120" spans="2:52" ht="27.95" customHeight="1">
      <c r="B120" s="1139"/>
      <c r="C120" s="1140"/>
      <c r="D120" s="1146"/>
      <c r="E120" s="1147"/>
      <c r="F120" s="1147"/>
      <c r="G120" s="1147"/>
      <c r="H120" s="1147"/>
      <c r="I120" s="1148"/>
      <c r="J120" s="458"/>
      <c r="K120" s="1004"/>
      <c r="L120" s="1005"/>
      <c r="M120" s="1005"/>
      <c r="N120" s="1005"/>
      <c r="O120" s="1005"/>
      <c r="P120" s="1005"/>
      <c r="Q120" s="1005"/>
      <c r="R120" s="1006"/>
      <c r="S120" s="1004"/>
      <c r="T120" s="1005"/>
      <c r="U120" s="1005"/>
      <c r="V120" s="1005"/>
      <c r="W120" s="1005"/>
      <c r="X120" s="1005"/>
      <c r="Y120" s="1005"/>
      <c r="Z120" s="1006"/>
      <c r="AA120" s="1004"/>
      <c r="AB120" s="1005"/>
      <c r="AC120" s="1005"/>
      <c r="AD120" s="1005"/>
      <c r="AE120" s="1005"/>
      <c r="AF120" s="1005"/>
      <c r="AG120" s="1005"/>
      <c r="AH120" s="1005"/>
      <c r="AI120" s="1005"/>
      <c r="AJ120" s="1005"/>
      <c r="AK120" s="1005"/>
      <c r="AL120" s="1005"/>
      <c r="AM120" s="1005"/>
      <c r="AN120" s="1005"/>
      <c r="AO120" s="1005"/>
      <c r="AP120" s="1005"/>
      <c r="AQ120" s="1005"/>
      <c r="AR120" s="1005"/>
      <c r="AS120" s="1005"/>
      <c r="AT120" s="1005"/>
      <c r="AU120" s="1005"/>
      <c r="AV120" s="1005"/>
      <c r="AW120" s="1006"/>
      <c r="AX120" s="1000"/>
      <c r="AY120" s="1001"/>
      <c r="AZ120" s="354"/>
    </row>
    <row r="121" spans="2:52" ht="27.95" customHeight="1">
      <c r="B121" s="1139"/>
      <c r="C121" s="1140"/>
      <c r="D121" s="1149"/>
      <c r="E121" s="1150"/>
      <c r="F121" s="1150"/>
      <c r="G121" s="1150"/>
      <c r="H121" s="1150"/>
      <c r="I121" s="1151"/>
      <c r="J121" s="462"/>
      <c r="K121" s="1007"/>
      <c r="L121" s="1008"/>
      <c r="M121" s="1008"/>
      <c r="N121" s="1008"/>
      <c r="O121" s="1008"/>
      <c r="P121" s="1008"/>
      <c r="Q121" s="1008"/>
      <c r="R121" s="1009"/>
      <c r="S121" s="1007"/>
      <c r="T121" s="1008"/>
      <c r="U121" s="1008"/>
      <c r="V121" s="1008"/>
      <c r="W121" s="1008"/>
      <c r="X121" s="1008"/>
      <c r="Y121" s="1008"/>
      <c r="Z121" s="1009"/>
      <c r="AA121" s="1007"/>
      <c r="AB121" s="1008"/>
      <c r="AC121" s="1008"/>
      <c r="AD121" s="1008"/>
      <c r="AE121" s="1008"/>
      <c r="AF121" s="1008"/>
      <c r="AG121" s="1008"/>
      <c r="AH121" s="1008"/>
      <c r="AI121" s="1008"/>
      <c r="AJ121" s="1008"/>
      <c r="AK121" s="1008"/>
      <c r="AL121" s="1008"/>
      <c r="AM121" s="1008"/>
      <c r="AN121" s="1008"/>
      <c r="AO121" s="1008"/>
      <c r="AP121" s="1008"/>
      <c r="AQ121" s="1008"/>
      <c r="AR121" s="1008"/>
      <c r="AS121" s="1008"/>
      <c r="AT121" s="1008"/>
      <c r="AU121" s="1008"/>
      <c r="AV121" s="1008"/>
      <c r="AW121" s="1009"/>
      <c r="AX121" s="1013"/>
      <c r="AY121" s="1014"/>
      <c r="AZ121" s="354"/>
    </row>
    <row r="122" spans="2:52" ht="27.95" customHeight="1">
      <c r="B122" s="1139"/>
      <c r="C122" s="1140"/>
      <c r="D122" s="1152"/>
      <c r="E122" s="1153"/>
      <c r="F122" s="1153"/>
      <c r="G122" s="1153"/>
      <c r="H122" s="1153"/>
      <c r="I122" s="1154"/>
      <c r="J122" s="457"/>
      <c r="K122" s="1010"/>
      <c r="L122" s="1011"/>
      <c r="M122" s="1011"/>
      <c r="N122" s="1011"/>
      <c r="O122" s="1011"/>
      <c r="P122" s="1011"/>
      <c r="Q122" s="1011"/>
      <c r="R122" s="1012"/>
      <c r="S122" s="1010"/>
      <c r="T122" s="1011"/>
      <c r="U122" s="1011"/>
      <c r="V122" s="1011"/>
      <c r="W122" s="1011"/>
      <c r="X122" s="1011"/>
      <c r="Y122" s="1011"/>
      <c r="Z122" s="1012"/>
      <c r="AA122" s="1010"/>
      <c r="AB122" s="1011"/>
      <c r="AC122" s="1011"/>
      <c r="AD122" s="1011"/>
      <c r="AE122" s="1011"/>
      <c r="AF122" s="1011"/>
      <c r="AG122" s="1011"/>
      <c r="AH122" s="1011"/>
      <c r="AI122" s="1011"/>
      <c r="AJ122" s="1011"/>
      <c r="AK122" s="1011"/>
      <c r="AL122" s="1011"/>
      <c r="AM122" s="1011"/>
      <c r="AN122" s="1011"/>
      <c r="AO122" s="1011"/>
      <c r="AP122" s="1011"/>
      <c r="AQ122" s="1011"/>
      <c r="AR122" s="1011"/>
      <c r="AS122" s="1011"/>
      <c r="AT122" s="1011"/>
      <c r="AU122" s="1011"/>
      <c r="AV122" s="1011"/>
      <c r="AW122" s="1012"/>
      <c r="AX122" s="1002"/>
      <c r="AY122" s="1003"/>
      <c r="AZ122" s="354"/>
    </row>
    <row r="123" spans="2:52" ht="27.95" customHeight="1">
      <c r="B123" s="1139"/>
      <c r="C123" s="1140"/>
      <c r="D123" s="1155"/>
      <c r="E123" s="1156"/>
      <c r="F123" s="1156"/>
      <c r="G123" s="1156"/>
      <c r="H123" s="1156"/>
      <c r="I123" s="1157"/>
      <c r="J123" s="464"/>
      <c r="K123" s="1007"/>
      <c r="L123" s="1008"/>
      <c r="M123" s="1008"/>
      <c r="N123" s="1008"/>
      <c r="O123" s="1008"/>
      <c r="P123" s="1008"/>
      <c r="Q123" s="1008"/>
      <c r="R123" s="1009"/>
      <c r="S123" s="1007"/>
      <c r="T123" s="1008"/>
      <c r="U123" s="1008"/>
      <c r="V123" s="1008"/>
      <c r="W123" s="1008"/>
      <c r="X123" s="1008"/>
      <c r="Y123" s="1008"/>
      <c r="Z123" s="1009"/>
      <c r="AA123" s="1007"/>
      <c r="AB123" s="1008"/>
      <c r="AC123" s="1008"/>
      <c r="AD123" s="1008"/>
      <c r="AE123" s="1008"/>
      <c r="AF123" s="1008"/>
      <c r="AG123" s="1008"/>
      <c r="AH123" s="1008"/>
      <c r="AI123" s="1008"/>
      <c r="AJ123" s="1008"/>
      <c r="AK123" s="1008"/>
      <c r="AL123" s="1008"/>
      <c r="AM123" s="1008"/>
      <c r="AN123" s="1008"/>
      <c r="AO123" s="1008"/>
      <c r="AP123" s="1008"/>
      <c r="AQ123" s="1008"/>
      <c r="AR123" s="1008"/>
      <c r="AS123" s="1008"/>
      <c r="AT123" s="1008"/>
      <c r="AU123" s="1008"/>
      <c r="AV123" s="1008"/>
      <c r="AW123" s="1009"/>
      <c r="AX123" s="1013"/>
      <c r="AY123" s="1014"/>
      <c r="AZ123" s="354"/>
    </row>
    <row r="124" spans="2:52" ht="27.95" customHeight="1">
      <c r="B124" s="1139"/>
      <c r="C124" s="1140"/>
      <c r="D124" s="1143"/>
      <c r="E124" s="1144"/>
      <c r="F124" s="1144"/>
      <c r="G124" s="1144"/>
      <c r="H124" s="1144"/>
      <c r="I124" s="1145"/>
      <c r="J124" s="457"/>
      <c r="K124" s="1010"/>
      <c r="L124" s="1011"/>
      <c r="M124" s="1011"/>
      <c r="N124" s="1011"/>
      <c r="O124" s="1011"/>
      <c r="P124" s="1011"/>
      <c r="Q124" s="1011"/>
      <c r="R124" s="1012"/>
      <c r="S124" s="1010"/>
      <c r="T124" s="1011"/>
      <c r="U124" s="1011"/>
      <c r="V124" s="1011"/>
      <c r="W124" s="1011"/>
      <c r="X124" s="1011"/>
      <c r="Y124" s="1011"/>
      <c r="Z124" s="1012"/>
      <c r="AA124" s="1010"/>
      <c r="AB124" s="1011"/>
      <c r="AC124" s="1011"/>
      <c r="AD124" s="1011"/>
      <c r="AE124" s="1011"/>
      <c r="AF124" s="1011"/>
      <c r="AG124" s="1011"/>
      <c r="AH124" s="1011"/>
      <c r="AI124" s="1011"/>
      <c r="AJ124" s="1011"/>
      <c r="AK124" s="1011"/>
      <c r="AL124" s="1011"/>
      <c r="AM124" s="1011"/>
      <c r="AN124" s="1011"/>
      <c r="AO124" s="1011"/>
      <c r="AP124" s="1011"/>
      <c r="AQ124" s="1011"/>
      <c r="AR124" s="1011"/>
      <c r="AS124" s="1011"/>
      <c r="AT124" s="1011"/>
      <c r="AU124" s="1011"/>
      <c r="AV124" s="1011"/>
      <c r="AW124" s="1012"/>
      <c r="AX124" s="1002"/>
      <c r="AY124" s="1003"/>
      <c r="AZ124" s="354"/>
    </row>
    <row r="125" spans="2:52" ht="27.95" customHeight="1">
      <c r="B125" s="1139"/>
      <c r="C125" s="1140"/>
      <c r="D125" s="1146"/>
      <c r="E125" s="1147"/>
      <c r="F125" s="1147"/>
      <c r="G125" s="1147"/>
      <c r="H125" s="1147"/>
      <c r="I125" s="1148"/>
      <c r="J125" s="462"/>
      <c r="K125" s="1004"/>
      <c r="L125" s="1005"/>
      <c r="M125" s="1005"/>
      <c r="N125" s="1005"/>
      <c r="O125" s="1005"/>
      <c r="P125" s="1005"/>
      <c r="Q125" s="1005"/>
      <c r="R125" s="1006"/>
      <c r="S125" s="1004"/>
      <c r="T125" s="1005"/>
      <c r="U125" s="1005"/>
      <c r="V125" s="1005"/>
      <c r="W125" s="1005"/>
      <c r="X125" s="1005"/>
      <c r="Y125" s="1005"/>
      <c r="Z125" s="1006"/>
      <c r="AA125" s="1004"/>
      <c r="AB125" s="1005"/>
      <c r="AC125" s="1005"/>
      <c r="AD125" s="1005"/>
      <c r="AE125" s="1005"/>
      <c r="AF125" s="1005"/>
      <c r="AG125" s="1005"/>
      <c r="AH125" s="1005"/>
      <c r="AI125" s="1005"/>
      <c r="AJ125" s="1005"/>
      <c r="AK125" s="1005"/>
      <c r="AL125" s="1005"/>
      <c r="AM125" s="1005"/>
      <c r="AN125" s="1005"/>
      <c r="AO125" s="1005"/>
      <c r="AP125" s="1005"/>
      <c r="AQ125" s="1005"/>
      <c r="AR125" s="1005"/>
      <c r="AS125" s="1005"/>
      <c r="AT125" s="1005"/>
      <c r="AU125" s="1005"/>
      <c r="AV125" s="1005"/>
      <c r="AW125" s="1006"/>
      <c r="AX125" s="1000"/>
      <c r="AY125" s="1001"/>
      <c r="AZ125" s="354"/>
    </row>
    <row r="126" spans="2:52" ht="27.95" customHeight="1">
      <c r="B126" s="1141"/>
      <c r="C126" s="1142"/>
      <c r="D126" s="1149"/>
      <c r="E126" s="1150"/>
      <c r="F126" s="1150"/>
      <c r="G126" s="1150"/>
      <c r="H126" s="1150"/>
      <c r="I126" s="1151"/>
      <c r="J126" s="459"/>
      <c r="K126" s="1007"/>
      <c r="L126" s="1008"/>
      <c r="M126" s="1008"/>
      <c r="N126" s="1008"/>
      <c r="O126" s="1008"/>
      <c r="P126" s="1008"/>
      <c r="Q126" s="1008"/>
      <c r="R126" s="1009"/>
      <c r="S126" s="1007"/>
      <c r="T126" s="1008"/>
      <c r="U126" s="1008"/>
      <c r="V126" s="1008"/>
      <c r="W126" s="1008"/>
      <c r="X126" s="1008"/>
      <c r="Y126" s="1008"/>
      <c r="Z126" s="1009"/>
      <c r="AA126" s="1007"/>
      <c r="AB126" s="1008"/>
      <c r="AC126" s="1008"/>
      <c r="AD126" s="1008"/>
      <c r="AE126" s="1008"/>
      <c r="AF126" s="1008"/>
      <c r="AG126" s="1008"/>
      <c r="AH126" s="1008"/>
      <c r="AI126" s="1008"/>
      <c r="AJ126" s="1008"/>
      <c r="AK126" s="1008"/>
      <c r="AL126" s="1008"/>
      <c r="AM126" s="1008"/>
      <c r="AN126" s="1008"/>
      <c r="AO126" s="1008"/>
      <c r="AP126" s="1008"/>
      <c r="AQ126" s="1008"/>
      <c r="AR126" s="1008"/>
      <c r="AS126" s="1008"/>
      <c r="AT126" s="1008"/>
      <c r="AU126" s="1008"/>
      <c r="AV126" s="1008"/>
      <c r="AW126" s="1009"/>
      <c r="AX126" s="1013"/>
      <c r="AY126" s="1014"/>
      <c r="AZ126" s="354"/>
    </row>
    <row r="127" spans="2:52" ht="24.95" customHeight="1">
      <c r="B127" s="354"/>
      <c r="C127" s="354"/>
      <c r="D127" s="354"/>
      <c r="E127" s="354"/>
      <c r="F127" s="354"/>
      <c r="G127" s="354"/>
      <c r="H127" s="354"/>
      <c r="I127" s="354"/>
      <c r="J127" s="354"/>
      <c r="K127" s="354"/>
      <c r="L127" s="354"/>
      <c r="M127" s="354"/>
      <c r="N127" s="354"/>
      <c r="O127" s="354"/>
      <c r="P127" s="354"/>
      <c r="Q127" s="354"/>
      <c r="R127" s="354"/>
      <c r="S127" s="354"/>
      <c r="T127" s="354"/>
      <c r="U127" s="354"/>
      <c r="V127" s="354"/>
      <c r="W127" s="354"/>
      <c r="X127" s="354"/>
      <c r="Y127" s="354"/>
      <c r="Z127" s="354"/>
      <c r="AA127" s="354"/>
      <c r="AB127" s="354"/>
      <c r="AC127" s="354"/>
      <c r="AD127" s="354"/>
      <c r="AE127" s="354"/>
      <c r="AF127" s="354"/>
      <c r="AG127" s="354"/>
      <c r="AH127" s="354"/>
      <c r="AI127" s="354"/>
      <c r="AJ127" s="3"/>
      <c r="AK127" s="354"/>
      <c r="AL127" s="354"/>
      <c r="AM127" s="354"/>
      <c r="AN127" s="354"/>
      <c r="AO127" s="354"/>
      <c r="AP127" s="354"/>
      <c r="AQ127" s="354"/>
      <c r="AR127" s="354"/>
      <c r="AS127" s="354"/>
      <c r="AT127" s="354"/>
      <c r="AU127" s="354"/>
      <c r="AV127" s="354"/>
      <c r="AW127" s="354"/>
      <c r="AX127" s="354"/>
      <c r="AY127" s="354"/>
      <c r="AZ127" s="354"/>
    </row>
    <row r="128" spans="2:52" ht="23.1" customHeight="1">
      <c r="AJ128" s="1"/>
    </row>
    <row r="129" spans="2:54" ht="23.1" customHeight="1">
      <c r="AJ129" s="1"/>
    </row>
    <row r="130" spans="2:54" ht="23.1" customHeight="1">
      <c r="AJ130" s="1"/>
    </row>
    <row r="131" spans="2:54" ht="23.1" customHeight="1">
      <c r="AJ131" s="1"/>
    </row>
    <row r="132" spans="2:54" ht="23.1" customHeight="1">
      <c r="AJ132" s="1"/>
    </row>
    <row r="133" spans="2:54" ht="23.1" customHeight="1">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row>
    <row r="134" spans="2:54" ht="18" customHeight="1">
      <c r="B134" s="367"/>
      <c r="C134" s="367"/>
      <c r="D134" s="367"/>
      <c r="E134" s="367"/>
      <c r="F134" s="367"/>
      <c r="G134" s="367"/>
      <c r="H134" s="367"/>
      <c r="I134" s="367"/>
      <c r="J134" s="367"/>
      <c r="K134" s="367"/>
      <c r="L134" s="367"/>
      <c r="M134" s="367"/>
      <c r="N134" s="367"/>
      <c r="O134" s="367"/>
      <c r="P134" s="367"/>
      <c r="Q134" s="367"/>
      <c r="R134" s="367"/>
      <c r="S134" s="367"/>
      <c r="T134" s="367"/>
      <c r="U134" s="367"/>
      <c r="V134" s="367"/>
      <c r="W134" s="367"/>
      <c r="X134" s="367"/>
      <c r="Y134" s="367"/>
      <c r="Z134" s="367"/>
      <c r="AA134" s="367"/>
      <c r="AB134" s="367"/>
      <c r="AC134" s="367"/>
      <c r="AD134" s="367"/>
      <c r="AE134" s="367"/>
      <c r="AF134" s="367"/>
      <c r="AG134" s="367"/>
      <c r="AH134" s="367"/>
      <c r="AI134" s="367"/>
      <c r="AJ134" s="367"/>
      <c r="AK134" s="367"/>
      <c r="AL134" s="367"/>
      <c r="AM134" s="367"/>
      <c r="AN134" s="367"/>
      <c r="AO134" s="367"/>
      <c r="AP134" s="367"/>
      <c r="AQ134" s="367"/>
      <c r="AR134" s="367"/>
      <c r="AS134" s="367"/>
      <c r="AT134" s="367"/>
      <c r="AU134" s="367"/>
      <c r="AV134" s="367"/>
      <c r="AW134" s="367"/>
      <c r="AX134" s="367"/>
      <c r="AY134" s="367"/>
      <c r="AZ134" s="367"/>
      <c r="BA134" s="367"/>
      <c r="BB134" s="367"/>
    </row>
    <row r="135" spans="2:54" ht="18" customHeight="1"/>
    <row r="136" spans="2:54" ht="18" customHeight="1"/>
    <row r="137" spans="2:54" ht="18" customHeight="1"/>
    <row r="138" spans="2:54" ht="18" customHeight="1"/>
    <row r="139" spans="2:54" ht="18" customHeight="1"/>
  </sheetData>
  <sheetProtection password="C062" sheet="1" objects="1" scenarios="1" insertRows="0" deleteRows="0" selectLockedCells="1"/>
  <mergeCells count="492">
    <mergeCell ref="T71:AA71"/>
    <mergeCell ref="T72:AA72"/>
    <mergeCell ref="AJ76:AQ76"/>
    <mergeCell ref="AR76:AY76"/>
    <mergeCell ref="AR77:AY77"/>
    <mergeCell ref="AR78:AY78"/>
    <mergeCell ref="AR79:AY79"/>
    <mergeCell ref="AR80:AY80"/>
    <mergeCell ref="AB76:AI76"/>
    <mergeCell ref="AB77:AI77"/>
    <mergeCell ref="AB78:AI78"/>
    <mergeCell ref="AB79:AI79"/>
    <mergeCell ref="AB80:AI80"/>
    <mergeCell ref="AJ77:AQ77"/>
    <mergeCell ref="AJ78:AQ78"/>
    <mergeCell ref="AJ79:AQ79"/>
    <mergeCell ref="AJ80:AQ80"/>
    <mergeCell ref="T73:AA73"/>
    <mergeCell ref="T74:AA74"/>
    <mergeCell ref="T75:AA75"/>
    <mergeCell ref="T76:AA76"/>
    <mergeCell ref="T77:AA77"/>
    <mergeCell ref="T78:AA78"/>
    <mergeCell ref="T79:AA79"/>
    <mergeCell ref="T80:AA80"/>
    <mergeCell ref="K66:S68"/>
    <mergeCell ref="K69:S69"/>
    <mergeCell ref="K70:S70"/>
    <mergeCell ref="K71:S71"/>
    <mergeCell ref="K72:S72"/>
    <mergeCell ref="K73:S73"/>
    <mergeCell ref="K74:S74"/>
    <mergeCell ref="K75:S75"/>
    <mergeCell ref="K76:S76"/>
    <mergeCell ref="K77:S77"/>
    <mergeCell ref="K78:S78"/>
    <mergeCell ref="K79:S79"/>
    <mergeCell ref="K80:S80"/>
    <mergeCell ref="T66:AA68"/>
    <mergeCell ref="T69:AA69"/>
    <mergeCell ref="T70:AA70"/>
    <mergeCell ref="AB74:AI74"/>
    <mergeCell ref="AB75:AI75"/>
    <mergeCell ref="AR74:AY74"/>
    <mergeCell ref="AR75:AY75"/>
    <mergeCell ref="AB66:AI68"/>
    <mergeCell ref="AB69:AI69"/>
    <mergeCell ref="AB70:AI70"/>
    <mergeCell ref="AB71:AI71"/>
    <mergeCell ref="AB72:AI72"/>
    <mergeCell ref="AB73:AI73"/>
    <mergeCell ref="AR66:AY68"/>
    <mergeCell ref="AR69:AY69"/>
    <mergeCell ref="AR70:AY70"/>
    <mergeCell ref="AR71:AY71"/>
    <mergeCell ref="AR72:AY72"/>
    <mergeCell ref="AR73:AY73"/>
    <mergeCell ref="AJ66:AQ68"/>
    <mergeCell ref="AJ69:AQ69"/>
    <mergeCell ref="AJ70:AQ70"/>
    <mergeCell ref="AJ71:AQ71"/>
    <mergeCell ref="AJ72:AQ72"/>
    <mergeCell ref="AJ73:AQ73"/>
    <mergeCell ref="AJ74:AQ74"/>
    <mergeCell ref="AJ75:AQ75"/>
    <mergeCell ref="B72:J72"/>
    <mergeCell ref="B73:J73"/>
    <mergeCell ref="B74:J74"/>
    <mergeCell ref="B75:J75"/>
    <mergeCell ref="B76:J76"/>
    <mergeCell ref="B77:J77"/>
    <mergeCell ref="B78:J78"/>
    <mergeCell ref="B79:J79"/>
    <mergeCell ref="B80:J80"/>
    <mergeCell ref="X55:AG55"/>
    <mergeCell ref="AH55:AQ55"/>
    <mergeCell ref="J51:M51"/>
    <mergeCell ref="J52:M52"/>
    <mergeCell ref="H36:V36"/>
    <mergeCell ref="W36:AF36"/>
    <mergeCell ref="AG36:AP36"/>
    <mergeCell ref="AQ36:AY36"/>
    <mergeCell ref="H37:V37"/>
    <mergeCell ref="W37:AF37"/>
    <mergeCell ref="AG37:AP37"/>
    <mergeCell ref="AQ37:AY37"/>
    <mergeCell ref="H38:V38"/>
    <mergeCell ref="W38:AF38"/>
    <mergeCell ref="AG38:AP38"/>
    <mergeCell ref="AQ38:AY38"/>
    <mergeCell ref="H39:V39"/>
    <mergeCell ref="W39:AF39"/>
    <mergeCell ref="AG39:AP39"/>
    <mergeCell ref="AQ39:AY39"/>
    <mergeCell ref="AR55:AY55"/>
    <mergeCell ref="B28:V29"/>
    <mergeCell ref="W28:AY28"/>
    <mergeCell ref="W30:AF30"/>
    <mergeCell ref="AG30:AP30"/>
    <mergeCell ref="B42:V42"/>
    <mergeCell ref="AX91:AY91"/>
    <mergeCell ref="AX92:AY92"/>
    <mergeCell ref="AX93:AY93"/>
    <mergeCell ref="AX109:AY109"/>
    <mergeCell ref="W42:AF42"/>
    <mergeCell ref="AG42:AP42"/>
    <mergeCell ref="AQ42:AY42"/>
    <mergeCell ref="AR56:AY56"/>
    <mergeCell ref="AW43:AX43"/>
    <mergeCell ref="AW44:AX44"/>
    <mergeCell ref="AA107:AW107"/>
    <mergeCell ref="AX107:AY107"/>
    <mergeCell ref="AX87:AY87"/>
    <mergeCell ref="AX101:AY101"/>
    <mergeCell ref="AA87:AW87"/>
    <mergeCell ref="AH54:AQ54"/>
    <mergeCell ref="B59:AY62"/>
    <mergeCell ref="B55:M55"/>
    <mergeCell ref="N55:W55"/>
    <mergeCell ref="B30:G34"/>
    <mergeCell ref="B35:G39"/>
    <mergeCell ref="H30:O31"/>
    <mergeCell ref="P30:V30"/>
    <mergeCell ref="P31:V31"/>
    <mergeCell ref="H32:V32"/>
    <mergeCell ref="W32:AF32"/>
    <mergeCell ref="AQ32:AY32"/>
    <mergeCell ref="W33:AF33"/>
    <mergeCell ref="AG33:AP33"/>
    <mergeCell ref="AQ33:AY33"/>
    <mergeCell ref="W34:AF34"/>
    <mergeCell ref="AG34:AP34"/>
    <mergeCell ref="W35:AF35"/>
    <mergeCell ref="AG35:AP35"/>
    <mergeCell ref="AQ34:AY34"/>
    <mergeCell ref="H35:V35"/>
    <mergeCell ref="AN20:AT20"/>
    <mergeCell ref="AU20:AY20"/>
    <mergeCell ref="AL25:AN25"/>
    <mergeCell ref="AF26:AO26"/>
    <mergeCell ref="AU26:AW26"/>
    <mergeCell ref="W41:AF41"/>
    <mergeCell ref="AG41:AP41"/>
    <mergeCell ref="AQ41:AY41"/>
    <mergeCell ref="W40:AF40"/>
    <mergeCell ref="AG40:AP40"/>
    <mergeCell ref="AQ40:AY40"/>
    <mergeCell ref="AQ30:AY30"/>
    <mergeCell ref="W31:AF31"/>
    <mergeCell ref="AG31:AP31"/>
    <mergeCell ref="AQ31:AY31"/>
    <mergeCell ref="W29:AF29"/>
    <mergeCell ref="AG29:AP29"/>
    <mergeCell ref="AQ29:AY29"/>
    <mergeCell ref="B69:J69"/>
    <mergeCell ref="B70:J70"/>
    <mergeCell ref="B71:J71"/>
    <mergeCell ref="B66:J68"/>
    <mergeCell ref="AS22:AY22"/>
    <mergeCell ref="AF25:AK25"/>
    <mergeCell ref="N22:O22"/>
    <mergeCell ref="AH52:AQ52"/>
    <mergeCell ref="AR48:AY48"/>
    <mergeCell ref="AR49:AY49"/>
    <mergeCell ref="AR50:AY50"/>
    <mergeCell ref="AH50:AQ50"/>
    <mergeCell ref="AH48:AQ48"/>
    <mergeCell ref="AH47:AQ47"/>
    <mergeCell ref="J50:M50"/>
    <mergeCell ref="N49:W49"/>
    <mergeCell ref="B47:M47"/>
    <mergeCell ref="B48:M48"/>
    <mergeCell ref="AR51:AY51"/>
    <mergeCell ref="AR52:AY52"/>
    <mergeCell ref="AR53:AY53"/>
    <mergeCell ref="P40:V40"/>
    <mergeCell ref="P41:V41"/>
    <mergeCell ref="I24:M26"/>
    <mergeCell ref="N21:R21"/>
    <mergeCell ref="AN21:AS21"/>
    <mergeCell ref="AK18:AN18"/>
    <mergeCell ref="AO16:AQ16"/>
    <mergeCell ref="B43:AP43"/>
    <mergeCell ref="B44:AP44"/>
    <mergeCell ref="B45:AP45"/>
    <mergeCell ref="AQ43:AV43"/>
    <mergeCell ref="AQ44:AV44"/>
    <mergeCell ref="AQ45:AY45"/>
    <mergeCell ref="N24:S26"/>
    <mergeCell ref="AA24:AE26"/>
    <mergeCell ref="H33:V33"/>
    <mergeCell ref="H34:V34"/>
    <mergeCell ref="AP24:AT25"/>
    <mergeCell ref="AG32:AP32"/>
    <mergeCell ref="AX24:AY25"/>
    <mergeCell ref="B22:M23"/>
    <mergeCell ref="N23:O23"/>
    <mergeCell ref="P23:S23"/>
    <mergeCell ref="B40:O41"/>
    <mergeCell ref="AJ16:AJ18"/>
    <mergeCell ref="AK16:AN16"/>
    <mergeCell ref="AK17:AN17"/>
    <mergeCell ref="B11:H12"/>
    <mergeCell ref="X5:AD5"/>
    <mergeCell ref="I5:W5"/>
    <mergeCell ref="B15:H15"/>
    <mergeCell ref="N16:S16"/>
    <mergeCell ref="I15:Z15"/>
    <mergeCell ref="AA15:AF15"/>
    <mergeCell ref="B17:H18"/>
    <mergeCell ref="I16:M16"/>
    <mergeCell ref="I17:M17"/>
    <mergeCell ref="I18:M18"/>
    <mergeCell ref="N17:P17"/>
    <mergeCell ref="N18:P18"/>
    <mergeCell ref="Q17:R17"/>
    <mergeCell ref="Q18:R18"/>
    <mergeCell ref="T17:V17"/>
    <mergeCell ref="T18:V18"/>
    <mergeCell ref="I11:Z12"/>
    <mergeCell ref="AA11:AD12"/>
    <mergeCell ref="AE11:AY12"/>
    <mergeCell ref="AE5:AG5"/>
    <mergeCell ref="AI5:AJ5"/>
    <mergeCell ref="AL5:AM5"/>
    <mergeCell ref="J14:K14"/>
    <mergeCell ref="AX124:AY124"/>
    <mergeCell ref="AX125:AY125"/>
    <mergeCell ref="K126:R126"/>
    <mergeCell ref="S126:Z126"/>
    <mergeCell ref="AA126:AW126"/>
    <mergeCell ref="AX126:AY126"/>
    <mergeCell ref="AO17:AQ17"/>
    <mergeCell ref="AO18:AQ18"/>
    <mergeCell ref="AG20:AM20"/>
    <mergeCell ref="AS16:AU18"/>
    <mergeCell ref="AA16:AF18"/>
    <mergeCell ref="AG16:AI18"/>
    <mergeCell ref="AR57:AY57"/>
    <mergeCell ref="AR54:AY54"/>
    <mergeCell ref="N54:W54"/>
    <mergeCell ref="X54:AG54"/>
    <mergeCell ref="AV16:AX18"/>
    <mergeCell ref="AY16:AY18"/>
    <mergeCell ref="P22:V22"/>
    <mergeCell ref="W22:X22"/>
    <mergeCell ref="AU24:AW25"/>
    <mergeCell ref="AF24:AK24"/>
    <mergeCell ref="T23:AY23"/>
    <mergeCell ref="Y22:AE22"/>
    <mergeCell ref="AX122:AY122"/>
    <mergeCell ref="K123:R123"/>
    <mergeCell ref="S123:Z123"/>
    <mergeCell ref="AA21:AM21"/>
    <mergeCell ref="M14:O14"/>
    <mergeCell ref="T16:Y16"/>
    <mergeCell ref="B21:M21"/>
    <mergeCell ref="B95:C112"/>
    <mergeCell ref="D95:I97"/>
    <mergeCell ref="K96:R96"/>
    <mergeCell ref="S96:Z96"/>
    <mergeCell ref="AA96:AW96"/>
    <mergeCell ref="D101:I103"/>
    <mergeCell ref="K101:R101"/>
    <mergeCell ref="S101:Z101"/>
    <mergeCell ref="AA101:AW101"/>
    <mergeCell ref="K102:R102"/>
    <mergeCell ref="S102:Z102"/>
    <mergeCell ref="AA102:AW102"/>
    <mergeCell ref="K103:R103"/>
    <mergeCell ref="AG15:AY15"/>
    <mergeCell ref="AF22:AG22"/>
    <mergeCell ref="AH22:AP22"/>
    <mergeCell ref="AQ22:AR22"/>
    <mergeCell ref="D104:I106"/>
    <mergeCell ref="K104:R104"/>
    <mergeCell ref="S104:Z104"/>
    <mergeCell ref="S105:Z105"/>
    <mergeCell ref="AA105:AW105"/>
    <mergeCell ref="D98:I100"/>
    <mergeCell ref="K98:R98"/>
    <mergeCell ref="S98:Z98"/>
    <mergeCell ref="AA98:AW98"/>
    <mergeCell ref="K99:R99"/>
    <mergeCell ref="D110:I112"/>
    <mergeCell ref="AX112:AY112"/>
    <mergeCell ref="D107:I109"/>
    <mergeCell ref="AA123:AW123"/>
    <mergeCell ref="AX123:AY123"/>
    <mergeCell ref="S118:Z118"/>
    <mergeCell ref="AA118:AW118"/>
    <mergeCell ref="AX118:AY118"/>
    <mergeCell ref="AA104:AW104"/>
    <mergeCell ref="AX104:AY104"/>
    <mergeCell ref="K105:R105"/>
    <mergeCell ref="D119:I121"/>
    <mergeCell ref="K119:R119"/>
    <mergeCell ref="S119:Z119"/>
    <mergeCell ref="AA119:AW119"/>
    <mergeCell ref="AX119:AY119"/>
    <mergeCell ref="K120:R120"/>
    <mergeCell ref="S120:Z120"/>
    <mergeCell ref="AA120:AW120"/>
    <mergeCell ref="AX120:AY120"/>
    <mergeCell ref="K121:R121"/>
    <mergeCell ref="S121:Z121"/>
    <mergeCell ref="AA121:AW121"/>
    <mergeCell ref="AX121:AY121"/>
    <mergeCell ref="B113:C126"/>
    <mergeCell ref="D113:I115"/>
    <mergeCell ref="K113:R113"/>
    <mergeCell ref="S113:Z113"/>
    <mergeCell ref="AA113:AW113"/>
    <mergeCell ref="D116:I118"/>
    <mergeCell ref="K116:R116"/>
    <mergeCell ref="S116:Z116"/>
    <mergeCell ref="AA116:AW116"/>
    <mergeCell ref="AA125:AW125"/>
    <mergeCell ref="D122:I123"/>
    <mergeCell ref="K122:R122"/>
    <mergeCell ref="S122:Z122"/>
    <mergeCell ref="AA122:AW122"/>
    <mergeCell ref="D124:I126"/>
    <mergeCell ref="K124:R124"/>
    <mergeCell ref="S124:Z124"/>
    <mergeCell ref="AA124:AW124"/>
    <mergeCell ref="AX86:AY86"/>
    <mergeCell ref="K94:R94"/>
    <mergeCell ref="S94:Z94"/>
    <mergeCell ref="AA94:AW94"/>
    <mergeCell ref="AX94:AY94"/>
    <mergeCell ref="K88:R88"/>
    <mergeCell ref="AA115:AW115"/>
    <mergeCell ref="AX115:AY115"/>
    <mergeCell ref="K112:R112"/>
    <mergeCell ref="K108:R108"/>
    <mergeCell ref="AA108:AW108"/>
    <mergeCell ref="K111:R111"/>
    <mergeCell ref="S111:Z111"/>
    <mergeCell ref="AX102:AY102"/>
    <mergeCell ref="AA103:AW103"/>
    <mergeCell ref="AX98:AY98"/>
    <mergeCell ref="S99:Z99"/>
    <mergeCell ref="AA99:AW99"/>
    <mergeCell ref="AX99:AY99"/>
    <mergeCell ref="K100:R100"/>
    <mergeCell ref="S100:Z100"/>
    <mergeCell ref="AA100:AW100"/>
    <mergeCell ref="AX100:AY100"/>
    <mergeCell ref="S107:Z107"/>
    <mergeCell ref="AX83:AY83"/>
    <mergeCell ref="K84:R84"/>
    <mergeCell ref="S84:Z84"/>
    <mergeCell ref="AA84:AW84"/>
    <mergeCell ref="AX84:AY84"/>
    <mergeCell ref="K85:R85"/>
    <mergeCell ref="S85:Z85"/>
    <mergeCell ref="AA85:AW85"/>
    <mergeCell ref="AX85:AY85"/>
    <mergeCell ref="AX82:AY82"/>
    <mergeCell ref="AQ35:AY35"/>
    <mergeCell ref="N47:W47"/>
    <mergeCell ref="X47:AG47"/>
    <mergeCell ref="AR47:AY47"/>
    <mergeCell ref="B63:AZ63"/>
    <mergeCell ref="N56:W56"/>
    <mergeCell ref="X56:AG56"/>
    <mergeCell ref="AH56:AQ56"/>
    <mergeCell ref="N57:W57"/>
    <mergeCell ref="X57:AG57"/>
    <mergeCell ref="AH57:AQ57"/>
    <mergeCell ref="N48:W48"/>
    <mergeCell ref="X49:AG49"/>
    <mergeCell ref="AH49:AQ49"/>
    <mergeCell ref="N52:W52"/>
    <mergeCell ref="X52:AG52"/>
    <mergeCell ref="N50:W50"/>
    <mergeCell ref="X50:AG50"/>
    <mergeCell ref="X53:AG53"/>
    <mergeCell ref="X48:AG48"/>
    <mergeCell ref="N53:W53"/>
    <mergeCell ref="J53:M53"/>
    <mergeCell ref="J49:M49"/>
    <mergeCell ref="B3:AY3"/>
    <mergeCell ref="B56:M56"/>
    <mergeCell ref="B57:M57"/>
    <mergeCell ref="B24:H26"/>
    <mergeCell ref="Y24:Z26"/>
    <mergeCell ref="T24:X26"/>
    <mergeCell ref="B5:H5"/>
    <mergeCell ref="B6:H7"/>
    <mergeCell ref="B8:H9"/>
    <mergeCell ref="I6:AY7"/>
    <mergeCell ref="I8:AY9"/>
    <mergeCell ref="B4:AI4"/>
    <mergeCell ref="B14:H14"/>
    <mergeCell ref="W17:Y17"/>
    <mergeCell ref="W18:Y18"/>
    <mergeCell ref="P14:AY14"/>
    <mergeCell ref="B16:H16"/>
    <mergeCell ref="B20:M20"/>
    <mergeCell ref="T20:Z20"/>
    <mergeCell ref="AA20:AF20"/>
    <mergeCell ref="AX26:AY26"/>
    <mergeCell ref="N20:S20"/>
    <mergeCell ref="AL24:AN24"/>
    <mergeCell ref="AP26:AT26"/>
    <mergeCell ref="K89:R89"/>
    <mergeCell ref="K90:R90"/>
    <mergeCell ref="K91:R91"/>
    <mergeCell ref="AH53:AQ53"/>
    <mergeCell ref="B49:I51"/>
    <mergeCell ref="N51:W51"/>
    <mergeCell ref="X51:AG51"/>
    <mergeCell ref="B52:I54"/>
    <mergeCell ref="J54:M54"/>
    <mergeCell ref="AH51:AQ51"/>
    <mergeCell ref="B82:I82"/>
    <mergeCell ref="K82:R82"/>
    <mergeCell ref="S82:Z82"/>
    <mergeCell ref="AA82:AW82"/>
    <mergeCell ref="B83:I94"/>
    <mergeCell ref="K83:R83"/>
    <mergeCell ref="S83:Z83"/>
    <mergeCell ref="AA83:AW83"/>
    <mergeCell ref="K86:R86"/>
    <mergeCell ref="S86:Z86"/>
    <mergeCell ref="K87:R87"/>
    <mergeCell ref="S87:Z87"/>
    <mergeCell ref="AA86:AW86"/>
    <mergeCell ref="AA88:AW88"/>
    <mergeCell ref="AX103:AY103"/>
    <mergeCell ref="AX105:AY105"/>
    <mergeCell ref="AX106:AY106"/>
    <mergeCell ref="AA95:AW95"/>
    <mergeCell ref="AX95:AY95"/>
    <mergeCell ref="AX96:AY96"/>
    <mergeCell ref="AA97:AW97"/>
    <mergeCell ref="AX97:AY97"/>
    <mergeCell ref="AX108:AY108"/>
    <mergeCell ref="AX88:AY88"/>
    <mergeCell ref="AX89:AY89"/>
    <mergeCell ref="AX90:AY90"/>
    <mergeCell ref="S88:Z88"/>
    <mergeCell ref="S89:Z89"/>
    <mergeCell ref="S90:Z90"/>
    <mergeCell ref="S91:Z91"/>
    <mergeCell ref="S92:Z92"/>
    <mergeCell ref="S93:Z93"/>
    <mergeCell ref="AA89:AW89"/>
    <mergeCell ref="AA90:AW90"/>
    <mergeCell ref="AA91:AW91"/>
    <mergeCell ref="AA92:AW92"/>
    <mergeCell ref="AA93:AW93"/>
    <mergeCell ref="S109:Z109"/>
    <mergeCell ref="S110:Z110"/>
    <mergeCell ref="S125:Z125"/>
    <mergeCell ref="S95:Z95"/>
    <mergeCell ref="S97:Z97"/>
    <mergeCell ref="S103:Z103"/>
    <mergeCell ref="AA111:AW111"/>
    <mergeCell ref="AA112:AW112"/>
    <mergeCell ref="S106:Z106"/>
    <mergeCell ref="AA106:AW106"/>
    <mergeCell ref="S108:Z108"/>
    <mergeCell ref="S112:Z112"/>
    <mergeCell ref="AA109:AW109"/>
    <mergeCell ref="AA110:AW110"/>
    <mergeCell ref="AX111:AY111"/>
    <mergeCell ref="AX110:AY110"/>
    <mergeCell ref="K92:R92"/>
    <mergeCell ref="K93:R93"/>
    <mergeCell ref="K109:R109"/>
    <mergeCell ref="K110:R110"/>
    <mergeCell ref="K125:R125"/>
    <mergeCell ref="K95:R95"/>
    <mergeCell ref="K97:R97"/>
    <mergeCell ref="K117:R117"/>
    <mergeCell ref="K118:R118"/>
    <mergeCell ref="K114:R114"/>
    <mergeCell ref="K115:R115"/>
    <mergeCell ref="K107:R107"/>
    <mergeCell ref="K106:R106"/>
    <mergeCell ref="AX116:AY116"/>
    <mergeCell ref="S117:Z117"/>
    <mergeCell ref="AA117:AW117"/>
    <mergeCell ref="AX117:AY117"/>
    <mergeCell ref="AX113:AY113"/>
    <mergeCell ref="S114:Z114"/>
    <mergeCell ref="AA114:AW114"/>
    <mergeCell ref="AX114:AY114"/>
    <mergeCell ref="S115:Z115"/>
  </mergeCells>
  <phoneticPr fontId="7"/>
  <conditionalFormatting sqref="I5:W5">
    <cfRule type="expression" dxfId="156" priority="23">
      <formula>$I$5=""</formula>
    </cfRule>
  </conditionalFormatting>
  <conditionalFormatting sqref="N22:AY23">
    <cfRule type="expression" dxfId="155" priority="22">
      <formula>$I$16&lt;&gt;8</formula>
    </cfRule>
  </conditionalFormatting>
  <conditionalFormatting sqref="AE5:AG5">
    <cfRule type="expression" dxfId="154" priority="21">
      <formula>$AE$5=""</formula>
    </cfRule>
  </conditionalFormatting>
  <conditionalFormatting sqref="AI5:AJ5">
    <cfRule type="expression" dxfId="153" priority="20">
      <formula>$AI$5=""</formula>
    </cfRule>
  </conditionalFormatting>
  <conditionalFormatting sqref="AL5:AM5">
    <cfRule type="expression" dxfId="152" priority="19">
      <formula>$AL$5=""</formula>
    </cfRule>
  </conditionalFormatting>
  <conditionalFormatting sqref="J14:K14">
    <cfRule type="expression" dxfId="151" priority="18">
      <formula>$J$14=""</formula>
    </cfRule>
  </conditionalFormatting>
  <conditionalFormatting sqref="M14:O14">
    <cfRule type="expression" dxfId="150" priority="17">
      <formula>$M$14=""</formula>
    </cfRule>
  </conditionalFormatting>
  <conditionalFormatting sqref="I15:Z15">
    <cfRule type="expression" dxfId="149" priority="16">
      <formula>$I$15=""</formula>
    </cfRule>
  </conditionalFormatting>
  <conditionalFormatting sqref="AG15:AY15">
    <cfRule type="expression" dxfId="148" priority="15">
      <formula>$AG$15=""</formula>
    </cfRule>
  </conditionalFormatting>
  <conditionalFormatting sqref="I16:M16">
    <cfRule type="expression" dxfId="147" priority="14">
      <formula>$I$16=""</formula>
    </cfRule>
  </conditionalFormatting>
  <conditionalFormatting sqref="T16:Y16">
    <cfRule type="expression" dxfId="146" priority="13">
      <formula>$T$16=""</formula>
    </cfRule>
  </conditionalFormatting>
  <conditionalFormatting sqref="Q17:R17">
    <cfRule type="expression" dxfId="145" priority="12">
      <formula>$Q$17=""</formula>
    </cfRule>
  </conditionalFormatting>
  <conditionalFormatting sqref="Q18:R18">
    <cfRule type="expression" dxfId="144" priority="11">
      <formula>$Q$18=""</formula>
    </cfRule>
  </conditionalFormatting>
  <conditionalFormatting sqref="W17:Y17">
    <cfRule type="expression" dxfId="143" priority="10">
      <formula>$W$17=""</formula>
    </cfRule>
  </conditionalFormatting>
  <conditionalFormatting sqref="W18:Y18">
    <cfRule type="expression" dxfId="142" priority="9">
      <formula>$W$18=""</formula>
    </cfRule>
  </conditionalFormatting>
  <conditionalFormatting sqref="T20:Z20">
    <cfRule type="expression" dxfId="141" priority="8">
      <formula>$T$20=""</formula>
    </cfRule>
  </conditionalFormatting>
  <conditionalFormatting sqref="AG20:AM20">
    <cfRule type="expression" dxfId="140" priority="7">
      <formula>$AG$20=""</formula>
    </cfRule>
  </conditionalFormatting>
  <conditionalFormatting sqref="AU20:AY20">
    <cfRule type="expression" dxfId="139" priority="6">
      <formula>$AU$20=""</formula>
    </cfRule>
  </conditionalFormatting>
  <conditionalFormatting sqref="N21:R21">
    <cfRule type="expression" dxfId="138" priority="5">
      <formula>$N$21=""</formula>
    </cfRule>
  </conditionalFormatting>
  <conditionalFormatting sqref="AN21:AS21">
    <cfRule type="expression" dxfId="137" priority="4">
      <formula>$AN$21=""</formula>
    </cfRule>
  </conditionalFormatting>
  <conditionalFormatting sqref="I24:M26">
    <cfRule type="expression" dxfId="136" priority="3">
      <formula>$I$24=""</formula>
    </cfRule>
  </conditionalFormatting>
  <conditionalFormatting sqref="AL24:AN24">
    <cfRule type="expression" dxfId="135" priority="2">
      <formula>$AL$24=""</formula>
    </cfRule>
  </conditionalFormatting>
  <conditionalFormatting sqref="AQ45:AY45">
    <cfRule type="expression" dxfId="134" priority="1">
      <formula>$AQ$45=""</formula>
    </cfRule>
  </conditionalFormatting>
  <dataValidations count="14">
    <dataValidation type="list" allowBlank="1" showInputMessage="1" showErrorMessage="1" sqref="I5:W5">
      <formula1>"単年度事業,２年度事業,３年度事業"</formula1>
    </dataValidation>
    <dataValidation type="list" allowBlank="1" showInputMessage="1" showErrorMessage="1" sqref="I16:M16">
      <formula1>"1,2,3,4,5,6,7,8"</formula1>
    </dataValidation>
    <dataValidation imeMode="disabled" allowBlank="1" showInputMessage="1" showErrorMessage="1" sqref="AV16:AX18 AO16:AQ18 T16:Y16 Q17:R18 W17:Y18 AG16:AI18 AI5:AJ5 AL5:AM5 T20:Z20 N21:R21 AG20:AM20 AU20:AY20 AN21:AS21 AU24:AW26 AL24:AN24 AQ43:AV44 W30:AY42"/>
    <dataValidation imeMode="hiragana" allowBlank="1" showInputMessage="1" showErrorMessage="1" sqref="P14:AY14 I15:Z15 AG15:AY15"/>
    <dataValidation type="list" allowBlank="1" showInputMessage="1" showErrorMessage="1" sqref="I24:M26 AJ69:AJ80 AR69:AR80">
      <formula1>"あり,なし"</formula1>
    </dataValidation>
    <dataValidation type="list" allowBlank="1" showInputMessage="1" showErrorMessage="1" sqref="AQ45:AY45">
      <formula1>"ＺＥＨ－Ｍ,Ｎｅａｒｌｙ ＺＥＨ－Ｍ,ＺＥＨ－Ｍ Ｒｅａｄｙ,ＺＥＨ－Ｍ Ｏｒｉｅｎｔｅｄ"</formula1>
    </dataValidation>
    <dataValidation type="list" allowBlank="1" showInputMessage="1" showErrorMessage="1" sqref="D122:I123">
      <formula1>"空調設備,給湯設備,換気設備,照明設備,昇降機設備　　　　（エレベータ）,その他"</formula1>
    </dataValidation>
    <dataValidation type="list" allowBlank="1" showInputMessage="1" showErrorMessage="1" sqref="D95:I121 D124:I126">
      <formula1>"空調設備,給湯設備,換気設備,照明設備,昇降機設備　　　　 （エレベータ）,その他"</formula1>
    </dataValidation>
    <dataValidation type="list" allowBlank="1" showInputMessage="1" showErrorMessage="1" sqref="N22:O23 W22:X22 AF22:AG22 AQ22:AR22">
      <formula1>"□,■"</formula1>
    </dataValidation>
    <dataValidation type="list" allowBlank="1" showInputMessage="1" showErrorMessage="1" sqref="T69:T80">
      <formula1>"５０％以上の住戸に掲載,５０％未満の住戸に掲載,掲載予定なし"</formula1>
    </dataValidation>
    <dataValidation type="list" imeMode="disabled" allowBlank="1" showInputMessage="1" showErrorMessage="1" sqref="AE5:AG5">
      <formula1>"2018,2019,2020,2021"</formula1>
    </dataValidation>
    <dataValidation type="textLength" imeMode="disabled" operator="lessThanOrEqual" allowBlank="1" showInputMessage="1" showErrorMessage="1" sqref="J14:K14">
      <formula1>3</formula1>
    </dataValidation>
    <dataValidation type="textLength" imeMode="disabled" operator="lessThanOrEqual" allowBlank="1" showInputMessage="1" showErrorMessage="1" sqref="M14:O14">
      <formula1>4</formula1>
    </dataValidation>
    <dataValidation type="list" allowBlank="1" showInputMessage="1" showErrorMessage="1" sqref="AB69:AI80">
      <formula1>"５０％以上の住戸へ実施,５０％未満の住戸へ実施,実施予定なし"</formula1>
    </dataValidation>
  </dataValidations>
  <printOptions horizontalCentered="1"/>
  <pageMargins left="0.19685039370078741" right="0.19685039370078741" top="0.59055118110236227" bottom="0.74803149606299213" header="0.31496062992125984" footer="0.31496062992125984"/>
  <pageSetup paperSize="9" scale="46" fitToHeight="0" orientation="portrait" r:id="rId1"/>
  <rowBreaks count="1" manualBreakCount="1">
    <brk id="62" min="1" max="51" man="1"/>
  </row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date1!$P$2:$P$3</xm:f>
          </x14:formula1>
          <xm:sqref>AX83:AX126 AY83:AY86</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Y66"/>
  <sheetViews>
    <sheetView showGridLines="0" view="pageBreakPreview" zoomScale="85" zoomScaleNormal="55" zoomScaleSheetLayoutView="85" workbookViewId="0"/>
  </sheetViews>
  <sheetFormatPr defaultRowHeight="13.5"/>
  <cols>
    <col min="1" max="1" width="5.625" style="51" customWidth="1"/>
    <col min="2" max="77" width="2.625" style="51" customWidth="1"/>
    <col min="78" max="16384" width="9" style="51"/>
  </cols>
  <sheetData>
    <row r="1" spans="1:77" ht="22.5" customHeight="1">
      <c r="B1" s="49" t="s">
        <v>146</v>
      </c>
    </row>
    <row r="2" spans="1:77" ht="22.5" customHeight="1">
      <c r="B2" s="149" t="s">
        <v>526</v>
      </c>
    </row>
    <row r="3" spans="1:77" ht="18.75" customHeight="1">
      <c r="A3" s="125"/>
      <c r="B3" s="1453" t="s">
        <v>450</v>
      </c>
      <c r="C3" s="1454"/>
      <c r="D3" s="1454"/>
      <c r="E3" s="1454"/>
      <c r="F3" s="1454"/>
      <c r="G3" s="1454"/>
      <c r="H3" s="1454"/>
      <c r="I3" s="1454"/>
      <c r="J3" s="1454"/>
      <c r="K3" s="1454"/>
      <c r="L3" s="1454"/>
      <c r="M3" s="1454"/>
      <c r="N3" s="1454"/>
      <c r="O3" s="1454"/>
      <c r="P3" s="1454"/>
      <c r="Q3" s="1454"/>
      <c r="R3" s="1454"/>
      <c r="S3" s="1454"/>
      <c r="T3" s="1454"/>
      <c r="U3" s="1454"/>
      <c r="V3" s="1454"/>
      <c r="W3" s="1454"/>
      <c r="X3" s="1454"/>
      <c r="Y3" s="1454"/>
      <c r="Z3" s="1454"/>
      <c r="AA3" s="1454"/>
      <c r="AB3" s="1454"/>
      <c r="AC3" s="1454"/>
      <c r="AD3" s="1454"/>
      <c r="AE3" s="1454"/>
      <c r="AF3" s="1454"/>
      <c r="AG3" s="1454"/>
      <c r="AH3" s="1454"/>
      <c r="AI3" s="1454"/>
      <c r="AJ3" s="1454"/>
      <c r="AK3" s="1454"/>
      <c r="AL3" s="1454"/>
      <c r="AM3" s="1454"/>
      <c r="AN3" s="1454"/>
      <c r="AO3" s="1454"/>
      <c r="AP3" s="1454"/>
      <c r="AQ3" s="1454"/>
      <c r="AR3" s="1454"/>
      <c r="AS3" s="1454"/>
      <c r="AT3" s="1454"/>
      <c r="AU3" s="1454"/>
      <c r="AV3" s="1454"/>
      <c r="AW3" s="1454"/>
      <c r="AX3" s="1454"/>
      <c r="AY3" s="1454"/>
      <c r="AZ3" s="1454"/>
      <c r="BA3" s="1454"/>
      <c r="BB3" s="1454"/>
      <c r="BC3" s="1454"/>
      <c r="BD3" s="1454"/>
      <c r="BE3" s="1454"/>
      <c r="BF3" s="1454"/>
      <c r="BG3" s="1454"/>
      <c r="BH3" s="1454"/>
      <c r="BI3" s="1454"/>
      <c r="BJ3" s="1454"/>
      <c r="BK3" s="1454"/>
      <c r="BL3" s="1454"/>
      <c r="BM3" s="1454"/>
      <c r="BN3" s="1454"/>
      <c r="BO3" s="1454"/>
      <c r="BP3" s="1454"/>
      <c r="BQ3" s="1454"/>
      <c r="BR3" s="1454"/>
      <c r="BS3" s="1454"/>
      <c r="BT3" s="1454"/>
      <c r="BU3" s="1454"/>
      <c r="BV3" s="1454"/>
      <c r="BW3" s="1454"/>
    </row>
    <row r="4" spans="1:77" ht="24.95" customHeight="1">
      <c r="A4" s="116"/>
      <c r="B4" s="143" t="s">
        <v>519</v>
      </c>
      <c r="C4" s="127"/>
      <c r="D4" s="127"/>
      <c r="E4" s="127"/>
      <c r="F4" s="127"/>
      <c r="G4" s="127"/>
      <c r="H4" s="127"/>
      <c r="I4" s="127"/>
      <c r="J4" s="128"/>
      <c r="K4" s="127"/>
      <c r="L4" s="129"/>
      <c r="M4" s="127"/>
      <c r="N4" s="127"/>
      <c r="O4" s="127"/>
      <c r="P4" s="127"/>
      <c r="Q4" s="127"/>
      <c r="R4" s="127"/>
      <c r="S4" s="127"/>
      <c r="T4" s="127"/>
      <c r="U4" s="127"/>
      <c r="V4" s="127"/>
      <c r="W4" s="127"/>
      <c r="X4" s="127"/>
      <c r="Y4" s="127"/>
      <c r="Z4" s="127"/>
      <c r="AA4" s="127"/>
      <c r="AB4" s="127"/>
      <c r="AC4" s="127"/>
      <c r="AD4" s="127"/>
      <c r="AE4" s="127"/>
      <c r="AF4" s="127"/>
      <c r="AG4" s="127"/>
      <c r="AH4" s="127"/>
      <c r="AI4" s="127"/>
      <c r="AJ4" s="127"/>
      <c r="AK4" s="127"/>
      <c r="AL4" s="127"/>
      <c r="AM4" s="127"/>
      <c r="AN4" s="127"/>
      <c r="AO4" s="127"/>
      <c r="AP4" s="127"/>
      <c r="AQ4" s="127"/>
      <c r="AR4" s="127"/>
      <c r="AS4" s="127"/>
      <c r="AT4" s="127"/>
      <c r="AU4" s="127"/>
      <c r="AV4" s="127"/>
      <c r="AW4" s="127"/>
      <c r="AX4" s="127"/>
      <c r="AY4" s="127"/>
      <c r="AZ4" s="127"/>
      <c r="BA4" s="127"/>
      <c r="BB4" s="127"/>
      <c r="BC4" s="127"/>
      <c r="BD4" s="127"/>
      <c r="BE4" s="127"/>
      <c r="BF4" s="127"/>
      <c r="BG4" s="127"/>
      <c r="BH4" s="127"/>
      <c r="BI4" s="127"/>
      <c r="BJ4" s="127"/>
      <c r="BK4" s="127"/>
      <c r="BL4" s="127"/>
      <c r="BM4" s="127"/>
      <c r="BN4" s="127"/>
      <c r="BO4" s="127"/>
      <c r="BP4" s="127"/>
      <c r="BQ4" s="127"/>
      <c r="BR4" s="127"/>
      <c r="BS4" s="127"/>
      <c r="BT4" s="127"/>
      <c r="BU4" s="127"/>
      <c r="BV4" s="127"/>
      <c r="BW4" s="127"/>
      <c r="BX4" s="52"/>
      <c r="BY4" s="52"/>
    </row>
    <row r="5" spans="1:77" ht="24.95" customHeight="1">
      <c r="A5" s="116"/>
      <c r="B5" s="1452" t="s">
        <v>502</v>
      </c>
      <c r="C5" s="1455"/>
      <c r="D5" s="1455"/>
      <c r="E5" s="1455"/>
      <c r="F5" s="1455"/>
      <c r="G5" s="1455"/>
      <c r="H5" s="1456"/>
      <c r="I5" s="1457" t="str">
        <f>'２．全体概要'!I6</f>
        <v/>
      </c>
      <c r="J5" s="1458"/>
      <c r="K5" s="1458"/>
      <c r="L5" s="1458"/>
      <c r="M5" s="1458"/>
      <c r="N5" s="1458"/>
      <c r="O5" s="1458"/>
      <c r="P5" s="1458"/>
      <c r="Q5" s="1458"/>
      <c r="R5" s="1458"/>
      <c r="S5" s="1458"/>
      <c r="T5" s="1458"/>
      <c r="U5" s="1458"/>
      <c r="V5" s="1458"/>
      <c r="W5" s="1458"/>
      <c r="X5" s="1458"/>
      <c r="Y5" s="1458"/>
      <c r="Z5" s="1458"/>
      <c r="AA5" s="1458"/>
      <c r="AB5" s="1458"/>
      <c r="AC5" s="1458"/>
      <c r="AD5" s="1458"/>
      <c r="AE5" s="1458"/>
      <c r="AF5" s="1458"/>
      <c r="AG5" s="1458"/>
      <c r="AH5" s="1458"/>
      <c r="AI5" s="1458"/>
      <c r="AJ5" s="1458"/>
      <c r="AK5" s="1458"/>
      <c r="AL5" s="1459"/>
      <c r="AM5" s="1451" t="s">
        <v>147</v>
      </c>
      <c r="AN5" s="1451"/>
      <c r="AO5" s="1451"/>
      <c r="AP5" s="1451"/>
      <c r="AQ5" s="1452"/>
      <c r="AR5" s="1457" t="str">
        <f>'２．全体概要'!I8</f>
        <v/>
      </c>
      <c r="AS5" s="1458"/>
      <c r="AT5" s="1458"/>
      <c r="AU5" s="1458"/>
      <c r="AV5" s="1458"/>
      <c r="AW5" s="1458"/>
      <c r="AX5" s="1458"/>
      <c r="AY5" s="1458"/>
      <c r="AZ5" s="1458"/>
      <c r="BA5" s="1458"/>
      <c r="BB5" s="1458"/>
      <c r="BC5" s="1458"/>
      <c r="BD5" s="1458"/>
      <c r="BE5" s="1458"/>
      <c r="BF5" s="1458"/>
      <c r="BG5" s="1458"/>
      <c r="BH5" s="1458"/>
      <c r="BI5" s="1458"/>
      <c r="BJ5" s="1458"/>
      <c r="BK5" s="1458"/>
      <c r="BL5" s="1458"/>
      <c r="BM5" s="1458"/>
      <c r="BN5" s="1458"/>
      <c r="BO5" s="1458"/>
      <c r="BP5" s="1458"/>
      <c r="BQ5" s="1458"/>
      <c r="BR5" s="1458"/>
      <c r="BS5" s="1458"/>
      <c r="BT5" s="1458"/>
      <c r="BU5" s="1458"/>
      <c r="BV5" s="1458"/>
      <c r="BW5" s="1459"/>
    </row>
    <row r="6" spans="1:77" ht="24.95" customHeight="1">
      <c r="A6" s="116"/>
      <c r="B6" s="53"/>
      <c r="C6" s="54"/>
      <c r="D6" s="54"/>
      <c r="E6" s="54"/>
      <c r="F6" s="54"/>
      <c r="G6" s="54"/>
      <c r="H6" s="54"/>
      <c r="I6" s="54"/>
      <c r="J6" s="54"/>
      <c r="K6" s="54"/>
      <c r="L6" s="54"/>
      <c r="M6" s="54"/>
      <c r="N6" s="54"/>
      <c r="O6" s="54"/>
      <c r="P6" s="54"/>
      <c r="Q6" s="54"/>
      <c r="R6" s="54"/>
      <c r="S6" s="54"/>
      <c r="T6" s="54"/>
      <c r="U6" s="54"/>
      <c r="V6" s="54"/>
      <c r="W6" s="54"/>
      <c r="X6" s="54"/>
      <c r="Y6" s="54"/>
      <c r="Z6" s="54"/>
      <c r="AA6" s="54"/>
      <c r="AB6" s="54"/>
      <c r="AC6" s="54"/>
      <c r="AD6" s="54"/>
      <c r="AE6" s="54"/>
      <c r="AF6" s="55"/>
      <c r="AG6" s="55"/>
      <c r="AH6" s="55"/>
      <c r="AI6" s="55"/>
      <c r="AJ6" s="55"/>
      <c r="AK6" s="56"/>
      <c r="AL6" s="54"/>
      <c r="AM6" s="54"/>
      <c r="AN6" s="54"/>
      <c r="AO6" s="54"/>
      <c r="AP6" s="54"/>
      <c r="AQ6" s="54"/>
      <c r="AR6" s="54"/>
      <c r="AS6" s="54"/>
      <c r="AT6" s="54"/>
      <c r="AU6" s="54"/>
      <c r="AV6" s="54"/>
      <c r="AW6" s="54"/>
      <c r="AX6" s="54"/>
      <c r="AY6" s="54"/>
      <c r="AZ6" s="54"/>
      <c r="BA6" s="54"/>
      <c r="BB6" s="54"/>
      <c r="BC6" s="54"/>
      <c r="BD6" s="54"/>
      <c r="BE6" s="54"/>
      <c r="BF6" s="54"/>
      <c r="BG6" s="54"/>
      <c r="BH6" s="54"/>
      <c r="BI6" s="54"/>
      <c r="BJ6" s="54"/>
      <c r="BK6" s="54"/>
      <c r="BL6" s="54"/>
      <c r="BM6" s="54"/>
      <c r="BN6" s="54"/>
      <c r="BO6" s="54"/>
      <c r="BP6" s="54"/>
      <c r="BQ6" s="54"/>
      <c r="BR6" s="54"/>
      <c r="BS6" s="54"/>
      <c r="BT6" s="54"/>
      <c r="BU6" s="54"/>
      <c r="BV6" s="54"/>
      <c r="BW6" s="57"/>
    </row>
    <row r="7" spans="1:77" ht="24.95" customHeight="1">
      <c r="A7" s="116"/>
      <c r="B7" s="53"/>
      <c r="C7" s="54"/>
      <c r="D7" s="54"/>
      <c r="E7" s="54"/>
      <c r="F7" s="54"/>
      <c r="G7" s="54"/>
      <c r="H7" s="54"/>
      <c r="I7" s="54"/>
      <c r="J7" s="54"/>
      <c r="K7" s="54"/>
      <c r="L7" s="54"/>
      <c r="M7" s="54"/>
      <c r="N7" s="54"/>
      <c r="O7" s="54"/>
      <c r="P7" s="54"/>
      <c r="Q7" s="54"/>
      <c r="R7" s="54"/>
      <c r="S7" s="54"/>
      <c r="T7" s="54"/>
      <c r="U7" s="54"/>
      <c r="V7" s="54"/>
      <c r="W7" s="54"/>
      <c r="X7" s="54"/>
      <c r="Y7" s="54"/>
      <c r="Z7" s="54"/>
      <c r="AA7" s="54"/>
      <c r="AB7" s="54"/>
      <c r="AC7" s="54"/>
      <c r="AD7" s="54"/>
      <c r="AE7" s="54"/>
      <c r="AF7" s="54"/>
      <c r="AG7" s="54"/>
      <c r="AH7" s="54"/>
      <c r="AI7" s="54"/>
      <c r="AJ7" s="54"/>
      <c r="AK7" s="54"/>
      <c r="AL7" s="54"/>
      <c r="AM7" s="54"/>
      <c r="AN7" s="54"/>
      <c r="AO7" s="54"/>
      <c r="AP7" s="54"/>
      <c r="AQ7" s="54"/>
      <c r="AR7" s="54"/>
      <c r="AS7" s="54"/>
      <c r="AT7" s="54"/>
      <c r="AU7" s="54"/>
      <c r="AV7" s="54"/>
      <c r="AW7" s="54"/>
      <c r="AX7" s="54"/>
      <c r="AY7" s="54"/>
      <c r="AZ7" s="54"/>
      <c r="BA7" s="54"/>
      <c r="BB7" s="54"/>
      <c r="BC7" s="54"/>
      <c r="BD7" s="54"/>
      <c r="BE7" s="54"/>
      <c r="BF7" s="54"/>
      <c r="BG7" s="54"/>
      <c r="BH7" s="54"/>
      <c r="BI7" s="54"/>
      <c r="BJ7" s="54"/>
      <c r="BK7" s="54"/>
      <c r="BL7" s="54"/>
      <c r="BM7" s="54"/>
      <c r="BN7" s="54"/>
      <c r="BO7" s="54"/>
      <c r="BP7" s="54"/>
      <c r="BQ7" s="54"/>
      <c r="BR7" s="54"/>
      <c r="BS7" s="54"/>
      <c r="BT7" s="54"/>
      <c r="BU7" s="54"/>
      <c r="BV7" s="54"/>
      <c r="BW7" s="57"/>
    </row>
    <row r="8" spans="1:77" ht="24.95" customHeight="1">
      <c r="A8" s="116"/>
      <c r="B8" s="53"/>
      <c r="C8" s="54"/>
      <c r="D8" s="54"/>
      <c r="E8" s="54"/>
      <c r="F8" s="54"/>
      <c r="G8" s="54"/>
      <c r="H8" s="54"/>
      <c r="I8" s="54"/>
      <c r="J8" s="54"/>
      <c r="K8" s="54"/>
      <c r="L8" s="54"/>
      <c r="M8" s="54"/>
      <c r="N8" s="54"/>
      <c r="O8" s="54"/>
      <c r="P8" s="54"/>
      <c r="Q8" s="54"/>
      <c r="R8" s="54"/>
      <c r="S8" s="54"/>
      <c r="T8" s="54"/>
      <c r="U8" s="54"/>
      <c r="V8" s="54"/>
      <c r="W8" s="54"/>
      <c r="X8" s="54"/>
      <c r="Y8" s="54"/>
      <c r="Z8" s="54"/>
      <c r="AA8" s="54"/>
      <c r="AB8" s="54"/>
      <c r="AC8" s="54"/>
      <c r="AD8" s="54"/>
      <c r="AE8" s="54"/>
      <c r="AF8" s="54"/>
      <c r="AG8" s="54"/>
      <c r="AH8" s="54"/>
      <c r="AI8" s="54"/>
      <c r="AJ8" s="54"/>
      <c r="AK8" s="54"/>
      <c r="AL8" s="54"/>
      <c r="AM8" s="54"/>
      <c r="AN8" s="54"/>
      <c r="AO8" s="54"/>
      <c r="AP8" s="54"/>
      <c r="AQ8" s="54"/>
      <c r="AR8" s="54"/>
      <c r="AS8" s="54"/>
      <c r="AT8" s="54"/>
      <c r="AU8" s="54"/>
      <c r="AV8" s="54"/>
      <c r="AW8" s="54"/>
      <c r="AX8" s="54"/>
      <c r="AY8" s="54"/>
      <c r="AZ8" s="54"/>
      <c r="BA8" s="54"/>
      <c r="BB8" s="54"/>
      <c r="BC8" s="54"/>
      <c r="BD8" s="54"/>
      <c r="BE8" s="54"/>
      <c r="BF8" s="54"/>
      <c r="BG8" s="54"/>
      <c r="BH8" s="54"/>
      <c r="BI8" s="54"/>
      <c r="BJ8" s="54"/>
      <c r="BK8" s="54"/>
      <c r="BL8" s="54"/>
      <c r="BM8" s="54"/>
      <c r="BN8" s="54"/>
      <c r="BO8" s="54"/>
      <c r="BP8" s="54"/>
      <c r="BQ8" s="54"/>
      <c r="BR8" s="54"/>
      <c r="BS8" s="54"/>
      <c r="BT8" s="54"/>
      <c r="BU8" s="54"/>
      <c r="BV8" s="54"/>
      <c r="BW8" s="57"/>
    </row>
    <row r="9" spans="1:77" ht="24.95" customHeight="1">
      <c r="A9" s="116"/>
      <c r="B9" s="53"/>
      <c r="C9" s="54"/>
      <c r="D9" s="54"/>
      <c r="E9" s="54"/>
      <c r="F9" s="54"/>
      <c r="G9" s="54"/>
      <c r="H9" s="54"/>
      <c r="I9" s="54"/>
      <c r="J9" s="54"/>
      <c r="K9" s="54"/>
      <c r="L9" s="54"/>
      <c r="M9" s="54"/>
      <c r="N9" s="54"/>
      <c r="O9" s="54"/>
      <c r="P9" s="54"/>
      <c r="Q9" s="54"/>
      <c r="R9" s="54"/>
      <c r="S9" s="54"/>
      <c r="T9" s="54"/>
      <c r="U9" s="54"/>
      <c r="V9" s="54"/>
      <c r="W9" s="54"/>
      <c r="X9" s="54"/>
      <c r="Y9" s="54"/>
      <c r="Z9" s="54"/>
      <c r="AA9" s="54"/>
      <c r="AB9" s="54"/>
      <c r="AC9" s="54"/>
      <c r="AD9" s="54"/>
      <c r="AE9" s="54"/>
      <c r="AF9" s="54"/>
      <c r="AG9" s="54"/>
      <c r="AH9" s="54"/>
      <c r="AI9" s="54"/>
      <c r="AJ9" s="54"/>
      <c r="AK9" s="54"/>
      <c r="AL9" s="54"/>
      <c r="AM9" s="54"/>
      <c r="AN9" s="54"/>
      <c r="AO9" s="54"/>
      <c r="AP9" s="54"/>
      <c r="AQ9" s="54"/>
      <c r="AR9" s="54"/>
      <c r="AS9" s="54"/>
      <c r="AT9" s="54"/>
      <c r="AU9" s="54"/>
      <c r="AV9" s="54"/>
      <c r="AW9" s="54"/>
      <c r="AX9" s="54"/>
      <c r="AY9" s="54"/>
      <c r="AZ9" s="54"/>
      <c r="BA9" s="54"/>
      <c r="BB9" s="54"/>
      <c r="BC9" s="54"/>
      <c r="BD9" s="54"/>
      <c r="BE9" s="54"/>
      <c r="BF9" s="54"/>
      <c r="BG9" s="54"/>
      <c r="BH9" s="54"/>
      <c r="BI9" s="54"/>
      <c r="BJ9" s="54"/>
      <c r="BK9" s="54"/>
      <c r="BL9" s="54"/>
      <c r="BM9" s="54"/>
      <c r="BN9" s="54"/>
      <c r="BO9" s="54"/>
      <c r="BP9" s="54"/>
      <c r="BQ9" s="54"/>
      <c r="BR9" s="54"/>
      <c r="BS9" s="54"/>
      <c r="BT9" s="54"/>
      <c r="BU9" s="54"/>
      <c r="BV9" s="54"/>
      <c r="BW9" s="57"/>
    </row>
    <row r="10" spans="1:77" ht="24.95" customHeight="1">
      <c r="A10" s="116"/>
      <c r="B10" s="53"/>
      <c r="C10" s="54"/>
      <c r="D10" s="54"/>
      <c r="E10" s="54"/>
      <c r="F10" s="54"/>
      <c r="G10" s="54"/>
      <c r="H10" s="54"/>
      <c r="I10" s="54"/>
      <c r="J10" s="54"/>
      <c r="K10" s="54"/>
      <c r="L10" s="54"/>
      <c r="M10" s="54"/>
      <c r="N10" s="54"/>
      <c r="O10" s="54"/>
      <c r="P10" s="54"/>
      <c r="Q10" s="54"/>
      <c r="R10" s="54"/>
      <c r="S10" s="54"/>
      <c r="T10" s="54"/>
      <c r="U10" s="54"/>
      <c r="V10" s="54"/>
      <c r="W10" s="54"/>
      <c r="X10" s="54"/>
      <c r="Y10" s="54"/>
      <c r="Z10" s="54"/>
      <c r="AA10" s="54"/>
      <c r="AB10" s="54"/>
      <c r="AC10" s="54"/>
      <c r="AD10" s="54"/>
      <c r="AE10" s="54"/>
      <c r="AF10" s="54"/>
      <c r="AG10" s="54"/>
      <c r="AH10" s="54"/>
      <c r="AI10" s="54"/>
      <c r="AJ10" s="54"/>
      <c r="AK10" s="54"/>
      <c r="AL10" s="54"/>
      <c r="AM10" s="54"/>
      <c r="AN10" s="54"/>
      <c r="AO10" s="54"/>
      <c r="AP10" s="54"/>
      <c r="AQ10" s="54"/>
      <c r="AR10" s="54"/>
      <c r="AS10" s="54"/>
      <c r="AT10" s="54"/>
      <c r="AU10" s="54"/>
      <c r="AV10" s="54"/>
      <c r="AW10" s="54"/>
      <c r="AX10" s="54"/>
      <c r="AY10" s="54"/>
      <c r="AZ10" s="54"/>
      <c r="BA10" s="54"/>
      <c r="BB10" s="54"/>
      <c r="BC10" s="54"/>
      <c r="BD10" s="54"/>
      <c r="BE10" s="54"/>
      <c r="BF10" s="54"/>
      <c r="BG10" s="54"/>
      <c r="BH10" s="54"/>
      <c r="BI10" s="54"/>
      <c r="BJ10" s="54"/>
      <c r="BK10" s="54"/>
      <c r="BL10" s="54"/>
      <c r="BM10" s="54"/>
      <c r="BN10" s="54"/>
      <c r="BO10" s="54"/>
      <c r="BP10" s="54"/>
      <c r="BQ10" s="54"/>
      <c r="BR10" s="54"/>
      <c r="BS10" s="54"/>
      <c r="BT10" s="54"/>
      <c r="BU10" s="54"/>
      <c r="BV10" s="54"/>
      <c r="BW10" s="57"/>
    </row>
    <row r="11" spans="1:77" ht="24.95" customHeight="1">
      <c r="A11" s="116"/>
      <c r="B11" s="53"/>
      <c r="C11" s="54"/>
      <c r="D11" s="54"/>
      <c r="E11" s="54"/>
      <c r="F11" s="54"/>
      <c r="G11" s="54"/>
      <c r="H11" s="54"/>
      <c r="I11" s="54"/>
      <c r="J11" s="54"/>
      <c r="K11" s="54"/>
      <c r="L11" s="54"/>
      <c r="M11" s="54"/>
      <c r="N11" s="54"/>
      <c r="O11" s="54"/>
      <c r="P11" s="54"/>
      <c r="Q11" s="54"/>
      <c r="R11" s="54"/>
      <c r="S11" s="54"/>
      <c r="T11" s="54"/>
      <c r="U11" s="54"/>
      <c r="V11" s="54"/>
      <c r="W11" s="54"/>
      <c r="X11" s="54"/>
      <c r="Y11" s="54"/>
      <c r="Z11" s="54"/>
      <c r="AA11" s="54"/>
      <c r="AB11" s="54"/>
      <c r="AC11" s="54"/>
      <c r="AD11" s="54"/>
      <c r="AE11" s="54"/>
      <c r="AF11" s="54"/>
      <c r="AG11" s="54"/>
      <c r="AH11" s="54"/>
      <c r="AI11" s="54"/>
      <c r="AJ11" s="54"/>
      <c r="AK11" s="54"/>
      <c r="AL11" s="54"/>
      <c r="AM11" s="54"/>
      <c r="AN11" s="54"/>
      <c r="AO11" s="54"/>
      <c r="AP11" s="54"/>
      <c r="AQ11" s="54"/>
      <c r="AR11" s="54"/>
      <c r="AS11" s="54"/>
      <c r="AT11" s="54"/>
      <c r="AU11" s="54"/>
      <c r="AV11" s="54"/>
      <c r="AW11" s="54"/>
      <c r="AX11" s="54"/>
      <c r="AY11" s="54"/>
      <c r="AZ11" s="54"/>
      <c r="BA11" s="54"/>
      <c r="BB11" s="54"/>
      <c r="BC11" s="54"/>
      <c r="BD11" s="54"/>
      <c r="BE11" s="54"/>
      <c r="BF11" s="54"/>
      <c r="BG11" s="54"/>
      <c r="BH11" s="54"/>
      <c r="BI11" s="54"/>
      <c r="BJ11" s="54"/>
      <c r="BK11" s="54"/>
      <c r="BL11" s="54"/>
      <c r="BM11" s="54"/>
      <c r="BN11" s="54"/>
      <c r="BO11" s="54"/>
      <c r="BP11" s="54"/>
      <c r="BQ11" s="54"/>
      <c r="BR11" s="54"/>
      <c r="BS11" s="54"/>
      <c r="BT11" s="54"/>
      <c r="BU11" s="54"/>
      <c r="BV11" s="54"/>
      <c r="BW11" s="57"/>
    </row>
    <row r="12" spans="1:77" ht="24.95" customHeight="1">
      <c r="A12" s="116"/>
      <c r="B12" s="53"/>
      <c r="C12" s="54"/>
      <c r="D12" s="54"/>
      <c r="E12" s="54"/>
      <c r="F12" s="54"/>
      <c r="G12" s="54"/>
      <c r="H12" s="54"/>
      <c r="I12" s="54"/>
      <c r="J12" s="54"/>
      <c r="K12" s="54"/>
      <c r="L12" s="54"/>
      <c r="M12" s="54"/>
      <c r="N12" s="54"/>
      <c r="O12" s="54"/>
      <c r="P12" s="54"/>
      <c r="Q12" s="54"/>
      <c r="R12" s="54"/>
      <c r="S12" s="54"/>
      <c r="T12" s="54"/>
      <c r="U12" s="54"/>
      <c r="V12" s="54"/>
      <c r="W12" s="54"/>
      <c r="X12" s="54"/>
      <c r="Y12" s="54"/>
      <c r="Z12" s="54"/>
      <c r="AA12" s="54"/>
      <c r="AB12" s="54"/>
      <c r="AC12" s="54"/>
      <c r="AD12" s="54"/>
      <c r="AE12" s="54"/>
      <c r="AF12" s="54"/>
      <c r="AG12" s="54"/>
      <c r="AH12" s="54"/>
      <c r="AI12" s="54"/>
      <c r="AJ12" s="54"/>
      <c r="AK12" s="54"/>
      <c r="AL12" s="54"/>
      <c r="AM12" s="54"/>
      <c r="AN12" s="54"/>
      <c r="AO12" s="54"/>
      <c r="AP12" s="54"/>
      <c r="AQ12" s="54"/>
      <c r="AR12" s="54"/>
      <c r="AS12" s="54"/>
      <c r="AT12" s="54"/>
      <c r="AU12" s="54"/>
      <c r="AV12" s="54"/>
      <c r="AW12" s="54"/>
      <c r="AX12" s="54"/>
      <c r="AY12" s="54"/>
      <c r="AZ12" s="54"/>
      <c r="BA12" s="54"/>
      <c r="BB12" s="54"/>
      <c r="BC12" s="54"/>
      <c r="BD12" s="54"/>
      <c r="BE12" s="54"/>
      <c r="BF12" s="54"/>
      <c r="BG12" s="54"/>
      <c r="BH12" s="54"/>
      <c r="BI12" s="54"/>
      <c r="BJ12" s="54"/>
      <c r="BK12" s="54"/>
      <c r="BL12" s="54"/>
      <c r="BM12" s="54"/>
      <c r="BN12" s="54"/>
      <c r="BO12" s="54"/>
      <c r="BP12" s="54"/>
      <c r="BQ12" s="54"/>
      <c r="BR12" s="54"/>
      <c r="BS12" s="54"/>
      <c r="BT12" s="54"/>
      <c r="BU12" s="54"/>
      <c r="BV12" s="54"/>
      <c r="BW12" s="57"/>
    </row>
    <row r="13" spans="1:77" ht="24.95" customHeight="1">
      <c r="A13" s="116"/>
      <c r="B13" s="53"/>
      <c r="C13" s="54"/>
      <c r="D13" s="54"/>
      <c r="E13" s="54"/>
      <c r="F13" s="54"/>
      <c r="G13" s="54"/>
      <c r="H13" s="54"/>
      <c r="I13" s="54"/>
      <c r="J13" s="54"/>
      <c r="K13" s="54"/>
      <c r="L13" s="54"/>
      <c r="M13" s="54"/>
      <c r="N13" s="54"/>
      <c r="O13" s="54"/>
      <c r="P13" s="54"/>
      <c r="Q13" s="54"/>
      <c r="R13" s="54"/>
      <c r="S13" s="54"/>
      <c r="T13" s="54"/>
      <c r="U13" s="54"/>
      <c r="V13" s="54"/>
      <c r="W13" s="54"/>
      <c r="X13" s="54"/>
      <c r="Y13" s="54"/>
      <c r="Z13" s="54"/>
      <c r="AA13" s="54"/>
      <c r="AB13" s="54"/>
      <c r="AC13" s="54"/>
      <c r="AD13" s="54"/>
      <c r="AE13" s="54"/>
      <c r="AF13" s="54"/>
      <c r="AG13" s="54"/>
      <c r="AH13" s="54"/>
      <c r="AI13" s="54"/>
      <c r="AJ13" s="54"/>
      <c r="AK13" s="54"/>
      <c r="AL13" s="54"/>
      <c r="AM13" s="54"/>
      <c r="AN13" s="54"/>
      <c r="AO13" s="54"/>
      <c r="AP13" s="54"/>
      <c r="AQ13" s="54"/>
      <c r="AR13" s="54"/>
      <c r="AS13" s="54"/>
      <c r="AT13" s="54"/>
      <c r="AU13" s="54"/>
      <c r="AV13" s="54"/>
      <c r="AW13" s="54"/>
      <c r="AX13" s="54"/>
      <c r="AY13" s="54"/>
      <c r="AZ13" s="54"/>
      <c r="BA13" s="54"/>
      <c r="BB13" s="54"/>
      <c r="BC13" s="54"/>
      <c r="BD13" s="54"/>
      <c r="BE13" s="54"/>
      <c r="BF13" s="54"/>
      <c r="BG13" s="54"/>
      <c r="BH13" s="54"/>
      <c r="BI13" s="54"/>
      <c r="BJ13" s="54"/>
      <c r="BK13" s="54"/>
      <c r="BL13" s="54"/>
      <c r="BM13" s="54"/>
      <c r="BN13" s="54"/>
      <c r="BO13" s="54"/>
      <c r="BP13" s="54"/>
      <c r="BQ13" s="54"/>
      <c r="BR13" s="54"/>
      <c r="BS13" s="54"/>
      <c r="BT13" s="54"/>
      <c r="BU13" s="54"/>
      <c r="BV13" s="54"/>
      <c r="BW13" s="57"/>
    </row>
    <row r="14" spans="1:77" ht="24.95" customHeight="1">
      <c r="A14" s="116"/>
      <c r="B14" s="53"/>
      <c r="C14" s="54"/>
      <c r="D14" s="54"/>
      <c r="E14" s="54"/>
      <c r="F14" s="54"/>
      <c r="G14" s="54"/>
      <c r="H14" s="54"/>
      <c r="I14" s="54"/>
      <c r="J14" s="54"/>
      <c r="K14" s="54"/>
      <c r="L14" s="54"/>
      <c r="M14" s="54"/>
      <c r="N14" s="54"/>
      <c r="O14" s="54"/>
      <c r="P14" s="54"/>
      <c r="Q14" s="54"/>
      <c r="R14" s="54"/>
      <c r="S14" s="54"/>
      <c r="T14" s="54"/>
      <c r="U14" s="54"/>
      <c r="V14" s="54"/>
      <c r="W14" s="54"/>
      <c r="X14" s="54"/>
      <c r="Y14" s="54"/>
      <c r="Z14" s="54"/>
      <c r="AA14" s="54"/>
      <c r="AB14" s="54"/>
      <c r="AC14" s="54"/>
      <c r="AD14" s="54"/>
      <c r="AE14" s="54"/>
      <c r="AF14" s="54"/>
      <c r="AG14" s="54"/>
      <c r="AH14" s="54"/>
      <c r="AI14" s="54"/>
      <c r="AJ14" s="54"/>
      <c r="AK14" s="54"/>
      <c r="AL14" s="54"/>
      <c r="AM14" s="54"/>
      <c r="AN14" s="54"/>
      <c r="AO14" s="54"/>
      <c r="AP14" s="54"/>
      <c r="AQ14" s="54"/>
      <c r="AR14" s="54"/>
      <c r="AS14" s="54"/>
      <c r="AT14" s="54"/>
      <c r="AU14" s="54"/>
      <c r="AV14" s="54"/>
      <c r="AW14" s="54"/>
      <c r="AX14" s="54"/>
      <c r="AY14" s="54"/>
      <c r="AZ14" s="54"/>
      <c r="BA14" s="54"/>
      <c r="BB14" s="54"/>
      <c r="BC14" s="54"/>
      <c r="BD14" s="54"/>
      <c r="BE14" s="54"/>
      <c r="BF14" s="54"/>
      <c r="BG14" s="54"/>
      <c r="BH14" s="54"/>
      <c r="BI14" s="54"/>
      <c r="BJ14" s="54"/>
      <c r="BK14" s="54"/>
      <c r="BL14" s="54"/>
      <c r="BM14" s="54"/>
      <c r="BN14" s="54"/>
      <c r="BO14" s="54"/>
      <c r="BP14" s="54"/>
      <c r="BQ14" s="54"/>
      <c r="BR14" s="54"/>
      <c r="BS14" s="54"/>
      <c r="BT14" s="54"/>
      <c r="BU14" s="54"/>
      <c r="BV14" s="54"/>
      <c r="BW14" s="57"/>
    </row>
    <row r="15" spans="1:77" ht="24.95" customHeight="1">
      <c r="A15" s="116"/>
      <c r="B15" s="53"/>
      <c r="C15" s="54"/>
      <c r="D15" s="54"/>
      <c r="E15" s="54"/>
      <c r="F15" s="54"/>
      <c r="G15" s="54"/>
      <c r="H15" s="54"/>
      <c r="I15" s="54"/>
      <c r="J15" s="54"/>
      <c r="K15" s="54"/>
      <c r="L15" s="54"/>
      <c r="M15" s="54"/>
      <c r="N15" s="54"/>
      <c r="O15" s="54"/>
      <c r="P15" s="54"/>
      <c r="Q15" s="54"/>
      <c r="R15" s="54"/>
      <c r="S15" s="54"/>
      <c r="T15" s="54"/>
      <c r="U15" s="54"/>
      <c r="V15" s="54"/>
      <c r="W15" s="54"/>
      <c r="X15" s="54"/>
      <c r="Y15" s="54"/>
      <c r="Z15" s="54"/>
      <c r="AA15" s="54"/>
      <c r="AB15" s="54"/>
      <c r="AC15" s="54"/>
      <c r="AD15" s="54"/>
      <c r="AE15" s="54"/>
      <c r="AF15" s="54"/>
      <c r="AG15" s="54"/>
      <c r="AH15" s="54"/>
      <c r="AI15" s="54"/>
      <c r="AJ15" s="54"/>
      <c r="AK15" s="54"/>
      <c r="AL15" s="54"/>
      <c r="AM15" s="54"/>
      <c r="AN15" s="54"/>
      <c r="AO15" s="54"/>
      <c r="AP15" s="54"/>
      <c r="AQ15" s="54"/>
      <c r="AR15" s="54"/>
      <c r="AS15" s="54"/>
      <c r="AT15" s="54"/>
      <c r="AU15" s="54"/>
      <c r="AV15" s="54"/>
      <c r="AW15" s="54"/>
      <c r="AX15" s="54"/>
      <c r="AY15" s="54"/>
      <c r="AZ15" s="54"/>
      <c r="BA15" s="54"/>
      <c r="BB15" s="54"/>
      <c r="BC15" s="54"/>
      <c r="BD15" s="54"/>
      <c r="BE15" s="54"/>
      <c r="BF15" s="54"/>
      <c r="BG15" s="54"/>
      <c r="BH15" s="54"/>
      <c r="BI15" s="54"/>
      <c r="BJ15" s="54"/>
      <c r="BK15" s="54"/>
      <c r="BL15" s="54"/>
      <c r="BM15" s="54"/>
      <c r="BN15" s="54"/>
      <c r="BO15" s="54"/>
      <c r="BP15" s="54"/>
      <c r="BQ15" s="54"/>
      <c r="BR15" s="54"/>
      <c r="BS15" s="54"/>
      <c r="BT15" s="54"/>
      <c r="BU15" s="54"/>
      <c r="BV15" s="54"/>
      <c r="BW15" s="57"/>
    </row>
    <row r="16" spans="1:77" ht="24.95" customHeight="1">
      <c r="A16" s="116"/>
      <c r="B16" s="53"/>
      <c r="C16" s="54"/>
      <c r="D16" s="54"/>
      <c r="E16" s="54"/>
      <c r="F16" s="54"/>
      <c r="G16" s="54"/>
      <c r="H16" s="54"/>
      <c r="I16" s="54"/>
      <c r="J16" s="54"/>
      <c r="K16" s="54"/>
      <c r="L16" s="54"/>
      <c r="M16" s="54"/>
      <c r="N16" s="54"/>
      <c r="O16" s="54"/>
      <c r="P16" s="54"/>
      <c r="Q16" s="54"/>
      <c r="R16" s="54"/>
      <c r="S16" s="54"/>
      <c r="T16" s="54"/>
      <c r="U16" s="54"/>
      <c r="V16" s="54"/>
      <c r="W16" s="54"/>
      <c r="X16" s="54"/>
      <c r="Y16" s="54"/>
      <c r="Z16" s="54"/>
      <c r="AA16" s="54"/>
      <c r="AB16" s="54"/>
      <c r="AC16" s="54"/>
      <c r="AD16" s="54"/>
      <c r="AE16" s="54"/>
      <c r="AF16" s="54"/>
      <c r="AG16" s="54"/>
      <c r="AH16" s="54"/>
      <c r="AI16" s="54"/>
      <c r="AJ16" s="54"/>
      <c r="AK16" s="54"/>
      <c r="AL16" s="54"/>
      <c r="AM16" s="54"/>
      <c r="AN16" s="54"/>
      <c r="AO16" s="54"/>
      <c r="AP16" s="54"/>
      <c r="AQ16" s="54"/>
      <c r="AR16" s="54"/>
      <c r="AS16" s="54"/>
      <c r="AT16" s="54"/>
      <c r="AU16" s="54"/>
      <c r="AV16" s="54"/>
      <c r="AW16" s="54"/>
      <c r="AX16" s="54"/>
      <c r="AY16" s="54"/>
      <c r="AZ16" s="54"/>
      <c r="BA16" s="54"/>
      <c r="BB16" s="54"/>
      <c r="BC16" s="54"/>
      <c r="BD16" s="54"/>
      <c r="BE16" s="54"/>
      <c r="BF16" s="54"/>
      <c r="BG16" s="54"/>
      <c r="BH16" s="54"/>
      <c r="BI16" s="54"/>
      <c r="BJ16" s="54"/>
      <c r="BK16" s="54"/>
      <c r="BL16" s="54"/>
      <c r="BM16" s="54"/>
      <c r="BN16" s="54"/>
      <c r="BO16" s="54"/>
      <c r="BP16" s="54"/>
      <c r="BQ16" s="54"/>
      <c r="BR16" s="54"/>
      <c r="BS16" s="54"/>
      <c r="BT16" s="54"/>
      <c r="BU16" s="54"/>
      <c r="BV16" s="54"/>
      <c r="BW16" s="57"/>
    </row>
    <row r="17" spans="1:75" ht="24.95" customHeight="1">
      <c r="A17" s="116"/>
      <c r="B17" s="53"/>
      <c r="C17" s="54"/>
      <c r="D17" s="54"/>
      <c r="E17" s="54"/>
      <c r="F17" s="54"/>
      <c r="G17" s="54"/>
      <c r="H17" s="54"/>
      <c r="I17" s="54"/>
      <c r="J17" s="54"/>
      <c r="K17" s="54"/>
      <c r="L17" s="54"/>
      <c r="M17" s="54"/>
      <c r="N17" s="54"/>
      <c r="O17" s="54"/>
      <c r="P17" s="54"/>
      <c r="Q17" s="54"/>
      <c r="R17" s="54"/>
      <c r="S17" s="54"/>
      <c r="T17" s="54"/>
      <c r="U17" s="54"/>
      <c r="V17" s="54"/>
      <c r="W17" s="54"/>
      <c r="X17" s="54"/>
      <c r="Y17" s="54"/>
      <c r="Z17" s="54"/>
      <c r="AA17" s="54"/>
      <c r="AB17" s="54"/>
      <c r="AC17" s="54"/>
      <c r="AD17" s="54"/>
      <c r="AE17" s="54"/>
      <c r="AF17" s="54"/>
      <c r="AG17" s="54"/>
      <c r="AH17" s="54"/>
      <c r="AI17" s="54"/>
      <c r="AJ17" s="54"/>
      <c r="AK17" s="54"/>
      <c r="AL17" s="54"/>
      <c r="AM17" s="54"/>
      <c r="AN17" s="54"/>
      <c r="AO17" s="54"/>
      <c r="AP17" s="54"/>
      <c r="AQ17" s="54"/>
      <c r="AR17" s="54"/>
      <c r="AS17" s="54"/>
      <c r="AT17" s="54"/>
      <c r="AU17" s="54"/>
      <c r="AV17" s="54"/>
      <c r="AW17" s="54"/>
      <c r="AX17" s="54"/>
      <c r="AY17" s="54"/>
      <c r="AZ17" s="54"/>
      <c r="BA17" s="54"/>
      <c r="BB17" s="54"/>
      <c r="BC17" s="54"/>
      <c r="BD17" s="54"/>
      <c r="BE17" s="54"/>
      <c r="BF17" s="54"/>
      <c r="BG17" s="54"/>
      <c r="BH17" s="54"/>
      <c r="BI17" s="54"/>
      <c r="BJ17" s="54"/>
      <c r="BK17" s="54"/>
      <c r="BL17" s="54"/>
      <c r="BM17" s="54"/>
      <c r="BN17" s="54"/>
      <c r="BO17" s="54"/>
      <c r="BP17" s="54"/>
      <c r="BQ17" s="54"/>
      <c r="BR17" s="54"/>
      <c r="BS17" s="54"/>
      <c r="BT17" s="54"/>
      <c r="BU17" s="54"/>
      <c r="BV17" s="54"/>
      <c r="BW17" s="57"/>
    </row>
    <row r="18" spans="1:75" ht="24.95" customHeight="1">
      <c r="A18" s="116"/>
      <c r="B18" s="53"/>
      <c r="C18" s="54"/>
      <c r="D18" s="54"/>
      <c r="E18" s="54"/>
      <c r="F18" s="54"/>
      <c r="G18" s="54"/>
      <c r="H18" s="54"/>
      <c r="I18" s="54"/>
      <c r="J18" s="54"/>
      <c r="K18" s="54"/>
      <c r="L18" s="54"/>
      <c r="M18" s="54"/>
      <c r="N18" s="54"/>
      <c r="O18" s="54"/>
      <c r="P18" s="54"/>
      <c r="Q18" s="54"/>
      <c r="R18" s="54"/>
      <c r="S18" s="54"/>
      <c r="T18" s="54"/>
      <c r="U18" s="54"/>
      <c r="V18" s="54"/>
      <c r="W18" s="54"/>
      <c r="X18" s="54"/>
      <c r="Y18" s="54"/>
      <c r="Z18" s="54"/>
      <c r="AA18" s="54"/>
      <c r="AB18" s="54"/>
      <c r="AC18" s="54"/>
      <c r="AD18" s="54"/>
      <c r="AE18" s="54"/>
      <c r="AF18" s="54"/>
      <c r="AG18" s="54"/>
      <c r="AH18" s="54"/>
      <c r="AI18" s="54"/>
      <c r="AJ18" s="54"/>
      <c r="AK18" s="54"/>
      <c r="AL18" s="54"/>
      <c r="AM18" s="54"/>
      <c r="AN18" s="54"/>
      <c r="AO18" s="54"/>
      <c r="AP18" s="54"/>
      <c r="AQ18" s="54"/>
      <c r="AR18" s="54"/>
      <c r="AS18" s="54"/>
      <c r="AT18" s="54"/>
      <c r="AU18" s="54"/>
      <c r="AV18" s="54"/>
      <c r="AW18" s="54"/>
      <c r="AX18" s="54"/>
      <c r="AY18" s="54"/>
      <c r="AZ18" s="54"/>
      <c r="BA18" s="54"/>
      <c r="BB18" s="54"/>
      <c r="BC18" s="54"/>
      <c r="BD18" s="54"/>
      <c r="BE18" s="54"/>
      <c r="BF18" s="54"/>
      <c r="BG18" s="54"/>
      <c r="BH18" s="54"/>
      <c r="BI18" s="54"/>
      <c r="BJ18" s="54"/>
      <c r="BK18" s="54"/>
      <c r="BL18" s="54"/>
      <c r="BM18" s="54"/>
      <c r="BN18" s="54"/>
      <c r="BO18" s="54"/>
      <c r="BP18" s="54"/>
      <c r="BQ18" s="54"/>
      <c r="BR18" s="54"/>
      <c r="BS18" s="54"/>
      <c r="BT18" s="54"/>
      <c r="BU18" s="54"/>
      <c r="BV18" s="54"/>
      <c r="BW18" s="57"/>
    </row>
    <row r="19" spans="1:75" ht="24.95" customHeight="1">
      <c r="A19" s="116"/>
      <c r="B19" s="53"/>
      <c r="C19" s="54"/>
      <c r="D19" s="54"/>
      <c r="E19" s="54"/>
      <c r="F19" s="54"/>
      <c r="G19" s="54"/>
      <c r="H19" s="54"/>
      <c r="I19" s="54"/>
      <c r="J19" s="54"/>
      <c r="K19" s="54"/>
      <c r="L19" s="54"/>
      <c r="M19" s="54"/>
      <c r="N19" s="54"/>
      <c r="O19" s="54"/>
      <c r="P19" s="54"/>
      <c r="Q19" s="54"/>
      <c r="R19" s="54"/>
      <c r="S19" s="54"/>
      <c r="T19" s="54"/>
      <c r="U19" s="54"/>
      <c r="V19" s="54"/>
      <c r="W19" s="54"/>
      <c r="X19" s="54"/>
      <c r="Y19" s="54"/>
      <c r="Z19" s="54"/>
      <c r="AA19" s="54"/>
      <c r="AB19" s="54"/>
      <c r="AC19" s="54"/>
      <c r="AD19" s="54"/>
      <c r="AE19" s="54"/>
      <c r="AF19" s="54"/>
      <c r="AG19" s="54"/>
      <c r="AH19" s="54"/>
      <c r="AI19" s="54"/>
      <c r="AJ19" s="54"/>
      <c r="AK19" s="54"/>
      <c r="AL19" s="54"/>
      <c r="AM19" s="54"/>
      <c r="AN19" s="54"/>
      <c r="AO19" s="54"/>
      <c r="AP19" s="54"/>
      <c r="AQ19" s="54"/>
      <c r="AR19" s="54"/>
      <c r="AS19" s="54"/>
      <c r="AT19" s="54"/>
      <c r="AU19" s="54"/>
      <c r="AV19" s="54"/>
      <c r="AW19" s="54"/>
      <c r="AX19" s="54"/>
      <c r="AY19" s="54"/>
      <c r="AZ19" s="54"/>
      <c r="BA19" s="54"/>
      <c r="BB19" s="54"/>
      <c r="BC19" s="54"/>
      <c r="BD19" s="54"/>
      <c r="BE19" s="54"/>
      <c r="BF19" s="54"/>
      <c r="BG19" s="54"/>
      <c r="BH19" s="54"/>
      <c r="BI19" s="54"/>
      <c r="BJ19" s="54"/>
      <c r="BK19" s="54"/>
      <c r="BL19" s="54"/>
      <c r="BM19" s="54"/>
      <c r="BN19" s="54"/>
      <c r="BO19" s="54"/>
      <c r="BP19" s="54"/>
      <c r="BQ19" s="54"/>
      <c r="BR19" s="54"/>
      <c r="BS19" s="54"/>
      <c r="BT19" s="54"/>
      <c r="BU19" s="54"/>
      <c r="BV19" s="54"/>
      <c r="BW19" s="57"/>
    </row>
    <row r="20" spans="1:75" ht="24.95" customHeight="1">
      <c r="A20" s="116"/>
      <c r="B20" s="53"/>
      <c r="C20" s="54"/>
      <c r="D20" s="54"/>
      <c r="E20" s="54"/>
      <c r="F20" s="54"/>
      <c r="G20" s="54"/>
      <c r="H20" s="54"/>
      <c r="I20" s="54"/>
      <c r="J20" s="54"/>
      <c r="K20" s="54"/>
      <c r="L20" s="54"/>
      <c r="M20" s="54"/>
      <c r="N20" s="54"/>
      <c r="O20" s="54"/>
      <c r="P20" s="54"/>
      <c r="Q20" s="54"/>
      <c r="R20" s="54"/>
      <c r="S20" s="54"/>
      <c r="T20" s="54"/>
      <c r="U20" s="54"/>
      <c r="V20" s="54"/>
      <c r="W20" s="54"/>
      <c r="X20" s="54"/>
      <c r="Y20" s="54"/>
      <c r="Z20" s="54"/>
      <c r="AA20" s="54"/>
      <c r="AB20" s="54"/>
      <c r="AC20" s="54"/>
      <c r="AD20" s="54"/>
      <c r="AE20" s="54"/>
      <c r="AF20" s="54"/>
      <c r="AG20" s="54"/>
      <c r="AH20" s="54"/>
      <c r="AI20" s="54"/>
      <c r="AJ20" s="54"/>
      <c r="AK20" s="54"/>
      <c r="AL20" s="54"/>
      <c r="AM20" s="54"/>
      <c r="AN20" s="54"/>
      <c r="AO20" s="54"/>
      <c r="AP20" s="54"/>
      <c r="AQ20" s="54"/>
      <c r="AR20" s="54"/>
      <c r="AS20" s="54"/>
      <c r="AT20" s="54"/>
      <c r="AU20" s="54"/>
      <c r="AV20" s="54"/>
      <c r="AW20" s="54"/>
      <c r="AX20" s="54"/>
      <c r="AY20" s="54"/>
      <c r="AZ20" s="54"/>
      <c r="BA20" s="54"/>
      <c r="BB20" s="54"/>
      <c r="BC20" s="54"/>
      <c r="BD20" s="54"/>
      <c r="BE20" s="54"/>
      <c r="BF20" s="54"/>
      <c r="BG20" s="54"/>
      <c r="BH20" s="54"/>
      <c r="BI20" s="54"/>
      <c r="BJ20" s="54"/>
      <c r="BK20" s="54"/>
      <c r="BL20" s="54"/>
      <c r="BM20" s="54"/>
      <c r="BN20" s="54"/>
      <c r="BO20" s="54"/>
      <c r="BP20" s="54"/>
      <c r="BQ20" s="54"/>
      <c r="BR20" s="54"/>
      <c r="BS20" s="54"/>
      <c r="BT20" s="54"/>
      <c r="BU20" s="54"/>
      <c r="BV20" s="54"/>
      <c r="BW20" s="57"/>
    </row>
    <row r="21" spans="1:75" ht="24.95" customHeight="1">
      <c r="A21" s="116"/>
      <c r="B21" s="53"/>
      <c r="C21" s="54"/>
      <c r="D21" s="54"/>
      <c r="E21" s="54"/>
      <c r="F21" s="54"/>
      <c r="G21" s="54"/>
      <c r="H21" s="54"/>
      <c r="I21" s="54"/>
      <c r="J21" s="54"/>
      <c r="K21" s="54"/>
      <c r="L21" s="54"/>
      <c r="M21" s="54"/>
      <c r="N21" s="54"/>
      <c r="O21" s="54"/>
      <c r="P21" s="54"/>
      <c r="Q21" s="54"/>
      <c r="R21" s="54"/>
      <c r="S21" s="54"/>
      <c r="T21" s="54"/>
      <c r="U21" s="54"/>
      <c r="V21" s="54"/>
      <c r="W21" s="54"/>
      <c r="X21" s="54"/>
      <c r="Y21" s="54"/>
      <c r="Z21" s="54"/>
      <c r="AA21" s="54"/>
      <c r="AB21" s="54"/>
      <c r="AC21" s="54"/>
      <c r="AD21" s="54"/>
      <c r="AE21" s="54"/>
      <c r="AF21" s="54"/>
      <c r="AG21" s="54"/>
      <c r="AH21" s="54"/>
      <c r="AI21" s="54"/>
      <c r="AJ21" s="54"/>
      <c r="AK21" s="54"/>
      <c r="AL21" s="54"/>
      <c r="AM21" s="54"/>
      <c r="AN21" s="54"/>
      <c r="AO21" s="54"/>
      <c r="AP21" s="54"/>
      <c r="AQ21" s="54"/>
      <c r="AR21" s="54"/>
      <c r="AS21" s="54"/>
      <c r="AT21" s="54"/>
      <c r="AU21" s="54"/>
      <c r="AV21" s="54"/>
      <c r="AW21" s="54"/>
      <c r="AX21" s="54"/>
      <c r="AY21" s="54"/>
      <c r="AZ21" s="54"/>
      <c r="BA21" s="54"/>
      <c r="BB21" s="54"/>
      <c r="BC21" s="54"/>
      <c r="BD21" s="54"/>
      <c r="BE21" s="54"/>
      <c r="BF21" s="54"/>
      <c r="BG21" s="54"/>
      <c r="BH21" s="54"/>
      <c r="BI21" s="54"/>
      <c r="BJ21" s="54"/>
      <c r="BK21" s="54"/>
      <c r="BL21" s="54"/>
      <c r="BM21" s="54"/>
      <c r="BN21" s="54"/>
      <c r="BO21" s="54"/>
      <c r="BP21" s="54"/>
      <c r="BQ21" s="54"/>
      <c r="BR21" s="54"/>
      <c r="BS21" s="54"/>
      <c r="BT21" s="54"/>
      <c r="BU21" s="54"/>
      <c r="BV21" s="54"/>
      <c r="BW21" s="57"/>
    </row>
    <row r="22" spans="1:75" ht="24.95" customHeight="1">
      <c r="A22" s="116"/>
      <c r="B22" s="53"/>
      <c r="C22" s="54"/>
      <c r="D22" s="54"/>
      <c r="E22" s="54"/>
      <c r="F22" s="54"/>
      <c r="G22" s="54"/>
      <c r="H22" s="54"/>
      <c r="I22" s="54"/>
      <c r="J22" s="54"/>
      <c r="K22" s="54"/>
      <c r="L22" s="54"/>
      <c r="M22" s="54"/>
      <c r="N22" s="54"/>
      <c r="O22" s="54"/>
      <c r="P22" s="54"/>
      <c r="Q22" s="54"/>
      <c r="R22" s="54"/>
      <c r="S22" s="54"/>
      <c r="T22" s="54"/>
      <c r="U22" s="54"/>
      <c r="V22" s="54"/>
      <c r="W22" s="54"/>
      <c r="X22" s="54"/>
      <c r="Y22" s="54"/>
      <c r="Z22" s="54"/>
      <c r="AA22" s="54"/>
      <c r="AB22" s="54"/>
      <c r="AC22" s="54"/>
      <c r="AD22" s="54"/>
      <c r="AE22" s="54"/>
      <c r="AF22" s="54"/>
      <c r="AG22" s="54"/>
      <c r="AH22" s="54"/>
      <c r="AI22" s="54"/>
      <c r="AJ22" s="54"/>
      <c r="AK22" s="54"/>
      <c r="AL22" s="54"/>
      <c r="AM22" s="54"/>
      <c r="AN22" s="54"/>
      <c r="AO22" s="54"/>
      <c r="AP22" s="54"/>
      <c r="AQ22" s="54"/>
      <c r="AR22" s="54"/>
      <c r="AS22" s="54"/>
      <c r="AT22" s="54"/>
      <c r="AU22" s="54"/>
      <c r="AV22" s="54"/>
      <c r="AW22" s="54"/>
      <c r="AX22" s="54"/>
      <c r="AY22" s="54"/>
      <c r="AZ22" s="54"/>
      <c r="BA22" s="54"/>
      <c r="BB22" s="54"/>
      <c r="BC22" s="54"/>
      <c r="BD22" s="54"/>
      <c r="BE22" s="54"/>
      <c r="BF22" s="54"/>
      <c r="BG22" s="54"/>
      <c r="BH22" s="54"/>
      <c r="BI22" s="54"/>
      <c r="BJ22" s="54"/>
      <c r="BK22" s="54"/>
      <c r="BL22" s="54"/>
      <c r="BM22" s="54"/>
      <c r="BN22" s="54"/>
      <c r="BO22" s="54"/>
      <c r="BP22" s="54"/>
      <c r="BQ22" s="54"/>
      <c r="BR22" s="54"/>
      <c r="BS22" s="54"/>
      <c r="BT22" s="54"/>
      <c r="BU22" s="54"/>
      <c r="BV22" s="54"/>
      <c r="BW22" s="57"/>
    </row>
    <row r="23" spans="1:75" ht="24.95" customHeight="1">
      <c r="A23" s="116"/>
      <c r="B23" s="53"/>
      <c r="C23" s="54"/>
      <c r="D23" s="54"/>
      <c r="E23" s="54"/>
      <c r="F23" s="54"/>
      <c r="G23" s="54"/>
      <c r="H23" s="54"/>
      <c r="I23" s="54"/>
      <c r="J23" s="54"/>
      <c r="K23" s="54"/>
      <c r="L23" s="54"/>
      <c r="M23" s="54"/>
      <c r="N23" s="54"/>
      <c r="O23" s="54"/>
      <c r="P23" s="54"/>
      <c r="Q23" s="54"/>
      <c r="R23" s="54"/>
      <c r="S23" s="54"/>
      <c r="T23" s="54"/>
      <c r="U23" s="54"/>
      <c r="V23" s="54"/>
      <c r="W23" s="54"/>
      <c r="X23" s="54"/>
      <c r="Y23" s="54"/>
      <c r="Z23" s="54"/>
      <c r="AA23" s="54"/>
      <c r="AB23" s="54"/>
      <c r="AC23" s="54"/>
      <c r="AD23" s="54"/>
      <c r="AE23" s="54"/>
      <c r="AF23" s="54"/>
      <c r="AG23" s="54"/>
      <c r="AH23" s="54"/>
      <c r="AI23" s="54"/>
      <c r="AJ23" s="54"/>
      <c r="AK23" s="54"/>
      <c r="AL23" s="54"/>
      <c r="AM23" s="54"/>
      <c r="AN23" s="54"/>
      <c r="AO23" s="54"/>
      <c r="AP23" s="54"/>
      <c r="AQ23" s="54"/>
      <c r="AR23" s="54"/>
      <c r="AS23" s="54"/>
      <c r="AT23" s="54"/>
      <c r="AU23" s="54"/>
      <c r="AV23" s="54"/>
      <c r="AW23" s="54"/>
      <c r="AX23" s="54"/>
      <c r="AY23" s="54"/>
      <c r="AZ23" s="54"/>
      <c r="BA23" s="54"/>
      <c r="BB23" s="54"/>
      <c r="BC23" s="54"/>
      <c r="BD23" s="54"/>
      <c r="BE23" s="54"/>
      <c r="BF23" s="54"/>
      <c r="BG23" s="54"/>
      <c r="BH23" s="54"/>
      <c r="BI23" s="54"/>
      <c r="BJ23" s="54"/>
      <c r="BK23" s="54"/>
      <c r="BL23" s="54"/>
      <c r="BM23" s="54"/>
      <c r="BN23" s="54"/>
      <c r="BO23" s="54"/>
      <c r="BP23" s="54"/>
      <c r="BQ23" s="54"/>
      <c r="BR23" s="54"/>
      <c r="BS23" s="54"/>
      <c r="BT23" s="54"/>
      <c r="BU23" s="54"/>
      <c r="BV23" s="54"/>
      <c r="BW23" s="57"/>
    </row>
    <row r="24" spans="1:75" ht="24.95" customHeight="1">
      <c r="A24" s="116"/>
      <c r="B24" s="53"/>
      <c r="C24" s="54"/>
      <c r="D24" s="54"/>
      <c r="E24" s="54"/>
      <c r="F24" s="54"/>
      <c r="G24" s="54"/>
      <c r="H24" s="54"/>
      <c r="I24" s="54"/>
      <c r="J24" s="54"/>
      <c r="K24" s="54"/>
      <c r="L24" s="54"/>
      <c r="M24" s="54"/>
      <c r="N24" s="54"/>
      <c r="O24" s="54"/>
      <c r="P24" s="54"/>
      <c r="Q24" s="54"/>
      <c r="R24" s="54"/>
      <c r="S24" s="54"/>
      <c r="T24" s="54"/>
      <c r="U24" s="54"/>
      <c r="V24" s="54"/>
      <c r="W24" s="54"/>
      <c r="X24" s="54"/>
      <c r="Y24" s="54"/>
      <c r="Z24" s="54"/>
      <c r="AA24" s="54"/>
      <c r="AB24" s="54"/>
      <c r="AC24" s="54"/>
      <c r="AD24" s="54"/>
      <c r="AE24" s="54"/>
      <c r="AF24" s="54"/>
      <c r="AG24" s="54"/>
      <c r="AH24" s="54"/>
      <c r="AI24" s="54"/>
      <c r="AJ24" s="54"/>
      <c r="AK24" s="54"/>
      <c r="AL24" s="54"/>
      <c r="AM24" s="54"/>
      <c r="AN24" s="54"/>
      <c r="AO24" s="54"/>
      <c r="AP24" s="54"/>
      <c r="AQ24" s="54"/>
      <c r="AR24" s="54"/>
      <c r="AS24" s="54"/>
      <c r="AT24" s="54"/>
      <c r="AU24" s="54"/>
      <c r="AV24" s="54"/>
      <c r="AW24" s="54"/>
      <c r="AX24" s="54"/>
      <c r="AY24" s="54"/>
      <c r="AZ24" s="54"/>
      <c r="BA24" s="54"/>
      <c r="BB24" s="54"/>
      <c r="BC24" s="54"/>
      <c r="BD24" s="54"/>
      <c r="BE24" s="54"/>
      <c r="BF24" s="54"/>
      <c r="BG24" s="54"/>
      <c r="BH24" s="54"/>
      <c r="BI24" s="54"/>
      <c r="BJ24" s="54"/>
      <c r="BK24" s="54"/>
      <c r="BL24" s="54"/>
      <c r="BM24" s="54"/>
      <c r="BN24" s="54"/>
      <c r="BO24" s="54"/>
      <c r="BP24" s="54"/>
      <c r="BQ24" s="54"/>
      <c r="BR24" s="54"/>
      <c r="BS24" s="54"/>
      <c r="BT24" s="54"/>
      <c r="BU24" s="54"/>
      <c r="BV24" s="54"/>
      <c r="BW24" s="57"/>
    </row>
    <row r="25" spans="1:75" ht="24.95" customHeight="1">
      <c r="A25" s="116"/>
      <c r="B25" s="53"/>
      <c r="C25" s="54"/>
      <c r="D25" s="54"/>
      <c r="E25" s="54"/>
      <c r="F25" s="54"/>
      <c r="G25" s="54"/>
      <c r="H25" s="54"/>
      <c r="I25" s="54"/>
      <c r="J25" s="54"/>
      <c r="K25" s="54"/>
      <c r="L25" s="54"/>
      <c r="M25" s="54"/>
      <c r="N25" s="54"/>
      <c r="O25" s="54"/>
      <c r="P25" s="54"/>
      <c r="Q25" s="54"/>
      <c r="R25" s="54"/>
      <c r="S25" s="54"/>
      <c r="T25" s="54"/>
      <c r="U25" s="54"/>
      <c r="V25" s="54"/>
      <c r="W25" s="54"/>
      <c r="X25" s="54"/>
      <c r="Y25" s="54"/>
      <c r="Z25" s="54"/>
      <c r="AA25" s="54"/>
      <c r="AB25" s="54"/>
      <c r="AC25" s="54"/>
      <c r="AD25" s="54"/>
      <c r="AE25" s="54"/>
      <c r="AF25" s="54"/>
      <c r="AG25" s="54"/>
      <c r="AH25" s="54"/>
      <c r="AI25" s="54"/>
      <c r="AJ25" s="54"/>
      <c r="AK25" s="54"/>
      <c r="AL25" s="54"/>
      <c r="AM25" s="54"/>
      <c r="AN25" s="54"/>
      <c r="AO25" s="54"/>
      <c r="AP25" s="54"/>
      <c r="AQ25" s="54"/>
      <c r="AR25" s="54"/>
      <c r="AS25" s="54"/>
      <c r="AT25" s="54"/>
      <c r="AU25" s="54"/>
      <c r="AV25" s="54"/>
      <c r="AW25" s="54"/>
      <c r="AX25" s="54"/>
      <c r="AY25" s="54"/>
      <c r="AZ25" s="54"/>
      <c r="BA25" s="54"/>
      <c r="BB25" s="54"/>
      <c r="BC25" s="54"/>
      <c r="BD25" s="54"/>
      <c r="BE25" s="54"/>
      <c r="BF25" s="54"/>
      <c r="BG25" s="54"/>
      <c r="BH25" s="54"/>
      <c r="BI25" s="54"/>
      <c r="BJ25" s="54"/>
      <c r="BK25" s="54"/>
      <c r="BL25" s="54"/>
      <c r="BM25" s="54"/>
      <c r="BN25" s="54"/>
      <c r="BO25" s="54"/>
      <c r="BP25" s="54"/>
      <c r="BQ25" s="54"/>
      <c r="BR25" s="54"/>
      <c r="BS25" s="54"/>
      <c r="BT25" s="54"/>
      <c r="BU25" s="54"/>
      <c r="BV25" s="54"/>
      <c r="BW25" s="57"/>
    </row>
    <row r="26" spans="1:75" ht="24.95" customHeight="1">
      <c r="A26" s="116"/>
      <c r="B26" s="53"/>
      <c r="C26" s="54"/>
      <c r="D26" s="54"/>
      <c r="E26" s="54"/>
      <c r="F26" s="54"/>
      <c r="G26" s="54"/>
      <c r="H26" s="54"/>
      <c r="I26" s="54"/>
      <c r="J26" s="54"/>
      <c r="K26" s="54"/>
      <c r="L26" s="54"/>
      <c r="M26" s="54"/>
      <c r="N26" s="54"/>
      <c r="O26" s="54"/>
      <c r="P26" s="54"/>
      <c r="Q26" s="54"/>
      <c r="R26" s="54"/>
      <c r="S26" s="54"/>
      <c r="T26" s="54"/>
      <c r="U26" s="54"/>
      <c r="V26" s="54"/>
      <c r="W26" s="54"/>
      <c r="X26" s="54"/>
      <c r="Y26" s="54"/>
      <c r="Z26" s="54"/>
      <c r="AA26" s="54"/>
      <c r="AB26" s="54"/>
      <c r="AC26" s="54"/>
      <c r="AD26" s="54"/>
      <c r="AE26" s="54"/>
      <c r="AF26" s="54"/>
      <c r="AG26" s="54"/>
      <c r="AH26" s="54"/>
      <c r="AI26" s="54"/>
      <c r="AJ26" s="54"/>
      <c r="AK26" s="54"/>
      <c r="AL26" s="54"/>
      <c r="AM26" s="54"/>
      <c r="AN26" s="54"/>
      <c r="AO26" s="54"/>
      <c r="AP26" s="54"/>
      <c r="AQ26" s="54"/>
      <c r="AR26" s="54"/>
      <c r="AS26" s="54"/>
      <c r="AT26" s="54"/>
      <c r="AU26" s="54"/>
      <c r="AV26" s="54"/>
      <c r="AW26" s="54"/>
      <c r="AX26" s="54"/>
      <c r="AY26" s="54"/>
      <c r="AZ26" s="54"/>
      <c r="BA26" s="54"/>
      <c r="BB26" s="54"/>
      <c r="BC26" s="54"/>
      <c r="BD26" s="54"/>
      <c r="BE26" s="54"/>
      <c r="BF26" s="54"/>
      <c r="BG26" s="54"/>
      <c r="BH26" s="54"/>
      <c r="BI26" s="54"/>
      <c r="BJ26" s="54"/>
      <c r="BK26" s="54"/>
      <c r="BL26" s="54"/>
      <c r="BM26" s="54"/>
      <c r="BN26" s="54"/>
      <c r="BO26" s="54"/>
      <c r="BP26" s="54"/>
      <c r="BQ26" s="54"/>
      <c r="BR26" s="54"/>
      <c r="BS26" s="54"/>
      <c r="BT26" s="54"/>
      <c r="BU26" s="54"/>
      <c r="BV26" s="54"/>
      <c r="BW26" s="57"/>
    </row>
    <row r="27" spans="1:75" ht="24.95" customHeight="1">
      <c r="A27" s="116"/>
      <c r="B27" s="53"/>
      <c r="C27" s="54"/>
      <c r="D27" s="54"/>
      <c r="E27" s="54"/>
      <c r="F27" s="54"/>
      <c r="G27" s="54"/>
      <c r="H27" s="54"/>
      <c r="I27" s="54"/>
      <c r="J27" s="54"/>
      <c r="K27" s="54"/>
      <c r="L27" s="54"/>
      <c r="M27" s="54"/>
      <c r="N27" s="54"/>
      <c r="O27" s="54"/>
      <c r="P27" s="54"/>
      <c r="Q27" s="54"/>
      <c r="R27" s="54"/>
      <c r="S27" s="54"/>
      <c r="T27" s="54"/>
      <c r="U27" s="54"/>
      <c r="V27" s="54"/>
      <c r="W27" s="54"/>
      <c r="X27" s="54"/>
      <c r="Y27" s="54"/>
      <c r="Z27" s="54"/>
      <c r="AA27" s="54"/>
      <c r="AB27" s="54"/>
      <c r="AC27" s="54"/>
      <c r="AD27" s="54"/>
      <c r="AE27" s="54"/>
      <c r="AF27" s="54"/>
      <c r="AG27" s="54"/>
      <c r="AH27" s="54"/>
      <c r="AI27" s="54"/>
      <c r="AJ27" s="54"/>
      <c r="AK27" s="54"/>
      <c r="AL27" s="54"/>
      <c r="AM27" s="54"/>
      <c r="AN27" s="54"/>
      <c r="AO27" s="54"/>
      <c r="AP27" s="54"/>
      <c r="AQ27" s="54"/>
      <c r="AR27" s="54"/>
      <c r="AS27" s="54"/>
      <c r="AT27" s="54"/>
      <c r="AU27" s="54"/>
      <c r="AV27" s="54"/>
      <c r="AW27" s="54"/>
      <c r="AX27" s="54"/>
      <c r="AY27" s="54"/>
      <c r="AZ27" s="54"/>
      <c r="BA27" s="54"/>
      <c r="BB27" s="54"/>
      <c r="BC27" s="54"/>
      <c r="BD27" s="54"/>
      <c r="BE27" s="54"/>
      <c r="BF27" s="54"/>
      <c r="BG27" s="54"/>
      <c r="BH27" s="54"/>
      <c r="BI27" s="54"/>
      <c r="BJ27" s="54"/>
      <c r="BK27" s="54"/>
      <c r="BL27" s="54"/>
      <c r="BM27" s="54"/>
      <c r="BN27" s="54"/>
      <c r="BO27" s="54"/>
      <c r="BP27" s="54"/>
      <c r="BQ27" s="54"/>
      <c r="BR27" s="54"/>
      <c r="BS27" s="54"/>
      <c r="BT27" s="54"/>
      <c r="BU27" s="54"/>
      <c r="BV27" s="54"/>
      <c r="BW27" s="57"/>
    </row>
    <row r="28" spans="1:75" ht="24.95" customHeight="1">
      <c r="A28" s="116"/>
      <c r="B28" s="53"/>
      <c r="C28" s="54"/>
      <c r="D28" s="54"/>
      <c r="E28" s="54"/>
      <c r="F28" s="54"/>
      <c r="G28" s="54"/>
      <c r="H28" s="54"/>
      <c r="I28" s="54"/>
      <c r="J28" s="54"/>
      <c r="K28" s="54"/>
      <c r="L28" s="54"/>
      <c r="M28" s="54"/>
      <c r="N28" s="54"/>
      <c r="O28" s="54"/>
      <c r="P28" s="54"/>
      <c r="Q28" s="54"/>
      <c r="R28" s="54"/>
      <c r="S28" s="54"/>
      <c r="T28" s="54"/>
      <c r="U28" s="54"/>
      <c r="V28" s="54"/>
      <c r="W28" s="54"/>
      <c r="X28" s="54"/>
      <c r="Y28" s="54"/>
      <c r="Z28" s="54"/>
      <c r="AA28" s="54"/>
      <c r="AB28" s="54"/>
      <c r="AC28" s="54"/>
      <c r="AD28" s="54"/>
      <c r="AE28" s="54"/>
      <c r="AF28" s="54"/>
      <c r="AG28" s="54"/>
      <c r="AH28" s="54"/>
      <c r="AI28" s="54"/>
      <c r="AJ28" s="54"/>
      <c r="AK28" s="54"/>
      <c r="AL28" s="54"/>
      <c r="AM28" s="54"/>
      <c r="AN28" s="54"/>
      <c r="AO28" s="54"/>
      <c r="AP28" s="54"/>
      <c r="AQ28" s="54"/>
      <c r="AR28" s="54"/>
      <c r="AS28" s="54"/>
      <c r="AT28" s="54"/>
      <c r="AU28" s="54"/>
      <c r="AV28" s="54"/>
      <c r="AW28" s="54"/>
      <c r="AX28" s="54"/>
      <c r="AY28" s="54"/>
      <c r="AZ28" s="54"/>
      <c r="BA28" s="54"/>
      <c r="BB28" s="54"/>
      <c r="BC28" s="54"/>
      <c r="BD28" s="54"/>
      <c r="BE28" s="54"/>
      <c r="BF28" s="54"/>
      <c r="BG28" s="54"/>
      <c r="BH28" s="54"/>
      <c r="BI28" s="54"/>
      <c r="BJ28" s="54"/>
      <c r="BK28" s="54"/>
      <c r="BL28" s="54"/>
      <c r="BM28" s="54"/>
      <c r="BN28" s="54"/>
      <c r="BO28" s="54"/>
      <c r="BP28" s="54"/>
      <c r="BQ28" s="54"/>
      <c r="BR28" s="54"/>
      <c r="BS28" s="54"/>
      <c r="BT28" s="54"/>
      <c r="BU28" s="54"/>
      <c r="BV28" s="54"/>
      <c r="BW28" s="57"/>
    </row>
    <row r="29" spans="1:75" ht="24.95" customHeight="1">
      <c r="A29" s="116"/>
      <c r="B29" s="53"/>
      <c r="C29" s="54"/>
      <c r="D29" s="54"/>
      <c r="E29" s="54"/>
      <c r="F29" s="54"/>
      <c r="G29" s="54"/>
      <c r="H29" s="54"/>
      <c r="I29" s="54"/>
      <c r="J29" s="54"/>
      <c r="K29" s="54"/>
      <c r="L29" s="54"/>
      <c r="M29" s="54"/>
      <c r="N29" s="54"/>
      <c r="O29" s="54"/>
      <c r="P29" s="54"/>
      <c r="Q29" s="54"/>
      <c r="R29" s="54"/>
      <c r="S29" s="54"/>
      <c r="T29" s="54"/>
      <c r="U29" s="54"/>
      <c r="V29" s="54"/>
      <c r="W29" s="54"/>
      <c r="X29" s="54"/>
      <c r="Y29" s="54"/>
      <c r="Z29" s="54"/>
      <c r="AA29" s="54"/>
      <c r="AB29" s="54"/>
      <c r="AC29" s="54"/>
      <c r="AD29" s="54"/>
      <c r="AE29" s="54"/>
      <c r="AF29" s="54"/>
      <c r="AG29" s="54"/>
      <c r="AH29" s="54"/>
      <c r="AI29" s="54"/>
      <c r="AJ29" s="54"/>
      <c r="AK29" s="54"/>
      <c r="AL29" s="54"/>
      <c r="AM29" s="54"/>
      <c r="AN29" s="54"/>
      <c r="AO29" s="54"/>
      <c r="AP29" s="54"/>
      <c r="AQ29" s="54"/>
      <c r="AR29" s="54"/>
      <c r="AS29" s="54"/>
      <c r="AT29" s="54"/>
      <c r="AU29" s="54"/>
      <c r="AV29" s="54"/>
      <c r="AW29" s="54"/>
      <c r="AX29" s="54"/>
      <c r="AY29" s="54"/>
      <c r="AZ29" s="54"/>
      <c r="BA29" s="54"/>
      <c r="BB29" s="54"/>
      <c r="BC29" s="54"/>
      <c r="BD29" s="54"/>
      <c r="BE29" s="54"/>
      <c r="BF29" s="54"/>
      <c r="BG29" s="54"/>
      <c r="BH29" s="54"/>
      <c r="BI29" s="54"/>
      <c r="BJ29" s="54"/>
      <c r="BK29" s="54"/>
      <c r="BL29" s="54"/>
      <c r="BM29" s="54"/>
      <c r="BN29" s="54"/>
      <c r="BO29" s="54"/>
      <c r="BP29" s="54"/>
      <c r="BQ29" s="54"/>
      <c r="BR29" s="54"/>
      <c r="BS29" s="54"/>
      <c r="BT29" s="54"/>
      <c r="BU29" s="54"/>
      <c r="BV29" s="54"/>
      <c r="BW29" s="57"/>
    </row>
    <row r="30" spans="1:75" ht="24.95" customHeight="1">
      <c r="A30" s="116"/>
      <c r="B30" s="53"/>
      <c r="C30" s="54"/>
      <c r="D30" s="54"/>
      <c r="E30" s="54"/>
      <c r="F30" s="54"/>
      <c r="G30" s="54"/>
      <c r="H30" s="54"/>
      <c r="I30" s="54"/>
      <c r="J30" s="54"/>
      <c r="K30" s="54"/>
      <c r="L30" s="54"/>
      <c r="M30" s="54"/>
      <c r="N30" s="54"/>
      <c r="O30" s="54"/>
      <c r="P30" s="54"/>
      <c r="Q30" s="54"/>
      <c r="R30" s="54"/>
      <c r="S30" s="54"/>
      <c r="T30" s="54"/>
      <c r="U30" s="54"/>
      <c r="V30" s="54"/>
      <c r="W30" s="54"/>
      <c r="X30" s="54"/>
      <c r="Y30" s="54"/>
      <c r="Z30" s="54"/>
      <c r="AA30" s="54"/>
      <c r="AB30" s="54"/>
      <c r="AC30" s="54"/>
      <c r="AD30" s="54"/>
      <c r="AE30" s="54"/>
      <c r="AF30" s="54"/>
      <c r="AG30" s="54"/>
      <c r="AH30" s="54"/>
      <c r="AI30" s="54"/>
      <c r="AJ30" s="54"/>
      <c r="AK30" s="54"/>
      <c r="AL30" s="54"/>
      <c r="AM30" s="54"/>
      <c r="AN30" s="54"/>
      <c r="AO30" s="54"/>
      <c r="AP30" s="54"/>
      <c r="AQ30" s="54"/>
      <c r="AR30" s="54"/>
      <c r="AS30" s="54"/>
      <c r="AT30" s="54"/>
      <c r="AU30" s="54"/>
      <c r="AV30" s="54"/>
      <c r="AW30" s="54"/>
      <c r="AX30" s="54"/>
      <c r="AY30" s="54"/>
      <c r="AZ30" s="54"/>
      <c r="BA30" s="54"/>
      <c r="BB30" s="54"/>
      <c r="BC30" s="54"/>
      <c r="BD30" s="54"/>
      <c r="BE30" s="54"/>
      <c r="BF30" s="54"/>
      <c r="BG30" s="54"/>
      <c r="BH30" s="54"/>
      <c r="BI30" s="54"/>
      <c r="BJ30" s="54"/>
      <c r="BK30" s="54"/>
      <c r="BL30" s="54"/>
      <c r="BM30" s="54"/>
      <c r="BN30" s="54"/>
      <c r="BO30" s="54"/>
      <c r="BP30" s="54"/>
      <c r="BQ30" s="54"/>
      <c r="BR30" s="54"/>
      <c r="BS30" s="54"/>
      <c r="BT30" s="54"/>
      <c r="BU30" s="54"/>
      <c r="BV30" s="54"/>
      <c r="BW30" s="57"/>
    </row>
    <row r="31" spans="1:75" ht="24.95" customHeight="1">
      <c r="A31" s="116"/>
      <c r="B31" s="53"/>
      <c r="C31" s="54"/>
      <c r="D31" s="54"/>
      <c r="E31" s="54"/>
      <c r="F31" s="54"/>
      <c r="G31" s="54"/>
      <c r="H31" s="54"/>
      <c r="I31" s="54"/>
      <c r="J31" s="54"/>
      <c r="K31" s="54"/>
      <c r="L31" s="54"/>
      <c r="M31" s="54"/>
      <c r="N31" s="54"/>
      <c r="O31" s="54"/>
      <c r="P31" s="54"/>
      <c r="Q31" s="54"/>
      <c r="R31" s="54"/>
      <c r="S31" s="54"/>
      <c r="T31" s="54"/>
      <c r="U31" s="54"/>
      <c r="V31" s="54"/>
      <c r="W31" s="54"/>
      <c r="X31" s="54"/>
      <c r="Y31" s="54"/>
      <c r="Z31" s="54"/>
      <c r="AA31" s="54"/>
      <c r="AB31" s="54"/>
      <c r="AC31" s="54"/>
      <c r="AD31" s="54"/>
      <c r="AE31" s="54"/>
      <c r="AF31" s="54"/>
      <c r="AG31" s="54"/>
      <c r="AH31" s="54"/>
      <c r="AI31" s="54"/>
      <c r="AJ31" s="54"/>
      <c r="AK31" s="54"/>
      <c r="AL31" s="54"/>
      <c r="AM31" s="54"/>
      <c r="AN31" s="54"/>
      <c r="AO31" s="54"/>
      <c r="AP31" s="54"/>
      <c r="AQ31" s="54"/>
      <c r="AR31" s="54"/>
      <c r="AS31" s="54"/>
      <c r="AT31" s="54"/>
      <c r="AU31" s="54"/>
      <c r="AV31" s="54"/>
      <c r="AW31" s="54"/>
      <c r="AX31" s="54"/>
      <c r="AY31" s="54"/>
      <c r="AZ31" s="54"/>
      <c r="BA31" s="54"/>
      <c r="BB31" s="54"/>
      <c r="BC31" s="54"/>
      <c r="BD31" s="54"/>
      <c r="BE31" s="54"/>
      <c r="BF31" s="54"/>
      <c r="BG31" s="54"/>
      <c r="BH31" s="54"/>
      <c r="BI31" s="54"/>
      <c r="BJ31" s="54"/>
      <c r="BK31" s="54"/>
      <c r="BL31" s="54"/>
      <c r="BM31" s="54"/>
      <c r="BN31" s="54"/>
      <c r="BO31" s="54"/>
      <c r="BP31" s="54"/>
      <c r="BQ31" s="54"/>
      <c r="BR31" s="54"/>
      <c r="BS31" s="54"/>
      <c r="BT31" s="54"/>
      <c r="BU31" s="54"/>
      <c r="BV31" s="54"/>
      <c r="BW31" s="57"/>
    </row>
    <row r="32" spans="1:75" ht="24.95" customHeight="1">
      <c r="A32" s="116"/>
      <c r="B32" s="53"/>
      <c r="C32" s="54"/>
      <c r="D32" s="54"/>
      <c r="E32" s="54"/>
      <c r="F32" s="54"/>
      <c r="G32" s="54"/>
      <c r="H32" s="54"/>
      <c r="I32" s="54"/>
      <c r="J32" s="54"/>
      <c r="K32" s="54"/>
      <c r="L32" s="54"/>
      <c r="M32" s="54"/>
      <c r="N32" s="54"/>
      <c r="O32" s="54"/>
      <c r="P32" s="54"/>
      <c r="Q32" s="54"/>
      <c r="R32" s="54"/>
      <c r="S32" s="54"/>
      <c r="T32" s="54"/>
      <c r="U32" s="54"/>
      <c r="V32" s="54"/>
      <c r="W32" s="54"/>
      <c r="X32" s="54"/>
      <c r="Y32" s="54"/>
      <c r="Z32" s="54"/>
      <c r="AA32" s="54"/>
      <c r="AB32" s="54"/>
      <c r="AC32" s="54"/>
      <c r="AD32" s="54"/>
      <c r="AE32" s="54"/>
      <c r="AF32" s="54"/>
      <c r="AG32" s="54"/>
      <c r="AH32" s="54"/>
      <c r="AI32" s="54"/>
      <c r="AJ32" s="54"/>
      <c r="AK32" s="54"/>
      <c r="AL32" s="54"/>
      <c r="AM32" s="54"/>
      <c r="AN32" s="54"/>
      <c r="AO32" s="54"/>
      <c r="AP32" s="54"/>
      <c r="AQ32" s="54"/>
      <c r="AR32" s="54"/>
      <c r="AS32" s="54"/>
      <c r="AT32" s="54"/>
      <c r="AU32" s="54"/>
      <c r="AV32" s="54"/>
      <c r="AW32" s="54"/>
      <c r="AX32" s="54"/>
      <c r="AY32" s="54"/>
      <c r="AZ32" s="54"/>
      <c r="BA32" s="54"/>
      <c r="BB32" s="54"/>
      <c r="BC32" s="54"/>
      <c r="BD32" s="54"/>
      <c r="BE32" s="54"/>
      <c r="BF32" s="54"/>
      <c r="BG32" s="54"/>
      <c r="BH32" s="54"/>
      <c r="BI32" s="54"/>
      <c r="BJ32" s="54"/>
      <c r="BK32" s="54"/>
      <c r="BL32" s="54"/>
      <c r="BM32" s="54"/>
      <c r="BN32" s="54"/>
      <c r="BO32" s="54"/>
      <c r="BP32" s="54"/>
      <c r="BQ32" s="54"/>
      <c r="BR32" s="54"/>
      <c r="BS32" s="54"/>
      <c r="BT32" s="54"/>
      <c r="BU32" s="54"/>
      <c r="BV32" s="54"/>
      <c r="BW32" s="57"/>
    </row>
    <row r="33" spans="1:75" ht="24.95" customHeight="1">
      <c r="A33" s="116"/>
      <c r="B33" s="53"/>
      <c r="C33" s="54"/>
      <c r="D33" s="54"/>
      <c r="E33" s="54"/>
      <c r="F33" s="54"/>
      <c r="G33" s="54"/>
      <c r="H33" s="54"/>
      <c r="I33" s="54"/>
      <c r="J33" s="54"/>
      <c r="K33" s="54"/>
      <c r="L33" s="54"/>
      <c r="M33" s="54"/>
      <c r="N33" s="54"/>
      <c r="O33" s="54"/>
      <c r="P33" s="54"/>
      <c r="Q33" s="54"/>
      <c r="R33" s="54"/>
      <c r="S33" s="54"/>
      <c r="T33" s="54"/>
      <c r="U33" s="54"/>
      <c r="V33" s="54"/>
      <c r="W33" s="54"/>
      <c r="X33" s="54"/>
      <c r="Y33" s="54"/>
      <c r="Z33" s="54"/>
      <c r="AA33" s="54"/>
      <c r="AB33" s="54"/>
      <c r="AC33" s="54"/>
      <c r="AD33" s="54"/>
      <c r="AE33" s="54"/>
      <c r="AF33" s="54"/>
      <c r="AG33" s="54"/>
      <c r="AH33" s="54"/>
      <c r="AI33" s="54"/>
      <c r="AJ33" s="54"/>
      <c r="AK33" s="54"/>
      <c r="AL33" s="54"/>
      <c r="AM33" s="54"/>
      <c r="AN33" s="54"/>
      <c r="AO33" s="54"/>
      <c r="AP33" s="54"/>
      <c r="AQ33" s="54"/>
      <c r="AR33" s="54"/>
      <c r="AS33" s="54"/>
      <c r="AT33" s="54"/>
      <c r="AU33" s="54"/>
      <c r="AV33" s="54"/>
      <c r="AW33" s="54"/>
      <c r="AX33" s="54"/>
      <c r="AY33" s="54"/>
      <c r="AZ33" s="54"/>
      <c r="BA33" s="54"/>
      <c r="BB33" s="54"/>
      <c r="BC33" s="54"/>
      <c r="BD33" s="54"/>
      <c r="BE33" s="54"/>
      <c r="BF33" s="54"/>
      <c r="BG33" s="54"/>
      <c r="BH33" s="54"/>
      <c r="BI33" s="54"/>
      <c r="BJ33" s="54"/>
      <c r="BK33" s="54"/>
      <c r="BL33" s="54"/>
      <c r="BM33" s="54"/>
      <c r="BN33" s="54"/>
      <c r="BO33" s="54"/>
      <c r="BP33" s="54"/>
      <c r="BQ33" s="54"/>
      <c r="BR33" s="54"/>
      <c r="BS33" s="54"/>
      <c r="BT33" s="54"/>
      <c r="BU33" s="54"/>
      <c r="BV33" s="54"/>
      <c r="BW33" s="57"/>
    </row>
    <row r="34" spans="1:75" ht="24.95" customHeight="1">
      <c r="A34" s="467"/>
      <c r="B34" s="58"/>
      <c r="C34" s="59"/>
      <c r="D34" s="59"/>
      <c r="E34" s="59"/>
      <c r="F34" s="59"/>
      <c r="G34" s="59"/>
      <c r="H34" s="59"/>
      <c r="I34" s="59"/>
      <c r="J34" s="59"/>
      <c r="K34" s="59"/>
      <c r="L34" s="59"/>
      <c r="M34" s="59"/>
      <c r="N34" s="59"/>
      <c r="O34" s="59"/>
      <c r="P34" s="59"/>
      <c r="Q34" s="59"/>
      <c r="R34" s="59"/>
      <c r="S34" s="59"/>
      <c r="T34" s="59"/>
      <c r="U34" s="59"/>
      <c r="V34" s="59"/>
      <c r="W34" s="59"/>
      <c r="X34" s="59"/>
      <c r="Y34" s="59"/>
      <c r="Z34" s="59"/>
      <c r="AA34" s="59"/>
      <c r="AB34" s="59"/>
      <c r="AC34" s="59"/>
      <c r="AD34" s="59"/>
      <c r="AE34" s="59"/>
      <c r="AF34" s="59"/>
      <c r="AG34" s="59"/>
      <c r="AH34" s="59"/>
      <c r="AI34" s="59"/>
      <c r="AJ34" s="59"/>
      <c r="AK34" s="59"/>
      <c r="AL34" s="59"/>
      <c r="AM34" s="59"/>
      <c r="AN34" s="59"/>
      <c r="AO34" s="59"/>
      <c r="AP34" s="59"/>
      <c r="AQ34" s="59"/>
      <c r="AR34" s="59"/>
      <c r="AS34" s="59"/>
      <c r="AT34" s="59"/>
      <c r="AU34" s="59"/>
      <c r="AV34" s="59"/>
      <c r="AW34" s="59"/>
      <c r="AX34" s="59"/>
      <c r="AY34" s="59"/>
      <c r="AZ34" s="59"/>
      <c r="BA34" s="59"/>
      <c r="BB34" s="59"/>
      <c r="BC34" s="59"/>
      <c r="BD34" s="59"/>
      <c r="BE34" s="59"/>
      <c r="BF34" s="59"/>
      <c r="BG34" s="59"/>
      <c r="BH34" s="59"/>
      <c r="BI34" s="59"/>
      <c r="BJ34" s="59"/>
      <c r="BK34" s="59"/>
      <c r="BL34" s="59"/>
      <c r="BM34" s="59"/>
      <c r="BN34" s="59"/>
      <c r="BO34" s="59"/>
      <c r="BP34" s="59"/>
      <c r="BQ34" s="59"/>
      <c r="BR34" s="59"/>
      <c r="BS34" s="59"/>
      <c r="BT34" s="59"/>
      <c r="BU34" s="59"/>
      <c r="BV34" s="59"/>
      <c r="BW34" s="60"/>
    </row>
    <row r="35" spans="1:75" ht="24.95" customHeight="1">
      <c r="A35" s="125"/>
      <c r="B35" s="465"/>
      <c r="C35" s="465"/>
      <c r="D35" s="465"/>
      <c r="E35" s="465"/>
      <c r="F35" s="465"/>
      <c r="G35" s="465"/>
      <c r="H35" s="465"/>
      <c r="I35" s="465"/>
      <c r="J35" s="465"/>
      <c r="K35" s="465"/>
      <c r="L35" s="465"/>
      <c r="M35" s="465"/>
      <c r="N35" s="465"/>
      <c r="O35" s="465"/>
      <c r="P35" s="465"/>
      <c r="Q35" s="465"/>
      <c r="R35" s="465"/>
      <c r="S35" s="465"/>
      <c r="T35" s="465"/>
      <c r="U35" s="465"/>
      <c r="V35" s="465"/>
      <c r="W35" s="465"/>
      <c r="X35" s="465"/>
      <c r="Y35" s="465"/>
      <c r="Z35" s="465"/>
      <c r="AA35" s="465"/>
      <c r="AB35" s="465"/>
      <c r="AC35" s="465"/>
      <c r="AD35" s="465"/>
      <c r="AE35" s="465"/>
      <c r="AF35" s="465"/>
      <c r="AG35" s="465"/>
      <c r="AH35" s="465"/>
      <c r="AI35" s="465"/>
      <c r="AJ35" s="465"/>
      <c r="AK35" s="465"/>
      <c r="AL35" s="465"/>
      <c r="AM35" s="465"/>
      <c r="AN35" s="465"/>
      <c r="AO35" s="465"/>
      <c r="AP35" s="465"/>
      <c r="AQ35" s="465"/>
      <c r="AR35" s="465"/>
      <c r="AS35" s="465"/>
      <c r="AT35" s="465"/>
      <c r="AU35" s="465"/>
      <c r="AV35" s="465"/>
      <c r="AW35" s="465"/>
      <c r="AX35" s="465"/>
      <c r="AY35" s="465"/>
      <c r="AZ35" s="465"/>
      <c r="BA35" s="465"/>
      <c r="BB35" s="465"/>
      <c r="BC35" s="465"/>
      <c r="BD35" s="465"/>
      <c r="BE35" s="465"/>
      <c r="BF35" s="465"/>
      <c r="BG35" s="465"/>
      <c r="BH35" s="465"/>
      <c r="BI35" s="465"/>
      <c r="BJ35" s="465"/>
      <c r="BK35" s="465"/>
      <c r="BL35" s="465"/>
      <c r="BM35" s="465"/>
      <c r="BN35" s="465"/>
      <c r="BO35" s="465"/>
      <c r="BP35" s="465"/>
      <c r="BQ35" s="465"/>
      <c r="BR35" s="465"/>
      <c r="BS35" s="465"/>
      <c r="BT35" s="465"/>
      <c r="BU35" s="465"/>
      <c r="BV35" s="465"/>
      <c r="BW35" s="466"/>
    </row>
    <row r="36" spans="1:75" ht="24.95" customHeight="1">
      <c r="A36" s="125"/>
      <c r="B36" s="465"/>
      <c r="C36" s="465"/>
      <c r="D36" s="465"/>
      <c r="E36" s="465"/>
      <c r="F36" s="465"/>
      <c r="G36" s="465"/>
      <c r="H36" s="465"/>
      <c r="I36" s="465"/>
      <c r="J36" s="465"/>
      <c r="K36" s="465"/>
      <c r="L36" s="465"/>
      <c r="M36" s="465"/>
      <c r="N36" s="465"/>
      <c r="O36" s="465"/>
      <c r="P36" s="465"/>
      <c r="Q36" s="465"/>
      <c r="R36" s="465"/>
      <c r="S36" s="465"/>
      <c r="T36" s="465"/>
      <c r="U36" s="465"/>
      <c r="V36" s="465"/>
      <c r="W36" s="465"/>
      <c r="X36" s="465"/>
      <c r="Y36" s="465"/>
      <c r="Z36" s="465"/>
      <c r="AA36" s="465"/>
      <c r="AB36" s="465"/>
      <c r="AC36" s="465"/>
      <c r="AD36" s="465"/>
      <c r="AE36" s="465"/>
      <c r="AF36" s="465"/>
      <c r="AG36" s="465"/>
      <c r="AH36" s="465"/>
      <c r="AI36" s="465"/>
      <c r="AJ36" s="465"/>
      <c r="AK36" s="465"/>
      <c r="AL36" s="465"/>
      <c r="AM36" s="465"/>
      <c r="AN36" s="465"/>
      <c r="AO36" s="465"/>
      <c r="AP36" s="465"/>
      <c r="AQ36" s="465"/>
      <c r="AR36" s="465"/>
      <c r="AS36" s="465"/>
      <c r="AT36" s="465"/>
      <c r="AU36" s="465"/>
      <c r="AV36" s="465"/>
      <c r="AW36" s="465"/>
      <c r="AX36" s="465"/>
      <c r="AY36" s="465"/>
      <c r="AZ36" s="465"/>
      <c r="BA36" s="465"/>
      <c r="BB36" s="465"/>
      <c r="BC36" s="465"/>
      <c r="BD36" s="465"/>
      <c r="BE36" s="465"/>
      <c r="BF36" s="465"/>
      <c r="BG36" s="465"/>
      <c r="BH36" s="465"/>
      <c r="BI36" s="465"/>
      <c r="BJ36" s="465"/>
      <c r="BK36" s="465"/>
      <c r="BL36" s="465"/>
      <c r="BM36" s="465"/>
      <c r="BN36" s="465"/>
      <c r="BO36" s="465"/>
      <c r="BP36" s="465"/>
      <c r="BQ36" s="465"/>
      <c r="BR36" s="465"/>
      <c r="BS36" s="465"/>
      <c r="BT36" s="465"/>
      <c r="BU36" s="465"/>
      <c r="BV36" s="465"/>
      <c r="BW36" s="465"/>
    </row>
    <row r="37" spans="1:75" ht="24.95" customHeight="1">
      <c r="A37" s="125"/>
      <c r="B37" s="465"/>
      <c r="C37" s="465"/>
      <c r="D37" s="465"/>
      <c r="E37" s="465"/>
      <c r="F37" s="465"/>
      <c r="G37" s="465"/>
      <c r="H37" s="465"/>
      <c r="I37" s="465"/>
      <c r="J37" s="465"/>
      <c r="K37" s="465"/>
      <c r="L37" s="465"/>
      <c r="M37" s="465"/>
      <c r="N37" s="465"/>
      <c r="O37" s="465"/>
      <c r="P37" s="465"/>
      <c r="Q37" s="465"/>
      <c r="R37" s="465"/>
      <c r="S37" s="465"/>
      <c r="T37" s="465"/>
      <c r="U37" s="465"/>
      <c r="V37" s="465"/>
      <c r="W37" s="465"/>
      <c r="X37" s="465"/>
      <c r="Y37" s="465"/>
      <c r="Z37" s="465"/>
      <c r="AA37" s="465"/>
      <c r="AB37" s="465"/>
      <c r="AC37" s="465"/>
      <c r="AD37" s="465"/>
      <c r="AE37" s="465"/>
      <c r="AF37" s="465"/>
      <c r="AG37" s="465"/>
      <c r="AH37" s="465"/>
      <c r="AI37" s="465"/>
      <c r="AJ37" s="465"/>
      <c r="AK37" s="465"/>
      <c r="AL37" s="465"/>
      <c r="AM37" s="465"/>
      <c r="AN37" s="465"/>
      <c r="AO37" s="465"/>
      <c r="AP37" s="465"/>
      <c r="AQ37" s="465"/>
      <c r="AR37" s="465"/>
      <c r="AS37" s="465"/>
      <c r="AT37" s="465"/>
      <c r="AU37" s="465"/>
      <c r="AV37" s="465"/>
      <c r="AW37" s="465"/>
      <c r="AX37" s="465"/>
      <c r="AY37" s="465"/>
      <c r="AZ37" s="465"/>
      <c r="BA37" s="465"/>
      <c r="BB37" s="465"/>
      <c r="BC37" s="465"/>
      <c r="BD37" s="465"/>
      <c r="BE37" s="465"/>
      <c r="BF37" s="465"/>
      <c r="BG37" s="465"/>
      <c r="BH37" s="465"/>
      <c r="BI37" s="465"/>
      <c r="BJ37" s="465"/>
      <c r="BK37" s="465"/>
      <c r="BL37" s="465"/>
      <c r="BM37" s="465"/>
      <c r="BN37" s="465"/>
      <c r="BO37" s="465"/>
      <c r="BP37" s="465"/>
      <c r="BQ37" s="465"/>
      <c r="BR37" s="465"/>
      <c r="BS37" s="465"/>
      <c r="BT37" s="465"/>
      <c r="BU37" s="465"/>
      <c r="BV37" s="465"/>
      <c r="BW37" s="465"/>
    </row>
    <row r="38" spans="1:75" ht="24.95" customHeight="1">
      <c r="A38" s="125"/>
      <c r="B38" s="465"/>
      <c r="C38" s="465"/>
      <c r="D38" s="465"/>
      <c r="E38" s="465"/>
      <c r="F38" s="465"/>
      <c r="G38" s="465"/>
      <c r="H38" s="465"/>
      <c r="I38" s="465"/>
      <c r="J38" s="465"/>
      <c r="K38" s="465"/>
      <c r="L38" s="465"/>
      <c r="M38" s="465"/>
      <c r="N38" s="465"/>
      <c r="O38" s="465"/>
      <c r="P38" s="465"/>
      <c r="Q38" s="465"/>
      <c r="R38" s="465"/>
      <c r="S38" s="465"/>
      <c r="T38" s="465"/>
      <c r="U38" s="465"/>
      <c r="V38" s="465"/>
      <c r="W38" s="465"/>
      <c r="X38" s="465"/>
      <c r="Y38" s="465"/>
      <c r="Z38" s="465"/>
      <c r="AA38" s="465"/>
      <c r="AB38" s="465"/>
      <c r="AC38" s="465"/>
      <c r="AD38" s="465"/>
      <c r="AE38" s="465"/>
      <c r="AF38" s="465"/>
      <c r="AG38" s="465"/>
      <c r="AH38" s="465"/>
      <c r="AI38" s="465"/>
      <c r="AJ38" s="465"/>
      <c r="AK38" s="465"/>
      <c r="AL38" s="465"/>
      <c r="AM38" s="465"/>
      <c r="AN38" s="465"/>
      <c r="AO38" s="465"/>
      <c r="AP38" s="465"/>
      <c r="AQ38" s="465"/>
      <c r="AR38" s="465"/>
      <c r="AS38" s="465"/>
      <c r="AT38" s="465"/>
      <c r="AU38" s="465"/>
      <c r="AV38" s="465"/>
      <c r="AW38" s="465"/>
      <c r="AX38" s="465"/>
      <c r="AY38" s="465"/>
      <c r="AZ38" s="465"/>
      <c r="BA38" s="465"/>
      <c r="BB38" s="465"/>
      <c r="BC38" s="465"/>
      <c r="BD38" s="465"/>
      <c r="BE38" s="465"/>
      <c r="BF38" s="465"/>
      <c r="BG38" s="465"/>
      <c r="BH38" s="465"/>
      <c r="BI38" s="465"/>
      <c r="BJ38" s="465"/>
      <c r="BK38" s="465"/>
      <c r="BL38" s="465"/>
      <c r="BM38" s="465"/>
      <c r="BN38" s="465"/>
      <c r="BO38" s="465"/>
      <c r="BP38" s="465"/>
      <c r="BQ38" s="465"/>
      <c r="BR38" s="465"/>
      <c r="BS38" s="465"/>
      <c r="BT38" s="465"/>
      <c r="BU38" s="465"/>
      <c r="BV38" s="465"/>
      <c r="BW38" s="465"/>
    </row>
    <row r="39" spans="1:75" ht="24.95" customHeight="1">
      <c r="A39" s="125"/>
      <c r="B39" s="465"/>
      <c r="C39" s="465"/>
      <c r="D39" s="465"/>
      <c r="E39" s="465"/>
      <c r="F39" s="465"/>
      <c r="G39" s="465"/>
      <c r="H39" s="465"/>
      <c r="I39" s="465"/>
      <c r="J39" s="465"/>
      <c r="K39" s="465"/>
      <c r="L39" s="465"/>
      <c r="M39" s="465"/>
      <c r="N39" s="465"/>
      <c r="O39" s="465"/>
      <c r="P39" s="465"/>
      <c r="Q39" s="465"/>
      <c r="R39" s="465"/>
      <c r="S39" s="465"/>
      <c r="T39" s="465"/>
      <c r="U39" s="465"/>
      <c r="V39" s="465"/>
      <c r="W39" s="465"/>
      <c r="X39" s="465"/>
      <c r="Y39" s="465"/>
      <c r="Z39" s="465"/>
      <c r="AA39" s="465"/>
      <c r="AB39" s="465"/>
      <c r="AC39" s="465"/>
      <c r="AD39" s="465"/>
      <c r="AE39" s="465"/>
      <c r="AF39" s="465"/>
      <c r="AG39" s="465"/>
      <c r="AH39" s="465"/>
      <c r="AI39" s="465"/>
      <c r="AJ39" s="465"/>
      <c r="AK39" s="465"/>
      <c r="AL39" s="465"/>
      <c r="AM39" s="465"/>
      <c r="AN39" s="465"/>
      <c r="AO39" s="465"/>
      <c r="AP39" s="465"/>
      <c r="AQ39" s="465"/>
      <c r="AR39" s="465"/>
      <c r="AS39" s="465"/>
      <c r="AT39" s="465"/>
      <c r="AU39" s="465"/>
      <c r="AV39" s="465"/>
      <c r="AW39" s="465"/>
      <c r="AX39" s="465"/>
      <c r="AY39" s="465"/>
      <c r="AZ39" s="465"/>
      <c r="BA39" s="465"/>
      <c r="BB39" s="465"/>
      <c r="BC39" s="465"/>
      <c r="BD39" s="465"/>
      <c r="BE39" s="465"/>
      <c r="BF39" s="465"/>
      <c r="BG39" s="465"/>
      <c r="BH39" s="465"/>
      <c r="BI39" s="465"/>
      <c r="BJ39" s="465"/>
      <c r="BK39" s="465"/>
      <c r="BL39" s="465"/>
      <c r="BM39" s="465"/>
      <c r="BN39" s="465"/>
      <c r="BO39" s="465"/>
      <c r="BP39" s="465"/>
      <c r="BQ39" s="465"/>
      <c r="BR39" s="465"/>
      <c r="BS39" s="465"/>
      <c r="BT39" s="465"/>
      <c r="BU39" s="465"/>
      <c r="BV39" s="465"/>
      <c r="BW39" s="465"/>
    </row>
    <row r="40" spans="1:75" ht="24.95" customHeight="1">
      <c r="A40" s="125"/>
      <c r="B40" s="465"/>
      <c r="C40" s="465"/>
      <c r="D40" s="465"/>
      <c r="E40" s="465"/>
      <c r="F40" s="465"/>
      <c r="G40" s="465"/>
      <c r="H40" s="465"/>
      <c r="I40" s="465"/>
      <c r="J40" s="465"/>
      <c r="K40" s="465"/>
      <c r="L40" s="465"/>
      <c r="M40" s="465"/>
      <c r="N40" s="465"/>
      <c r="O40" s="465"/>
      <c r="P40" s="465"/>
      <c r="Q40" s="465"/>
      <c r="R40" s="465"/>
      <c r="S40" s="465"/>
      <c r="T40" s="465"/>
      <c r="U40" s="465"/>
      <c r="V40" s="465"/>
      <c r="W40" s="465"/>
      <c r="X40" s="465"/>
      <c r="Y40" s="465"/>
      <c r="Z40" s="465"/>
      <c r="AA40" s="465"/>
      <c r="AB40" s="465"/>
      <c r="AC40" s="465"/>
      <c r="AD40" s="465"/>
      <c r="AE40" s="465"/>
      <c r="AF40" s="465"/>
      <c r="AG40" s="465"/>
      <c r="AH40" s="465"/>
      <c r="AI40" s="465"/>
      <c r="AJ40" s="465"/>
      <c r="AK40" s="465"/>
      <c r="AL40" s="465"/>
      <c r="AM40" s="465"/>
      <c r="AN40" s="465"/>
      <c r="AO40" s="465"/>
      <c r="AP40" s="465"/>
      <c r="AQ40" s="465"/>
      <c r="AR40" s="465"/>
      <c r="AS40" s="465"/>
      <c r="AT40" s="465"/>
      <c r="AU40" s="465"/>
      <c r="AV40" s="465"/>
      <c r="AW40" s="465"/>
      <c r="AX40" s="465"/>
      <c r="AY40" s="465"/>
      <c r="AZ40" s="465"/>
      <c r="BA40" s="465"/>
      <c r="BB40" s="465"/>
      <c r="BC40" s="465"/>
      <c r="BD40" s="465"/>
      <c r="BE40" s="465"/>
      <c r="BF40" s="465"/>
      <c r="BG40" s="465"/>
      <c r="BH40" s="465"/>
      <c r="BI40" s="465"/>
      <c r="BJ40" s="465"/>
      <c r="BK40" s="465"/>
      <c r="BL40" s="465"/>
      <c r="BM40" s="465"/>
      <c r="BN40" s="465"/>
      <c r="BO40" s="465"/>
      <c r="BP40" s="465"/>
      <c r="BQ40" s="465"/>
      <c r="BR40" s="465"/>
      <c r="BS40" s="465"/>
      <c r="BT40" s="465"/>
      <c r="BU40" s="465"/>
      <c r="BV40" s="465"/>
      <c r="BW40" s="465"/>
    </row>
    <row r="41" spans="1:75" ht="24.95" customHeight="1">
      <c r="A41" s="125"/>
      <c r="B41" s="465"/>
      <c r="C41" s="465"/>
      <c r="D41" s="465"/>
      <c r="E41" s="465"/>
      <c r="F41" s="465"/>
      <c r="G41" s="465"/>
      <c r="H41" s="465"/>
      <c r="I41" s="465"/>
      <c r="J41" s="465"/>
      <c r="K41" s="465"/>
      <c r="L41" s="465"/>
      <c r="M41" s="465"/>
      <c r="N41" s="465"/>
      <c r="O41" s="465"/>
      <c r="P41" s="465"/>
      <c r="Q41" s="465"/>
      <c r="R41" s="465"/>
      <c r="S41" s="465"/>
      <c r="T41" s="465"/>
      <c r="U41" s="465"/>
      <c r="V41" s="465"/>
      <c r="W41" s="465"/>
      <c r="X41" s="465"/>
      <c r="Y41" s="465"/>
      <c r="Z41" s="465"/>
      <c r="AA41" s="465"/>
      <c r="AB41" s="465"/>
      <c r="AC41" s="465"/>
      <c r="AD41" s="465"/>
      <c r="AE41" s="465"/>
      <c r="AF41" s="465"/>
      <c r="AG41" s="465"/>
      <c r="AH41" s="465"/>
      <c r="AI41" s="465"/>
      <c r="AJ41" s="465"/>
      <c r="AK41" s="465"/>
      <c r="AL41" s="465"/>
      <c r="AM41" s="465"/>
      <c r="AN41" s="465"/>
      <c r="AO41" s="465"/>
      <c r="AP41" s="465"/>
      <c r="AQ41" s="465"/>
      <c r="AR41" s="465"/>
      <c r="AS41" s="465"/>
      <c r="AT41" s="465"/>
      <c r="AU41" s="465"/>
      <c r="AV41" s="465"/>
      <c r="AW41" s="465"/>
      <c r="AX41" s="465"/>
      <c r="AY41" s="465"/>
      <c r="AZ41" s="465"/>
      <c r="BA41" s="465"/>
      <c r="BB41" s="465"/>
      <c r="BC41" s="465"/>
      <c r="BD41" s="465"/>
      <c r="BE41" s="465"/>
      <c r="BF41" s="465"/>
      <c r="BG41" s="465"/>
      <c r="BH41" s="465"/>
      <c r="BI41" s="465"/>
      <c r="BJ41" s="465"/>
      <c r="BK41" s="465"/>
      <c r="BL41" s="465"/>
      <c r="BM41" s="465"/>
      <c r="BN41" s="465"/>
      <c r="BO41" s="465"/>
      <c r="BP41" s="465"/>
      <c r="BQ41" s="465"/>
      <c r="BR41" s="465"/>
      <c r="BS41" s="465"/>
      <c r="BT41" s="465"/>
      <c r="BU41" s="465"/>
      <c r="BV41" s="465"/>
      <c r="BW41" s="465"/>
    </row>
    <row r="42" spans="1:75" ht="24.95" customHeight="1">
      <c r="A42" s="125"/>
      <c r="B42" s="465"/>
      <c r="C42" s="465"/>
      <c r="D42" s="465"/>
      <c r="E42" s="465"/>
      <c r="F42" s="465"/>
      <c r="G42" s="465"/>
      <c r="H42" s="465"/>
      <c r="I42" s="465"/>
      <c r="J42" s="465"/>
      <c r="K42" s="465"/>
      <c r="L42" s="465"/>
      <c r="M42" s="465"/>
      <c r="N42" s="465"/>
      <c r="O42" s="465"/>
      <c r="P42" s="465"/>
      <c r="Q42" s="465"/>
      <c r="R42" s="465"/>
      <c r="S42" s="465"/>
      <c r="T42" s="465"/>
      <c r="U42" s="465"/>
      <c r="V42" s="465"/>
      <c r="W42" s="465"/>
      <c r="X42" s="465"/>
      <c r="Y42" s="465"/>
      <c r="Z42" s="465"/>
      <c r="AA42" s="465"/>
      <c r="AB42" s="465"/>
      <c r="AC42" s="465"/>
      <c r="AD42" s="465"/>
      <c r="AE42" s="465"/>
      <c r="AF42" s="465"/>
      <c r="AG42" s="465"/>
      <c r="AH42" s="465"/>
      <c r="AI42" s="465"/>
      <c r="AJ42" s="465"/>
      <c r="AK42" s="465"/>
      <c r="AL42" s="465"/>
      <c r="AM42" s="465"/>
      <c r="AN42" s="465"/>
      <c r="AO42" s="465"/>
      <c r="AP42" s="465"/>
      <c r="AQ42" s="465"/>
      <c r="AR42" s="465"/>
      <c r="AS42" s="465"/>
      <c r="AT42" s="465"/>
      <c r="AU42" s="465"/>
      <c r="AV42" s="465"/>
      <c r="AW42" s="465"/>
      <c r="AX42" s="465"/>
      <c r="AY42" s="465"/>
      <c r="AZ42" s="465"/>
      <c r="BA42" s="465"/>
      <c r="BB42" s="465"/>
      <c r="BC42" s="465"/>
      <c r="BD42" s="465"/>
      <c r="BE42" s="465"/>
      <c r="BF42" s="465"/>
      <c r="BG42" s="465"/>
      <c r="BH42" s="465"/>
      <c r="BI42" s="465"/>
      <c r="BJ42" s="465"/>
      <c r="BK42" s="465"/>
      <c r="BL42" s="465"/>
      <c r="BM42" s="465"/>
      <c r="BN42" s="465"/>
      <c r="BO42" s="465"/>
      <c r="BP42" s="465"/>
      <c r="BQ42" s="465"/>
      <c r="BR42" s="465"/>
      <c r="BS42" s="465"/>
      <c r="BT42" s="465"/>
      <c r="BU42" s="465"/>
      <c r="BV42" s="465"/>
      <c r="BW42" s="465"/>
    </row>
    <row r="43" spans="1:75" ht="24.95" customHeight="1">
      <c r="A43" s="125"/>
      <c r="B43" s="465"/>
      <c r="C43" s="465"/>
      <c r="D43" s="465"/>
      <c r="E43" s="465"/>
      <c r="F43" s="465"/>
      <c r="G43" s="465"/>
      <c r="H43" s="465"/>
      <c r="I43" s="465"/>
      <c r="J43" s="465"/>
      <c r="K43" s="465"/>
      <c r="L43" s="465"/>
      <c r="M43" s="465"/>
      <c r="N43" s="465"/>
      <c r="O43" s="465"/>
      <c r="P43" s="465"/>
      <c r="Q43" s="465"/>
      <c r="R43" s="465"/>
      <c r="S43" s="465"/>
      <c r="T43" s="465"/>
      <c r="U43" s="465"/>
      <c r="V43" s="465"/>
      <c r="W43" s="465"/>
      <c r="X43" s="465"/>
      <c r="Y43" s="465"/>
      <c r="Z43" s="465"/>
      <c r="AA43" s="465"/>
      <c r="AB43" s="465"/>
      <c r="AC43" s="465"/>
      <c r="AD43" s="465"/>
      <c r="AE43" s="465"/>
      <c r="AF43" s="465"/>
      <c r="AG43" s="465"/>
      <c r="AH43" s="465"/>
      <c r="AI43" s="465"/>
      <c r="AJ43" s="465"/>
      <c r="AK43" s="465"/>
      <c r="AL43" s="465"/>
      <c r="AM43" s="465"/>
      <c r="AN43" s="465"/>
      <c r="AO43" s="465"/>
      <c r="AP43" s="465"/>
      <c r="AQ43" s="465"/>
      <c r="AR43" s="465"/>
      <c r="AS43" s="465"/>
      <c r="AT43" s="465"/>
      <c r="AU43" s="465"/>
      <c r="AV43" s="465"/>
      <c r="AW43" s="465"/>
      <c r="AX43" s="465"/>
      <c r="AY43" s="465"/>
      <c r="AZ43" s="465"/>
      <c r="BA43" s="465"/>
      <c r="BB43" s="465"/>
      <c r="BC43" s="465"/>
      <c r="BD43" s="465"/>
      <c r="BE43" s="465"/>
      <c r="BF43" s="465"/>
      <c r="BG43" s="465"/>
      <c r="BH43" s="465"/>
      <c r="BI43" s="465"/>
      <c r="BJ43" s="465"/>
      <c r="BK43" s="465"/>
      <c r="BL43" s="465"/>
      <c r="BM43" s="465"/>
      <c r="BN43" s="465"/>
      <c r="BO43" s="465"/>
      <c r="BP43" s="465"/>
      <c r="BQ43" s="465"/>
      <c r="BR43" s="465"/>
      <c r="BS43" s="465"/>
      <c r="BT43" s="465"/>
      <c r="BU43" s="465"/>
      <c r="BV43" s="465"/>
      <c r="BW43" s="465"/>
    </row>
    <row r="44" spans="1:75" ht="24.95" customHeight="1">
      <c r="A44" s="125"/>
      <c r="B44" s="465"/>
      <c r="C44" s="465"/>
      <c r="D44" s="465"/>
      <c r="E44" s="465"/>
      <c r="F44" s="465"/>
      <c r="G44" s="465"/>
      <c r="H44" s="465"/>
      <c r="I44" s="465"/>
      <c r="J44" s="465"/>
      <c r="K44" s="465"/>
      <c r="L44" s="465"/>
      <c r="M44" s="465"/>
      <c r="N44" s="465"/>
      <c r="O44" s="465"/>
      <c r="P44" s="465"/>
      <c r="Q44" s="465"/>
      <c r="R44" s="465"/>
      <c r="S44" s="465"/>
      <c r="T44" s="465"/>
      <c r="U44" s="465"/>
      <c r="V44" s="465"/>
      <c r="W44" s="465"/>
      <c r="X44" s="465"/>
      <c r="Y44" s="465"/>
      <c r="Z44" s="465"/>
      <c r="AA44" s="465"/>
      <c r="AB44" s="465"/>
      <c r="AC44" s="465"/>
      <c r="AD44" s="465"/>
      <c r="AE44" s="465"/>
      <c r="AF44" s="465"/>
      <c r="AG44" s="465"/>
      <c r="AH44" s="465"/>
      <c r="AI44" s="465"/>
      <c r="AJ44" s="465"/>
      <c r="AK44" s="465"/>
      <c r="AL44" s="465"/>
      <c r="AM44" s="465"/>
      <c r="AN44" s="465"/>
      <c r="AO44" s="465"/>
      <c r="AP44" s="465"/>
      <c r="AQ44" s="465"/>
      <c r="AR44" s="465"/>
      <c r="AS44" s="465"/>
      <c r="AT44" s="465"/>
      <c r="AU44" s="465"/>
      <c r="AV44" s="465"/>
      <c r="AW44" s="465"/>
      <c r="AX44" s="465"/>
      <c r="AY44" s="465"/>
      <c r="AZ44" s="465"/>
      <c r="BA44" s="465"/>
      <c r="BB44" s="465"/>
      <c r="BC44" s="465"/>
      <c r="BD44" s="465"/>
      <c r="BE44" s="465"/>
      <c r="BF44" s="465"/>
      <c r="BG44" s="465"/>
      <c r="BH44" s="465"/>
      <c r="BI44" s="465"/>
      <c r="BJ44" s="465"/>
      <c r="BK44" s="465"/>
      <c r="BL44" s="465"/>
      <c r="BM44" s="465"/>
      <c r="BN44" s="465"/>
      <c r="BO44" s="465"/>
      <c r="BP44" s="465"/>
      <c r="BQ44" s="465"/>
      <c r="BR44" s="465"/>
      <c r="BS44" s="465"/>
      <c r="BT44" s="465"/>
      <c r="BU44" s="465"/>
      <c r="BV44" s="465"/>
      <c r="BW44" s="465"/>
    </row>
    <row r="45" spans="1:75" ht="24.95" customHeight="1">
      <c r="A45" s="125"/>
      <c r="B45" s="465"/>
      <c r="C45" s="465"/>
      <c r="D45" s="465"/>
      <c r="E45" s="465"/>
      <c r="F45" s="465"/>
      <c r="G45" s="465"/>
      <c r="H45" s="465"/>
      <c r="I45" s="465"/>
      <c r="J45" s="465"/>
      <c r="K45" s="465"/>
      <c r="L45" s="465"/>
      <c r="M45" s="465"/>
      <c r="N45" s="465"/>
      <c r="O45" s="465"/>
      <c r="P45" s="465"/>
      <c r="Q45" s="465"/>
      <c r="R45" s="465"/>
      <c r="S45" s="465"/>
      <c r="T45" s="465"/>
      <c r="U45" s="465"/>
      <c r="V45" s="465"/>
      <c r="W45" s="465"/>
      <c r="X45" s="465"/>
      <c r="Y45" s="465"/>
      <c r="Z45" s="465"/>
      <c r="AA45" s="465"/>
      <c r="AB45" s="465"/>
      <c r="AC45" s="465"/>
      <c r="AD45" s="465"/>
      <c r="AE45" s="465"/>
      <c r="AF45" s="465"/>
      <c r="AG45" s="465"/>
      <c r="AH45" s="465"/>
      <c r="AI45" s="465"/>
      <c r="AJ45" s="465"/>
      <c r="AK45" s="465"/>
      <c r="AL45" s="465"/>
      <c r="AM45" s="465"/>
      <c r="AN45" s="465"/>
      <c r="AO45" s="465"/>
      <c r="AP45" s="465"/>
      <c r="AQ45" s="465"/>
      <c r="AR45" s="465"/>
      <c r="AS45" s="465"/>
      <c r="AT45" s="465"/>
      <c r="AU45" s="465"/>
      <c r="AV45" s="465"/>
      <c r="AW45" s="465"/>
      <c r="AX45" s="465"/>
      <c r="AY45" s="465"/>
      <c r="AZ45" s="465"/>
      <c r="BA45" s="465"/>
      <c r="BB45" s="465"/>
      <c r="BC45" s="465"/>
      <c r="BD45" s="465"/>
      <c r="BE45" s="465"/>
      <c r="BF45" s="465"/>
      <c r="BG45" s="465"/>
      <c r="BH45" s="465"/>
      <c r="BI45" s="465"/>
      <c r="BJ45" s="465"/>
      <c r="BK45" s="465"/>
      <c r="BL45" s="465"/>
      <c r="BM45" s="465"/>
      <c r="BN45" s="465"/>
      <c r="BO45" s="465"/>
      <c r="BP45" s="465"/>
      <c r="BQ45" s="465"/>
      <c r="BR45" s="465"/>
      <c r="BS45" s="465"/>
      <c r="BT45" s="465"/>
      <c r="BU45" s="465"/>
      <c r="BV45" s="465"/>
      <c r="BW45" s="465"/>
    </row>
    <row r="46" spans="1:75" ht="24.95" customHeight="1">
      <c r="A46" s="125"/>
      <c r="B46" s="465"/>
      <c r="C46" s="465"/>
      <c r="D46" s="465"/>
      <c r="E46" s="465"/>
      <c r="F46" s="465"/>
      <c r="G46" s="465"/>
      <c r="H46" s="465"/>
      <c r="I46" s="465"/>
      <c r="J46" s="465"/>
      <c r="K46" s="465"/>
      <c r="L46" s="465"/>
      <c r="M46" s="465"/>
      <c r="N46" s="465"/>
      <c r="O46" s="465"/>
      <c r="P46" s="465"/>
      <c r="Q46" s="465"/>
      <c r="R46" s="465"/>
      <c r="S46" s="465"/>
      <c r="T46" s="465"/>
      <c r="U46" s="465"/>
      <c r="V46" s="465"/>
      <c r="W46" s="465"/>
      <c r="X46" s="465"/>
      <c r="Y46" s="465"/>
      <c r="Z46" s="465"/>
      <c r="AA46" s="465"/>
      <c r="AB46" s="465"/>
      <c r="AC46" s="465"/>
      <c r="AD46" s="465"/>
      <c r="AE46" s="465"/>
      <c r="AF46" s="465"/>
      <c r="AG46" s="465"/>
      <c r="AH46" s="465"/>
      <c r="AI46" s="465"/>
      <c r="AJ46" s="465"/>
      <c r="AK46" s="465"/>
      <c r="AL46" s="465"/>
      <c r="AM46" s="465"/>
      <c r="AN46" s="465"/>
      <c r="AO46" s="465"/>
      <c r="AP46" s="465"/>
      <c r="AQ46" s="465"/>
      <c r="AR46" s="465"/>
      <c r="AS46" s="465"/>
      <c r="AT46" s="465"/>
      <c r="AU46" s="465"/>
      <c r="AV46" s="465"/>
      <c r="AW46" s="465"/>
      <c r="AX46" s="465"/>
      <c r="AY46" s="465"/>
      <c r="AZ46" s="465"/>
      <c r="BA46" s="465"/>
      <c r="BB46" s="465"/>
      <c r="BC46" s="465"/>
      <c r="BD46" s="465"/>
      <c r="BE46" s="465"/>
      <c r="BF46" s="465"/>
      <c r="BG46" s="465"/>
      <c r="BH46" s="465"/>
      <c r="BI46" s="465"/>
      <c r="BJ46" s="465"/>
      <c r="BK46" s="465"/>
      <c r="BL46" s="465"/>
      <c r="BM46" s="465"/>
      <c r="BN46" s="465"/>
      <c r="BO46" s="465"/>
      <c r="BP46" s="465"/>
      <c r="BQ46" s="465"/>
      <c r="BR46" s="465"/>
      <c r="BS46" s="465"/>
      <c r="BT46" s="465"/>
      <c r="BU46" s="465"/>
      <c r="BV46" s="465"/>
      <c r="BW46" s="465"/>
    </row>
    <row r="47" spans="1:75" ht="24.95" customHeight="1">
      <c r="A47" s="125"/>
      <c r="B47" s="465"/>
      <c r="C47" s="465"/>
      <c r="D47" s="465"/>
      <c r="E47" s="465"/>
      <c r="F47" s="465"/>
      <c r="G47" s="465"/>
      <c r="H47" s="465"/>
      <c r="I47" s="465"/>
      <c r="J47" s="465"/>
      <c r="K47" s="465"/>
      <c r="L47" s="465"/>
      <c r="M47" s="465"/>
      <c r="N47" s="465"/>
      <c r="O47" s="465"/>
      <c r="P47" s="465"/>
      <c r="Q47" s="465"/>
      <c r="R47" s="465"/>
      <c r="S47" s="465"/>
      <c r="T47" s="465"/>
      <c r="U47" s="465"/>
      <c r="V47" s="465"/>
      <c r="W47" s="465"/>
      <c r="X47" s="465"/>
      <c r="Y47" s="465"/>
      <c r="Z47" s="465"/>
      <c r="AA47" s="465"/>
      <c r="AB47" s="465"/>
      <c r="AC47" s="465"/>
      <c r="AD47" s="465"/>
      <c r="AE47" s="465"/>
      <c r="AF47" s="465"/>
      <c r="AG47" s="465"/>
      <c r="AH47" s="465"/>
      <c r="AI47" s="465"/>
      <c r="AJ47" s="465"/>
      <c r="AK47" s="465"/>
      <c r="AL47" s="465"/>
      <c r="AM47" s="465"/>
      <c r="AN47" s="465"/>
      <c r="AO47" s="465"/>
      <c r="AP47" s="465"/>
      <c r="AQ47" s="465"/>
      <c r="AR47" s="465"/>
      <c r="AS47" s="465"/>
      <c r="AT47" s="465"/>
      <c r="AU47" s="465"/>
      <c r="AV47" s="465"/>
      <c r="AW47" s="465"/>
      <c r="AX47" s="465"/>
      <c r="AY47" s="465"/>
      <c r="AZ47" s="465"/>
      <c r="BA47" s="465"/>
      <c r="BB47" s="465"/>
      <c r="BC47" s="465"/>
      <c r="BD47" s="465"/>
      <c r="BE47" s="465"/>
      <c r="BF47" s="465"/>
      <c r="BG47" s="465"/>
      <c r="BH47" s="465"/>
      <c r="BI47" s="465"/>
      <c r="BJ47" s="465"/>
      <c r="BK47" s="465"/>
      <c r="BL47" s="465"/>
      <c r="BM47" s="465"/>
      <c r="BN47" s="465"/>
      <c r="BO47" s="465"/>
      <c r="BP47" s="465"/>
      <c r="BQ47" s="465"/>
      <c r="BR47" s="465"/>
      <c r="BS47" s="465"/>
      <c r="BT47" s="465"/>
      <c r="BU47" s="465"/>
      <c r="BV47" s="465"/>
      <c r="BW47" s="465"/>
    </row>
    <row r="48" spans="1:75" ht="24.95" customHeight="1">
      <c r="A48" s="125"/>
      <c r="B48" s="465"/>
      <c r="C48" s="465"/>
      <c r="D48" s="465"/>
      <c r="E48" s="465"/>
      <c r="F48" s="465"/>
      <c r="G48" s="465"/>
      <c r="H48" s="465"/>
      <c r="I48" s="465"/>
      <c r="J48" s="465"/>
      <c r="K48" s="465"/>
      <c r="L48" s="465"/>
      <c r="M48" s="465"/>
      <c r="N48" s="465"/>
      <c r="O48" s="465"/>
      <c r="P48" s="465"/>
      <c r="Q48" s="465"/>
      <c r="R48" s="465"/>
      <c r="S48" s="465"/>
      <c r="T48" s="465"/>
      <c r="U48" s="465"/>
      <c r="V48" s="465"/>
      <c r="W48" s="465"/>
      <c r="X48" s="465"/>
      <c r="Y48" s="465"/>
      <c r="Z48" s="465"/>
      <c r="AA48" s="465"/>
      <c r="AB48" s="465"/>
      <c r="AC48" s="465"/>
      <c r="AD48" s="465"/>
      <c r="AE48" s="465"/>
      <c r="AF48" s="465"/>
      <c r="AG48" s="465"/>
      <c r="AH48" s="465"/>
      <c r="AI48" s="465"/>
      <c r="AJ48" s="465"/>
      <c r="AK48" s="465"/>
      <c r="AL48" s="465"/>
      <c r="AM48" s="465"/>
      <c r="AN48" s="465"/>
      <c r="AO48" s="465"/>
      <c r="AP48" s="465"/>
      <c r="AQ48" s="465"/>
      <c r="AR48" s="465"/>
      <c r="AS48" s="465"/>
      <c r="AT48" s="465"/>
      <c r="AU48" s="465"/>
      <c r="AV48" s="465"/>
      <c r="AW48" s="465"/>
      <c r="AX48" s="465"/>
      <c r="AY48" s="465"/>
      <c r="AZ48" s="465"/>
      <c r="BA48" s="465"/>
      <c r="BB48" s="465"/>
      <c r="BC48" s="465"/>
      <c r="BD48" s="465"/>
      <c r="BE48" s="465"/>
      <c r="BF48" s="465"/>
      <c r="BG48" s="465"/>
      <c r="BH48" s="465"/>
      <c r="BI48" s="465"/>
      <c r="BJ48" s="465"/>
      <c r="BK48" s="465"/>
      <c r="BL48" s="465"/>
      <c r="BM48" s="465"/>
      <c r="BN48" s="465"/>
      <c r="BO48" s="465"/>
      <c r="BP48" s="465"/>
      <c r="BQ48" s="465"/>
      <c r="BR48" s="465"/>
      <c r="BS48" s="465"/>
      <c r="BT48" s="465"/>
      <c r="BU48" s="465"/>
      <c r="BV48" s="465"/>
      <c r="BW48" s="465"/>
    </row>
    <row r="49" spans="1:75" ht="24.95" customHeight="1">
      <c r="A49" s="125"/>
      <c r="B49" s="465"/>
      <c r="C49" s="465"/>
      <c r="D49" s="465"/>
      <c r="E49" s="465"/>
      <c r="F49" s="465"/>
      <c r="G49" s="465"/>
      <c r="H49" s="465"/>
      <c r="I49" s="465"/>
      <c r="J49" s="465"/>
      <c r="K49" s="465"/>
      <c r="L49" s="465"/>
      <c r="M49" s="465"/>
      <c r="N49" s="465"/>
      <c r="O49" s="465"/>
      <c r="P49" s="465"/>
      <c r="Q49" s="465"/>
      <c r="R49" s="465"/>
      <c r="S49" s="465"/>
      <c r="T49" s="465"/>
      <c r="U49" s="465"/>
      <c r="V49" s="465"/>
      <c r="W49" s="465"/>
      <c r="X49" s="465"/>
      <c r="Y49" s="465"/>
      <c r="Z49" s="465"/>
      <c r="AA49" s="465"/>
      <c r="AB49" s="465"/>
      <c r="AC49" s="465"/>
      <c r="AD49" s="465"/>
      <c r="AE49" s="465"/>
      <c r="AF49" s="465"/>
      <c r="AG49" s="465"/>
      <c r="AH49" s="465"/>
      <c r="AI49" s="465"/>
      <c r="AJ49" s="465"/>
      <c r="AK49" s="465"/>
      <c r="AL49" s="465"/>
      <c r="AM49" s="465"/>
      <c r="AN49" s="465"/>
      <c r="AO49" s="465"/>
      <c r="AP49" s="465"/>
      <c r="AQ49" s="465"/>
      <c r="AR49" s="465"/>
      <c r="AS49" s="465"/>
      <c r="AT49" s="465"/>
      <c r="AU49" s="465"/>
      <c r="AV49" s="465"/>
      <c r="AW49" s="465"/>
      <c r="AX49" s="465"/>
      <c r="AY49" s="465"/>
      <c r="AZ49" s="465"/>
      <c r="BA49" s="465"/>
      <c r="BB49" s="465"/>
      <c r="BC49" s="465"/>
      <c r="BD49" s="465"/>
      <c r="BE49" s="465"/>
      <c r="BF49" s="465"/>
      <c r="BG49" s="465"/>
      <c r="BH49" s="465"/>
      <c r="BI49" s="465"/>
      <c r="BJ49" s="465"/>
      <c r="BK49" s="465"/>
      <c r="BL49" s="465"/>
      <c r="BM49" s="465"/>
      <c r="BN49" s="465"/>
      <c r="BO49" s="465"/>
      <c r="BP49" s="465"/>
      <c r="BQ49" s="465"/>
      <c r="BR49" s="465"/>
      <c r="BS49" s="465"/>
      <c r="BT49" s="465"/>
      <c r="BU49" s="465"/>
      <c r="BV49" s="465"/>
      <c r="BW49" s="465"/>
    </row>
    <row r="50" spans="1:75" ht="24.95" customHeight="1">
      <c r="A50" s="125"/>
      <c r="B50" s="465"/>
      <c r="C50" s="465"/>
      <c r="D50" s="465"/>
      <c r="E50" s="465"/>
      <c r="F50" s="465"/>
      <c r="G50" s="465"/>
      <c r="H50" s="465"/>
      <c r="I50" s="465"/>
      <c r="J50" s="465"/>
      <c r="K50" s="465"/>
      <c r="L50" s="465"/>
      <c r="M50" s="465"/>
      <c r="N50" s="465"/>
      <c r="O50" s="465"/>
      <c r="P50" s="465"/>
      <c r="Q50" s="465"/>
      <c r="R50" s="465"/>
      <c r="S50" s="465"/>
      <c r="T50" s="465"/>
      <c r="U50" s="465"/>
      <c r="V50" s="465"/>
      <c r="W50" s="465"/>
      <c r="X50" s="465"/>
      <c r="Y50" s="465"/>
      <c r="Z50" s="465"/>
      <c r="AA50" s="465"/>
      <c r="AB50" s="465"/>
      <c r="AC50" s="465"/>
      <c r="AD50" s="465"/>
      <c r="AE50" s="465"/>
      <c r="AF50" s="465"/>
      <c r="AG50" s="465"/>
      <c r="AH50" s="465"/>
      <c r="AI50" s="465"/>
      <c r="AJ50" s="465"/>
      <c r="AK50" s="465"/>
      <c r="AL50" s="465"/>
      <c r="AM50" s="465"/>
      <c r="AN50" s="465"/>
      <c r="AO50" s="465"/>
      <c r="AP50" s="465"/>
      <c r="AQ50" s="465"/>
      <c r="AR50" s="465"/>
      <c r="AS50" s="465"/>
      <c r="AT50" s="465"/>
      <c r="AU50" s="465"/>
      <c r="AV50" s="465"/>
      <c r="AW50" s="465"/>
      <c r="AX50" s="465"/>
      <c r="AY50" s="465"/>
      <c r="AZ50" s="465"/>
      <c r="BA50" s="465"/>
      <c r="BB50" s="465"/>
      <c r="BC50" s="465"/>
      <c r="BD50" s="465"/>
      <c r="BE50" s="465"/>
      <c r="BF50" s="465"/>
      <c r="BG50" s="465"/>
      <c r="BH50" s="465"/>
      <c r="BI50" s="465"/>
      <c r="BJ50" s="465"/>
      <c r="BK50" s="465"/>
      <c r="BL50" s="465"/>
      <c r="BM50" s="465"/>
      <c r="BN50" s="465"/>
      <c r="BO50" s="465"/>
      <c r="BP50" s="465"/>
      <c r="BQ50" s="465"/>
      <c r="BR50" s="465"/>
      <c r="BS50" s="465"/>
      <c r="BT50" s="465"/>
      <c r="BU50" s="465"/>
      <c r="BV50" s="465"/>
      <c r="BW50" s="465"/>
    </row>
    <row r="51" spans="1:75" ht="24.95" customHeight="1">
      <c r="A51" s="125"/>
      <c r="B51" s="465"/>
      <c r="C51" s="465"/>
      <c r="D51" s="465"/>
      <c r="E51" s="465"/>
      <c r="F51" s="465"/>
      <c r="G51" s="465"/>
      <c r="H51" s="465"/>
      <c r="I51" s="465"/>
      <c r="J51" s="465"/>
      <c r="K51" s="465"/>
      <c r="L51" s="465"/>
      <c r="M51" s="465"/>
      <c r="N51" s="465"/>
      <c r="O51" s="465"/>
      <c r="P51" s="465"/>
      <c r="Q51" s="465"/>
      <c r="R51" s="465"/>
      <c r="S51" s="465"/>
      <c r="T51" s="465"/>
      <c r="U51" s="465"/>
      <c r="V51" s="465"/>
      <c r="W51" s="465"/>
      <c r="X51" s="465"/>
      <c r="Y51" s="465"/>
      <c r="Z51" s="465"/>
      <c r="AA51" s="465"/>
      <c r="AB51" s="465"/>
      <c r="AC51" s="465"/>
      <c r="AD51" s="465"/>
      <c r="AE51" s="465"/>
      <c r="AF51" s="465"/>
      <c r="AG51" s="465"/>
      <c r="AH51" s="465"/>
      <c r="AI51" s="465"/>
      <c r="AJ51" s="465"/>
      <c r="AK51" s="465"/>
      <c r="AL51" s="465"/>
      <c r="AM51" s="465"/>
      <c r="AN51" s="465"/>
      <c r="AO51" s="465"/>
      <c r="AP51" s="465"/>
      <c r="AQ51" s="465"/>
      <c r="AR51" s="465"/>
      <c r="AS51" s="465"/>
      <c r="AT51" s="465"/>
      <c r="AU51" s="465"/>
      <c r="AV51" s="465"/>
      <c r="AW51" s="465"/>
      <c r="AX51" s="465"/>
      <c r="AY51" s="465"/>
      <c r="AZ51" s="465"/>
      <c r="BA51" s="465"/>
      <c r="BB51" s="465"/>
      <c r="BC51" s="465"/>
      <c r="BD51" s="465"/>
      <c r="BE51" s="465"/>
      <c r="BF51" s="465"/>
      <c r="BG51" s="465"/>
      <c r="BH51" s="465"/>
      <c r="BI51" s="465"/>
      <c r="BJ51" s="465"/>
      <c r="BK51" s="465"/>
      <c r="BL51" s="465"/>
      <c r="BM51" s="465"/>
      <c r="BN51" s="465"/>
      <c r="BO51" s="465"/>
      <c r="BP51" s="465"/>
      <c r="BQ51" s="465"/>
      <c r="BR51" s="465"/>
      <c r="BS51" s="465"/>
      <c r="BT51" s="465"/>
      <c r="BU51" s="465"/>
      <c r="BV51" s="465"/>
      <c r="BW51" s="465"/>
    </row>
    <row r="52" spans="1:75" ht="24.95" customHeight="1">
      <c r="A52" s="125"/>
      <c r="B52" s="465"/>
      <c r="C52" s="465"/>
      <c r="D52" s="465"/>
      <c r="E52" s="465"/>
      <c r="F52" s="465"/>
      <c r="G52" s="465"/>
      <c r="H52" s="465"/>
      <c r="I52" s="465"/>
      <c r="J52" s="465"/>
      <c r="K52" s="465"/>
      <c r="L52" s="465"/>
      <c r="M52" s="465"/>
      <c r="N52" s="465"/>
      <c r="O52" s="465"/>
      <c r="P52" s="465"/>
      <c r="Q52" s="465"/>
      <c r="R52" s="465"/>
      <c r="S52" s="465"/>
      <c r="T52" s="465"/>
      <c r="U52" s="465"/>
      <c r="V52" s="465"/>
      <c r="W52" s="465"/>
      <c r="X52" s="465"/>
      <c r="Y52" s="465"/>
      <c r="Z52" s="465"/>
      <c r="AA52" s="465"/>
      <c r="AB52" s="465"/>
      <c r="AC52" s="465"/>
      <c r="AD52" s="465"/>
      <c r="AE52" s="465"/>
      <c r="AF52" s="465"/>
      <c r="AG52" s="465"/>
      <c r="AH52" s="465"/>
      <c r="AI52" s="465"/>
      <c r="AJ52" s="465"/>
      <c r="AK52" s="465"/>
      <c r="AL52" s="465"/>
      <c r="AM52" s="465"/>
      <c r="AN52" s="465"/>
      <c r="AO52" s="465"/>
      <c r="AP52" s="465"/>
      <c r="AQ52" s="465"/>
      <c r="AR52" s="465"/>
      <c r="AS52" s="465"/>
      <c r="AT52" s="465"/>
      <c r="AU52" s="465"/>
      <c r="AV52" s="465"/>
      <c r="AW52" s="465"/>
      <c r="AX52" s="465"/>
      <c r="AY52" s="465"/>
      <c r="AZ52" s="465"/>
      <c r="BA52" s="465"/>
      <c r="BB52" s="465"/>
      <c r="BC52" s="465"/>
      <c r="BD52" s="465"/>
      <c r="BE52" s="465"/>
      <c r="BF52" s="465"/>
      <c r="BG52" s="465"/>
      <c r="BH52" s="465"/>
      <c r="BI52" s="465"/>
      <c r="BJ52" s="465"/>
      <c r="BK52" s="465"/>
      <c r="BL52" s="465"/>
      <c r="BM52" s="465"/>
      <c r="BN52" s="465"/>
      <c r="BO52" s="465"/>
      <c r="BP52" s="465"/>
      <c r="BQ52" s="465"/>
      <c r="BR52" s="465"/>
      <c r="BS52" s="465"/>
      <c r="BT52" s="465"/>
      <c r="BU52" s="465"/>
      <c r="BV52" s="465"/>
      <c r="BW52" s="465"/>
    </row>
    <row r="53" spans="1:75" ht="24.95" customHeight="1">
      <c r="A53" s="125"/>
      <c r="B53" s="465"/>
      <c r="C53" s="465"/>
      <c r="D53" s="465"/>
      <c r="E53" s="465"/>
      <c r="F53" s="465"/>
      <c r="G53" s="465"/>
      <c r="H53" s="465"/>
      <c r="I53" s="465"/>
      <c r="J53" s="465"/>
      <c r="K53" s="465"/>
      <c r="L53" s="465"/>
      <c r="M53" s="465"/>
      <c r="N53" s="465"/>
      <c r="O53" s="465"/>
      <c r="P53" s="465"/>
      <c r="Q53" s="465"/>
      <c r="R53" s="465"/>
      <c r="S53" s="465"/>
      <c r="T53" s="465"/>
      <c r="U53" s="465"/>
      <c r="V53" s="465"/>
      <c r="W53" s="465"/>
      <c r="X53" s="465"/>
      <c r="Y53" s="465"/>
      <c r="Z53" s="465"/>
      <c r="AA53" s="465"/>
      <c r="AB53" s="465"/>
      <c r="AC53" s="465"/>
      <c r="AD53" s="465"/>
      <c r="AE53" s="465"/>
      <c r="AF53" s="465"/>
      <c r="AG53" s="465"/>
      <c r="AH53" s="465"/>
      <c r="AI53" s="465"/>
      <c r="AJ53" s="465"/>
      <c r="AK53" s="465"/>
      <c r="AL53" s="465"/>
      <c r="AM53" s="465"/>
      <c r="AN53" s="465"/>
      <c r="AO53" s="465"/>
      <c r="AP53" s="465"/>
      <c r="AQ53" s="465"/>
      <c r="AR53" s="465"/>
      <c r="AS53" s="465"/>
      <c r="AT53" s="465"/>
      <c r="AU53" s="465"/>
      <c r="AV53" s="465"/>
      <c r="AW53" s="465"/>
      <c r="AX53" s="465"/>
      <c r="AY53" s="465"/>
      <c r="AZ53" s="465"/>
      <c r="BA53" s="465"/>
      <c r="BB53" s="465"/>
      <c r="BC53" s="465"/>
      <c r="BD53" s="465"/>
      <c r="BE53" s="465"/>
      <c r="BF53" s="465"/>
      <c r="BG53" s="465"/>
      <c r="BH53" s="465"/>
      <c r="BI53" s="465"/>
      <c r="BJ53" s="465"/>
      <c r="BK53" s="465"/>
      <c r="BL53" s="465"/>
      <c r="BM53" s="465"/>
      <c r="BN53" s="465"/>
      <c r="BO53" s="465"/>
      <c r="BP53" s="465"/>
      <c r="BQ53" s="465"/>
      <c r="BR53" s="465"/>
      <c r="BS53" s="465"/>
      <c r="BT53" s="465"/>
      <c r="BU53" s="465"/>
      <c r="BV53" s="465"/>
      <c r="BW53" s="465"/>
    </row>
    <row r="54" spans="1:75" ht="24.95" customHeight="1">
      <c r="A54" s="125"/>
      <c r="B54" s="465"/>
      <c r="C54" s="465"/>
      <c r="D54" s="465"/>
      <c r="E54" s="465"/>
      <c r="F54" s="465"/>
      <c r="G54" s="465"/>
      <c r="H54" s="465"/>
      <c r="I54" s="465"/>
      <c r="J54" s="465"/>
      <c r="K54" s="465"/>
      <c r="L54" s="465"/>
      <c r="M54" s="465"/>
      <c r="N54" s="465"/>
      <c r="O54" s="465"/>
      <c r="P54" s="465"/>
      <c r="Q54" s="465"/>
      <c r="R54" s="465"/>
      <c r="S54" s="465"/>
      <c r="T54" s="465"/>
      <c r="U54" s="465"/>
      <c r="V54" s="465"/>
      <c r="W54" s="465"/>
      <c r="X54" s="465"/>
      <c r="Y54" s="465"/>
      <c r="Z54" s="465"/>
      <c r="AA54" s="465"/>
      <c r="AB54" s="465"/>
      <c r="AC54" s="465"/>
      <c r="AD54" s="465"/>
      <c r="AE54" s="465"/>
      <c r="AF54" s="465"/>
      <c r="AG54" s="465"/>
      <c r="AH54" s="465"/>
      <c r="AI54" s="465"/>
      <c r="AJ54" s="465"/>
      <c r="AK54" s="465"/>
      <c r="AL54" s="465"/>
      <c r="AM54" s="465"/>
      <c r="AN54" s="465"/>
      <c r="AO54" s="465"/>
      <c r="AP54" s="465"/>
      <c r="AQ54" s="465"/>
      <c r="AR54" s="465"/>
      <c r="AS54" s="465"/>
      <c r="AT54" s="465"/>
      <c r="AU54" s="465"/>
      <c r="AV54" s="465"/>
      <c r="AW54" s="465"/>
      <c r="AX54" s="465"/>
      <c r="AY54" s="465"/>
      <c r="AZ54" s="465"/>
      <c r="BA54" s="465"/>
      <c r="BB54" s="465"/>
      <c r="BC54" s="465"/>
      <c r="BD54" s="465"/>
      <c r="BE54" s="465"/>
      <c r="BF54" s="465"/>
      <c r="BG54" s="465"/>
      <c r="BH54" s="465"/>
      <c r="BI54" s="465"/>
      <c r="BJ54" s="465"/>
      <c r="BK54" s="465"/>
      <c r="BL54" s="465"/>
      <c r="BM54" s="465"/>
      <c r="BN54" s="465"/>
      <c r="BO54" s="465"/>
      <c r="BP54" s="465"/>
      <c r="BQ54" s="465"/>
      <c r="BR54" s="465"/>
      <c r="BS54" s="465"/>
      <c r="BT54" s="465"/>
      <c r="BU54" s="465"/>
      <c r="BV54" s="465"/>
      <c r="BW54" s="465"/>
    </row>
    <row r="55" spans="1:75" ht="24.95" customHeight="1">
      <c r="A55" s="125"/>
      <c r="B55" s="465"/>
      <c r="C55" s="465"/>
      <c r="D55" s="465"/>
      <c r="E55" s="465"/>
      <c r="F55" s="465"/>
      <c r="G55" s="465"/>
      <c r="H55" s="465"/>
      <c r="I55" s="465"/>
      <c r="J55" s="465"/>
      <c r="K55" s="465"/>
      <c r="L55" s="465"/>
      <c r="M55" s="465"/>
      <c r="N55" s="465"/>
      <c r="O55" s="465"/>
      <c r="P55" s="465"/>
      <c r="Q55" s="465"/>
      <c r="R55" s="465"/>
      <c r="S55" s="465"/>
      <c r="T55" s="465"/>
      <c r="U55" s="465"/>
      <c r="V55" s="465"/>
      <c r="W55" s="465"/>
      <c r="X55" s="465"/>
      <c r="Y55" s="465"/>
      <c r="Z55" s="465"/>
      <c r="AA55" s="465"/>
      <c r="AB55" s="465"/>
      <c r="AC55" s="465"/>
      <c r="AD55" s="465"/>
      <c r="AE55" s="465"/>
      <c r="AF55" s="465"/>
      <c r="AG55" s="465"/>
      <c r="AH55" s="465"/>
      <c r="AI55" s="465"/>
      <c r="AJ55" s="465"/>
      <c r="AK55" s="465"/>
      <c r="AL55" s="465"/>
      <c r="AM55" s="465"/>
      <c r="AN55" s="465"/>
      <c r="AO55" s="465"/>
      <c r="AP55" s="465"/>
      <c r="AQ55" s="465"/>
      <c r="AR55" s="465"/>
      <c r="AS55" s="465"/>
      <c r="AT55" s="465"/>
      <c r="AU55" s="465"/>
      <c r="AV55" s="465"/>
      <c r="AW55" s="465"/>
      <c r="AX55" s="465"/>
      <c r="AY55" s="465"/>
      <c r="AZ55" s="465"/>
      <c r="BA55" s="465"/>
      <c r="BB55" s="465"/>
      <c r="BC55" s="465"/>
      <c r="BD55" s="465"/>
      <c r="BE55" s="465"/>
      <c r="BF55" s="465"/>
      <c r="BG55" s="465"/>
      <c r="BH55" s="465"/>
      <c r="BI55" s="465"/>
      <c r="BJ55" s="465"/>
      <c r="BK55" s="465"/>
      <c r="BL55" s="465"/>
      <c r="BM55" s="465"/>
      <c r="BN55" s="465"/>
      <c r="BO55" s="465"/>
      <c r="BP55" s="465"/>
      <c r="BQ55" s="465"/>
      <c r="BR55" s="465"/>
      <c r="BS55" s="465"/>
      <c r="BT55" s="465"/>
      <c r="BU55" s="465"/>
      <c r="BV55" s="465"/>
      <c r="BW55" s="465"/>
    </row>
    <row r="56" spans="1:75" ht="24.95" customHeight="1">
      <c r="A56" s="125"/>
      <c r="B56" s="465"/>
      <c r="C56" s="465"/>
      <c r="D56" s="465"/>
      <c r="E56" s="465"/>
      <c r="F56" s="465"/>
      <c r="G56" s="465"/>
      <c r="H56" s="465"/>
      <c r="I56" s="465"/>
      <c r="J56" s="465"/>
      <c r="K56" s="465"/>
      <c r="L56" s="465"/>
      <c r="M56" s="465"/>
      <c r="N56" s="465"/>
      <c r="O56" s="465"/>
      <c r="P56" s="465"/>
      <c r="Q56" s="465"/>
      <c r="R56" s="465"/>
      <c r="S56" s="465"/>
      <c r="T56" s="465"/>
      <c r="U56" s="465"/>
      <c r="V56" s="465"/>
      <c r="W56" s="465"/>
      <c r="X56" s="465"/>
      <c r="Y56" s="465"/>
      <c r="Z56" s="465"/>
      <c r="AA56" s="465"/>
      <c r="AB56" s="465"/>
      <c r="AC56" s="465"/>
      <c r="AD56" s="465"/>
      <c r="AE56" s="465"/>
      <c r="AF56" s="465"/>
      <c r="AG56" s="465"/>
      <c r="AH56" s="465"/>
      <c r="AI56" s="465"/>
      <c r="AJ56" s="465"/>
      <c r="AK56" s="465"/>
      <c r="AL56" s="465"/>
      <c r="AM56" s="465"/>
      <c r="AN56" s="465"/>
      <c r="AO56" s="465"/>
      <c r="AP56" s="465"/>
      <c r="AQ56" s="465"/>
      <c r="AR56" s="465"/>
      <c r="AS56" s="465"/>
      <c r="AT56" s="465"/>
      <c r="AU56" s="465"/>
      <c r="AV56" s="465"/>
      <c r="AW56" s="465"/>
      <c r="AX56" s="465"/>
      <c r="AY56" s="465"/>
      <c r="AZ56" s="465"/>
      <c r="BA56" s="465"/>
      <c r="BB56" s="465"/>
      <c r="BC56" s="465"/>
      <c r="BD56" s="465"/>
      <c r="BE56" s="465"/>
      <c r="BF56" s="465"/>
      <c r="BG56" s="465"/>
      <c r="BH56" s="465"/>
      <c r="BI56" s="465"/>
      <c r="BJ56" s="465"/>
      <c r="BK56" s="465"/>
      <c r="BL56" s="465"/>
      <c r="BM56" s="465"/>
      <c r="BN56" s="465"/>
      <c r="BO56" s="465"/>
      <c r="BP56" s="465"/>
      <c r="BQ56" s="465"/>
      <c r="BR56" s="465"/>
      <c r="BS56" s="465"/>
      <c r="BT56" s="465"/>
      <c r="BU56" s="465"/>
      <c r="BV56" s="465"/>
      <c r="BW56" s="465"/>
    </row>
    <row r="57" spans="1:75" ht="24.95" customHeight="1">
      <c r="A57" s="125"/>
      <c r="B57" s="465"/>
      <c r="C57" s="465"/>
      <c r="D57" s="465"/>
      <c r="E57" s="465"/>
      <c r="F57" s="465"/>
      <c r="G57" s="465"/>
      <c r="H57" s="465"/>
      <c r="I57" s="465"/>
      <c r="J57" s="465"/>
      <c r="K57" s="465"/>
      <c r="L57" s="465"/>
      <c r="M57" s="465"/>
      <c r="N57" s="465"/>
      <c r="O57" s="465"/>
      <c r="P57" s="465"/>
      <c r="Q57" s="465"/>
      <c r="R57" s="465"/>
      <c r="S57" s="465"/>
      <c r="T57" s="465"/>
      <c r="U57" s="465"/>
      <c r="V57" s="465"/>
      <c r="W57" s="465"/>
      <c r="X57" s="465"/>
      <c r="Y57" s="465"/>
      <c r="Z57" s="465"/>
      <c r="AA57" s="465"/>
      <c r="AB57" s="465"/>
      <c r="AC57" s="465"/>
      <c r="AD57" s="465"/>
      <c r="AE57" s="465"/>
      <c r="AF57" s="465"/>
      <c r="AG57" s="465"/>
      <c r="AH57" s="465"/>
      <c r="AI57" s="465"/>
      <c r="AJ57" s="465"/>
      <c r="AK57" s="465"/>
      <c r="AL57" s="465"/>
      <c r="AM57" s="465"/>
      <c r="AN57" s="465"/>
      <c r="AO57" s="465"/>
      <c r="AP57" s="465"/>
      <c r="AQ57" s="465"/>
      <c r="AR57" s="465"/>
      <c r="AS57" s="465"/>
      <c r="AT57" s="465"/>
      <c r="AU57" s="465"/>
      <c r="AV57" s="465"/>
      <c r="AW57" s="465"/>
      <c r="AX57" s="465"/>
      <c r="AY57" s="465"/>
      <c r="AZ57" s="465"/>
      <c r="BA57" s="465"/>
      <c r="BB57" s="465"/>
      <c r="BC57" s="465"/>
      <c r="BD57" s="465"/>
      <c r="BE57" s="465"/>
      <c r="BF57" s="465"/>
      <c r="BG57" s="465"/>
      <c r="BH57" s="465"/>
      <c r="BI57" s="465"/>
      <c r="BJ57" s="465"/>
      <c r="BK57" s="465"/>
      <c r="BL57" s="465"/>
      <c r="BM57" s="465"/>
      <c r="BN57" s="465"/>
      <c r="BO57" s="465"/>
      <c r="BP57" s="465"/>
      <c r="BQ57" s="465"/>
      <c r="BR57" s="465"/>
      <c r="BS57" s="465"/>
      <c r="BT57" s="465"/>
      <c r="BU57" s="465"/>
      <c r="BV57" s="465"/>
      <c r="BW57" s="465"/>
    </row>
    <row r="58" spans="1:75" ht="24.95" customHeight="1">
      <c r="A58" s="125"/>
      <c r="B58" s="465"/>
      <c r="C58" s="465"/>
      <c r="D58" s="465"/>
      <c r="E58" s="465"/>
      <c r="F58" s="465"/>
      <c r="G58" s="465"/>
      <c r="H58" s="465"/>
      <c r="I58" s="465"/>
      <c r="J58" s="465"/>
      <c r="K58" s="465"/>
      <c r="L58" s="465"/>
      <c r="M58" s="465"/>
      <c r="N58" s="465"/>
      <c r="O58" s="465"/>
      <c r="P58" s="465"/>
      <c r="Q58" s="465"/>
      <c r="R58" s="465"/>
      <c r="S58" s="465"/>
      <c r="T58" s="465"/>
      <c r="U58" s="465"/>
      <c r="V58" s="465"/>
      <c r="W58" s="465"/>
      <c r="X58" s="465"/>
      <c r="Y58" s="465"/>
      <c r="Z58" s="465"/>
      <c r="AA58" s="465"/>
      <c r="AB58" s="465"/>
      <c r="AC58" s="465"/>
      <c r="AD58" s="465"/>
      <c r="AE58" s="465"/>
      <c r="AF58" s="465"/>
      <c r="AG58" s="465"/>
      <c r="AH58" s="465"/>
      <c r="AI58" s="465"/>
      <c r="AJ58" s="465"/>
      <c r="AK58" s="465"/>
      <c r="AL58" s="465"/>
      <c r="AM58" s="465"/>
      <c r="AN58" s="465"/>
      <c r="AO58" s="465"/>
      <c r="AP58" s="465"/>
      <c r="AQ58" s="465"/>
      <c r="AR58" s="465"/>
      <c r="AS58" s="465"/>
      <c r="AT58" s="465"/>
      <c r="AU58" s="465"/>
      <c r="AV58" s="465"/>
      <c r="AW58" s="465"/>
      <c r="AX58" s="465"/>
      <c r="AY58" s="465"/>
      <c r="AZ58" s="465"/>
      <c r="BA58" s="465"/>
      <c r="BB58" s="465"/>
      <c r="BC58" s="465"/>
      <c r="BD58" s="465"/>
      <c r="BE58" s="465"/>
      <c r="BF58" s="465"/>
      <c r="BG58" s="465"/>
      <c r="BH58" s="465"/>
      <c r="BI58" s="465"/>
      <c r="BJ58" s="465"/>
      <c r="BK58" s="465"/>
      <c r="BL58" s="465"/>
      <c r="BM58" s="465"/>
      <c r="BN58" s="465"/>
      <c r="BO58" s="465"/>
      <c r="BP58" s="465"/>
      <c r="BQ58" s="465"/>
      <c r="BR58" s="465"/>
      <c r="BS58" s="465"/>
      <c r="BT58" s="465"/>
      <c r="BU58" s="465"/>
      <c r="BV58" s="465"/>
      <c r="BW58" s="465"/>
    </row>
    <row r="59" spans="1:75" ht="24.95" customHeight="1">
      <c r="A59" s="125"/>
      <c r="B59" s="465"/>
      <c r="C59" s="465"/>
      <c r="D59" s="465"/>
      <c r="E59" s="465"/>
      <c r="F59" s="465"/>
      <c r="G59" s="465"/>
      <c r="H59" s="465"/>
      <c r="I59" s="465"/>
      <c r="J59" s="465"/>
      <c r="K59" s="465"/>
      <c r="L59" s="465"/>
      <c r="M59" s="465"/>
      <c r="N59" s="465"/>
      <c r="O59" s="465"/>
      <c r="P59" s="465"/>
      <c r="Q59" s="465"/>
      <c r="R59" s="465"/>
      <c r="S59" s="465"/>
      <c r="T59" s="465"/>
      <c r="U59" s="465"/>
      <c r="V59" s="465"/>
      <c r="W59" s="465"/>
      <c r="X59" s="465"/>
      <c r="Y59" s="465"/>
      <c r="Z59" s="465"/>
      <c r="AA59" s="465"/>
      <c r="AB59" s="465"/>
      <c r="AC59" s="465"/>
      <c r="AD59" s="465"/>
      <c r="AE59" s="465"/>
      <c r="AF59" s="465"/>
      <c r="AG59" s="465"/>
      <c r="AH59" s="465"/>
      <c r="AI59" s="465"/>
      <c r="AJ59" s="465"/>
      <c r="AK59" s="465"/>
      <c r="AL59" s="465"/>
      <c r="AM59" s="465"/>
      <c r="AN59" s="465"/>
      <c r="AO59" s="465"/>
      <c r="AP59" s="465"/>
      <c r="AQ59" s="465"/>
      <c r="AR59" s="465"/>
      <c r="AS59" s="465"/>
      <c r="AT59" s="465"/>
      <c r="AU59" s="465"/>
      <c r="AV59" s="465"/>
      <c r="AW59" s="465"/>
      <c r="AX59" s="465"/>
      <c r="AY59" s="465"/>
      <c r="AZ59" s="465"/>
      <c r="BA59" s="465"/>
      <c r="BB59" s="465"/>
      <c r="BC59" s="465"/>
      <c r="BD59" s="465"/>
      <c r="BE59" s="465"/>
      <c r="BF59" s="465"/>
      <c r="BG59" s="465"/>
      <c r="BH59" s="465"/>
      <c r="BI59" s="465"/>
      <c r="BJ59" s="465"/>
      <c r="BK59" s="465"/>
      <c r="BL59" s="465"/>
      <c r="BM59" s="465"/>
      <c r="BN59" s="465"/>
      <c r="BO59" s="465"/>
      <c r="BP59" s="465"/>
      <c r="BQ59" s="465"/>
      <c r="BR59" s="465"/>
      <c r="BS59" s="465"/>
      <c r="BT59" s="465"/>
      <c r="BU59" s="465"/>
      <c r="BV59" s="465"/>
      <c r="BW59" s="465"/>
    </row>
    <row r="60" spans="1:75" ht="24.95" customHeight="1">
      <c r="A60" s="125"/>
      <c r="B60" s="465"/>
      <c r="C60" s="465"/>
      <c r="D60" s="465"/>
      <c r="E60" s="465"/>
      <c r="F60" s="465"/>
      <c r="G60" s="465"/>
      <c r="H60" s="465"/>
      <c r="I60" s="465"/>
      <c r="J60" s="465"/>
      <c r="K60" s="465"/>
      <c r="L60" s="465"/>
      <c r="M60" s="465"/>
      <c r="N60" s="465"/>
      <c r="O60" s="465"/>
      <c r="P60" s="465"/>
      <c r="Q60" s="465"/>
      <c r="R60" s="465"/>
      <c r="S60" s="465"/>
      <c r="T60" s="465"/>
      <c r="U60" s="465"/>
      <c r="V60" s="465"/>
      <c r="W60" s="465"/>
      <c r="X60" s="465"/>
      <c r="Y60" s="465"/>
      <c r="Z60" s="465"/>
      <c r="AA60" s="465"/>
      <c r="AB60" s="465"/>
      <c r="AC60" s="465"/>
      <c r="AD60" s="465"/>
      <c r="AE60" s="465"/>
      <c r="AF60" s="465"/>
      <c r="AG60" s="465"/>
      <c r="AH60" s="465"/>
      <c r="AI60" s="465"/>
      <c r="AJ60" s="465"/>
      <c r="AK60" s="465"/>
      <c r="AL60" s="465"/>
      <c r="AM60" s="465"/>
      <c r="AN60" s="465"/>
      <c r="AO60" s="465"/>
      <c r="AP60" s="465"/>
      <c r="AQ60" s="465"/>
      <c r="AR60" s="465"/>
      <c r="AS60" s="465"/>
      <c r="AT60" s="465"/>
      <c r="AU60" s="465"/>
      <c r="AV60" s="465"/>
      <c r="AW60" s="465"/>
      <c r="AX60" s="465"/>
      <c r="AY60" s="465"/>
      <c r="AZ60" s="465"/>
      <c r="BA60" s="465"/>
      <c r="BB60" s="465"/>
      <c r="BC60" s="465"/>
      <c r="BD60" s="465"/>
      <c r="BE60" s="465"/>
      <c r="BF60" s="465"/>
      <c r="BG60" s="465"/>
      <c r="BH60" s="465"/>
      <c r="BI60" s="465"/>
      <c r="BJ60" s="465"/>
      <c r="BK60" s="465"/>
      <c r="BL60" s="465"/>
      <c r="BM60" s="465"/>
      <c r="BN60" s="465"/>
      <c r="BO60" s="465"/>
      <c r="BP60" s="465"/>
      <c r="BQ60" s="465"/>
      <c r="BR60" s="465"/>
      <c r="BS60" s="465"/>
      <c r="BT60" s="465"/>
      <c r="BU60" s="465"/>
      <c r="BV60" s="465"/>
      <c r="BW60" s="465"/>
    </row>
    <row r="61" spans="1:75">
      <c r="A61" s="125"/>
      <c r="B61" s="125"/>
      <c r="C61" s="125"/>
      <c r="D61" s="125"/>
      <c r="E61" s="125"/>
      <c r="F61" s="125"/>
      <c r="G61" s="125"/>
      <c r="H61" s="125"/>
      <c r="I61" s="125"/>
      <c r="J61" s="125"/>
      <c r="K61" s="125"/>
      <c r="L61" s="125"/>
      <c r="M61" s="125"/>
      <c r="N61" s="125"/>
      <c r="O61" s="125"/>
      <c r="P61" s="125"/>
      <c r="Q61" s="125"/>
      <c r="R61" s="125"/>
      <c r="S61" s="125"/>
      <c r="T61" s="125"/>
      <c r="U61" s="125"/>
      <c r="V61" s="125"/>
      <c r="W61" s="125"/>
      <c r="X61" s="125"/>
      <c r="Y61" s="125"/>
      <c r="Z61" s="125"/>
      <c r="AA61" s="125"/>
      <c r="AB61" s="125"/>
      <c r="AC61" s="125"/>
      <c r="AD61" s="125"/>
      <c r="AE61" s="125"/>
      <c r="AF61" s="125"/>
      <c r="AG61" s="125"/>
      <c r="AH61" s="125"/>
      <c r="AI61" s="125"/>
      <c r="AJ61" s="125"/>
      <c r="AK61" s="125"/>
      <c r="AL61" s="125"/>
      <c r="AM61" s="125"/>
      <c r="AN61" s="125"/>
      <c r="AO61" s="125"/>
      <c r="AP61" s="125"/>
      <c r="AQ61" s="125"/>
      <c r="AR61" s="125"/>
      <c r="AS61" s="125"/>
      <c r="AT61" s="125"/>
      <c r="AU61" s="125"/>
      <c r="AV61" s="125"/>
      <c r="AW61" s="125"/>
      <c r="AX61" s="125"/>
      <c r="AY61" s="125"/>
      <c r="AZ61" s="125"/>
      <c r="BA61" s="125"/>
      <c r="BB61" s="125"/>
      <c r="BC61" s="125"/>
      <c r="BD61" s="125"/>
      <c r="BE61" s="125"/>
      <c r="BF61" s="125"/>
      <c r="BG61" s="125"/>
      <c r="BH61" s="125"/>
      <c r="BI61" s="125"/>
      <c r="BJ61" s="125"/>
      <c r="BK61" s="125"/>
      <c r="BL61" s="125"/>
      <c r="BM61" s="125"/>
      <c r="BN61" s="125"/>
      <c r="BO61" s="125"/>
      <c r="BP61" s="125"/>
      <c r="BQ61" s="125"/>
      <c r="BR61" s="125"/>
      <c r="BS61" s="125"/>
      <c r="BT61" s="125"/>
      <c r="BU61" s="125"/>
      <c r="BV61" s="125"/>
      <c r="BW61" s="125"/>
    </row>
    <row r="62" spans="1:75">
      <c r="BW62" s="125"/>
    </row>
    <row r="63" spans="1:75">
      <c r="BW63" s="125"/>
    </row>
    <row r="64" spans="1:75">
      <c r="BW64" s="125"/>
    </row>
    <row r="65" spans="75:75">
      <c r="BW65" s="125"/>
    </row>
    <row r="66" spans="75:75">
      <c r="BW66" s="125"/>
    </row>
  </sheetData>
  <sheetProtection formatCells="0" formatColumns="0" formatRows="0" insertColumns="0" insertRows="0" deleteColumns="0" deleteRows="0" selectLockedCells="1"/>
  <mergeCells count="5">
    <mergeCell ref="AM5:AQ5"/>
    <mergeCell ref="B3:BW3"/>
    <mergeCell ref="B5:H5"/>
    <mergeCell ref="I5:AL5"/>
    <mergeCell ref="AR5:BW5"/>
  </mergeCells>
  <phoneticPr fontId="7"/>
  <pageMargins left="0.7" right="0.7" top="0.75" bottom="0.75" header="0.3" footer="0.3"/>
  <pageSetup paperSize="8"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JI112"/>
  <sheetViews>
    <sheetView showGridLines="0" view="pageBreakPreview" zoomScaleNormal="90" zoomScaleSheetLayoutView="100" workbookViewId="0"/>
  </sheetViews>
  <sheetFormatPr defaultColWidth="2.875" defaultRowHeight="16.5" customHeight="1"/>
  <cols>
    <col min="1" max="1" width="5.625" style="37" customWidth="1"/>
    <col min="2" max="2" width="2.875" style="37" customWidth="1"/>
    <col min="3" max="13" width="2.875" style="37"/>
    <col min="14" max="14" width="2.875" style="37" customWidth="1"/>
    <col min="15" max="28" width="2.875" style="37"/>
    <col min="29" max="29" width="2.875" style="48"/>
    <col min="30" max="16384" width="2.875" style="37"/>
  </cols>
  <sheetData>
    <row r="1" spans="2:78" ht="16.5" customHeight="1">
      <c r="B1" s="140" t="s">
        <v>503</v>
      </c>
    </row>
    <row r="3" spans="2:78" s="31" customFormat="1" ht="20.100000000000001" customHeight="1">
      <c r="B3" s="986" t="s">
        <v>450</v>
      </c>
      <c r="C3" s="986"/>
      <c r="D3" s="986"/>
      <c r="E3" s="986"/>
      <c r="F3" s="986"/>
      <c r="G3" s="986"/>
      <c r="H3" s="986"/>
      <c r="I3" s="986"/>
      <c r="J3" s="986"/>
      <c r="K3" s="986"/>
      <c r="L3" s="986"/>
      <c r="M3" s="986"/>
      <c r="N3" s="986"/>
      <c r="O3" s="986"/>
      <c r="P3" s="986"/>
      <c r="Q3" s="986"/>
      <c r="R3" s="986"/>
      <c r="S3" s="986"/>
      <c r="T3" s="986"/>
      <c r="U3" s="986"/>
      <c r="V3" s="986"/>
      <c r="W3" s="986"/>
      <c r="X3" s="986"/>
      <c r="Y3" s="986"/>
      <c r="Z3" s="986"/>
      <c r="AA3" s="986"/>
      <c r="AB3" s="986"/>
      <c r="AC3" s="986"/>
      <c r="AD3" s="986"/>
      <c r="AE3" s="986"/>
      <c r="AF3" s="986"/>
      <c r="AG3" s="986"/>
      <c r="AH3" s="986"/>
      <c r="AI3" s="986"/>
      <c r="AJ3" s="986"/>
    </row>
    <row r="4" spans="2:78" s="31" customFormat="1" ht="20.100000000000001" customHeight="1">
      <c r="B4" s="1460" t="s">
        <v>556</v>
      </c>
      <c r="C4" s="1460"/>
      <c r="D4" s="1460"/>
      <c r="E4" s="1460"/>
      <c r="F4" s="1460"/>
      <c r="G4" s="1460"/>
      <c r="H4" s="1460"/>
      <c r="I4" s="1460"/>
      <c r="J4" s="1460"/>
      <c r="K4" s="1460"/>
      <c r="L4" s="1460"/>
      <c r="M4" s="1460"/>
      <c r="N4" s="1460"/>
      <c r="O4" s="1460"/>
      <c r="P4" s="1460"/>
      <c r="Q4" s="1460"/>
      <c r="R4" s="1460"/>
      <c r="S4" s="1460"/>
      <c r="T4" s="1460"/>
      <c r="U4" s="1460"/>
      <c r="V4" s="1460"/>
      <c r="W4" s="1460"/>
      <c r="X4" s="1460"/>
      <c r="Y4" s="1460"/>
      <c r="Z4" s="1460"/>
      <c r="AA4" s="1460"/>
      <c r="AB4" s="1460"/>
      <c r="AC4" s="1460"/>
      <c r="AD4" s="1460"/>
      <c r="AE4" s="1460"/>
      <c r="AF4" s="1460"/>
      <c r="AG4" s="1460"/>
      <c r="AH4" s="1460"/>
      <c r="AI4" s="1460"/>
      <c r="AJ4" s="1460"/>
    </row>
    <row r="5" spans="2:78" s="31" customFormat="1" ht="20.100000000000001" customHeight="1">
      <c r="B5" s="1461" t="s">
        <v>501</v>
      </c>
      <c r="C5" s="1462"/>
      <c r="D5" s="1462"/>
      <c r="E5" s="1462"/>
      <c r="F5" s="1462"/>
      <c r="G5" s="1462"/>
      <c r="H5" s="1463"/>
      <c r="I5" s="1467" t="str">
        <f>'２．全体概要'!$I$6</f>
        <v/>
      </c>
      <c r="J5" s="1468"/>
      <c r="K5" s="1468"/>
      <c r="L5" s="1468"/>
      <c r="M5" s="1468"/>
      <c r="N5" s="1468"/>
      <c r="O5" s="1468"/>
      <c r="P5" s="1468"/>
      <c r="Q5" s="1468"/>
      <c r="R5" s="1468"/>
      <c r="S5" s="1468"/>
      <c r="T5" s="1468"/>
      <c r="U5" s="1468"/>
      <c r="V5" s="1468"/>
      <c r="W5" s="1468"/>
      <c r="X5" s="1468"/>
      <c r="Y5" s="1468"/>
      <c r="Z5" s="1468"/>
      <c r="AA5" s="1468"/>
      <c r="AB5" s="1468"/>
      <c r="AC5" s="1468"/>
      <c r="AD5" s="1468"/>
      <c r="AE5" s="1468"/>
      <c r="AF5" s="1468"/>
      <c r="AG5" s="1468"/>
      <c r="AH5" s="1468"/>
      <c r="AI5" s="1468"/>
      <c r="AJ5" s="1469"/>
      <c r="AK5" s="38"/>
    </row>
    <row r="6" spans="2:78" s="31" customFormat="1" ht="20.100000000000001" customHeight="1">
      <c r="B6" s="1464"/>
      <c r="C6" s="1465"/>
      <c r="D6" s="1465"/>
      <c r="E6" s="1465"/>
      <c r="F6" s="1465"/>
      <c r="G6" s="1465"/>
      <c r="H6" s="1466"/>
      <c r="I6" s="1470"/>
      <c r="J6" s="1471"/>
      <c r="K6" s="1471"/>
      <c r="L6" s="1471"/>
      <c r="M6" s="1471"/>
      <c r="N6" s="1471"/>
      <c r="O6" s="1471"/>
      <c r="P6" s="1471"/>
      <c r="Q6" s="1471"/>
      <c r="R6" s="1471"/>
      <c r="S6" s="1471"/>
      <c r="T6" s="1471"/>
      <c r="U6" s="1471"/>
      <c r="V6" s="1471"/>
      <c r="W6" s="1471"/>
      <c r="X6" s="1471"/>
      <c r="Y6" s="1471"/>
      <c r="Z6" s="1471"/>
      <c r="AA6" s="1471"/>
      <c r="AB6" s="1471"/>
      <c r="AC6" s="1471"/>
      <c r="AD6" s="1471"/>
      <c r="AE6" s="1471"/>
      <c r="AF6" s="1471"/>
      <c r="AG6" s="1471"/>
      <c r="AH6" s="1471"/>
      <c r="AI6" s="1471"/>
      <c r="AJ6" s="1472"/>
      <c r="AK6" s="38"/>
    </row>
    <row r="7" spans="2:78" s="31" customFormat="1" ht="20.100000000000001" customHeight="1">
      <c r="B7" s="135"/>
      <c r="C7" s="62"/>
      <c r="D7" s="62"/>
      <c r="E7" s="40"/>
      <c r="F7" s="40"/>
      <c r="G7" s="40"/>
      <c r="H7" s="40"/>
      <c r="I7" s="40"/>
      <c r="J7" s="40"/>
      <c r="K7" s="40"/>
      <c r="L7" s="40"/>
      <c r="M7" s="40"/>
      <c r="N7" s="40"/>
      <c r="O7" s="62"/>
      <c r="P7" s="62"/>
      <c r="Q7" s="62"/>
      <c r="R7" s="62"/>
      <c r="S7" s="62"/>
      <c r="T7" s="62"/>
      <c r="U7" s="62"/>
      <c r="V7" s="62"/>
      <c r="W7" s="62"/>
      <c r="X7" s="62"/>
      <c r="Y7" s="62"/>
      <c r="Z7" s="62"/>
      <c r="AA7" s="62"/>
      <c r="AB7" s="62"/>
      <c r="AC7" s="62"/>
      <c r="AD7" s="62"/>
      <c r="AE7" s="62"/>
      <c r="AF7" s="62"/>
      <c r="AG7" s="62"/>
      <c r="AH7" s="62"/>
      <c r="AI7" s="62"/>
      <c r="AJ7" s="62"/>
      <c r="AK7" s="62"/>
      <c r="AL7" s="72"/>
      <c r="AM7" s="72"/>
    </row>
    <row r="8" spans="2:78" s="31" customFormat="1" ht="24" customHeight="1">
      <c r="B8" s="1473" t="s">
        <v>858</v>
      </c>
      <c r="C8" s="1462"/>
      <c r="D8" s="1462"/>
      <c r="E8" s="1462"/>
      <c r="F8" s="1462"/>
      <c r="G8" s="1462"/>
      <c r="H8" s="1462"/>
      <c r="I8" s="1474"/>
      <c r="J8" s="1475"/>
      <c r="K8" s="1475"/>
      <c r="L8" s="1475"/>
      <c r="M8" s="1475"/>
      <c r="N8" s="1476"/>
      <c r="O8" s="1473" t="s">
        <v>446</v>
      </c>
      <c r="P8" s="1480"/>
      <c r="Q8" s="1480"/>
      <c r="R8" s="1480"/>
      <c r="S8" s="1480"/>
      <c r="T8" s="1480"/>
      <c r="U8" s="1483"/>
      <c r="V8" s="1484"/>
      <c r="W8" s="1484"/>
      <c r="X8" s="1484"/>
      <c r="Y8" s="1484"/>
      <c r="Z8" s="1487" t="s">
        <v>414</v>
      </c>
      <c r="AA8" s="1488"/>
      <c r="AB8" s="1473" t="s">
        <v>528</v>
      </c>
      <c r="AC8" s="1462"/>
      <c r="AD8" s="1463"/>
      <c r="AE8" s="1507"/>
      <c r="AF8" s="1508"/>
      <c r="AG8" s="1508"/>
      <c r="AH8" s="1508"/>
      <c r="AI8" s="1508"/>
      <c r="AJ8" s="1509"/>
      <c r="AK8" s="62"/>
      <c r="AL8" s="72"/>
      <c r="AM8" s="72"/>
    </row>
    <row r="9" spans="2:78" s="31" customFormat="1" ht="24" customHeight="1">
      <c r="B9" s="1464"/>
      <c r="C9" s="1465"/>
      <c r="D9" s="1465"/>
      <c r="E9" s="1465"/>
      <c r="F9" s="1465"/>
      <c r="G9" s="1465"/>
      <c r="H9" s="1465"/>
      <c r="I9" s="1477"/>
      <c r="J9" s="1478"/>
      <c r="K9" s="1478"/>
      <c r="L9" s="1478"/>
      <c r="M9" s="1478"/>
      <c r="N9" s="1479"/>
      <c r="O9" s="1481"/>
      <c r="P9" s="1482"/>
      <c r="Q9" s="1482"/>
      <c r="R9" s="1482"/>
      <c r="S9" s="1482"/>
      <c r="T9" s="1482"/>
      <c r="U9" s="1485"/>
      <c r="V9" s="1486"/>
      <c r="W9" s="1486"/>
      <c r="X9" s="1486"/>
      <c r="Y9" s="1486"/>
      <c r="Z9" s="1489"/>
      <c r="AA9" s="1490"/>
      <c r="AB9" s="1464"/>
      <c r="AC9" s="1465"/>
      <c r="AD9" s="1466"/>
      <c r="AE9" s="1510"/>
      <c r="AF9" s="1511"/>
      <c r="AG9" s="1511"/>
      <c r="AH9" s="1511"/>
      <c r="AI9" s="1511"/>
      <c r="AJ9" s="1512"/>
      <c r="AK9" s="62"/>
      <c r="AL9" s="72"/>
      <c r="AM9" s="72"/>
    </row>
    <row r="10" spans="2:78" s="31" customFormat="1" ht="24.75" customHeight="1">
      <c r="I10" s="40"/>
      <c r="J10" s="40"/>
      <c r="K10" s="40"/>
      <c r="L10" s="40"/>
      <c r="M10" s="40"/>
      <c r="N10" s="40"/>
      <c r="O10" s="62"/>
      <c r="P10" s="62"/>
      <c r="Q10" s="62"/>
      <c r="R10" s="62"/>
      <c r="S10" s="62"/>
      <c r="T10" s="62"/>
      <c r="U10" s="62"/>
      <c r="V10" s="62"/>
      <c r="W10" s="62"/>
      <c r="X10" s="62"/>
      <c r="Y10" s="62"/>
      <c r="Z10" s="62"/>
      <c r="AA10" s="62"/>
      <c r="AB10" s="62"/>
      <c r="AC10" s="62"/>
      <c r="AD10" s="62"/>
      <c r="AE10" s="62"/>
      <c r="AF10" s="62"/>
      <c r="AG10" s="62"/>
      <c r="AH10" s="62"/>
      <c r="AI10" s="62"/>
      <c r="AJ10" s="62"/>
      <c r="AK10" s="62"/>
      <c r="AL10" s="72"/>
      <c r="AM10" s="72"/>
    </row>
    <row r="11" spans="2:78" ht="19.5" customHeight="1">
      <c r="B11" s="1461" t="s">
        <v>527</v>
      </c>
      <c r="C11" s="1463"/>
      <c r="D11" s="1461" t="s">
        <v>608</v>
      </c>
      <c r="E11" s="1462"/>
      <c r="F11" s="1462"/>
      <c r="G11" s="1516" t="s">
        <v>609</v>
      </c>
      <c r="H11" s="1517"/>
      <c r="I11" s="1517"/>
      <c r="J11" s="1473" t="s">
        <v>610</v>
      </c>
      <c r="K11" s="1480"/>
      <c r="L11" s="1480"/>
      <c r="M11" s="1480"/>
      <c r="N11" s="1516" t="s">
        <v>611</v>
      </c>
      <c r="O11" s="1516"/>
      <c r="P11" s="1516"/>
      <c r="Q11" s="1516" t="s">
        <v>447</v>
      </c>
      <c r="R11" s="1516"/>
      <c r="S11" s="1516"/>
      <c r="T11" s="1520" t="s">
        <v>612</v>
      </c>
      <c r="U11" s="1520"/>
      <c r="V11" s="1520"/>
      <c r="W11" s="1520"/>
      <c r="X11" s="1520" t="s">
        <v>445</v>
      </c>
      <c r="Y11" s="1520"/>
      <c r="Z11" s="1520"/>
      <c r="AA11" s="1520"/>
      <c r="AB11" s="1462" t="s">
        <v>613</v>
      </c>
      <c r="AC11" s="1462"/>
      <c r="AD11" s="1462"/>
      <c r="AE11" s="1462"/>
      <c r="AF11" s="1462"/>
      <c r="AG11" s="1463"/>
      <c r="AH11" s="1491" t="s">
        <v>614</v>
      </c>
      <c r="AI11" s="1492"/>
      <c r="AJ11" s="1493"/>
      <c r="AK11" s="62"/>
      <c r="AL11" s="130"/>
      <c r="AM11" s="130"/>
      <c r="AO11" s="31"/>
      <c r="AP11" s="31"/>
      <c r="AQ11" s="31"/>
      <c r="AR11" s="31"/>
      <c r="AS11" s="31"/>
      <c r="AT11" s="31"/>
      <c r="AU11" s="31"/>
      <c r="AV11" s="31"/>
      <c r="AW11" s="31"/>
      <c r="AX11" s="31"/>
      <c r="AY11" s="31"/>
      <c r="AZ11" s="31"/>
      <c r="BA11" s="31"/>
      <c r="BB11" s="31"/>
      <c r="BC11" s="31"/>
      <c r="BD11" s="31"/>
      <c r="BE11" s="31"/>
      <c r="BF11" s="31"/>
      <c r="BG11" s="31"/>
      <c r="BH11" s="31"/>
      <c r="BI11" s="31"/>
      <c r="BJ11" s="31"/>
      <c r="BK11" s="31"/>
      <c r="BL11" s="31"/>
      <c r="BM11" s="31"/>
      <c r="BN11" s="31"/>
      <c r="BO11" s="31"/>
      <c r="BP11" s="31"/>
      <c r="BQ11" s="31"/>
      <c r="BR11" s="31"/>
      <c r="BS11" s="31"/>
      <c r="BT11" s="31"/>
      <c r="BU11" s="31"/>
      <c r="BV11" s="31"/>
      <c r="BW11" s="31"/>
      <c r="BX11" s="31"/>
      <c r="BY11" s="31"/>
      <c r="BZ11" s="31"/>
    </row>
    <row r="12" spans="2:78" ht="10.5" customHeight="1">
      <c r="B12" s="1513"/>
      <c r="C12" s="1514"/>
      <c r="D12" s="1513"/>
      <c r="E12" s="1515"/>
      <c r="F12" s="1515"/>
      <c r="G12" s="1517"/>
      <c r="H12" s="1517"/>
      <c r="I12" s="1517"/>
      <c r="J12" s="1518"/>
      <c r="K12" s="1519"/>
      <c r="L12" s="1519"/>
      <c r="M12" s="1519"/>
      <c r="N12" s="1516"/>
      <c r="O12" s="1516"/>
      <c r="P12" s="1516"/>
      <c r="Q12" s="1516"/>
      <c r="R12" s="1516"/>
      <c r="S12" s="1516"/>
      <c r="T12" s="1520"/>
      <c r="U12" s="1520"/>
      <c r="V12" s="1520"/>
      <c r="W12" s="1520"/>
      <c r="X12" s="1520"/>
      <c r="Y12" s="1520"/>
      <c r="Z12" s="1520"/>
      <c r="AA12" s="1520"/>
      <c r="AB12" s="1465"/>
      <c r="AC12" s="1465"/>
      <c r="AD12" s="1465"/>
      <c r="AE12" s="1465"/>
      <c r="AF12" s="1465"/>
      <c r="AG12" s="1466"/>
      <c r="AH12" s="1494"/>
      <c r="AI12" s="1495"/>
      <c r="AJ12" s="1496"/>
      <c r="AK12" s="62"/>
      <c r="AL12" s="130"/>
      <c r="AM12" s="130"/>
      <c r="AO12" s="31"/>
      <c r="AP12" s="31"/>
      <c r="AQ12" s="31"/>
      <c r="AR12" s="31"/>
      <c r="AS12" s="31"/>
      <c r="AT12" s="31"/>
      <c r="AU12" s="31"/>
      <c r="AV12" s="31"/>
      <c r="AW12" s="31"/>
      <c r="AX12" s="31"/>
      <c r="AY12" s="31"/>
      <c r="AZ12" s="31"/>
      <c r="BA12" s="31"/>
      <c r="BB12" s="31"/>
      <c r="BC12" s="31"/>
      <c r="BD12" s="31"/>
      <c r="BE12" s="31"/>
      <c r="BF12" s="31"/>
      <c r="BG12" s="31"/>
      <c r="BH12" s="31"/>
      <c r="BI12" s="31"/>
      <c r="BJ12" s="31"/>
      <c r="BK12" s="31"/>
      <c r="BL12" s="31"/>
      <c r="BM12" s="31"/>
      <c r="BN12" s="31"/>
      <c r="BO12" s="31"/>
      <c r="BP12" s="31"/>
      <c r="BQ12" s="31"/>
      <c r="BR12" s="31"/>
      <c r="BS12" s="31"/>
      <c r="BT12" s="31"/>
      <c r="BU12" s="31"/>
      <c r="BV12" s="31"/>
      <c r="BW12" s="31"/>
      <c r="BX12" s="31"/>
      <c r="BY12" s="31"/>
      <c r="BZ12" s="31"/>
    </row>
    <row r="13" spans="2:78" s="31" customFormat="1" ht="30.75" customHeight="1">
      <c r="B13" s="1464"/>
      <c r="C13" s="1466"/>
      <c r="D13" s="1464"/>
      <c r="E13" s="1465"/>
      <c r="F13" s="1465"/>
      <c r="G13" s="1517"/>
      <c r="H13" s="1517"/>
      <c r="I13" s="1517"/>
      <c r="J13" s="1481"/>
      <c r="K13" s="1482"/>
      <c r="L13" s="1482"/>
      <c r="M13" s="1482"/>
      <c r="N13" s="1516"/>
      <c r="O13" s="1516"/>
      <c r="P13" s="1516"/>
      <c r="Q13" s="1516"/>
      <c r="R13" s="1516"/>
      <c r="S13" s="1516"/>
      <c r="T13" s="1520"/>
      <c r="U13" s="1520"/>
      <c r="V13" s="1520"/>
      <c r="W13" s="1520"/>
      <c r="X13" s="1520"/>
      <c r="Y13" s="1520"/>
      <c r="Z13" s="1520"/>
      <c r="AA13" s="1520"/>
      <c r="AB13" s="1465" t="s">
        <v>656</v>
      </c>
      <c r="AC13" s="1465"/>
      <c r="AD13" s="1466"/>
      <c r="AE13" s="1464" t="s">
        <v>615</v>
      </c>
      <c r="AF13" s="1465"/>
      <c r="AG13" s="1466"/>
      <c r="AH13" s="1497"/>
      <c r="AI13" s="1498"/>
      <c r="AJ13" s="1499"/>
      <c r="AK13" s="62"/>
      <c r="AL13" s="62"/>
      <c r="AM13" s="62"/>
      <c r="AN13" s="38"/>
    </row>
    <row r="14" spans="2:78" s="31" customFormat="1" ht="20.100000000000001" customHeight="1">
      <c r="B14" s="1500">
        <v>1</v>
      </c>
      <c r="C14" s="1501"/>
      <c r="D14" s="1502"/>
      <c r="E14" s="1502"/>
      <c r="F14" s="1502"/>
      <c r="G14" s="1502"/>
      <c r="H14" s="1502"/>
      <c r="I14" s="1502"/>
      <c r="J14" s="1503"/>
      <c r="K14" s="1504"/>
      <c r="L14" s="1504"/>
      <c r="M14" s="1505"/>
      <c r="N14" s="1503"/>
      <c r="O14" s="1504"/>
      <c r="P14" s="1505"/>
      <c r="Q14" s="1506"/>
      <c r="R14" s="1506"/>
      <c r="S14" s="1506"/>
      <c r="T14" s="1506"/>
      <c r="U14" s="1506"/>
      <c r="V14" s="1506"/>
      <c r="W14" s="1506"/>
      <c r="X14" s="1521"/>
      <c r="Y14" s="1521"/>
      <c r="Z14" s="1521"/>
      <c r="AA14" s="1521"/>
      <c r="AB14" s="1522"/>
      <c r="AC14" s="1522"/>
      <c r="AD14" s="1523"/>
      <c r="AE14" s="1522"/>
      <c r="AF14" s="1522"/>
      <c r="AG14" s="1523"/>
      <c r="AH14" s="1524"/>
      <c r="AI14" s="1522"/>
      <c r="AJ14" s="1523"/>
      <c r="AK14" s="62"/>
      <c r="AL14" s="62"/>
      <c r="AM14" s="62"/>
      <c r="AN14" s="38"/>
    </row>
    <row r="15" spans="2:78" s="31" customFormat="1" ht="20.100000000000001" customHeight="1">
      <c r="B15" s="1500">
        <v>2</v>
      </c>
      <c r="C15" s="1501"/>
      <c r="D15" s="1502"/>
      <c r="E15" s="1502"/>
      <c r="F15" s="1502"/>
      <c r="G15" s="1502"/>
      <c r="H15" s="1502"/>
      <c r="I15" s="1502"/>
      <c r="J15" s="1503"/>
      <c r="K15" s="1504"/>
      <c r="L15" s="1504"/>
      <c r="M15" s="1505"/>
      <c r="N15" s="1503"/>
      <c r="O15" s="1504"/>
      <c r="P15" s="1505"/>
      <c r="Q15" s="1506"/>
      <c r="R15" s="1506"/>
      <c r="S15" s="1506"/>
      <c r="T15" s="1506"/>
      <c r="U15" s="1506"/>
      <c r="V15" s="1506"/>
      <c r="W15" s="1506"/>
      <c r="X15" s="1521"/>
      <c r="Y15" s="1521"/>
      <c r="Z15" s="1521"/>
      <c r="AA15" s="1521"/>
      <c r="AB15" s="1522"/>
      <c r="AC15" s="1522"/>
      <c r="AD15" s="1523"/>
      <c r="AE15" s="1522"/>
      <c r="AF15" s="1522"/>
      <c r="AG15" s="1523"/>
      <c r="AH15" s="1524"/>
      <c r="AI15" s="1522"/>
      <c r="AJ15" s="1523"/>
      <c r="AK15" s="62"/>
      <c r="AL15" s="62"/>
      <c r="AM15" s="62"/>
      <c r="AN15" s="38"/>
    </row>
    <row r="16" spans="2:78" s="31" customFormat="1" ht="20.100000000000001" customHeight="1">
      <c r="B16" s="1500">
        <v>3</v>
      </c>
      <c r="C16" s="1501"/>
      <c r="D16" s="1502"/>
      <c r="E16" s="1502"/>
      <c r="F16" s="1502"/>
      <c r="G16" s="1502"/>
      <c r="H16" s="1502"/>
      <c r="I16" s="1502"/>
      <c r="J16" s="1503"/>
      <c r="K16" s="1504"/>
      <c r="L16" s="1504"/>
      <c r="M16" s="1505"/>
      <c r="N16" s="1503"/>
      <c r="O16" s="1504"/>
      <c r="P16" s="1505"/>
      <c r="Q16" s="1506"/>
      <c r="R16" s="1506"/>
      <c r="S16" s="1506"/>
      <c r="T16" s="1506"/>
      <c r="U16" s="1506"/>
      <c r="V16" s="1506"/>
      <c r="W16" s="1506"/>
      <c r="X16" s="1521"/>
      <c r="Y16" s="1521"/>
      <c r="Z16" s="1521"/>
      <c r="AA16" s="1521"/>
      <c r="AB16" s="1522"/>
      <c r="AC16" s="1522"/>
      <c r="AD16" s="1523"/>
      <c r="AE16" s="1522"/>
      <c r="AF16" s="1522"/>
      <c r="AG16" s="1523"/>
      <c r="AH16" s="1524"/>
      <c r="AI16" s="1522"/>
      <c r="AJ16" s="1523"/>
      <c r="AK16" s="62"/>
      <c r="AL16" s="62"/>
      <c r="AM16" s="62"/>
      <c r="AN16" s="38"/>
    </row>
    <row r="17" spans="2:49" s="31" customFormat="1" ht="20.100000000000001" customHeight="1">
      <c r="B17" s="1500">
        <v>4</v>
      </c>
      <c r="C17" s="1501"/>
      <c r="D17" s="1502"/>
      <c r="E17" s="1502"/>
      <c r="F17" s="1502"/>
      <c r="G17" s="1502"/>
      <c r="H17" s="1502"/>
      <c r="I17" s="1502"/>
      <c r="J17" s="1503"/>
      <c r="K17" s="1504"/>
      <c r="L17" s="1504"/>
      <c r="M17" s="1505"/>
      <c r="N17" s="1503"/>
      <c r="O17" s="1504"/>
      <c r="P17" s="1505"/>
      <c r="Q17" s="1506"/>
      <c r="R17" s="1506"/>
      <c r="S17" s="1506"/>
      <c r="T17" s="1506"/>
      <c r="U17" s="1506"/>
      <c r="V17" s="1506"/>
      <c r="W17" s="1506"/>
      <c r="X17" s="1521"/>
      <c r="Y17" s="1521"/>
      <c r="Z17" s="1521"/>
      <c r="AA17" s="1521"/>
      <c r="AB17" s="1522"/>
      <c r="AC17" s="1522"/>
      <c r="AD17" s="1523"/>
      <c r="AE17" s="1522"/>
      <c r="AF17" s="1522"/>
      <c r="AG17" s="1523"/>
      <c r="AH17" s="1524"/>
      <c r="AI17" s="1522"/>
      <c r="AJ17" s="1523"/>
      <c r="AK17" s="62"/>
      <c r="AL17" s="62"/>
      <c r="AM17" s="62"/>
      <c r="AN17" s="38"/>
    </row>
    <row r="18" spans="2:49" s="31" customFormat="1" ht="20.100000000000001" customHeight="1">
      <c r="B18" s="1500">
        <v>5</v>
      </c>
      <c r="C18" s="1501"/>
      <c r="D18" s="1502"/>
      <c r="E18" s="1502"/>
      <c r="F18" s="1502"/>
      <c r="G18" s="1502"/>
      <c r="H18" s="1502"/>
      <c r="I18" s="1502"/>
      <c r="J18" s="1503"/>
      <c r="K18" s="1504"/>
      <c r="L18" s="1504"/>
      <c r="M18" s="1505"/>
      <c r="N18" s="1503"/>
      <c r="O18" s="1504"/>
      <c r="P18" s="1505"/>
      <c r="Q18" s="1506"/>
      <c r="R18" s="1506"/>
      <c r="S18" s="1506"/>
      <c r="T18" s="1506"/>
      <c r="U18" s="1506"/>
      <c r="V18" s="1506"/>
      <c r="W18" s="1506"/>
      <c r="X18" s="1521"/>
      <c r="Y18" s="1521"/>
      <c r="Z18" s="1521"/>
      <c r="AA18" s="1521"/>
      <c r="AB18" s="1522"/>
      <c r="AC18" s="1522"/>
      <c r="AD18" s="1523"/>
      <c r="AE18" s="1522"/>
      <c r="AF18" s="1522"/>
      <c r="AG18" s="1523"/>
      <c r="AH18" s="1524"/>
      <c r="AI18" s="1522"/>
      <c r="AJ18" s="1523"/>
      <c r="AK18" s="62"/>
      <c r="AL18" s="62"/>
      <c r="AM18" s="62"/>
      <c r="AN18" s="38"/>
      <c r="AO18" s="38"/>
      <c r="AW18" s="38"/>
    </row>
    <row r="19" spans="2:49" s="31" customFormat="1" ht="20.100000000000001" customHeight="1">
      <c r="B19" s="1500">
        <v>6</v>
      </c>
      <c r="C19" s="1501"/>
      <c r="D19" s="1502"/>
      <c r="E19" s="1502"/>
      <c r="F19" s="1502"/>
      <c r="G19" s="1502"/>
      <c r="H19" s="1502"/>
      <c r="I19" s="1502"/>
      <c r="J19" s="1503"/>
      <c r="K19" s="1504"/>
      <c r="L19" s="1504"/>
      <c r="M19" s="1505"/>
      <c r="N19" s="1503"/>
      <c r="O19" s="1504"/>
      <c r="P19" s="1505"/>
      <c r="Q19" s="1506"/>
      <c r="R19" s="1506"/>
      <c r="S19" s="1506"/>
      <c r="T19" s="1506"/>
      <c r="U19" s="1506"/>
      <c r="V19" s="1506"/>
      <c r="W19" s="1506"/>
      <c r="X19" s="1521"/>
      <c r="Y19" s="1521"/>
      <c r="Z19" s="1521"/>
      <c r="AA19" s="1521"/>
      <c r="AB19" s="1522"/>
      <c r="AC19" s="1522"/>
      <c r="AD19" s="1523"/>
      <c r="AE19" s="1522"/>
      <c r="AF19" s="1522"/>
      <c r="AG19" s="1523"/>
      <c r="AH19" s="1524"/>
      <c r="AI19" s="1522"/>
      <c r="AJ19" s="1523"/>
      <c r="AK19" s="62"/>
      <c r="AL19" s="62"/>
      <c r="AM19" s="62"/>
      <c r="AN19" s="38"/>
    </row>
    <row r="20" spans="2:49" s="31" customFormat="1" ht="20.100000000000001" customHeight="1">
      <c r="B20" s="1500">
        <v>7</v>
      </c>
      <c r="C20" s="1501"/>
      <c r="D20" s="1502"/>
      <c r="E20" s="1502"/>
      <c r="F20" s="1502"/>
      <c r="G20" s="1502"/>
      <c r="H20" s="1502"/>
      <c r="I20" s="1502"/>
      <c r="J20" s="1503"/>
      <c r="K20" s="1504"/>
      <c r="L20" s="1504"/>
      <c r="M20" s="1505"/>
      <c r="N20" s="1503"/>
      <c r="O20" s="1504"/>
      <c r="P20" s="1505"/>
      <c r="Q20" s="1506"/>
      <c r="R20" s="1506"/>
      <c r="S20" s="1506"/>
      <c r="T20" s="1506"/>
      <c r="U20" s="1506"/>
      <c r="V20" s="1506"/>
      <c r="W20" s="1506"/>
      <c r="X20" s="1521"/>
      <c r="Y20" s="1521"/>
      <c r="Z20" s="1521"/>
      <c r="AA20" s="1521"/>
      <c r="AB20" s="1522"/>
      <c r="AC20" s="1522"/>
      <c r="AD20" s="1523"/>
      <c r="AE20" s="1522"/>
      <c r="AF20" s="1522"/>
      <c r="AG20" s="1523"/>
      <c r="AH20" s="1524"/>
      <c r="AI20" s="1522"/>
      <c r="AJ20" s="1523"/>
      <c r="AK20" s="62"/>
      <c r="AL20" s="72"/>
      <c r="AM20" s="72"/>
    </row>
    <row r="21" spans="2:49" s="31" customFormat="1" ht="20.100000000000001" customHeight="1">
      <c r="B21" s="1500">
        <v>8</v>
      </c>
      <c r="C21" s="1501"/>
      <c r="D21" s="1502"/>
      <c r="E21" s="1502"/>
      <c r="F21" s="1502"/>
      <c r="G21" s="1502"/>
      <c r="H21" s="1502"/>
      <c r="I21" s="1502"/>
      <c r="J21" s="1503"/>
      <c r="K21" s="1504"/>
      <c r="L21" s="1504"/>
      <c r="M21" s="1505"/>
      <c r="N21" s="1503"/>
      <c r="O21" s="1504"/>
      <c r="P21" s="1505"/>
      <c r="Q21" s="1506"/>
      <c r="R21" s="1506"/>
      <c r="S21" s="1506"/>
      <c r="T21" s="1506"/>
      <c r="U21" s="1506"/>
      <c r="V21" s="1506"/>
      <c r="W21" s="1506"/>
      <c r="X21" s="1521"/>
      <c r="Y21" s="1521"/>
      <c r="Z21" s="1521"/>
      <c r="AA21" s="1521"/>
      <c r="AB21" s="1522"/>
      <c r="AC21" s="1522"/>
      <c r="AD21" s="1523"/>
      <c r="AE21" s="1522"/>
      <c r="AF21" s="1522"/>
      <c r="AG21" s="1523"/>
      <c r="AH21" s="1524"/>
      <c r="AI21" s="1522"/>
      <c r="AJ21" s="1523"/>
      <c r="AK21" s="62"/>
      <c r="AL21" s="72"/>
      <c r="AM21" s="72"/>
    </row>
    <row r="22" spans="2:49" s="31" customFormat="1" ht="20.100000000000001" customHeight="1">
      <c r="B22" s="1500">
        <v>9</v>
      </c>
      <c r="C22" s="1501"/>
      <c r="D22" s="1502"/>
      <c r="E22" s="1502"/>
      <c r="F22" s="1502"/>
      <c r="G22" s="1502"/>
      <c r="H22" s="1502"/>
      <c r="I22" s="1502"/>
      <c r="J22" s="1503"/>
      <c r="K22" s="1504"/>
      <c r="L22" s="1504"/>
      <c r="M22" s="1505"/>
      <c r="N22" s="1503"/>
      <c r="O22" s="1504"/>
      <c r="P22" s="1505"/>
      <c r="Q22" s="1506"/>
      <c r="R22" s="1506"/>
      <c r="S22" s="1506"/>
      <c r="T22" s="1506"/>
      <c r="U22" s="1506"/>
      <c r="V22" s="1506"/>
      <c r="W22" s="1506"/>
      <c r="X22" s="1521"/>
      <c r="Y22" s="1521"/>
      <c r="Z22" s="1521"/>
      <c r="AA22" s="1521"/>
      <c r="AB22" s="1522"/>
      <c r="AC22" s="1522"/>
      <c r="AD22" s="1523"/>
      <c r="AE22" s="1522"/>
      <c r="AF22" s="1522"/>
      <c r="AG22" s="1523"/>
      <c r="AH22" s="1524"/>
      <c r="AI22" s="1522"/>
      <c r="AJ22" s="1523"/>
      <c r="AK22" s="62"/>
      <c r="AL22" s="72"/>
      <c r="AM22" s="72"/>
    </row>
    <row r="23" spans="2:49" s="31" customFormat="1" ht="20.100000000000001" customHeight="1">
      <c r="B23" s="1500">
        <v>10</v>
      </c>
      <c r="C23" s="1501"/>
      <c r="D23" s="1502"/>
      <c r="E23" s="1502"/>
      <c r="F23" s="1502"/>
      <c r="G23" s="1502"/>
      <c r="H23" s="1502"/>
      <c r="I23" s="1502"/>
      <c r="J23" s="1503"/>
      <c r="K23" s="1504"/>
      <c r="L23" s="1504"/>
      <c r="M23" s="1505"/>
      <c r="N23" s="1503"/>
      <c r="O23" s="1504"/>
      <c r="P23" s="1505"/>
      <c r="Q23" s="1506"/>
      <c r="R23" s="1506"/>
      <c r="S23" s="1506"/>
      <c r="T23" s="1506"/>
      <c r="U23" s="1506"/>
      <c r="V23" s="1506"/>
      <c r="W23" s="1506"/>
      <c r="X23" s="1521"/>
      <c r="Y23" s="1521"/>
      <c r="Z23" s="1521"/>
      <c r="AA23" s="1521"/>
      <c r="AB23" s="1522"/>
      <c r="AC23" s="1522"/>
      <c r="AD23" s="1523"/>
      <c r="AE23" s="1522"/>
      <c r="AF23" s="1522"/>
      <c r="AG23" s="1523"/>
      <c r="AH23" s="1524"/>
      <c r="AI23" s="1522"/>
      <c r="AJ23" s="1523"/>
      <c r="AK23" s="62"/>
      <c r="AL23" s="72"/>
      <c r="AM23" s="72"/>
    </row>
    <row r="24" spans="2:49" s="31" customFormat="1" ht="20.100000000000001" customHeight="1">
      <c r="B24" s="1500">
        <v>11</v>
      </c>
      <c r="C24" s="1501"/>
      <c r="D24" s="1502"/>
      <c r="E24" s="1502"/>
      <c r="F24" s="1502"/>
      <c r="G24" s="1502"/>
      <c r="H24" s="1502"/>
      <c r="I24" s="1502"/>
      <c r="J24" s="1503"/>
      <c r="K24" s="1504"/>
      <c r="L24" s="1504"/>
      <c r="M24" s="1505"/>
      <c r="N24" s="1503"/>
      <c r="O24" s="1504"/>
      <c r="P24" s="1505"/>
      <c r="Q24" s="1506"/>
      <c r="R24" s="1506"/>
      <c r="S24" s="1506"/>
      <c r="T24" s="1506"/>
      <c r="U24" s="1506"/>
      <c r="V24" s="1506"/>
      <c r="W24" s="1506"/>
      <c r="X24" s="1521"/>
      <c r="Y24" s="1521"/>
      <c r="Z24" s="1521"/>
      <c r="AA24" s="1521"/>
      <c r="AB24" s="1522"/>
      <c r="AC24" s="1522"/>
      <c r="AD24" s="1523"/>
      <c r="AE24" s="1522"/>
      <c r="AF24" s="1522"/>
      <c r="AG24" s="1523"/>
      <c r="AH24" s="1524"/>
      <c r="AI24" s="1522"/>
      <c r="AJ24" s="1523"/>
      <c r="AK24" s="62"/>
      <c r="AL24" s="72"/>
      <c r="AM24" s="72"/>
    </row>
    <row r="25" spans="2:49" ht="20.100000000000001" customHeight="1">
      <c r="B25" s="1500">
        <v>12</v>
      </c>
      <c r="C25" s="1501"/>
      <c r="D25" s="1502"/>
      <c r="E25" s="1502"/>
      <c r="F25" s="1502"/>
      <c r="G25" s="1502"/>
      <c r="H25" s="1502"/>
      <c r="I25" s="1502"/>
      <c r="J25" s="1503"/>
      <c r="K25" s="1504"/>
      <c r="L25" s="1504"/>
      <c r="M25" s="1505"/>
      <c r="N25" s="1503"/>
      <c r="O25" s="1504"/>
      <c r="P25" s="1505"/>
      <c r="Q25" s="1506"/>
      <c r="R25" s="1506"/>
      <c r="S25" s="1506"/>
      <c r="T25" s="1506"/>
      <c r="U25" s="1506"/>
      <c r="V25" s="1506"/>
      <c r="W25" s="1506"/>
      <c r="X25" s="1521"/>
      <c r="Y25" s="1521"/>
      <c r="Z25" s="1521"/>
      <c r="AA25" s="1521"/>
      <c r="AB25" s="1522"/>
      <c r="AC25" s="1522"/>
      <c r="AD25" s="1523"/>
      <c r="AE25" s="1522"/>
      <c r="AF25" s="1522"/>
      <c r="AG25" s="1523"/>
      <c r="AH25" s="1524"/>
      <c r="AI25" s="1522"/>
      <c r="AJ25" s="1523"/>
      <c r="AK25" s="62"/>
      <c r="AL25" s="130"/>
      <c r="AM25" s="130"/>
    </row>
    <row r="26" spans="2:49" s="31" customFormat="1" ht="20.100000000000001" customHeight="1">
      <c r="B26" s="1500">
        <v>13</v>
      </c>
      <c r="C26" s="1501"/>
      <c r="D26" s="1502"/>
      <c r="E26" s="1502"/>
      <c r="F26" s="1502"/>
      <c r="G26" s="1502"/>
      <c r="H26" s="1502"/>
      <c r="I26" s="1502"/>
      <c r="J26" s="1503"/>
      <c r="K26" s="1504"/>
      <c r="L26" s="1504"/>
      <c r="M26" s="1505"/>
      <c r="N26" s="1503"/>
      <c r="O26" s="1504"/>
      <c r="P26" s="1505"/>
      <c r="Q26" s="1506"/>
      <c r="R26" s="1506"/>
      <c r="S26" s="1506"/>
      <c r="T26" s="1506"/>
      <c r="U26" s="1506"/>
      <c r="V26" s="1506"/>
      <c r="W26" s="1506"/>
      <c r="X26" s="1521"/>
      <c r="Y26" s="1521"/>
      <c r="Z26" s="1521"/>
      <c r="AA26" s="1521"/>
      <c r="AB26" s="1522"/>
      <c r="AC26" s="1522"/>
      <c r="AD26" s="1523"/>
      <c r="AE26" s="1522"/>
      <c r="AF26" s="1522"/>
      <c r="AG26" s="1523"/>
      <c r="AH26" s="1524"/>
      <c r="AI26" s="1522"/>
      <c r="AJ26" s="1523"/>
      <c r="AK26" s="62"/>
      <c r="AL26" s="72"/>
      <c r="AM26" s="72"/>
    </row>
    <row r="27" spans="2:49" s="31" customFormat="1" ht="20.100000000000001" customHeight="1">
      <c r="B27" s="1500">
        <v>14</v>
      </c>
      <c r="C27" s="1501"/>
      <c r="D27" s="1502"/>
      <c r="E27" s="1502"/>
      <c r="F27" s="1502"/>
      <c r="G27" s="1502"/>
      <c r="H27" s="1502"/>
      <c r="I27" s="1502"/>
      <c r="J27" s="1503"/>
      <c r="K27" s="1504"/>
      <c r="L27" s="1504"/>
      <c r="M27" s="1505"/>
      <c r="N27" s="1503"/>
      <c r="O27" s="1504"/>
      <c r="P27" s="1505"/>
      <c r="Q27" s="1506"/>
      <c r="R27" s="1506"/>
      <c r="S27" s="1506"/>
      <c r="T27" s="1506"/>
      <c r="U27" s="1506"/>
      <c r="V27" s="1506"/>
      <c r="W27" s="1506"/>
      <c r="X27" s="1521"/>
      <c r="Y27" s="1521"/>
      <c r="Z27" s="1521"/>
      <c r="AA27" s="1521"/>
      <c r="AB27" s="1522"/>
      <c r="AC27" s="1522"/>
      <c r="AD27" s="1523"/>
      <c r="AE27" s="1522"/>
      <c r="AF27" s="1522"/>
      <c r="AG27" s="1523"/>
      <c r="AH27" s="1524"/>
      <c r="AI27" s="1522"/>
      <c r="AJ27" s="1523"/>
      <c r="AK27" s="62"/>
      <c r="AL27" s="72"/>
      <c r="AM27" s="72"/>
    </row>
    <row r="28" spans="2:49" s="31" customFormat="1" ht="20.100000000000001" customHeight="1">
      <c r="B28" s="1500">
        <v>15</v>
      </c>
      <c r="C28" s="1501"/>
      <c r="D28" s="1502"/>
      <c r="E28" s="1502"/>
      <c r="F28" s="1502"/>
      <c r="G28" s="1502"/>
      <c r="H28" s="1502"/>
      <c r="I28" s="1502"/>
      <c r="J28" s="1503"/>
      <c r="K28" s="1504"/>
      <c r="L28" s="1504"/>
      <c r="M28" s="1505"/>
      <c r="N28" s="1503"/>
      <c r="O28" s="1504"/>
      <c r="P28" s="1505"/>
      <c r="Q28" s="1506"/>
      <c r="R28" s="1506"/>
      <c r="S28" s="1506"/>
      <c r="T28" s="1506"/>
      <c r="U28" s="1506"/>
      <c r="V28" s="1506"/>
      <c r="W28" s="1506"/>
      <c r="X28" s="1521"/>
      <c r="Y28" s="1521"/>
      <c r="Z28" s="1521"/>
      <c r="AA28" s="1521"/>
      <c r="AB28" s="1522"/>
      <c r="AC28" s="1522"/>
      <c r="AD28" s="1523"/>
      <c r="AE28" s="1522"/>
      <c r="AF28" s="1522"/>
      <c r="AG28" s="1523"/>
      <c r="AH28" s="1524"/>
      <c r="AI28" s="1522"/>
      <c r="AJ28" s="1523"/>
      <c r="AK28" s="62"/>
      <c r="AL28" s="72"/>
      <c r="AM28" s="72"/>
    </row>
    <row r="29" spans="2:49" s="31" customFormat="1" ht="20.100000000000001" customHeight="1">
      <c r="B29" s="1500">
        <v>16</v>
      </c>
      <c r="C29" s="1501"/>
      <c r="D29" s="1502"/>
      <c r="E29" s="1502"/>
      <c r="F29" s="1502"/>
      <c r="G29" s="1502"/>
      <c r="H29" s="1502"/>
      <c r="I29" s="1502"/>
      <c r="J29" s="1503"/>
      <c r="K29" s="1504"/>
      <c r="L29" s="1504"/>
      <c r="M29" s="1505"/>
      <c r="N29" s="1503"/>
      <c r="O29" s="1504"/>
      <c r="P29" s="1505"/>
      <c r="Q29" s="1506"/>
      <c r="R29" s="1506"/>
      <c r="S29" s="1506"/>
      <c r="T29" s="1506"/>
      <c r="U29" s="1506"/>
      <c r="V29" s="1506"/>
      <c r="W29" s="1506"/>
      <c r="X29" s="1521"/>
      <c r="Y29" s="1521"/>
      <c r="Z29" s="1521"/>
      <c r="AA29" s="1521"/>
      <c r="AB29" s="1522"/>
      <c r="AC29" s="1522"/>
      <c r="AD29" s="1523"/>
      <c r="AE29" s="1522"/>
      <c r="AF29" s="1522"/>
      <c r="AG29" s="1523"/>
      <c r="AH29" s="1524"/>
      <c r="AI29" s="1522"/>
      <c r="AJ29" s="1523"/>
      <c r="AK29" s="62"/>
      <c r="AL29" s="72"/>
      <c r="AM29" s="72"/>
    </row>
    <row r="30" spans="2:49" s="31" customFormat="1" ht="20.100000000000001" customHeight="1">
      <c r="B30" s="1500">
        <v>17</v>
      </c>
      <c r="C30" s="1501"/>
      <c r="D30" s="1502"/>
      <c r="E30" s="1502"/>
      <c r="F30" s="1502"/>
      <c r="G30" s="1502"/>
      <c r="H30" s="1502"/>
      <c r="I30" s="1502"/>
      <c r="J30" s="1503"/>
      <c r="K30" s="1504"/>
      <c r="L30" s="1504"/>
      <c r="M30" s="1505"/>
      <c r="N30" s="1503"/>
      <c r="O30" s="1504"/>
      <c r="P30" s="1505"/>
      <c r="Q30" s="1506"/>
      <c r="R30" s="1506"/>
      <c r="S30" s="1506"/>
      <c r="T30" s="1506"/>
      <c r="U30" s="1506"/>
      <c r="V30" s="1506"/>
      <c r="W30" s="1506"/>
      <c r="X30" s="1521"/>
      <c r="Y30" s="1521"/>
      <c r="Z30" s="1521"/>
      <c r="AA30" s="1521"/>
      <c r="AB30" s="1522"/>
      <c r="AC30" s="1522"/>
      <c r="AD30" s="1523"/>
      <c r="AE30" s="1522"/>
      <c r="AF30" s="1522"/>
      <c r="AG30" s="1523"/>
      <c r="AH30" s="1524"/>
      <c r="AI30" s="1522"/>
      <c r="AJ30" s="1523"/>
      <c r="AK30" s="62"/>
      <c r="AL30" s="72"/>
      <c r="AM30" s="72"/>
    </row>
    <row r="31" spans="2:49" s="31" customFormat="1" ht="20.100000000000001" customHeight="1">
      <c r="B31" s="1500">
        <v>18</v>
      </c>
      <c r="C31" s="1501"/>
      <c r="D31" s="1502"/>
      <c r="E31" s="1502"/>
      <c r="F31" s="1502"/>
      <c r="G31" s="1502"/>
      <c r="H31" s="1502"/>
      <c r="I31" s="1502"/>
      <c r="J31" s="1503"/>
      <c r="K31" s="1504"/>
      <c r="L31" s="1504"/>
      <c r="M31" s="1505"/>
      <c r="N31" s="1503"/>
      <c r="O31" s="1504"/>
      <c r="P31" s="1505"/>
      <c r="Q31" s="1506"/>
      <c r="R31" s="1506"/>
      <c r="S31" s="1506"/>
      <c r="T31" s="1506"/>
      <c r="U31" s="1506"/>
      <c r="V31" s="1506"/>
      <c r="W31" s="1506"/>
      <c r="X31" s="1521"/>
      <c r="Y31" s="1521"/>
      <c r="Z31" s="1521"/>
      <c r="AA31" s="1521"/>
      <c r="AB31" s="1522"/>
      <c r="AC31" s="1522"/>
      <c r="AD31" s="1523"/>
      <c r="AE31" s="1522"/>
      <c r="AF31" s="1522"/>
      <c r="AG31" s="1523"/>
      <c r="AH31" s="1524"/>
      <c r="AI31" s="1522"/>
      <c r="AJ31" s="1523"/>
      <c r="AK31" s="62"/>
      <c r="AL31" s="72"/>
      <c r="AM31" s="72"/>
    </row>
    <row r="32" spans="2:49" s="31" customFormat="1" ht="20.100000000000001" customHeight="1">
      <c r="B32" s="1500">
        <v>19</v>
      </c>
      <c r="C32" s="1501"/>
      <c r="D32" s="1502"/>
      <c r="E32" s="1502"/>
      <c r="F32" s="1502"/>
      <c r="G32" s="1502"/>
      <c r="H32" s="1502"/>
      <c r="I32" s="1502"/>
      <c r="J32" s="1503"/>
      <c r="K32" s="1504"/>
      <c r="L32" s="1504"/>
      <c r="M32" s="1505"/>
      <c r="N32" s="1503"/>
      <c r="O32" s="1504"/>
      <c r="P32" s="1505"/>
      <c r="Q32" s="1506"/>
      <c r="R32" s="1506"/>
      <c r="S32" s="1506"/>
      <c r="T32" s="1506"/>
      <c r="U32" s="1506"/>
      <c r="V32" s="1506"/>
      <c r="W32" s="1506"/>
      <c r="X32" s="1521"/>
      <c r="Y32" s="1521"/>
      <c r="Z32" s="1521"/>
      <c r="AA32" s="1521"/>
      <c r="AB32" s="1522"/>
      <c r="AC32" s="1522"/>
      <c r="AD32" s="1523"/>
      <c r="AE32" s="1522"/>
      <c r="AF32" s="1522"/>
      <c r="AG32" s="1523"/>
      <c r="AH32" s="1524"/>
      <c r="AI32" s="1522"/>
      <c r="AJ32" s="1523"/>
      <c r="AK32" s="62"/>
      <c r="AL32" s="72"/>
      <c r="AM32" s="72"/>
    </row>
    <row r="33" spans="2:269" s="31" customFormat="1" ht="20.100000000000001" customHeight="1">
      <c r="B33" s="1500">
        <v>20</v>
      </c>
      <c r="C33" s="1501"/>
      <c r="D33" s="1502"/>
      <c r="E33" s="1502"/>
      <c r="F33" s="1502"/>
      <c r="G33" s="1502"/>
      <c r="H33" s="1502"/>
      <c r="I33" s="1502"/>
      <c r="J33" s="1503"/>
      <c r="K33" s="1504"/>
      <c r="L33" s="1504"/>
      <c r="M33" s="1505"/>
      <c r="N33" s="1503"/>
      <c r="O33" s="1504"/>
      <c r="P33" s="1505"/>
      <c r="Q33" s="1506"/>
      <c r="R33" s="1506"/>
      <c r="S33" s="1506"/>
      <c r="T33" s="1506"/>
      <c r="U33" s="1506"/>
      <c r="V33" s="1506"/>
      <c r="W33" s="1506"/>
      <c r="X33" s="1521"/>
      <c r="Y33" s="1521"/>
      <c r="Z33" s="1521"/>
      <c r="AA33" s="1521"/>
      <c r="AB33" s="1522"/>
      <c r="AC33" s="1522"/>
      <c r="AD33" s="1523"/>
      <c r="AE33" s="1522"/>
      <c r="AF33" s="1522"/>
      <c r="AG33" s="1523"/>
      <c r="AH33" s="1524"/>
      <c r="AI33" s="1522"/>
      <c r="AJ33" s="1523"/>
      <c r="AK33" s="62"/>
      <c r="AL33" s="72"/>
      <c r="AM33" s="72"/>
    </row>
    <row r="34" spans="2:269" s="31" customFormat="1" ht="20.100000000000001" customHeight="1">
      <c r="B34" s="1500">
        <v>21</v>
      </c>
      <c r="C34" s="1501"/>
      <c r="D34" s="1502"/>
      <c r="E34" s="1502"/>
      <c r="F34" s="1502"/>
      <c r="G34" s="1502"/>
      <c r="H34" s="1502"/>
      <c r="I34" s="1502"/>
      <c r="J34" s="1503"/>
      <c r="K34" s="1504"/>
      <c r="L34" s="1504"/>
      <c r="M34" s="1505"/>
      <c r="N34" s="1503"/>
      <c r="O34" s="1504"/>
      <c r="P34" s="1505"/>
      <c r="Q34" s="1506"/>
      <c r="R34" s="1506"/>
      <c r="S34" s="1506"/>
      <c r="T34" s="1506"/>
      <c r="U34" s="1506"/>
      <c r="V34" s="1506"/>
      <c r="W34" s="1506"/>
      <c r="X34" s="1521"/>
      <c r="Y34" s="1521"/>
      <c r="Z34" s="1521"/>
      <c r="AA34" s="1521"/>
      <c r="AB34" s="1522"/>
      <c r="AC34" s="1522"/>
      <c r="AD34" s="1523"/>
      <c r="AE34" s="1522"/>
      <c r="AF34" s="1522"/>
      <c r="AG34" s="1523"/>
      <c r="AH34" s="1524"/>
      <c r="AI34" s="1522"/>
      <c r="AJ34" s="1523"/>
      <c r="AK34" s="62"/>
      <c r="AL34" s="72"/>
      <c r="AM34" s="72"/>
    </row>
    <row r="35" spans="2:269" s="31" customFormat="1" ht="20.100000000000001" customHeight="1">
      <c r="B35" s="1500">
        <v>22</v>
      </c>
      <c r="C35" s="1501"/>
      <c r="D35" s="1502"/>
      <c r="E35" s="1502"/>
      <c r="F35" s="1502"/>
      <c r="G35" s="1502"/>
      <c r="H35" s="1502"/>
      <c r="I35" s="1502"/>
      <c r="J35" s="1503"/>
      <c r="K35" s="1504"/>
      <c r="L35" s="1504"/>
      <c r="M35" s="1505"/>
      <c r="N35" s="1503"/>
      <c r="O35" s="1504"/>
      <c r="P35" s="1505"/>
      <c r="Q35" s="1506"/>
      <c r="R35" s="1506"/>
      <c r="S35" s="1506"/>
      <c r="T35" s="1506"/>
      <c r="U35" s="1506"/>
      <c r="V35" s="1506"/>
      <c r="W35" s="1506"/>
      <c r="X35" s="1521"/>
      <c r="Y35" s="1521"/>
      <c r="Z35" s="1521"/>
      <c r="AA35" s="1521"/>
      <c r="AB35" s="1522"/>
      <c r="AC35" s="1522"/>
      <c r="AD35" s="1523"/>
      <c r="AE35" s="1522"/>
      <c r="AF35" s="1522"/>
      <c r="AG35" s="1523"/>
      <c r="AH35" s="1524"/>
      <c r="AI35" s="1522"/>
      <c r="AJ35" s="1523"/>
      <c r="AK35" s="62"/>
      <c r="AL35" s="72"/>
      <c r="AM35" s="72"/>
    </row>
    <row r="36" spans="2:269" s="31" customFormat="1" ht="20.100000000000001" customHeight="1">
      <c r="B36" s="1500">
        <v>23</v>
      </c>
      <c r="C36" s="1501"/>
      <c r="D36" s="1502"/>
      <c r="E36" s="1502"/>
      <c r="F36" s="1502"/>
      <c r="G36" s="1502"/>
      <c r="H36" s="1502"/>
      <c r="I36" s="1502"/>
      <c r="J36" s="1503"/>
      <c r="K36" s="1504"/>
      <c r="L36" s="1504"/>
      <c r="M36" s="1505"/>
      <c r="N36" s="1503"/>
      <c r="O36" s="1504"/>
      <c r="P36" s="1505"/>
      <c r="Q36" s="1506"/>
      <c r="R36" s="1506"/>
      <c r="S36" s="1506"/>
      <c r="T36" s="1506"/>
      <c r="U36" s="1506"/>
      <c r="V36" s="1506"/>
      <c r="W36" s="1506"/>
      <c r="X36" s="1521"/>
      <c r="Y36" s="1521"/>
      <c r="Z36" s="1521"/>
      <c r="AA36" s="1521"/>
      <c r="AB36" s="1522"/>
      <c r="AC36" s="1522"/>
      <c r="AD36" s="1523"/>
      <c r="AE36" s="1522"/>
      <c r="AF36" s="1522"/>
      <c r="AG36" s="1523"/>
      <c r="AH36" s="1524"/>
      <c r="AI36" s="1522"/>
      <c r="AJ36" s="1523"/>
      <c r="AK36" s="62"/>
      <c r="AL36" s="72"/>
      <c r="AM36" s="72"/>
    </row>
    <row r="37" spans="2:269" s="31" customFormat="1" ht="20.100000000000001" customHeight="1">
      <c r="B37" s="1500">
        <v>24</v>
      </c>
      <c r="C37" s="1501"/>
      <c r="D37" s="1502"/>
      <c r="E37" s="1502"/>
      <c r="F37" s="1502"/>
      <c r="G37" s="1502"/>
      <c r="H37" s="1502"/>
      <c r="I37" s="1502"/>
      <c r="J37" s="1503"/>
      <c r="K37" s="1504"/>
      <c r="L37" s="1504"/>
      <c r="M37" s="1505"/>
      <c r="N37" s="1503"/>
      <c r="O37" s="1504"/>
      <c r="P37" s="1505"/>
      <c r="Q37" s="1506"/>
      <c r="R37" s="1506"/>
      <c r="S37" s="1506"/>
      <c r="T37" s="1506"/>
      <c r="U37" s="1506"/>
      <c r="V37" s="1506"/>
      <c r="W37" s="1506"/>
      <c r="X37" s="1521"/>
      <c r="Y37" s="1521"/>
      <c r="Z37" s="1521"/>
      <c r="AA37" s="1521"/>
      <c r="AB37" s="1522"/>
      <c r="AC37" s="1522"/>
      <c r="AD37" s="1523"/>
      <c r="AE37" s="1522"/>
      <c r="AF37" s="1522"/>
      <c r="AG37" s="1523"/>
      <c r="AH37" s="1524"/>
      <c r="AI37" s="1522"/>
      <c r="AJ37" s="1523"/>
      <c r="AK37" s="62"/>
      <c r="AL37" s="72"/>
      <c r="AM37" s="72"/>
    </row>
    <row r="38" spans="2:269" s="31" customFormat="1" ht="20.100000000000001" customHeight="1">
      <c r="B38" s="1500">
        <v>25</v>
      </c>
      <c r="C38" s="1501"/>
      <c r="D38" s="1502"/>
      <c r="E38" s="1502"/>
      <c r="F38" s="1502"/>
      <c r="G38" s="1502"/>
      <c r="H38" s="1502"/>
      <c r="I38" s="1502"/>
      <c r="J38" s="1503"/>
      <c r="K38" s="1504"/>
      <c r="L38" s="1504"/>
      <c r="M38" s="1505"/>
      <c r="N38" s="1503"/>
      <c r="O38" s="1504"/>
      <c r="P38" s="1505"/>
      <c r="Q38" s="1506"/>
      <c r="R38" s="1506"/>
      <c r="S38" s="1506"/>
      <c r="T38" s="1506"/>
      <c r="U38" s="1506"/>
      <c r="V38" s="1506"/>
      <c r="W38" s="1506"/>
      <c r="X38" s="1521"/>
      <c r="Y38" s="1521"/>
      <c r="Z38" s="1521"/>
      <c r="AA38" s="1521"/>
      <c r="AB38" s="1522"/>
      <c r="AC38" s="1522"/>
      <c r="AD38" s="1523"/>
      <c r="AE38" s="1522"/>
      <c r="AF38" s="1522"/>
      <c r="AG38" s="1523"/>
      <c r="AH38" s="1524"/>
      <c r="AI38" s="1522"/>
      <c r="AJ38" s="1523"/>
      <c r="AK38" s="62"/>
      <c r="AL38" s="72"/>
      <c r="AM38" s="72"/>
    </row>
    <row r="39" spans="2:269" ht="20.100000000000001" customHeight="1">
      <c r="B39" s="1500">
        <v>26</v>
      </c>
      <c r="C39" s="1501"/>
      <c r="D39" s="1502"/>
      <c r="E39" s="1502"/>
      <c r="F39" s="1502"/>
      <c r="G39" s="1502"/>
      <c r="H39" s="1502"/>
      <c r="I39" s="1502"/>
      <c r="J39" s="1503"/>
      <c r="K39" s="1504"/>
      <c r="L39" s="1504"/>
      <c r="M39" s="1505"/>
      <c r="N39" s="1503"/>
      <c r="O39" s="1504"/>
      <c r="P39" s="1505"/>
      <c r="Q39" s="1506"/>
      <c r="R39" s="1506"/>
      <c r="S39" s="1506"/>
      <c r="T39" s="1506"/>
      <c r="U39" s="1506"/>
      <c r="V39" s="1506"/>
      <c r="W39" s="1506"/>
      <c r="X39" s="1521"/>
      <c r="Y39" s="1521"/>
      <c r="Z39" s="1521"/>
      <c r="AA39" s="1521"/>
      <c r="AB39" s="1522"/>
      <c r="AC39" s="1522"/>
      <c r="AD39" s="1523"/>
      <c r="AE39" s="1522"/>
      <c r="AF39" s="1522"/>
      <c r="AG39" s="1523"/>
      <c r="AH39" s="1524"/>
      <c r="AI39" s="1522"/>
      <c r="AJ39" s="1523"/>
      <c r="AK39" s="62"/>
      <c r="AL39" s="72"/>
      <c r="AM39" s="72"/>
      <c r="AN39" s="31"/>
      <c r="AO39" s="31"/>
      <c r="AP39" s="31"/>
      <c r="AQ39" s="31"/>
      <c r="AR39" s="31"/>
      <c r="AS39" s="31"/>
      <c r="AT39" s="31"/>
      <c r="AU39" s="31"/>
      <c r="AV39" s="31"/>
      <c r="AW39" s="31"/>
      <c r="AX39" s="31"/>
      <c r="AY39" s="31"/>
      <c r="AZ39" s="31"/>
      <c r="BA39" s="31"/>
      <c r="BB39" s="31"/>
      <c r="BC39" s="31"/>
      <c r="BD39" s="31"/>
      <c r="BE39" s="31"/>
      <c r="BF39" s="31"/>
      <c r="BG39" s="31"/>
      <c r="BH39" s="31"/>
      <c r="BI39" s="31"/>
      <c r="BJ39" s="31"/>
      <c r="BK39" s="31"/>
      <c r="BL39" s="31"/>
      <c r="BM39" s="31"/>
      <c r="BN39" s="31"/>
      <c r="BO39" s="31"/>
      <c r="BP39" s="31"/>
      <c r="BQ39" s="31"/>
      <c r="BR39" s="31"/>
      <c r="BS39" s="31"/>
      <c r="BT39" s="31"/>
      <c r="BU39" s="31"/>
      <c r="BV39" s="31"/>
      <c r="BW39" s="31"/>
      <c r="BX39" s="31"/>
      <c r="BY39" s="31"/>
      <c r="BZ39" s="31"/>
      <c r="CA39" s="31"/>
      <c r="CB39" s="31"/>
      <c r="CC39" s="31"/>
      <c r="CD39" s="31"/>
      <c r="CE39" s="31"/>
      <c r="CF39" s="31"/>
      <c r="CG39" s="31"/>
      <c r="CH39" s="31"/>
      <c r="CI39" s="31"/>
      <c r="CJ39" s="31"/>
      <c r="CK39" s="31"/>
      <c r="CL39" s="31"/>
      <c r="CM39" s="31"/>
      <c r="CN39" s="31"/>
      <c r="CO39" s="31"/>
      <c r="CP39" s="31"/>
      <c r="CQ39" s="31"/>
      <c r="CR39" s="31"/>
      <c r="CS39" s="31"/>
      <c r="CT39" s="31"/>
      <c r="CU39" s="31"/>
      <c r="CV39" s="31"/>
      <c r="CW39" s="31"/>
      <c r="CX39" s="31"/>
      <c r="CY39" s="31"/>
      <c r="CZ39" s="31"/>
      <c r="DA39" s="31"/>
      <c r="DB39" s="31"/>
      <c r="DC39" s="31"/>
      <c r="DD39" s="31"/>
      <c r="DE39" s="31"/>
      <c r="DF39" s="31"/>
      <c r="DG39" s="31"/>
      <c r="DH39" s="31"/>
      <c r="DI39" s="31"/>
      <c r="DJ39" s="31"/>
      <c r="DK39" s="31"/>
      <c r="DL39" s="31"/>
      <c r="DM39" s="31"/>
      <c r="DN39" s="31"/>
      <c r="DO39" s="31"/>
      <c r="DP39" s="31"/>
      <c r="DQ39" s="31"/>
      <c r="DR39" s="31"/>
      <c r="DS39" s="31"/>
      <c r="DT39" s="31"/>
      <c r="DU39" s="31"/>
      <c r="DV39" s="31"/>
      <c r="DW39" s="31"/>
      <c r="DX39" s="31"/>
      <c r="DY39" s="31"/>
      <c r="DZ39" s="31"/>
      <c r="EA39" s="31"/>
      <c r="EB39" s="31"/>
      <c r="EC39" s="31"/>
      <c r="ED39" s="31"/>
      <c r="EE39" s="31"/>
      <c r="EF39" s="31"/>
      <c r="EG39" s="31"/>
      <c r="EH39" s="31"/>
      <c r="EI39" s="31"/>
      <c r="EJ39" s="31"/>
      <c r="EK39" s="31"/>
      <c r="EL39" s="31"/>
      <c r="EM39" s="31"/>
      <c r="EN39" s="31"/>
      <c r="EO39" s="31"/>
      <c r="EP39" s="31"/>
      <c r="EQ39" s="31"/>
      <c r="ER39" s="31"/>
      <c r="ES39" s="31"/>
      <c r="ET39" s="31"/>
      <c r="EU39" s="31"/>
      <c r="EV39" s="31"/>
      <c r="EW39" s="31"/>
      <c r="EX39" s="31"/>
      <c r="EY39" s="31"/>
      <c r="EZ39" s="31"/>
      <c r="FA39" s="31"/>
      <c r="FB39" s="31"/>
      <c r="FC39" s="31"/>
      <c r="FD39" s="31"/>
      <c r="FE39" s="31"/>
      <c r="FF39" s="31"/>
      <c r="FG39" s="31"/>
      <c r="FH39" s="31"/>
      <c r="FI39" s="31"/>
      <c r="FJ39" s="31"/>
      <c r="FK39" s="31"/>
      <c r="FL39" s="31"/>
      <c r="FM39" s="31"/>
      <c r="FN39" s="31"/>
      <c r="FO39" s="31"/>
      <c r="FP39" s="31"/>
      <c r="FQ39" s="31"/>
      <c r="FR39" s="31"/>
      <c r="FS39" s="31"/>
      <c r="FT39" s="31"/>
      <c r="FU39" s="31"/>
      <c r="FV39" s="31"/>
      <c r="FW39" s="31"/>
      <c r="FX39" s="31"/>
      <c r="FY39" s="31"/>
      <c r="FZ39" s="31"/>
      <c r="GA39" s="31"/>
      <c r="GB39" s="31"/>
      <c r="GC39" s="31"/>
      <c r="GD39" s="31"/>
      <c r="GE39" s="31"/>
      <c r="GF39" s="31"/>
      <c r="GG39" s="31"/>
      <c r="GH39" s="31"/>
      <c r="GI39" s="31"/>
      <c r="GJ39" s="31"/>
      <c r="GK39" s="31"/>
      <c r="GL39" s="31"/>
      <c r="GM39" s="31"/>
      <c r="GN39" s="31"/>
      <c r="GO39" s="31"/>
      <c r="GP39" s="31"/>
      <c r="GQ39" s="31"/>
      <c r="GR39" s="31"/>
      <c r="GS39" s="31"/>
      <c r="GT39" s="31"/>
      <c r="GU39" s="31"/>
      <c r="GV39" s="31"/>
      <c r="GW39" s="31"/>
      <c r="GX39" s="31"/>
      <c r="GY39" s="31"/>
      <c r="GZ39" s="31"/>
      <c r="HA39" s="31"/>
      <c r="HB39" s="31"/>
      <c r="HC39" s="31"/>
      <c r="HD39" s="31"/>
      <c r="HE39" s="31"/>
      <c r="HF39" s="31"/>
      <c r="HG39" s="31"/>
      <c r="HH39" s="31"/>
      <c r="HI39" s="31"/>
      <c r="HJ39" s="31"/>
      <c r="HK39" s="31"/>
      <c r="HL39" s="31"/>
      <c r="HM39" s="31"/>
      <c r="HN39" s="31"/>
      <c r="HO39" s="31"/>
      <c r="HP39" s="31"/>
      <c r="HQ39" s="31"/>
      <c r="HR39" s="31"/>
      <c r="HS39" s="31"/>
      <c r="HT39" s="31"/>
      <c r="HU39" s="31"/>
      <c r="HV39" s="31"/>
      <c r="HW39" s="31"/>
      <c r="HX39" s="31"/>
      <c r="HY39" s="31"/>
      <c r="HZ39" s="31"/>
      <c r="IA39" s="31"/>
      <c r="IB39" s="31"/>
      <c r="IC39" s="31"/>
      <c r="ID39" s="31"/>
      <c r="IE39" s="31"/>
      <c r="IF39" s="31"/>
      <c r="IG39" s="31"/>
      <c r="IH39" s="31"/>
      <c r="II39" s="31"/>
      <c r="IJ39" s="31"/>
      <c r="IK39" s="31"/>
      <c r="IL39" s="31"/>
      <c r="IM39" s="31"/>
      <c r="IN39" s="31"/>
      <c r="IO39" s="31"/>
      <c r="IP39" s="31"/>
      <c r="IQ39" s="31"/>
      <c r="IR39" s="31"/>
      <c r="IS39" s="31"/>
      <c r="IT39" s="31"/>
      <c r="IU39" s="31"/>
      <c r="IV39" s="31"/>
      <c r="IW39" s="31"/>
      <c r="IX39" s="31"/>
      <c r="IY39" s="31"/>
      <c r="IZ39" s="31"/>
      <c r="JA39" s="31"/>
      <c r="JB39" s="31"/>
      <c r="JC39" s="31"/>
      <c r="JD39" s="31"/>
      <c r="JE39" s="31"/>
      <c r="JF39" s="31"/>
      <c r="JG39" s="31"/>
      <c r="JH39" s="31"/>
      <c r="JI39" s="31"/>
    </row>
    <row r="40" spans="2:269" s="31" customFormat="1" ht="20.100000000000001" customHeight="1">
      <c r="B40" s="1500">
        <v>27</v>
      </c>
      <c r="C40" s="1501"/>
      <c r="D40" s="1502"/>
      <c r="E40" s="1502"/>
      <c r="F40" s="1502"/>
      <c r="G40" s="1502"/>
      <c r="H40" s="1502"/>
      <c r="I40" s="1502"/>
      <c r="J40" s="1503"/>
      <c r="K40" s="1504"/>
      <c r="L40" s="1504"/>
      <c r="M40" s="1505"/>
      <c r="N40" s="1503"/>
      <c r="O40" s="1504"/>
      <c r="P40" s="1505"/>
      <c r="Q40" s="1506"/>
      <c r="R40" s="1506"/>
      <c r="S40" s="1506"/>
      <c r="T40" s="1506"/>
      <c r="U40" s="1506"/>
      <c r="V40" s="1506"/>
      <c r="W40" s="1506"/>
      <c r="X40" s="1521"/>
      <c r="Y40" s="1521"/>
      <c r="Z40" s="1521"/>
      <c r="AA40" s="1521"/>
      <c r="AB40" s="1522"/>
      <c r="AC40" s="1522"/>
      <c r="AD40" s="1523"/>
      <c r="AE40" s="1522"/>
      <c r="AF40" s="1522"/>
      <c r="AG40" s="1523"/>
      <c r="AH40" s="1524"/>
      <c r="AI40" s="1522"/>
      <c r="AJ40" s="1523"/>
      <c r="AK40" s="62"/>
      <c r="AL40" s="72"/>
      <c r="AM40" s="72"/>
    </row>
    <row r="41" spans="2:269" s="31" customFormat="1" ht="20.100000000000001" customHeight="1">
      <c r="B41" s="1500">
        <v>28</v>
      </c>
      <c r="C41" s="1501"/>
      <c r="D41" s="1502"/>
      <c r="E41" s="1502"/>
      <c r="F41" s="1502"/>
      <c r="G41" s="1502"/>
      <c r="H41" s="1502"/>
      <c r="I41" s="1502"/>
      <c r="J41" s="1503"/>
      <c r="K41" s="1504"/>
      <c r="L41" s="1504"/>
      <c r="M41" s="1505"/>
      <c r="N41" s="1503"/>
      <c r="O41" s="1504"/>
      <c r="P41" s="1505"/>
      <c r="Q41" s="1506"/>
      <c r="R41" s="1506"/>
      <c r="S41" s="1506"/>
      <c r="T41" s="1506"/>
      <c r="U41" s="1506"/>
      <c r="V41" s="1506"/>
      <c r="W41" s="1506"/>
      <c r="X41" s="1521"/>
      <c r="Y41" s="1521"/>
      <c r="Z41" s="1521"/>
      <c r="AA41" s="1521"/>
      <c r="AB41" s="1522"/>
      <c r="AC41" s="1522"/>
      <c r="AD41" s="1523"/>
      <c r="AE41" s="1522"/>
      <c r="AF41" s="1522"/>
      <c r="AG41" s="1523"/>
      <c r="AH41" s="1524"/>
      <c r="AI41" s="1522"/>
      <c r="AJ41" s="1523"/>
      <c r="AK41" s="62"/>
      <c r="AL41" s="72"/>
      <c r="AM41" s="72"/>
    </row>
    <row r="42" spans="2:269" ht="20.100000000000001" customHeight="1">
      <c r="B42" s="1500">
        <v>29</v>
      </c>
      <c r="C42" s="1501"/>
      <c r="D42" s="1502"/>
      <c r="E42" s="1502"/>
      <c r="F42" s="1502"/>
      <c r="G42" s="1502"/>
      <c r="H42" s="1502"/>
      <c r="I42" s="1502"/>
      <c r="J42" s="1503"/>
      <c r="K42" s="1504"/>
      <c r="L42" s="1504"/>
      <c r="M42" s="1505"/>
      <c r="N42" s="1503"/>
      <c r="O42" s="1504"/>
      <c r="P42" s="1505"/>
      <c r="Q42" s="1506"/>
      <c r="R42" s="1506"/>
      <c r="S42" s="1506"/>
      <c r="T42" s="1506"/>
      <c r="U42" s="1506"/>
      <c r="V42" s="1506"/>
      <c r="W42" s="1506"/>
      <c r="X42" s="1521"/>
      <c r="Y42" s="1521"/>
      <c r="Z42" s="1521"/>
      <c r="AA42" s="1521"/>
      <c r="AB42" s="1522"/>
      <c r="AC42" s="1522"/>
      <c r="AD42" s="1523"/>
      <c r="AE42" s="1522"/>
      <c r="AF42" s="1522"/>
      <c r="AG42" s="1523"/>
      <c r="AH42" s="1524"/>
      <c r="AI42" s="1522"/>
      <c r="AJ42" s="1523"/>
      <c r="AK42" s="62"/>
      <c r="AL42" s="72"/>
      <c r="AM42" s="72"/>
      <c r="AN42" s="31"/>
    </row>
    <row r="43" spans="2:269" ht="20.100000000000001" customHeight="1">
      <c r="B43" s="1500">
        <v>30</v>
      </c>
      <c r="C43" s="1501"/>
      <c r="D43" s="1502"/>
      <c r="E43" s="1502"/>
      <c r="F43" s="1502"/>
      <c r="G43" s="1502"/>
      <c r="H43" s="1502"/>
      <c r="I43" s="1502"/>
      <c r="J43" s="1503"/>
      <c r="K43" s="1504"/>
      <c r="L43" s="1504"/>
      <c r="M43" s="1505"/>
      <c r="N43" s="1503"/>
      <c r="O43" s="1504"/>
      <c r="P43" s="1505"/>
      <c r="Q43" s="1506"/>
      <c r="R43" s="1506"/>
      <c r="S43" s="1506"/>
      <c r="T43" s="1506"/>
      <c r="U43" s="1506"/>
      <c r="V43" s="1506"/>
      <c r="W43" s="1506"/>
      <c r="X43" s="1521"/>
      <c r="Y43" s="1521"/>
      <c r="Z43" s="1521"/>
      <c r="AA43" s="1521"/>
      <c r="AB43" s="1522"/>
      <c r="AC43" s="1522"/>
      <c r="AD43" s="1523"/>
      <c r="AE43" s="1522"/>
      <c r="AF43" s="1522"/>
      <c r="AG43" s="1523"/>
      <c r="AH43" s="1524"/>
      <c r="AI43" s="1522"/>
      <c r="AJ43" s="1523"/>
      <c r="AK43" s="62"/>
      <c r="AL43" s="72"/>
      <c r="AM43" s="72"/>
      <c r="AN43" s="31"/>
    </row>
    <row r="44" spans="2:269" ht="20.100000000000001" customHeight="1">
      <c r="B44" s="62"/>
      <c r="C44" s="62"/>
      <c r="D44" s="62"/>
      <c r="E44" s="107"/>
      <c r="F44" s="107"/>
      <c r="G44" s="107"/>
      <c r="H44" s="107"/>
      <c r="I44" s="107"/>
      <c r="J44" s="107"/>
      <c r="K44" s="107"/>
      <c r="L44" s="107"/>
      <c r="M44" s="107"/>
      <c r="N44" s="107"/>
      <c r="O44" s="107"/>
      <c r="P44" s="107"/>
      <c r="Q44" s="107"/>
      <c r="R44" s="107"/>
      <c r="S44" s="107"/>
      <c r="T44" s="107"/>
      <c r="U44" s="107"/>
      <c r="V44" s="107"/>
      <c r="W44" s="107"/>
      <c r="X44" s="107"/>
      <c r="Y44" s="107"/>
      <c r="Z44" s="107"/>
      <c r="AA44" s="107"/>
      <c r="AB44" s="107"/>
      <c r="AC44" s="62"/>
      <c r="AD44" s="62"/>
      <c r="AE44" s="62"/>
      <c r="AF44" s="62"/>
      <c r="AG44" s="62"/>
      <c r="AH44" s="62"/>
      <c r="AI44" s="62"/>
      <c r="AJ44" s="62"/>
      <c r="AK44" s="62"/>
      <c r="AL44" s="130"/>
      <c r="AM44" s="130"/>
      <c r="AO44" s="31"/>
      <c r="AP44" s="31"/>
      <c r="AQ44" s="31"/>
      <c r="AR44" s="31"/>
      <c r="AS44" s="31"/>
      <c r="AT44" s="31"/>
      <c r="AU44" s="31"/>
      <c r="AV44" s="31"/>
      <c r="AW44" s="31"/>
      <c r="AX44" s="31"/>
      <c r="AY44" s="31"/>
      <c r="AZ44" s="31"/>
      <c r="BA44" s="31"/>
      <c r="BB44" s="31"/>
      <c r="BC44" s="31"/>
      <c r="BD44" s="31"/>
      <c r="BE44" s="31"/>
      <c r="BF44" s="31"/>
      <c r="BG44" s="31"/>
      <c r="BH44" s="31"/>
      <c r="BI44" s="31"/>
      <c r="BJ44" s="31"/>
      <c r="BK44" s="31"/>
      <c r="BL44" s="31"/>
      <c r="BM44" s="31"/>
      <c r="BN44" s="31"/>
      <c r="BO44" s="31"/>
      <c r="BP44" s="31"/>
      <c r="BQ44" s="31"/>
      <c r="BR44" s="31"/>
      <c r="BS44" s="31"/>
      <c r="BT44" s="31"/>
      <c r="BU44" s="31"/>
      <c r="BV44" s="31"/>
      <c r="BW44" s="31"/>
      <c r="BX44" s="31"/>
      <c r="BY44" s="31"/>
      <c r="BZ44" s="31"/>
    </row>
    <row r="45" spans="2:269" ht="19.5" customHeight="1">
      <c r="B45" s="1461" t="s">
        <v>527</v>
      </c>
      <c r="C45" s="1463"/>
      <c r="D45" s="1461" t="s">
        <v>608</v>
      </c>
      <c r="E45" s="1462"/>
      <c r="F45" s="1462"/>
      <c r="G45" s="1516" t="s">
        <v>609</v>
      </c>
      <c r="H45" s="1517"/>
      <c r="I45" s="1517"/>
      <c r="J45" s="1473" t="s">
        <v>610</v>
      </c>
      <c r="K45" s="1480"/>
      <c r="L45" s="1480"/>
      <c r="M45" s="1480"/>
      <c r="N45" s="1516" t="s">
        <v>611</v>
      </c>
      <c r="O45" s="1516"/>
      <c r="P45" s="1516"/>
      <c r="Q45" s="1516" t="s">
        <v>447</v>
      </c>
      <c r="R45" s="1516"/>
      <c r="S45" s="1516"/>
      <c r="T45" s="1520" t="s">
        <v>612</v>
      </c>
      <c r="U45" s="1520"/>
      <c r="V45" s="1520"/>
      <c r="W45" s="1520"/>
      <c r="X45" s="1520" t="s">
        <v>445</v>
      </c>
      <c r="Y45" s="1520"/>
      <c r="Z45" s="1520"/>
      <c r="AA45" s="1520"/>
      <c r="AB45" s="1462" t="s">
        <v>613</v>
      </c>
      <c r="AC45" s="1462"/>
      <c r="AD45" s="1462"/>
      <c r="AE45" s="1462"/>
      <c r="AF45" s="1462"/>
      <c r="AG45" s="1463"/>
      <c r="AH45" s="1491" t="s">
        <v>614</v>
      </c>
      <c r="AI45" s="1492"/>
      <c r="AJ45" s="1493"/>
      <c r="AK45" s="62"/>
      <c r="AL45" s="130"/>
      <c r="AM45" s="130"/>
      <c r="AO45" s="31"/>
      <c r="AP45" s="31"/>
      <c r="AQ45" s="31"/>
      <c r="AR45" s="31"/>
      <c r="AS45" s="31"/>
      <c r="AT45" s="31"/>
      <c r="AU45" s="31"/>
      <c r="AV45" s="31"/>
      <c r="AW45" s="31"/>
      <c r="AX45" s="31"/>
      <c r="AY45" s="31"/>
      <c r="AZ45" s="31"/>
      <c r="BA45" s="31"/>
      <c r="BB45" s="31"/>
      <c r="BC45" s="31"/>
      <c r="BD45" s="31"/>
      <c r="BE45" s="31"/>
      <c r="BF45" s="31"/>
      <c r="BG45" s="31"/>
      <c r="BH45" s="31"/>
      <c r="BI45" s="31"/>
      <c r="BJ45" s="31"/>
      <c r="BK45" s="31"/>
      <c r="BL45" s="31"/>
      <c r="BM45" s="31"/>
      <c r="BN45" s="31"/>
      <c r="BO45" s="31"/>
      <c r="BP45" s="31"/>
      <c r="BQ45" s="31"/>
      <c r="BR45" s="31"/>
      <c r="BS45" s="31"/>
      <c r="BT45" s="31"/>
      <c r="BU45" s="31"/>
      <c r="BV45" s="31"/>
      <c r="BW45" s="31"/>
      <c r="BX45" s="31"/>
      <c r="BY45" s="31"/>
      <c r="BZ45" s="31"/>
    </row>
    <row r="46" spans="2:269" ht="10.5" customHeight="1">
      <c r="B46" s="1513"/>
      <c r="C46" s="1514"/>
      <c r="D46" s="1513"/>
      <c r="E46" s="1515"/>
      <c r="F46" s="1515"/>
      <c r="G46" s="1517"/>
      <c r="H46" s="1517"/>
      <c r="I46" s="1517"/>
      <c r="J46" s="1518"/>
      <c r="K46" s="1519"/>
      <c r="L46" s="1519"/>
      <c r="M46" s="1519"/>
      <c r="N46" s="1516"/>
      <c r="O46" s="1516"/>
      <c r="P46" s="1516"/>
      <c r="Q46" s="1516"/>
      <c r="R46" s="1516"/>
      <c r="S46" s="1516"/>
      <c r="T46" s="1520"/>
      <c r="U46" s="1520"/>
      <c r="V46" s="1520"/>
      <c r="W46" s="1520"/>
      <c r="X46" s="1520"/>
      <c r="Y46" s="1520"/>
      <c r="Z46" s="1520"/>
      <c r="AA46" s="1520"/>
      <c r="AB46" s="1465"/>
      <c r="AC46" s="1465"/>
      <c r="AD46" s="1465"/>
      <c r="AE46" s="1465"/>
      <c r="AF46" s="1465"/>
      <c r="AG46" s="1466"/>
      <c r="AH46" s="1494"/>
      <c r="AI46" s="1495"/>
      <c r="AJ46" s="1496"/>
      <c r="AK46" s="62"/>
      <c r="AL46" s="130"/>
      <c r="AM46" s="130"/>
      <c r="AO46" s="31"/>
      <c r="AP46" s="31"/>
      <c r="AQ46" s="31"/>
      <c r="AR46" s="31"/>
      <c r="AS46" s="31"/>
      <c r="AT46" s="31"/>
      <c r="AU46" s="31"/>
      <c r="AV46" s="31"/>
      <c r="AW46" s="31"/>
      <c r="AX46" s="31"/>
      <c r="AY46" s="31"/>
      <c r="AZ46" s="31"/>
      <c r="BA46" s="31"/>
      <c r="BB46" s="31"/>
      <c r="BC46" s="31"/>
      <c r="BD46" s="31"/>
      <c r="BE46" s="31"/>
      <c r="BF46" s="31"/>
      <c r="BG46" s="31"/>
      <c r="BH46" s="31"/>
      <c r="BI46" s="31"/>
      <c r="BJ46" s="31"/>
      <c r="BK46" s="31"/>
      <c r="BL46" s="31"/>
      <c r="BM46" s="31"/>
      <c r="BN46" s="31"/>
      <c r="BO46" s="31"/>
      <c r="BP46" s="31"/>
      <c r="BQ46" s="31"/>
      <c r="BR46" s="31"/>
      <c r="BS46" s="31"/>
      <c r="BT46" s="31"/>
      <c r="BU46" s="31"/>
      <c r="BV46" s="31"/>
      <c r="BW46" s="31"/>
      <c r="BX46" s="31"/>
      <c r="BY46" s="31"/>
      <c r="BZ46" s="31"/>
    </row>
    <row r="47" spans="2:269" s="31" customFormat="1" ht="30.75" customHeight="1">
      <c r="B47" s="1464"/>
      <c r="C47" s="1466"/>
      <c r="D47" s="1464"/>
      <c r="E47" s="1465"/>
      <c r="F47" s="1465"/>
      <c r="G47" s="1517"/>
      <c r="H47" s="1517"/>
      <c r="I47" s="1517"/>
      <c r="J47" s="1481"/>
      <c r="K47" s="1482"/>
      <c r="L47" s="1482"/>
      <c r="M47" s="1482"/>
      <c r="N47" s="1516"/>
      <c r="O47" s="1516"/>
      <c r="P47" s="1516"/>
      <c r="Q47" s="1516"/>
      <c r="R47" s="1516"/>
      <c r="S47" s="1516"/>
      <c r="T47" s="1520"/>
      <c r="U47" s="1520"/>
      <c r="V47" s="1520"/>
      <c r="W47" s="1520"/>
      <c r="X47" s="1520"/>
      <c r="Y47" s="1520"/>
      <c r="Z47" s="1520"/>
      <c r="AA47" s="1520"/>
      <c r="AB47" s="1465" t="s">
        <v>656</v>
      </c>
      <c r="AC47" s="1465"/>
      <c r="AD47" s="1466"/>
      <c r="AE47" s="1464" t="s">
        <v>615</v>
      </c>
      <c r="AF47" s="1465"/>
      <c r="AG47" s="1466"/>
      <c r="AH47" s="1497"/>
      <c r="AI47" s="1498"/>
      <c r="AJ47" s="1499"/>
      <c r="AK47" s="62"/>
      <c r="AL47" s="62"/>
      <c r="AM47" s="62"/>
      <c r="AN47" s="38"/>
    </row>
    <row r="48" spans="2:269" s="31" customFormat="1" ht="20.100000000000001" customHeight="1">
      <c r="B48" s="1500">
        <v>31</v>
      </c>
      <c r="C48" s="1501"/>
      <c r="D48" s="1502"/>
      <c r="E48" s="1502"/>
      <c r="F48" s="1502"/>
      <c r="G48" s="1502"/>
      <c r="H48" s="1502"/>
      <c r="I48" s="1502"/>
      <c r="J48" s="1503"/>
      <c r="K48" s="1504"/>
      <c r="L48" s="1504"/>
      <c r="M48" s="1505"/>
      <c r="N48" s="1503"/>
      <c r="O48" s="1504"/>
      <c r="P48" s="1505"/>
      <c r="Q48" s="1506"/>
      <c r="R48" s="1506"/>
      <c r="S48" s="1506"/>
      <c r="T48" s="1506"/>
      <c r="U48" s="1506"/>
      <c r="V48" s="1506"/>
      <c r="W48" s="1506"/>
      <c r="X48" s="1521"/>
      <c r="Y48" s="1521"/>
      <c r="Z48" s="1521"/>
      <c r="AA48" s="1521"/>
      <c r="AB48" s="1522"/>
      <c r="AC48" s="1522"/>
      <c r="AD48" s="1523"/>
      <c r="AE48" s="1522"/>
      <c r="AF48" s="1522"/>
      <c r="AG48" s="1523"/>
      <c r="AH48" s="1524"/>
      <c r="AI48" s="1522"/>
      <c r="AJ48" s="1523"/>
      <c r="AK48" s="62"/>
      <c r="AL48" s="62"/>
      <c r="AM48" s="62"/>
      <c r="AN48" s="38"/>
    </row>
    <row r="49" spans="2:49" s="31" customFormat="1" ht="20.100000000000001" customHeight="1">
      <c r="B49" s="1500">
        <v>32</v>
      </c>
      <c r="C49" s="1501"/>
      <c r="D49" s="1502"/>
      <c r="E49" s="1502"/>
      <c r="F49" s="1502"/>
      <c r="G49" s="1502"/>
      <c r="H49" s="1502"/>
      <c r="I49" s="1502"/>
      <c r="J49" s="1503"/>
      <c r="K49" s="1504"/>
      <c r="L49" s="1504"/>
      <c r="M49" s="1505"/>
      <c r="N49" s="1503"/>
      <c r="O49" s="1504"/>
      <c r="P49" s="1505"/>
      <c r="Q49" s="1506"/>
      <c r="R49" s="1506"/>
      <c r="S49" s="1506"/>
      <c r="T49" s="1506"/>
      <c r="U49" s="1506"/>
      <c r="V49" s="1506"/>
      <c r="W49" s="1506"/>
      <c r="X49" s="1521"/>
      <c r="Y49" s="1521"/>
      <c r="Z49" s="1521"/>
      <c r="AA49" s="1521"/>
      <c r="AB49" s="1522"/>
      <c r="AC49" s="1522"/>
      <c r="AD49" s="1523"/>
      <c r="AE49" s="1522"/>
      <c r="AF49" s="1522"/>
      <c r="AG49" s="1523"/>
      <c r="AH49" s="1524"/>
      <c r="AI49" s="1522"/>
      <c r="AJ49" s="1523"/>
      <c r="AK49" s="62"/>
      <c r="AL49" s="62"/>
      <c r="AM49" s="62"/>
      <c r="AN49" s="38"/>
    </row>
    <row r="50" spans="2:49" s="31" customFormat="1" ht="20.100000000000001" customHeight="1">
      <c r="B50" s="1500">
        <v>33</v>
      </c>
      <c r="C50" s="1501"/>
      <c r="D50" s="1502"/>
      <c r="E50" s="1502"/>
      <c r="F50" s="1502"/>
      <c r="G50" s="1502"/>
      <c r="H50" s="1502"/>
      <c r="I50" s="1502"/>
      <c r="J50" s="1503"/>
      <c r="K50" s="1504"/>
      <c r="L50" s="1504"/>
      <c r="M50" s="1505"/>
      <c r="N50" s="1503"/>
      <c r="O50" s="1504"/>
      <c r="P50" s="1505"/>
      <c r="Q50" s="1506"/>
      <c r="R50" s="1506"/>
      <c r="S50" s="1506"/>
      <c r="T50" s="1506"/>
      <c r="U50" s="1506"/>
      <c r="V50" s="1506"/>
      <c r="W50" s="1506"/>
      <c r="X50" s="1521"/>
      <c r="Y50" s="1521"/>
      <c r="Z50" s="1521"/>
      <c r="AA50" s="1521"/>
      <c r="AB50" s="1522"/>
      <c r="AC50" s="1522"/>
      <c r="AD50" s="1523"/>
      <c r="AE50" s="1522"/>
      <c r="AF50" s="1522"/>
      <c r="AG50" s="1523"/>
      <c r="AH50" s="1524"/>
      <c r="AI50" s="1522"/>
      <c r="AJ50" s="1523"/>
      <c r="AK50" s="62"/>
      <c r="AL50" s="62"/>
      <c r="AM50" s="62"/>
      <c r="AN50" s="38"/>
    </row>
    <row r="51" spans="2:49" s="31" customFormat="1" ht="20.100000000000001" customHeight="1">
      <c r="B51" s="1500">
        <v>34</v>
      </c>
      <c r="C51" s="1501"/>
      <c r="D51" s="1502"/>
      <c r="E51" s="1502"/>
      <c r="F51" s="1502"/>
      <c r="G51" s="1502"/>
      <c r="H51" s="1502"/>
      <c r="I51" s="1502"/>
      <c r="J51" s="1503"/>
      <c r="K51" s="1504"/>
      <c r="L51" s="1504"/>
      <c r="M51" s="1505"/>
      <c r="N51" s="1503"/>
      <c r="O51" s="1504"/>
      <c r="P51" s="1505"/>
      <c r="Q51" s="1506"/>
      <c r="R51" s="1506"/>
      <c r="S51" s="1506"/>
      <c r="T51" s="1506"/>
      <c r="U51" s="1506"/>
      <c r="V51" s="1506"/>
      <c r="W51" s="1506"/>
      <c r="X51" s="1521"/>
      <c r="Y51" s="1521"/>
      <c r="Z51" s="1521"/>
      <c r="AA51" s="1521"/>
      <c r="AB51" s="1522"/>
      <c r="AC51" s="1522"/>
      <c r="AD51" s="1523"/>
      <c r="AE51" s="1522"/>
      <c r="AF51" s="1522"/>
      <c r="AG51" s="1523"/>
      <c r="AH51" s="1524"/>
      <c r="AI51" s="1522"/>
      <c r="AJ51" s="1523"/>
      <c r="AK51" s="62"/>
      <c r="AL51" s="62"/>
      <c r="AM51" s="62"/>
      <c r="AN51" s="38"/>
    </row>
    <row r="52" spans="2:49" s="31" customFormat="1" ht="20.100000000000001" customHeight="1">
      <c r="B52" s="1500">
        <v>35</v>
      </c>
      <c r="C52" s="1501"/>
      <c r="D52" s="1502"/>
      <c r="E52" s="1502"/>
      <c r="F52" s="1502"/>
      <c r="G52" s="1502"/>
      <c r="H52" s="1502"/>
      <c r="I52" s="1502"/>
      <c r="J52" s="1503"/>
      <c r="K52" s="1504"/>
      <c r="L52" s="1504"/>
      <c r="M52" s="1505"/>
      <c r="N52" s="1503"/>
      <c r="O52" s="1504"/>
      <c r="P52" s="1505"/>
      <c r="Q52" s="1506"/>
      <c r="R52" s="1506"/>
      <c r="S52" s="1506"/>
      <c r="T52" s="1506"/>
      <c r="U52" s="1506"/>
      <c r="V52" s="1506"/>
      <c r="W52" s="1506"/>
      <c r="X52" s="1521"/>
      <c r="Y52" s="1521"/>
      <c r="Z52" s="1521"/>
      <c r="AA52" s="1521"/>
      <c r="AB52" s="1522"/>
      <c r="AC52" s="1522"/>
      <c r="AD52" s="1523"/>
      <c r="AE52" s="1522"/>
      <c r="AF52" s="1522"/>
      <c r="AG52" s="1523"/>
      <c r="AH52" s="1524"/>
      <c r="AI52" s="1522"/>
      <c r="AJ52" s="1523"/>
      <c r="AK52" s="62"/>
      <c r="AL52" s="62"/>
      <c r="AM52" s="62"/>
      <c r="AN52" s="38"/>
      <c r="AO52" s="38"/>
      <c r="AW52" s="38"/>
    </row>
    <row r="53" spans="2:49" s="31" customFormat="1" ht="20.100000000000001" customHeight="1">
      <c r="B53" s="1500">
        <v>36</v>
      </c>
      <c r="C53" s="1501"/>
      <c r="D53" s="1502"/>
      <c r="E53" s="1502"/>
      <c r="F53" s="1502"/>
      <c r="G53" s="1502"/>
      <c r="H53" s="1502"/>
      <c r="I53" s="1502"/>
      <c r="J53" s="1503"/>
      <c r="K53" s="1504"/>
      <c r="L53" s="1504"/>
      <c r="M53" s="1505"/>
      <c r="N53" s="1503"/>
      <c r="O53" s="1504"/>
      <c r="P53" s="1505"/>
      <c r="Q53" s="1506"/>
      <c r="R53" s="1506"/>
      <c r="S53" s="1506"/>
      <c r="T53" s="1506"/>
      <c r="U53" s="1506"/>
      <c r="V53" s="1506"/>
      <c r="W53" s="1506"/>
      <c r="X53" s="1521"/>
      <c r="Y53" s="1521"/>
      <c r="Z53" s="1521"/>
      <c r="AA53" s="1521"/>
      <c r="AB53" s="1522"/>
      <c r="AC53" s="1522"/>
      <c r="AD53" s="1523"/>
      <c r="AE53" s="1522"/>
      <c r="AF53" s="1522"/>
      <c r="AG53" s="1523"/>
      <c r="AH53" s="1524"/>
      <c r="AI53" s="1522"/>
      <c r="AJ53" s="1523"/>
      <c r="AK53" s="62"/>
      <c r="AL53" s="62"/>
      <c r="AM53" s="62"/>
      <c r="AN53" s="38"/>
    </row>
    <row r="54" spans="2:49" s="31" customFormat="1" ht="20.100000000000001" customHeight="1">
      <c r="B54" s="1500">
        <v>37</v>
      </c>
      <c r="C54" s="1501"/>
      <c r="D54" s="1502"/>
      <c r="E54" s="1502"/>
      <c r="F54" s="1502"/>
      <c r="G54" s="1502"/>
      <c r="H54" s="1502"/>
      <c r="I54" s="1502"/>
      <c r="J54" s="1503"/>
      <c r="K54" s="1504"/>
      <c r="L54" s="1504"/>
      <c r="M54" s="1505"/>
      <c r="N54" s="1503"/>
      <c r="O54" s="1504"/>
      <c r="P54" s="1505"/>
      <c r="Q54" s="1506"/>
      <c r="R54" s="1506"/>
      <c r="S54" s="1506"/>
      <c r="T54" s="1506"/>
      <c r="U54" s="1506"/>
      <c r="V54" s="1506"/>
      <c r="W54" s="1506"/>
      <c r="X54" s="1521"/>
      <c r="Y54" s="1521"/>
      <c r="Z54" s="1521"/>
      <c r="AA54" s="1521"/>
      <c r="AB54" s="1522"/>
      <c r="AC54" s="1522"/>
      <c r="AD54" s="1523"/>
      <c r="AE54" s="1522"/>
      <c r="AF54" s="1522"/>
      <c r="AG54" s="1523"/>
      <c r="AH54" s="1524"/>
      <c r="AI54" s="1522"/>
      <c r="AJ54" s="1523"/>
      <c r="AK54" s="62"/>
      <c r="AL54" s="72"/>
      <c r="AM54" s="72"/>
    </row>
    <row r="55" spans="2:49" s="31" customFormat="1" ht="20.100000000000001" customHeight="1">
      <c r="B55" s="1500">
        <v>38</v>
      </c>
      <c r="C55" s="1501"/>
      <c r="D55" s="1502"/>
      <c r="E55" s="1502"/>
      <c r="F55" s="1502"/>
      <c r="G55" s="1502"/>
      <c r="H55" s="1502"/>
      <c r="I55" s="1502"/>
      <c r="J55" s="1503"/>
      <c r="K55" s="1504"/>
      <c r="L55" s="1504"/>
      <c r="M55" s="1505"/>
      <c r="N55" s="1503"/>
      <c r="O55" s="1504"/>
      <c r="P55" s="1505"/>
      <c r="Q55" s="1506"/>
      <c r="R55" s="1506"/>
      <c r="S55" s="1506"/>
      <c r="T55" s="1506"/>
      <c r="U55" s="1506"/>
      <c r="V55" s="1506"/>
      <c r="W55" s="1506"/>
      <c r="X55" s="1521"/>
      <c r="Y55" s="1521"/>
      <c r="Z55" s="1521"/>
      <c r="AA55" s="1521"/>
      <c r="AB55" s="1522"/>
      <c r="AC55" s="1522"/>
      <c r="AD55" s="1523"/>
      <c r="AE55" s="1522"/>
      <c r="AF55" s="1522"/>
      <c r="AG55" s="1523"/>
      <c r="AH55" s="1524"/>
      <c r="AI55" s="1522"/>
      <c r="AJ55" s="1523"/>
      <c r="AK55" s="62"/>
      <c r="AL55" s="72"/>
      <c r="AM55" s="72"/>
    </row>
    <row r="56" spans="2:49" s="31" customFormat="1" ht="20.100000000000001" customHeight="1">
      <c r="B56" s="1500">
        <v>39</v>
      </c>
      <c r="C56" s="1501"/>
      <c r="D56" s="1502"/>
      <c r="E56" s="1502"/>
      <c r="F56" s="1502"/>
      <c r="G56" s="1502"/>
      <c r="H56" s="1502"/>
      <c r="I56" s="1502"/>
      <c r="J56" s="1503"/>
      <c r="K56" s="1504"/>
      <c r="L56" s="1504"/>
      <c r="M56" s="1505"/>
      <c r="N56" s="1503"/>
      <c r="O56" s="1504"/>
      <c r="P56" s="1505"/>
      <c r="Q56" s="1506"/>
      <c r="R56" s="1506"/>
      <c r="S56" s="1506"/>
      <c r="T56" s="1506"/>
      <c r="U56" s="1506"/>
      <c r="V56" s="1506"/>
      <c r="W56" s="1506"/>
      <c r="X56" s="1521"/>
      <c r="Y56" s="1521"/>
      <c r="Z56" s="1521"/>
      <c r="AA56" s="1521"/>
      <c r="AB56" s="1522"/>
      <c r="AC56" s="1522"/>
      <c r="AD56" s="1523"/>
      <c r="AE56" s="1522"/>
      <c r="AF56" s="1522"/>
      <c r="AG56" s="1523"/>
      <c r="AH56" s="1524"/>
      <c r="AI56" s="1522"/>
      <c r="AJ56" s="1523"/>
      <c r="AK56" s="62"/>
      <c r="AL56" s="72"/>
      <c r="AM56" s="72"/>
    </row>
    <row r="57" spans="2:49" s="31" customFormat="1" ht="20.100000000000001" customHeight="1">
      <c r="B57" s="1500">
        <v>40</v>
      </c>
      <c r="C57" s="1501"/>
      <c r="D57" s="1502"/>
      <c r="E57" s="1502"/>
      <c r="F57" s="1502"/>
      <c r="G57" s="1502"/>
      <c r="H57" s="1502"/>
      <c r="I57" s="1502"/>
      <c r="J57" s="1503"/>
      <c r="K57" s="1504"/>
      <c r="L57" s="1504"/>
      <c r="M57" s="1505"/>
      <c r="N57" s="1503"/>
      <c r="O57" s="1504"/>
      <c r="P57" s="1505"/>
      <c r="Q57" s="1506"/>
      <c r="R57" s="1506"/>
      <c r="S57" s="1506"/>
      <c r="T57" s="1506"/>
      <c r="U57" s="1506"/>
      <c r="V57" s="1506"/>
      <c r="W57" s="1506"/>
      <c r="X57" s="1521"/>
      <c r="Y57" s="1521"/>
      <c r="Z57" s="1521"/>
      <c r="AA57" s="1521"/>
      <c r="AB57" s="1522"/>
      <c r="AC57" s="1522"/>
      <c r="AD57" s="1523"/>
      <c r="AE57" s="1522"/>
      <c r="AF57" s="1522"/>
      <c r="AG57" s="1523"/>
      <c r="AH57" s="1524"/>
      <c r="AI57" s="1522"/>
      <c r="AJ57" s="1523"/>
      <c r="AK57" s="62"/>
      <c r="AL57" s="72"/>
      <c r="AM57" s="72"/>
    </row>
    <row r="58" spans="2:49" s="31" customFormat="1" ht="20.100000000000001" customHeight="1">
      <c r="B58" s="1500">
        <v>41</v>
      </c>
      <c r="C58" s="1501"/>
      <c r="D58" s="1502"/>
      <c r="E58" s="1502"/>
      <c r="F58" s="1502"/>
      <c r="G58" s="1502"/>
      <c r="H58" s="1502"/>
      <c r="I58" s="1502"/>
      <c r="J58" s="1503"/>
      <c r="K58" s="1504"/>
      <c r="L58" s="1504"/>
      <c r="M58" s="1505"/>
      <c r="N58" s="1503"/>
      <c r="O58" s="1504"/>
      <c r="P58" s="1505"/>
      <c r="Q58" s="1506"/>
      <c r="R58" s="1506"/>
      <c r="S58" s="1506"/>
      <c r="T58" s="1506"/>
      <c r="U58" s="1506"/>
      <c r="V58" s="1506"/>
      <c r="W58" s="1506"/>
      <c r="X58" s="1521"/>
      <c r="Y58" s="1521"/>
      <c r="Z58" s="1521"/>
      <c r="AA58" s="1521"/>
      <c r="AB58" s="1522"/>
      <c r="AC58" s="1522"/>
      <c r="AD58" s="1523"/>
      <c r="AE58" s="1522"/>
      <c r="AF58" s="1522"/>
      <c r="AG58" s="1523"/>
      <c r="AH58" s="1524"/>
      <c r="AI58" s="1522"/>
      <c r="AJ58" s="1523"/>
      <c r="AK58" s="62"/>
      <c r="AL58" s="72"/>
      <c r="AM58" s="72"/>
    </row>
    <row r="59" spans="2:49" ht="20.100000000000001" customHeight="1">
      <c r="B59" s="1500">
        <v>42</v>
      </c>
      <c r="C59" s="1501"/>
      <c r="D59" s="1502"/>
      <c r="E59" s="1502"/>
      <c r="F59" s="1502"/>
      <c r="G59" s="1502"/>
      <c r="H59" s="1502"/>
      <c r="I59" s="1502"/>
      <c r="J59" s="1503"/>
      <c r="K59" s="1504"/>
      <c r="L59" s="1504"/>
      <c r="M59" s="1505"/>
      <c r="N59" s="1503"/>
      <c r="O59" s="1504"/>
      <c r="P59" s="1505"/>
      <c r="Q59" s="1506"/>
      <c r="R59" s="1506"/>
      <c r="S59" s="1506"/>
      <c r="T59" s="1506"/>
      <c r="U59" s="1506"/>
      <c r="V59" s="1506"/>
      <c r="W59" s="1506"/>
      <c r="X59" s="1521"/>
      <c r="Y59" s="1521"/>
      <c r="Z59" s="1521"/>
      <c r="AA59" s="1521"/>
      <c r="AB59" s="1522"/>
      <c r="AC59" s="1522"/>
      <c r="AD59" s="1523"/>
      <c r="AE59" s="1522"/>
      <c r="AF59" s="1522"/>
      <c r="AG59" s="1523"/>
      <c r="AH59" s="1524"/>
      <c r="AI59" s="1522"/>
      <c r="AJ59" s="1523"/>
      <c r="AK59" s="62"/>
      <c r="AL59" s="130"/>
      <c r="AM59" s="130"/>
    </row>
    <row r="60" spans="2:49" s="31" customFormat="1" ht="20.100000000000001" customHeight="1">
      <c r="B60" s="1500">
        <v>43</v>
      </c>
      <c r="C60" s="1501"/>
      <c r="D60" s="1502"/>
      <c r="E60" s="1502"/>
      <c r="F60" s="1502"/>
      <c r="G60" s="1502"/>
      <c r="H60" s="1502"/>
      <c r="I60" s="1502"/>
      <c r="J60" s="1503"/>
      <c r="K60" s="1504"/>
      <c r="L60" s="1504"/>
      <c r="M60" s="1505"/>
      <c r="N60" s="1503"/>
      <c r="O60" s="1504"/>
      <c r="P60" s="1505"/>
      <c r="Q60" s="1506"/>
      <c r="R60" s="1506"/>
      <c r="S60" s="1506"/>
      <c r="T60" s="1506"/>
      <c r="U60" s="1506"/>
      <c r="V60" s="1506"/>
      <c r="W60" s="1506"/>
      <c r="X60" s="1521"/>
      <c r="Y60" s="1521"/>
      <c r="Z60" s="1521"/>
      <c r="AA60" s="1521"/>
      <c r="AB60" s="1522"/>
      <c r="AC60" s="1522"/>
      <c r="AD60" s="1523"/>
      <c r="AE60" s="1522"/>
      <c r="AF60" s="1522"/>
      <c r="AG60" s="1523"/>
      <c r="AH60" s="1524"/>
      <c r="AI60" s="1522"/>
      <c r="AJ60" s="1523"/>
      <c r="AK60" s="62"/>
      <c r="AL60" s="72"/>
      <c r="AM60" s="72"/>
    </row>
    <row r="61" spans="2:49" s="31" customFormat="1" ht="20.100000000000001" customHeight="1">
      <c r="B61" s="1500">
        <v>44</v>
      </c>
      <c r="C61" s="1501"/>
      <c r="D61" s="1502"/>
      <c r="E61" s="1502"/>
      <c r="F61" s="1502"/>
      <c r="G61" s="1502"/>
      <c r="H61" s="1502"/>
      <c r="I61" s="1502"/>
      <c r="J61" s="1503"/>
      <c r="K61" s="1504"/>
      <c r="L61" s="1504"/>
      <c r="M61" s="1505"/>
      <c r="N61" s="1503"/>
      <c r="O61" s="1504"/>
      <c r="P61" s="1505"/>
      <c r="Q61" s="1506"/>
      <c r="R61" s="1506"/>
      <c r="S61" s="1506"/>
      <c r="T61" s="1506"/>
      <c r="U61" s="1506"/>
      <c r="V61" s="1506"/>
      <c r="W61" s="1506"/>
      <c r="X61" s="1521"/>
      <c r="Y61" s="1521"/>
      <c r="Z61" s="1521"/>
      <c r="AA61" s="1521"/>
      <c r="AB61" s="1522"/>
      <c r="AC61" s="1522"/>
      <c r="AD61" s="1523"/>
      <c r="AE61" s="1522"/>
      <c r="AF61" s="1522"/>
      <c r="AG61" s="1523"/>
      <c r="AH61" s="1524"/>
      <c r="AI61" s="1522"/>
      <c r="AJ61" s="1523"/>
      <c r="AK61" s="62"/>
      <c r="AL61" s="72"/>
      <c r="AM61" s="72"/>
    </row>
    <row r="62" spans="2:49" s="31" customFormat="1" ht="20.100000000000001" customHeight="1">
      <c r="B62" s="1500">
        <v>45</v>
      </c>
      <c r="C62" s="1501"/>
      <c r="D62" s="1502"/>
      <c r="E62" s="1502"/>
      <c r="F62" s="1502"/>
      <c r="G62" s="1502"/>
      <c r="H62" s="1502"/>
      <c r="I62" s="1502"/>
      <c r="J62" s="1503"/>
      <c r="K62" s="1504"/>
      <c r="L62" s="1504"/>
      <c r="M62" s="1505"/>
      <c r="N62" s="1503"/>
      <c r="O62" s="1504"/>
      <c r="P62" s="1505"/>
      <c r="Q62" s="1506"/>
      <c r="R62" s="1506"/>
      <c r="S62" s="1506"/>
      <c r="T62" s="1506"/>
      <c r="U62" s="1506"/>
      <c r="V62" s="1506"/>
      <c r="W62" s="1506"/>
      <c r="X62" s="1521"/>
      <c r="Y62" s="1521"/>
      <c r="Z62" s="1521"/>
      <c r="AA62" s="1521"/>
      <c r="AB62" s="1522"/>
      <c r="AC62" s="1522"/>
      <c r="AD62" s="1523"/>
      <c r="AE62" s="1522"/>
      <c r="AF62" s="1522"/>
      <c r="AG62" s="1523"/>
      <c r="AH62" s="1524"/>
      <c r="AI62" s="1522"/>
      <c r="AJ62" s="1523"/>
      <c r="AK62" s="62"/>
      <c r="AL62" s="72"/>
      <c r="AM62" s="72"/>
    </row>
    <row r="63" spans="2:49" s="31" customFormat="1" ht="20.100000000000001" customHeight="1">
      <c r="B63" s="1500">
        <v>46</v>
      </c>
      <c r="C63" s="1501"/>
      <c r="D63" s="1502"/>
      <c r="E63" s="1502"/>
      <c r="F63" s="1502"/>
      <c r="G63" s="1502"/>
      <c r="H63" s="1502"/>
      <c r="I63" s="1502"/>
      <c r="J63" s="1503"/>
      <c r="K63" s="1504"/>
      <c r="L63" s="1504"/>
      <c r="M63" s="1505"/>
      <c r="N63" s="1503"/>
      <c r="O63" s="1504"/>
      <c r="P63" s="1505"/>
      <c r="Q63" s="1506"/>
      <c r="R63" s="1506"/>
      <c r="S63" s="1506"/>
      <c r="T63" s="1506"/>
      <c r="U63" s="1506"/>
      <c r="V63" s="1506"/>
      <c r="W63" s="1506"/>
      <c r="X63" s="1521"/>
      <c r="Y63" s="1521"/>
      <c r="Z63" s="1521"/>
      <c r="AA63" s="1521"/>
      <c r="AB63" s="1522"/>
      <c r="AC63" s="1522"/>
      <c r="AD63" s="1523"/>
      <c r="AE63" s="1522"/>
      <c r="AF63" s="1522"/>
      <c r="AG63" s="1523"/>
      <c r="AH63" s="1524"/>
      <c r="AI63" s="1522"/>
      <c r="AJ63" s="1523"/>
      <c r="AK63" s="62"/>
      <c r="AL63" s="72"/>
      <c r="AM63" s="72"/>
    </row>
    <row r="64" spans="2:49" s="31" customFormat="1" ht="20.100000000000001" customHeight="1">
      <c r="B64" s="1500">
        <v>47</v>
      </c>
      <c r="C64" s="1501"/>
      <c r="D64" s="1502"/>
      <c r="E64" s="1502"/>
      <c r="F64" s="1502"/>
      <c r="G64" s="1502"/>
      <c r="H64" s="1502"/>
      <c r="I64" s="1502"/>
      <c r="J64" s="1503"/>
      <c r="K64" s="1504"/>
      <c r="L64" s="1504"/>
      <c r="M64" s="1505"/>
      <c r="N64" s="1503"/>
      <c r="O64" s="1504"/>
      <c r="P64" s="1505"/>
      <c r="Q64" s="1506"/>
      <c r="R64" s="1506"/>
      <c r="S64" s="1506"/>
      <c r="T64" s="1506"/>
      <c r="U64" s="1506"/>
      <c r="V64" s="1506"/>
      <c r="W64" s="1506"/>
      <c r="X64" s="1521"/>
      <c r="Y64" s="1521"/>
      <c r="Z64" s="1521"/>
      <c r="AA64" s="1521"/>
      <c r="AB64" s="1522"/>
      <c r="AC64" s="1522"/>
      <c r="AD64" s="1523"/>
      <c r="AE64" s="1522"/>
      <c r="AF64" s="1522"/>
      <c r="AG64" s="1523"/>
      <c r="AH64" s="1524"/>
      <c r="AI64" s="1522"/>
      <c r="AJ64" s="1523"/>
      <c r="AK64" s="62"/>
      <c r="AL64" s="72"/>
      <c r="AM64" s="72"/>
    </row>
    <row r="65" spans="2:269" s="31" customFormat="1" ht="20.100000000000001" customHeight="1">
      <c r="B65" s="1500">
        <v>48</v>
      </c>
      <c r="C65" s="1501"/>
      <c r="D65" s="1502"/>
      <c r="E65" s="1502"/>
      <c r="F65" s="1502"/>
      <c r="G65" s="1502"/>
      <c r="H65" s="1502"/>
      <c r="I65" s="1502"/>
      <c r="J65" s="1503"/>
      <c r="K65" s="1504"/>
      <c r="L65" s="1504"/>
      <c r="M65" s="1505"/>
      <c r="N65" s="1503"/>
      <c r="O65" s="1504"/>
      <c r="P65" s="1505"/>
      <c r="Q65" s="1506"/>
      <c r="R65" s="1506"/>
      <c r="S65" s="1506"/>
      <c r="T65" s="1506"/>
      <c r="U65" s="1506"/>
      <c r="V65" s="1506"/>
      <c r="W65" s="1506"/>
      <c r="X65" s="1521"/>
      <c r="Y65" s="1521"/>
      <c r="Z65" s="1521"/>
      <c r="AA65" s="1521"/>
      <c r="AB65" s="1522"/>
      <c r="AC65" s="1522"/>
      <c r="AD65" s="1523"/>
      <c r="AE65" s="1522"/>
      <c r="AF65" s="1522"/>
      <c r="AG65" s="1523"/>
      <c r="AH65" s="1524"/>
      <c r="AI65" s="1522"/>
      <c r="AJ65" s="1523"/>
      <c r="AK65" s="62"/>
      <c r="AL65" s="72"/>
      <c r="AM65" s="72"/>
    </row>
    <row r="66" spans="2:269" s="31" customFormat="1" ht="20.100000000000001" customHeight="1">
      <c r="B66" s="1500">
        <v>49</v>
      </c>
      <c r="C66" s="1501"/>
      <c r="D66" s="1502"/>
      <c r="E66" s="1502"/>
      <c r="F66" s="1502"/>
      <c r="G66" s="1502"/>
      <c r="H66" s="1502"/>
      <c r="I66" s="1502"/>
      <c r="J66" s="1503"/>
      <c r="K66" s="1504"/>
      <c r="L66" s="1504"/>
      <c r="M66" s="1505"/>
      <c r="N66" s="1503"/>
      <c r="O66" s="1504"/>
      <c r="P66" s="1505"/>
      <c r="Q66" s="1506"/>
      <c r="R66" s="1506"/>
      <c r="S66" s="1506"/>
      <c r="T66" s="1506"/>
      <c r="U66" s="1506"/>
      <c r="V66" s="1506"/>
      <c r="W66" s="1506"/>
      <c r="X66" s="1521"/>
      <c r="Y66" s="1521"/>
      <c r="Z66" s="1521"/>
      <c r="AA66" s="1521"/>
      <c r="AB66" s="1522"/>
      <c r="AC66" s="1522"/>
      <c r="AD66" s="1523"/>
      <c r="AE66" s="1522"/>
      <c r="AF66" s="1522"/>
      <c r="AG66" s="1523"/>
      <c r="AH66" s="1524"/>
      <c r="AI66" s="1522"/>
      <c r="AJ66" s="1523"/>
      <c r="AK66" s="62"/>
      <c r="AL66" s="72"/>
      <c r="AM66" s="72"/>
    </row>
    <row r="67" spans="2:269" s="31" customFormat="1" ht="20.100000000000001" customHeight="1">
      <c r="B67" s="1500">
        <v>50</v>
      </c>
      <c r="C67" s="1501"/>
      <c r="D67" s="1502"/>
      <c r="E67" s="1502"/>
      <c r="F67" s="1502"/>
      <c r="G67" s="1502"/>
      <c r="H67" s="1502"/>
      <c r="I67" s="1502"/>
      <c r="J67" s="1503"/>
      <c r="K67" s="1504"/>
      <c r="L67" s="1504"/>
      <c r="M67" s="1505"/>
      <c r="N67" s="1503"/>
      <c r="O67" s="1504"/>
      <c r="P67" s="1505"/>
      <c r="Q67" s="1506"/>
      <c r="R67" s="1506"/>
      <c r="S67" s="1506"/>
      <c r="T67" s="1506"/>
      <c r="U67" s="1506"/>
      <c r="V67" s="1506"/>
      <c r="W67" s="1506"/>
      <c r="X67" s="1521"/>
      <c r="Y67" s="1521"/>
      <c r="Z67" s="1521"/>
      <c r="AA67" s="1521"/>
      <c r="AB67" s="1522"/>
      <c r="AC67" s="1522"/>
      <c r="AD67" s="1523"/>
      <c r="AE67" s="1522"/>
      <c r="AF67" s="1522"/>
      <c r="AG67" s="1523"/>
      <c r="AH67" s="1524"/>
      <c r="AI67" s="1522"/>
      <c r="AJ67" s="1523"/>
      <c r="AK67" s="62"/>
      <c r="AL67" s="72"/>
      <c r="AM67" s="72"/>
    </row>
    <row r="68" spans="2:269" s="31" customFormat="1" ht="20.100000000000001" customHeight="1">
      <c r="B68" s="1500">
        <v>51</v>
      </c>
      <c r="C68" s="1501"/>
      <c r="D68" s="1502"/>
      <c r="E68" s="1502"/>
      <c r="F68" s="1502"/>
      <c r="G68" s="1502"/>
      <c r="H68" s="1502"/>
      <c r="I68" s="1502"/>
      <c r="J68" s="1503"/>
      <c r="K68" s="1504"/>
      <c r="L68" s="1504"/>
      <c r="M68" s="1505"/>
      <c r="N68" s="1503"/>
      <c r="O68" s="1504"/>
      <c r="P68" s="1505"/>
      <c r="Q68" s="1506"/>
      <c r="R68" s="1506"/>
      <c r="S68" s="1506"/>
      <c r="T68" s="1506"/>
      <c r="U68" s="1506"/>
      <c r="V68" s="1506"/>
      <c r="W68" s="1506"/>
      <c r="X68" s="1521"/>
      <c r="Y68" s="1521"/>
      <c r="Z68" s="1521"/>
      <c r="AA68" s="1521"/>
      <c r="AB68" s="1522"/>
      <c r="AC68" s="1522"/>
      <c r="AD68" s="1523"/>
      <c r="AE68" s="1522"/>
      <c r="AF68" s="1522"/>
      <c r="AG68" s="1523"/>
      <c r="AH68" s="1524"/>
      <c r="AI68" s="1522"/>
      <c r="AJ68" s="1523"/>
      <c r="AK68" s="62"/>
      <c r="AL68" s="72"/>
      <c r="AM68" s="72"/>
    </row>
    <row r="69" spans="2:269" s="31" customFormat="1" ht="20.100000000000001" customHeight="1">
      <c r="B69" s="1500">
        <v>52</v>
      </c>
      <c r="C69" s="1501"/>
      <c r="D69" s="1502"/>
      <c r="E69" s="1502"/>
      <c r="F69" s="1502"/>
      <c r="G69" s="1502"/>
      <c r="H69" s="1502"/>
      <c r="I69" s="1502"/>
      <c r="J69" s="1503"/>
      <c r="K69" s="1504"/>
      <c r="L69" s="1504"/>
      <c r="M69" s="1505"/>
      <c r="N69" s="1503"/>
      <c r="O69" s="1504"/>
      <c r="P69" s="1505"/>
      <c r="Q69" s="1506"/>
      <c r="R69" s="1506"/>
      <c r="S69" s="1506"/>
      <c r="T69" s="1506"/>
      <c r="U69" s="1506"/>
      <c r="V69" s="1506"/>
      <c r="W69" s="1506"/>
      <c r="X69" s="1521"/>
      <c r="Y69" s="1521"/>
      <c r="Z69" s="1521"/>
      <c r="AA69" s="1521"/>
      <c r="AB69" s="1522"/>
      <c r="AC69" s="1522"/>
      <c r="AD69" s="1523"/>
      <c r="AE69" s="1522"/>
      <c r="AF69" s="1522"/>
      <c r="AG69" s="1523"/>
      <c r="AH69" s="1524"/>
      <c r="AI69" s="1522"/>
      <c r="AJ69" s="1523"/>
      <c r="AK69" s="62"/>
      <c r="AL69" s="72"/>
      <c r="AM69" s="72"/>
    </row>
    <row r="70" spans="2:269" s="31" customFormat="1" ht="20.100000000000001" customHeight="1">
      <c r="B70" s="1500">
        <v>53</v>
      </c>
      <c r="C70" s="1501"/>
      <c r="D70" s="1502"/>
      <c r="E70" s="1502"/>
      <c r="F70" s="1502"/>
      <c r="G70" s="1502"/>
      <c r="H70" s="1502"/>
      <c r="I70" s="1502"/>
      <c r="J70" s="1503"/>
      <c r="K70" s="1504"/>
      <c r="L70" s="1504"/>
      <c r="M70" s="1505"/>
      <c r="N70" s="1503"/>
      <c r="O70" s="1504"/>
      <c r="P70" s="1505"/>
      <c r="Q70" s="1506"/>
      <c r="R70" s="1506"/>
      <c r="S70" s="1506"/>
      <c r="T70" s="1506"/>
      <c r="U70" s="1506"/>
      <c r="V70" s="1506"/>
      <c r="W70" s="1506"/>
      <c r="X70" s="1521"/>
      <c r="Y70" s="1521"/>
      <c r="Z70" s="1521"/>
      <c r="AA70" s="1521"/>
      <c r="AB70" s="1522"/>
      <c r="AC70" s="1522"/>
      <c r="AD70" s="1523"/>
      <c r="AE70" s="1522"/>
      <c r="AF70" s="1522"/>
      <c r="AG70" s="1523"/>
      <c r="AH70" s="1524"/>
      <c r="AI70" s="1522"/>
      <c r="AJ70" s="1523"/>
      <c r="AK70" s="62"/>
      <c r="AL70" s="72"/>
      <c r="AM70" s="72"/>
    </row>
    <row r="71" spans="2:269" s="31" customFormat="1" ht="20.100000000000001" customHeight="1">
      <c r="B71" s="1500">
        <v>54</v>
      </c>
      <c r="C71" s="1501"/>
      <c r="D71" s="1502"/>
      <c r="E71" s="1502"/>
      <c r="F71" s="1502"/>
      <c r="G71" s="1502"/>
      <c r="H71" s="1502"/>
      <c r="I71" s="1502"/>
      <c r="J71" s="1503"/>
      <c r="K71" s="1504"/>
      <c r="L71" s="1504"/>
      <c r="M71" s="1505"/>
      <c r="N71" s="1503"/>
      <c r="O71" s="1504"/>
      <c r="P71" s="1505"/>
      <c r="Q71" s="1506"/>
      <c r="R71" s="1506"/>
      <c r="S71" s="1506"/>
      <c r="T71" s="1506"/>
      <c r="U71" s="1506"/>
      <c r="V71" s="1506"/>
      <c r="W71" s="1506"/>
      <c r="X71" s="1521"/>
      <c r="Y71" s="1521"/>
      <c r="Z71" s="1521"/>
      <c r="AA71" s="1521"/>
      <c r="AB71" s="1522"/>
      <c r="AC71" s="1522"/>
      <c r="AD71" s="1523"/>
      <c r="AE71" s="1522"/>
      <c r="AF71" s="1522"/>
      <c r="AG71" s="1523"/>
      <c r="AH71" s="1524"/>
      <c r="AI71" s="1522"/>
      <c r="AJ71" s="1523"/>
      <c r="AK71" s="62"/>
      <c r="AL71" s="72"/>
      <c r="AM71" s="72"/>
    </row>
    <row r="72" spans="2:269" s="31" customFormat="1" ht="20.100000000000001" customHeight="1">
      <c r="B72" s="1500">
        <v>55</v>
      </c>
      <c r="C72" s="1501"/>
      <c r="D72" s="1502"/>
      <c r="E72" s="1502"/>
      <c r="F72" s="1502"/>
      <c r="G72" s="1502"/>
      <c r="H72" s="1502"/>
      <c r="I72" s="1502"/>
      <c r="J72" s="1503"/>
      <c r="K72" s="1504"/>
      <c r="L72" s="1504"/>
      <c r="M72" s="1505"/>
      <c r="N72" s="1503"/>
      <c r="O72" s="1504"/>
      <c r="P72" s="1505"/>
      <c r="Q72" s="1506"/>
      <c r="R72" s="1506"/>
      <c r="S72" s="1506"/>
      <c r="T72" s="1506"/>
      <c r="U72" s="1506"/>
      <c r="V72" s="1506"/>
      <c r="W72" s="1506"/>
      <c r="X72" s="1521"/>
      <c r="Y72" s="1521"/>
      <c r="Z72" s="1521"/>
      <c r="AA72" s="1521"/>
      <c r="AB72" s="1522"/>
      <c r="AC72" s="1522"/>
      <c r="AD72" s="1523"/>
      <c r="AE72" s="1522"/>
      <c r="AF72" s="1522"/>
      <c r="AG72" s="1523"/>
      <c r="AH72" s="1524"/>
      <c r="AI72" s="1522"/>
      <c r="AJ72" s="1523"/>
      <c r="AK72" s="62"/>
      <c r="AL72" s="72"/>
      <c r="AM72" s="72"/>
    </row>
    <row r="73" spans="2:269" ht="20.100000000000001" customHeight="1">
      <c r="B73" s="1500">
        <v>56</v>
      </c>
      <c r="C73" s="1501"/>
      <c r="D73" s="1502"/>
      <c r="E73" s="1502"/>
      <c r="F73" s="1502"/>
      <c r="G73" s="1502"/>
      <c r="H73" s="1502"/>
      <c r="I73" s="1502"/>
      <c r="J73" s="1503"/>
      <c r="K73" s="1504"/>
      <c r="L73" s="1504"/>
      <c r="M73" s="1505"/>
      <c r="N73" s="1503"/>
      <c r="O73" s="1504"/>
      <c r="P73" s="1505"/>
      <c r="Q73" s="1506"/>
      <c r="R73" s="1506"/>
      <c r="S73" s="1506"/>
      <c r="T73" s="1506"/>
      <c r="U73" s="1506"/>
      <c r="V73" s="1506"/>
      <c r="W73" s="1506"/>
      <c r="X73" s="1521"/>
      <c r="Y73" s="1521"/>
      <c r="Z73" s="1521"/>
      <c r="AA73" s="1521"/>
      <c r="AB73" s="1522"/>
      <c r="AC73" s="1522"/>
      <c r="AD73" s="1523"/>
      <c r="AE73" s="1522"/>
      <c r="AF73" s="1522"/>
      <c r="AG73" s="1523"/>
      <c r="AH73" s="1524"/>
      <c r="AI73" s="1522"/>
      <c r="AJ73" s="1523"/>
      <c r="AK73" s="62"/>
      <c r="AL73" s="72"/>
      <c r="AM73" s="72"/>
      <c r="AN73" s="31"/>
      <c r="AO73" s="31"/>
      <c r="AP73" s="31"/>
      <c r="AQ73" s="31"/>
      <c r="AR73" s="31"/>
      <c r="AS73" s="31"/>
      <c r="AT73" s="31"/>
      <c r="AU73" s="31"/>
      <c r="AV73" s="31"/>
      <c r="AW73" s="31"/>
      <c r="AX73" s="31"/>
      <c r="AY73" s="31"/>
      <c r="AZ73" s="31"/>
      <c r="BA73" s="31"/>
      <c r="BB73" s="31"/>
      <c r="BC73" s="31"/>
      <c r="BD73" s="31"/>
      <c r="BE73" s="31"/>
      <c r="BF73" s="31"/>
      <c r="BG73" s="31"/>
      <c r="BH73" s="31"/>
      <c r="BI73" s="31"/>
      <c r="BJ73" s="31"/>
      <c r="BK73" s="31"/>
      <c r="BL73" s="31"/>
      <c r="BM73" s="31"/>
      <c r="BN73" s="31"/>
      <c r="BO73" s="31"/>
      <c r="BP73" s="31"/>
      <c r="BQ73" s="31"/>
      <c r="BR73" s="31"/>
      <c r="BS73" s="31"/>
      <c r="BT73" s="31"/>
      <c r="BU73" s="31"/>
      <c r="BV73" s="31"/>
      <c r="BW73" s="31"/>
      <c r="BX73" s="31"/>
      <c r="BY73" s="31"/>
      <c r="BZ73" s="31"/>
      <c r="CA73" s="31"/>
      <c r="CB73" s="31"/>
      <c r="CC73" s="31"/>
      <c r="CD73" s="31"/>
      <c r="CE73" s="31"/>
      <c r="CF73" s="31"/>
      <c r="CG73" s="31"/>
      <c r="CH73" s="31"/>
      <c r="CI73" s="31"/>
      <c r="CJ73" s="31"/>
      <c r="CK73" s="31"/>
      <c r="CL73" s="31"/>
      <c r="CM73" s="31"/>
      <c r="CN73" s="31"/>
      <c r="CO73" s="31"/>
      <c r="CP73" s="31"/>
      <c r="CQ73" s="31"/>
      <c r="CR73" s="31"/>
      <c r="CS73" s="31"/>
      <c r="CT73" s="31"/>
      <c r="CU73" s="31"/>
      <c r="CV73" s="31"/>
      <c r="CW73" s="31"/>
      <c r="CX73" s="31"/>
      <c r="CY73" s="31"/>
      <c r="CZ73" s="31"/>
      <c r="DA73" s="31"/>
      <c r="DB73" s="31"/>
      <c r="DC73" s="31"/>
      <c r="DD73" s="31"/>
      <c r="DE73" s="31"/>
      <c r="DF73" s="31"/>
      <c r="DG73" s="31"/>
      <c r="DH73" s="31"/>
      <c r="DI73" s="31"/>
      <c r="DJ73" s="31"/>
      <c r="DK73" s="31"/>
      <c r="DL73" s="31"/>
      <c r="DM73" s="31"/>
      <c r="DN73" s="31"/>
      <c r="DO73" s="31"/>
      <c r="DP73" s="31"/>
      <c r="DQ73" s="31"/>
      <c r="DR73" s="31"/>
      <c r="DS73" s="31"/>
      <c r="DT73" s="31"/>
      <c r="DU73" s="31"/>
      <c r="DV73" s="31"/>
      <c r="DW73" s="31"/>
      <c r="DX73" s="31"/>
      <c r="DY73" s="31"/>
      <c r="DZ73" s="31"/>
      <c r="EA73" s="31"/>
      <c r="EB73" s="31"/>
      <c r="EC73" s="31"/>
      <c r="ED73" s="31"/>
      <c r="EE73" s="31"/>
      <c r="EF73" s="31"/>
      <c r="EG73" s="31"/>
      <c r="EH73" s="31"/>
      <c r="EI73" s="31"/>
      <c r="EJ73" s="31"/>
      <c r="EK73" s="31"/>
      <c r="EL73" s="31"/>
      <c r="EM73" s="31"/>
      <c r="EN73" s="31"/>
      <c r="EO73" s="31"/>
      <c r="EP73" s="31"/>
      <c r="EQ73" s="31"/>
      <c r="ER73" s="31"/>
      <c r="ES73" s="31"/>
      <c r="ET73" s="31"/>
      <c r="EU73" s="31"/>
      <c r="EV73" s="31"/>
      <c r="EW73" s="31"/>
      <c r="EX73" s="31"/>
      <c r="EY73" s="31"/>
      <c r="EZ73" s="31"/>
      <c r="FA73" s="31"/>
      <c r="FB73" s="31"/>
      <c r="FC73" s="31"/>
      <c r="FD73" s="31"/>
      <c r="FE73" s="31"/>
      <c r="FF73" s="31"/>
      <c r="FG73" s="31"/>
      <c r="FH73" s="31"/>
      <c r="FI73" s="31"/>
      <c r="FJ73" s="31"/>
      <c r="FK73" s="31"/>
      <c r="FL73" s="31"/>
      <c r="FM73" s="31"/>
      <c r="FN73" s="31"/>
      <c r="FO73" s="31"/>
      <c r="FP73" s="31"/>
      <c r="FQ73" s="31"/>
      <c r="FR73" s="31"/>
      <c r="FS73" s="31"/>
      <c r="FT73" s="31"/>
      <c r="FU73" s="31"/>
      <c r="FV73" s="31"/>
      <c r="FW73" s="31"/>
      <c r="FX73" s="31"/>
      <c r="FY73" s="31"/>
      <c r="FZ73" s="31"/>
      <c r="GA73" s="31"/>
      <c r="GB73" s="31"/>
      <c r="GC73" s="31"/>
      <c r="GD73" s="31"/>
      <c r="GE73" s="31"/>
      <c r="GF73" s="31"/>
      <c r="GG73" s="31"/>
      <c r="GH73" s="31"/>
      <c r="GI73" s="31"/>
      <c r="GJ73" s="31"/>
      <c r="GK73" s="31"/>
      <c r="GL73" s="31"/>
      <c r="GM73" s="31"/>
      <c r="GN73" s="31"/>
      <c r="GO73" s="31"/>
      <c r="GP73" s="31"/>
      <c r="GQ73" s="31"/>
      <c r="GR73" s="31"/>
      <c r="GS73" s="31"/>
      <c r="GT73" s="31"/>
      <c r="GU73" s="31"/>
      <c r="GV73" s="31"/>
      <c r="GW73" s="31"/>
      <c r="GX73" s="31"/>
      <c r="GY73" s="31"/>
      <c r="GZ73" s="31"/>
      <c r="HA73" s="31"/>
      <c r="HB73" s="31"/>
      <c r="HC73" s="31"/>
      <c r="HD73" s="31"/>
      <c r="HE73" s="31"/>
      <c r="HF73" s="31"/>
      <c r="HG73" s="31"/>
      <c r="HH73" s="31"/>
      <c r="HI73" s="31"/>
      <c r="HJ73" s="31"/>
      <c r="HK73" s="31"/>
      <c r="HL73" s="31"/>
      <c r="HM73" s="31"/>
      <c r="HN73" s="31"/>
      <c r="HO73" s="31"/>
      <c r="HP73" s="31"/>
      <c r="HQ73" s="31"/>
      <c r="HR73" s="31"/>
      <c r="HS73" s="31"/>
      <c r="HT73" s="31"/>
      <c r="HU73" s="31"/>
      <c r="HV73" s="31"/>
      <c r="HW73" s="31"/>
      <c r="HX73" s="31"/>
      <c r="HY73" s="31"/>
      <c r="HZ73" s="31"/>
      <c r="IA73" s="31"/>
      <c r="IB73" s="31"/>
      <c r="IC73" s="31"/>
      <c r="ID73" s="31"/>
      <c r="IE73" s="31"/>
      <c r="IF73" s="31"/>
      <c r="IG73" s="31"/>
      <c r="IH73" s="31"/>
      <c r="II73" s="31"/>
      <c r="IJ73" s="31"/>
      <c r="IK73" s="31"/>
      <c r="IL73" s="31"/>
      <c r="IM73" s="31"/>
      <c r="IN73" s="31"/>
      <c r="IO73" s="31"/>
      <c r="IP73" s="31"/>
      <c r="IQ73" s="31"/>
      <c r="IR73" s="31"/>
      <c r="IS73" s="31"/>
      <c r="IT73" s="31"/>
      <c r="IU73" s="31"/>
      <c r="IV73" s="31"/>
      <c r="IW73" s="31"/>
      <c r="IX73" s="31"/>
      <c r="IY73" s="31"/>
      <c r="IZ73" s="31"/>
      <c r="JA73" s="31"/>
      <c r="JB73" s="31"/>
      <c r="JC73" s="31"/>
      <c r="JD73" s="31"/>
      <c r="JE73" s="31"/>
      <c r="JF73" s="31"/>
      <c r="JG73" s="31"/>
      <c r="JH73" s="31"/>
      <c r="JI73" s="31"/>
    </row>
    <row r="74" spans="2:269" s="31" customFormat="1" ht="20.100000000000001" customHeight="1">
      <c r="B74" s="1500">
        <v>57</v>
      </c>
      <c r="C74" s="1501"/>
      <c r="D74" s="1502"/>
      <c r="E74" s="1502"/>
      <c r="F74" s="1502"/>
      <c r="G74" s="1502"/>
      <c r="H74" s="1502"/>
      <c r="I74" s="1502"/>
      <c r="J74" s="1503"/>
      <c r="K74" s="1504"/>
      <c r="L74" s="1504"/>
      <c r="M74" s="1505"/>
      <c r="N74" s="1503"/>
      <c r="O74" s="1504"/>
      <c r="P74" s="1505"/>
      <c r="Q74" s="1506"/>
      <c r="R74" s="1506"/>
      <c r="S74" s="1506"/>
      <c r="T74" s="1506"/>
      <c r="U74" s="1506"/>
      <c r="V74" s="1506"/>
      <c r="W74" s="1506"/>
      <c r="X74" s="1521"/>
      <c r="Y74" s="1521"/>
      <c r="Z74" s="1521"/>
      <c r="AA74" s="1521"/>
      <c r="AB74" s="1522"/>
      <c r="AC74" s="1522"/>
      <c r="AD74" s="1523"/>
      <c r="AE74" s="1522"/>
      <c r="AF74" s="1522"/>
      <c r="AG74" s="1523"/>
      <c r="AH74" s="1524"/>
      <c r="AI74" s="1522"/>
      <c r="AJ74" s="1523"/>
      <c r="AK74" s="62"/>
      <c r="AL74" s="72"/>
      <c r="AM74" s="72"/>
    </row>
    <row r="75" spans="2:269" s="31" customFormat="1" ht="20.100000000000001" customHeight="1">
      <c r="B75" s="1500">
        <v>58</v>
      </c>
      <c r="C75" s="1501"/>
      <c r="D75" s="1502"/>
      <c r="E75" s="1502"/>
      <c r="F75" s="1502"/>
      <c r="G75" s="1502"/>
      <c r="H75" s="1502"/>
      <c r="I75" s="1502"/>
      <c r="J75" s="1503"/>
      <c r="K75" s="1504"/>
      <c r="L75" s="1504"/>
      <c r="M75" s="1505"/>
      <c r="N75" s="1503"/>
      <c r="O75" s="1504"/>
      <c r="P75" s="1505"/>
      <c r="Q75" s="1506"/>
      <c r="R75" s="1506"/>
      <c r="S75" s="1506"/>
      <c r="T75" s="1506"/>
      <c r="U75" s="1506"/>
      <c r="V75" s="1506"/>
      <c r="W75" s="1506"/>
      <c r="X75" s="1521"/>
      <c r="Y75" s="1521"/>
      <c r="Z75" s="1521"/>
      <c r="AA75" s="1521"/>
      <c r="AB75" s="1522"/>
      <c r="AC75" s="1522"/>
      <c r="AD75" s="1523"/>
      <c r="AE75" s="1522"/>
      <c r="AF75" s="1522"/>
      <c r="AG75" s="1523"/>
      <c r="AH75" s="1524"/>
      <c r="AI75" s="1522"/>
      <c r="AJ75" s="1523"/>
      <c r="AK75" s="62"/>
      <c r="AL75" s="72"/>
      <c r="AM75" s="72"/>
    </row>
    <row r="76" spans="2:269" ht="20.100000000000001" customHeight="1">
      <c r="B76" s="1500">
        <v>59</v>
      </c>
      <c r="C76" s="1501"/>
      <c r="D76" s="1502"/>
      <c r="E76" s="1502"/>
      <c r="F76" s="1502"/>
      <c r="G76" s="1502"/>
      <c r="H76" s="1502"/>
      <c r="I76" s="1502"/>
      <c r="J76" s="1503"/>
      <c r="K76" s="1504"/>
      <c r="L76" s="1504"/>
      <c r="M76" s="1505"/>
      <c r="N76" s="1503"/>
      <c r="O76" s="1504"/>
      <c r="P76" s="1505"/>
      <c r="Q76" s="1506"/>
      <c r="R76" s="1506"/>
      <c r="S76" s="1506"/>
      <c r="T76" s="1506"/>
      <c r="U76" s="1506"/>
      <c r="V76" s="1506"/>
      <c r="W76" s="1506"/>
      <c r="X76" s="1521"/>
      <c r="Y76" s="1521"/>
      <c r="Z76" s="1521"/>
      <c r="AA76" s="1521"/>
      <c r="AB76" s="1522"/>
      <c r="AC76" s="1522"/>
      <c r="AD76" s="1523"/>
      <c r="AE76" s="1522"/>
      <c r="AF76" s="1522"/>
      <c r="AG76" s="1523"/>
      <c r="AH76" s="1524"/>
      <c r="AI76" s="1522"/>
      <c r="AJ76" s="1523"/>
      <c r="AK76" s="62"/>
      <c r="AL76" s="72"/>
      <c r="AM76" s="72"/>
      <c r="AN76" s="31"/>
    </row>
    <row r="77" spans="2:269" ht="20.100000000000001" customHeight="1">
      <c r="B77" s="1500">
        <v>60</v>
      </c>
      <c r="C77" s="1501"/>
      <c r="D77" s="1502"/>
      <c r="E77" s="1502"/>
      <c r="F77" s="1502"/>
      <c r="G77" s="1502"/>
      <c r="H77" s="1502"/>
      <c r="I77" s="1502"/>
      <c r="J77" s="1503"/>
      <c r="K77" s="1504"/>
      <c r="L77" s="1504"/>
      <c r="M77" s="1505"/>
      <c r="N77" s="1503"/>
      <c r="O77" s="1504"/>
      <c r="P77" s="1505"/>
      <c r="Q77" s="1506"/>
      <c r="R77" s="1506"/>
      <c r="S77" s="1506"/>
      <c r="T77" s="1506"/>
      <c r="U77" s="1506"/>
      <c r="V77" s="1506"/>
      <c r="W77" s="1506"/>
      <c r="X77" s="1521"/>
      <c r="Y77" s="1521"/>
      <c r="Z77" s="1521"/>
      <c r="AA77" s="1521"/>
      <c r="AB77" s="1522"/>
      <c r="AC77" s="1522"/>
      <c r="AD77" s="1523"/>
      <c r="AE77" s="1522"/>
      <c r="AF77" s="1522"/>
      <c r="AG77" s="1523"/>
      <c r="AH77" s="1524"/>
      <c r="AI77" s="1522"/>
      <c r="AJ77" s="1523"/>
      <c r="AK77" s="62"/>
      <c r="AL77" s="72"/>
      <c r="AM77" s="72"/>
      <c r="AN77" s="31"/>
    </row>
    <row r="78" spans="2:269" ht="16.5" customHeight="1">
      <c r="B78" s="38"/>
      <c r="C78" s="38"/>
      <c r="D78" s="38"/>
      <c r="E78" s="38"/>
      <c r="F78" s="38"/>
      <c r="G78" s="38"/>
      <c r="H78" s="38"/>
      <c r="I78" s="38"/>
      <c r="J78" s="38"/>
      <c r="K78" s="38"/>
      <c r="L78" s="38"/>
      <c r="M78" s="38"/>
      <c r="N78" s="38"/>
      <c r="O78" s="38"/>
      <c r="P78" s="38"/>
      <c r="Q78" s="38"/>
      <c r="R78" s="38"/>
      <c r="S78" s="38"/>
      <c r="T78" s="38"/>
      <c r="U78" s="38"/>
      <c r="V78" s="38"/>
      <c r="W78" s="38"/>
      <c r="X78" s="38"/>
      <c r="Y78" s="38"/>
      <c r="Z78" s="38"/>
      <c r="AA78" s="38"/>
      <c r="AB78" s="38"/>
      <c r="AC78" s="38"/>
      <c r="AD78" s="38"/>
      <c r="AE78" s="38"/>
      <c r="AF78" s="38"/>
      <c r="AG78" s="38"/>
      <c r="AH78" s="38"/>
      <c r="AI78" s="38"/>
      <c r="AJ78" s="38"/>
      <c r="AK78" s="38"/>
    </row>
    <row r="79" spans="2:269" ht="19.5" customHeight="1">
      <c r="B79" s="1461" t="s">
        <v>527</v>
      </c>
      <c r="C79" s="1463"/>
      <c r="D79" s="1461" t="s">
        <v>608</v>
      </c>
      <c r="E79" s="1462"/>
      <c r="F79" s="1462"/>
      <c r="G79" s="1516" t="s">
        <v>609</v>
      </c>
      <c r="H79" s="1517"/>
      <c r="I79" s="1517"/>
      <c r="J79" s="1473" t="s">
        <v>610</v>
      </c>
      <c r="K79" s="1480"/>
      <c r="L79" s="1480"/>
      <c r="M79" s="1480"/>
      <c r="N79" s="1516" t="s">
        <v>611</v>
      </c>
      <c r="O79" s="1516"/>
      <c r="P79" s="1516"/>
      <c r="Q79" s="1516" t="s">
        <v>447</v>
      </c>
      <c r="R79" s="1516"/>
      <c r="S79" s="1516"/>
      <c r="T79" s="1520" t="s">
        <v>612</v>
      </c>
      <c r="U79" s="1520"/>
      <c r="V79" s="1520"/>
      <c r="W79" s="1520"/>
      <c r="X79" s="1520" t="s">
        <v>445</v>
      </c>
      <c r="Y79" s="1520"/>
      <c r="Z79" s="1520"/>
      <c r="AA79" s="1520"/>
      <c r="AB79" s="1462" t="s">
        <v>613</v>
      </c>
      <c r="AC79" s="1462"/>
      <c r="AD79" s="1462"/>
      <c r="AE79" s="1462"/>
      <c r="AF79" s="1462"/>
      <c r="AG79" s="1463"/>
      <c r="AH79" s="1491" t="s">
        <v>614</v>
      </c>
      <c r="AI79" s="1492"/>
      <c r="AJ79" s="1493"/>
      <c r="AK79" s="62"/>
      <c r="AL79" s="130"/>
      <c r="AM79" s="130"/>
      <c r="AO79" s="31"/>
      <c r="AP79" s="31"/>
      <c r="AQ79" s="31"/>
      <c r="AR79" s="31"/>
      <c r="AS79" s="31"/>
      <c r="AT79" s="31"/>
      <c r="AU79" s="31"/>
      <c r="AV79" s="31"/>
      <c r="AW79" s="31"/>
      <c r="AX79" s="31"/>
      <c r="AY79" s="31"/>
      <c r="AZ79" s="31"/>
      <c r="BA79" s="31"/>
      <c r="BB79" s="31"/>
      <c r="BC79" s="31"/>
      <c r="BD79" s="31"/>
      <c r="BE79" s="31"/>
      <c r="BF79" s="31"/>
      <c r="BG79" s="31"/>
      <c r="BH79" s="31"/>
      <c r="BI79" s="31"/>
      <c r="BJ79" s="31"/>
      <c r="BK79" s="31"/>
      <c r="BL79" s="31"/>
      <c r="BM79" s="31"/>
      <c r="BN79" s="31"/>
      <c r="BO79" s="31"/>
      <c r="BP79" s="31"/>
      <c r="BQ79" s="31"/>
      <c r="BR79" s="31"/>
      <c r="BS79" s="31"/>
      <c r="BT79" s="31"/>
      <c r="BU79" s="31"/>
      <c r="BV79" s="31"/>
      <c r="BW79" s="31"/>
      <c r="BX79" s="31"/>
      <c r="BY79" s="31"/>
      <c r="BZ79" s="31"/>
    </row>
    <row r="80" spans="2:269" ht="10.5" customHeight="1">
      <c r="B80" s="1513"/>
      <c r="C80" s="1514"/>
      <c r="D80" s="1513"/>
      <c r="E80" s="1515"/>
      <c r="F80" s="1515"/>
      <c r="G80" s="1517"/>
      <c r="H80" s="1517"/>
      <c r="I80" s="1517"/>
      <c r="J80" s="1518"/>
      <c r="K80" s="1519"/>
      <c r="L80" s="1519"/>
      <c r="M80" s="1519"/>
      <c r="N80" s="1516"/>
      <c r="O80" s="1516"/>
      <c r="P80" s="1516"/>
      <c r="Q80" s="1516"/>
      <c r="R80" s="1516"/>
      <c r="S80" s="1516"/>
      <c r="T80" s="1520"/>
      <c r="U80" s="1520"/>
      <c r="V80" s="1520"/>
      <c r="W80" s="1520"/>
      <c r="X80" s="1520"/>
      <c r="Y80" s="1520"/>
      <c r="Z80" s="1520"/>
      <c r="AA80" s="1520"/>
      <c r="AB80" s="1465"/>
      <c r="AC80" s="1465"/>
      <c r="AD80" s="1465"/>
      <c r="AE80" s="1465"/>
      <c r="AF80" s="1465"/>
      <c r="AG80" s="1466"/>
      <c r="AH80" s="1494"/>
      <c r="AI80" s="1495"/>
      <c r="AJ80" s="1496"/>
      <c r="AK80" s="62"/>
      <c r="AL80" s="130"/>
      <c r="AM80" s="130"/>
      <c r="AO80" s="31"/>
      <c r="AP80" s="31"/>
      <c r="AQ80" s="31"/>
      <c r="AR80" s="31"/>
      <c r="AS80" s="31"/>
      <c r="AT80" s="31"/>
      <c r="AU80" s="31"/>
      <c r="AV80" s="31"/>
      <c r="AW80" s="31"/>
      <c r="AX80" s="31"/>
      <c r="AY80" s="31"/>
      <c r="AZ80" s="31"/>
      <c r="BA80" s="31"/>
      <c r="BB80" s="31"/>
      <c r="BC80" s="31"/>
      <c r="BD80" s="31"/>
      <c r="BE80" s="31"/>
      <c r="BF80" s="31"/>
      <c r="BG80" s="31"/>
      <c r="BH80" s="31"/>
      <c r="BI80" s="31"/>
      <c r="BJ80" s="31"/>
      <c r="BK80" s="31"/>
      <c r="BL80" s="31"/>
      <c r="BM80" s="31"/>
      <c r="BN80" s="31"/>
      <c r="BO80" s="31"/>
      <c r="BP80" s="31"/>
      <c r="BQ80" s="31"/>
      <c r="BR80" s="31"/>
      <c r="BS80" s="31"/>
      <c r="BT80" s="31"/>
      <c r="BU80" s="31"/>
      <c r="BV80" s="31"/>
      <c r="BW80" s="31"/>
      <c r="BX80" s="31"/>
      <c r="BY80" s="31"/>
      <c r="BZ80" s="31"/>
    </row>
    <row r="81" spans="2:49" s="31" customFormat="1" ht="30.75" customHeight="1">
      <c r="B81" s="1464"/>
      <c r="C81" s="1466"/>
      <c r="D81" s="1464"/>
      <c r="E81" s="1465"/>
      <c r="F81" s="1465"/>
      <c r="G81" s="1517"/>
      <c r="H81" s="1517"/>
      <c r="I81" s="1517"/>
      <c r="J81" s="1481"/>
      <c r="K81" s="1482"/>
      <c r="L81" s="1482"/>
      <c r="M81" s="1482"/>
      <c r="N81" s="1516"/>
      <c r="O81" s="1516"/>
      <c r="P81" s="1516"/>
      <c r="Q81" s="1516"/>
      <c r="R81" s="1516"/>
      <c r="S81" s="1516"/>
      <c r="T81" s="1520"/>
      <c r="U81" s="1520"/>
      <c r="V81" s="1520"/>
      <c r="W81" s="1520"/>
      <c r="X81" s="1520"/>
      <c r="Y81" s="1520"/>
      <c r="Z81" s="1520"/>
      <c r="AA81" s="1520"/>
      <c r="AB81" s="1465" t="s">
        <v>656</v>
      </c>
      <c r="AC81" s="1465"/>
      <c r="AD81" s="1466"/>
      <c r="AE81" s="1464" t="s">
        <v>615</v>
      </c>
      <c r="AF81" s="1465"/>
      <c r="AG81" s="1466"/>
      <c r="AH81" s="1497"/>
      <c r="AI81" s="1498"/>
      <c r="AJ81" s="1499"/>
      <c r="AK81" s="62"/>
      <c r="AL81" s="62"/>
      <c r="AM81" s="62"/>
      <c r="AN81" s="38"/>
    </row>
    <row r="82" spans="2:49" s="31" customFormat="1" ht="20.100000000000001" customHeight="1">
      <c r="B82" s="1500">
        <v>61</v>
      </c>
      <c r="C82" s="1501"/>
      <c r="D82" s="1502"/>
      <c r="E82" s="1502"/>
      <c r="F82" s="1502"/>
      <c r="G82" s="1502"/>
      <c r="H82" s="1502"/>
      <c r="I82" s="1502"/>
      <c r="J82" s="1503"/>
      <c r="K82" s="1504"/>
      <c r="L82" s="1504"/>
      <c r="M82" s="1505"/>
      <c r="N82" s="1503"/>
      <c r="O82" s="1504"/>
      <c r="P82" s="1505"/>
      <c r="Q82" s="1506"/>
      <c r="R82" s="1506"/>
      <c r="S82" s="1506"/>
      <c r="T82" s="1506"/>
      <c r="U82" s="1506"/>
      <c r="V82" s="1506"/>
      <c r="W82" s="1506"/>
      <c r="X82" s="1521"/>
      <c r="Y82" s="1521"/>
      <c r="Z82" s="1521"/>
      <c r="AA82" s="1521"/>
      <c r="AB82" s="1522"/>
      <c r="AC82" s="1522"/>
      <c r="AD82" s="1523"/>
      <c r="AE82" s="1522"/>
      <c r="AF82" s="1522"/>
      <c r="AG82" s="1523"/>
      <c r="AH82" s="1524"/>
      <c r="AI82" s="1522"/>
      <c r="AJ82" s="1523"/>
      <c r="AK82" s="62"/>
      <c r="AL82" s="62"/>
      <c r="AM82" s="62"/>
      <c r="AN82" s="38"/>
    </row>
    <row r="83" spans="2:49" s="31" customFormat="1" ht="20.100000000000001" customHeight="1">
      <c r="B83" s="1500">
        <v>62</v>
      </c>
      <c r="C83" s="1501"/>
      <c r="D83" s="1502"/>
      <c r="E83" s="1502"/>
      <c r="F83" s="1502"/>
      <c r="G83" s="1502"/>
      <c r="H83" s="1502"/>
      <c r="I83" s="1502"/>
      <c r="J83" s="1503"/>
      <c r="K83" s="1504"/>
      <c r="L83" s="1504"/>
      <c r="M83" s="1505"/>
      <c r="N83" s="1503"/>
      <c r="O83" s="1504"/>
      <c r="P83" s="1505"/>
      <c r="Q83" s="1506"/>
      <c r="R83" s="1506"/>
      <c r="S83" s="1506"/>
      <c r="T83" s="1506"/>
      <c r="U83" s="1506"/>
      <c r="V83" s="1506"/>
      <c r="W83" s="1506"/>
      <c r="X83" s="1521"/>
      <c r="Y83" s="1521"/>
      <c r="Z83" s="1521"/>
      <c r="AA83" s="1521"/>
      <c r="AB83" s="1522"/>
      <c r="AC83" s="1522"/>
      <c r="AD83" s="1523"/>
      <c r="AE83" s="1522"/>
      <c r="AF83" s="1522"/>
      <c r="AG83" s="1523"/>
      <c r="AH83" s="1524"/>
      <c r="AI83" s="1522"/>
      <c r="AJ83" s="1523"/>
      <c r="AK83" s="62"/>
      <c r="AL83" s="62"/>
      <c r="AM83" s="62"/>
      <c r="AN83" s="38"/>
    </row>
    <row r="84" spans="2:49" s="31" customFormat="1" ht="20.100000000000001" customHeight="1">
      <c r="B84" s="1500">
        <v>63</v>
      </c>
      <c r="C84" s="1501"/>
      <c r="D84" s="1502"/>
      <c r="E84" s="1502"/>
      <c r="F84" s="1502"/>
      <c r="G84" s="1502"/>
      <c r="H84" s="1502"/>
      <c r="I84" s="1502"/>
      <c r="J84" s="1503"/>
      <c r="K84" s="1504"/>
      <c r="L84" s="1504"/>
      <c r="M84" s="1505"/>
      <c r="N84" s="1503"/>
      <c r="O84" s="1504"/>
      <c r="P84" s="1505"/>
      <c r="Q84" s="1506"/>
      <c r="R84" s="1506"/>
      <c r="S84" s="1506"/>
      <c r="T84" s="1506"/>
      <c r="U84" s="1506"/>
      <c r="V84" s="1506"/>
      <c r="W84" s="1506"/>
      <c r="X84" s="1521"/>
      <c r="Y84" s="1521"/>
      <c r="Z84" s="1521"/>
      <c r="AA84" s="1521"/>
      <c r="AB84" s="1522"/>
      <c r="AC84" s="1522"/>
      <c r="AD84" s="1523"/>
      <c r="AE84" s="1522"/>
      <c r="AF84" s="1522"/>
      <c r="AG84" s="1523"/>
      <c r="AH84" s="1524"/>
      <c r="AI84" s="1522"/>
      <c r="AJ84" s="1523"/>
      <c r="AK84" s="62"/>
      <c r="AL84" s="62"/>
      <c r="AM84" s="62"/>
      <c r="AN84" s="38"/>
    </row>
    <row r="85" spans="2:49" s="31" customFormat="1" ht="20.100000000000001" customHeight="1">
      <c r="B85" s="1500">
        <v>64</v>
      </c>
      <c r="C85" s="1501"/>
      <c r="D85" s="1502"/>
      <c r="E85" s="1502"/>
      <c r="F85" s="1502"/>
      <c r="G85" s="1502"/>
      <c r="H85" s="1502"/>
      <c r="I85" s="1502"/>
      <c r="J85" s="1503"/>
      <c r="K85" s="1504"/>
      <c r="L85" s="1504"/>
      <c r="M85" s="1505"/>
      <c r="N85" s="1503"/>
      <c r="O85" s="1504"/>
      <c r="P85" s="1505"/>
      <c r="Q85" s="1506"/>
      <c r="R85" s="1506"/>
      <c r="S85" s="1506"/>
      <c r="T85" s="1506"/>
      <c r="U85" s="1506"/>
      <c r="V85" s="1506"/>
      <c r="W85" s="1506"/>
      <c r="X85" s="1521"/>
      <c r="Y85" s="1521"/>
      <c r="Z85" s="1521"/>
      <c r="AA85" s="1521"/>
      <c r="AB85" s="1522"/>
      <c r="AC85" s="1522"/>
      <c r="AD85" s="1523"/>
      <c r="AE85" s="1522"/>
      <c r="AF85" s="1522"/>
      <c r="AG85" s="1523"/>
      <c r="AH85" s="1524"/>
      <c r="AI85" s="1522"/>
      <c r="AJ85" s="1523"/>
      <c r="AK85" s="62"/>
      <c r="AL85" s="62"/>
      <c r="AM85" s="62"/>
      <c r="AN85" s="38"/>
    </row>
    <row r="86" spans="2:49" s="31" customFormat="1" ht="20.100000000000001" customHeight="1">
      <c r="B86" s="1500">
        <v>65</v>
      </c>
      <c r="C86" s="1501"/>
      <c r="D86" s="1502"/>
      <c r="E86" s="1502"/>
      <c r="F86" s="1502"/>
      <c r="G86" s="1502"/>
      <c r="H86" s="1502"/>
      <c r="I86" s="1502"/>
      <c r="J86" s="1503"/>
      <c r="K86" s="1504"/>
      <c r="L86" s="1504"/>
      <c r="M86" s="1505"/>
      <c r="N86" s="1503"/>
      <c r="O86" s="1504"/>
      <c r="P86" s="1505"/>
      <c r="Q86" s="1506"/>
      <c r="R86" s="1506"/>
      <c r="S86" s="1506"/>
      <c r="T86" s="1506"/>
      <c r="U86" s="1506"/>
      <c r="V86" s="1506"/>
      <c r="W86" s="1506"/>
      <c r="X86" s="1521"/>
      <c r="Y86" s="1521"/>
      <c r="Z86" s="1521"/>
      <c r="AA86" s="1521"/>
      <c r="AB86" s="1522"/>
      <c r="AC86" s="1522"/>
      <c r="AD86" s="1523"/>
      <c r="AE86" s="1522"/>
      <c r="AF86" s="1522"/>
      <c r="AG86" s="1523"/>
      <c r="AH86" s="1524"/>
      <c r="AI86" s="1522"/>
      <c r="AJ86" s="1523"/>
      <c r="AK86" s="62"/>
      <c r="AL86" s="62"/>
      <c r="AM86" s="62"/>
      <c r="AN86" s="38"/>
      <c r="AO86" s="38"/>
      <c r="AW86" s="38"/>
    </row>
    <row r="87" spans="2:49" s="31" customFormat="1" ht="20.100000000000001" customHeight="1">
      <c r="B87" s="1500">
        <v>66</v>
      </c>
      <c r="C87" s="1501"/>
      <c r="D87" s="1502"/>
      <c r="E87" s="1502"/>
      <c r="F87" s="1502"/>
      <c r="G87" s="1502"/>
      <c r="H87" s="1502"/>
      <c r="I87" s="1502"/>
      <c r="J87" s="1503"/>
      <c r="K87" s="1504"/>
      <c r="L87" s="1504"/>
      <c r="M87" s="1505"/>
      <c r="N87" s="1503"/>
      <c r="O87" s="1504"/>
      <c r="P87" s="1505"/>
      <c r="Q87" s="1506"/>
      <c r="R87" s="1506"/>
      <c r="S87" s="1506"/>
      <c r="T87" s="1506"/>
      <c r="U87" s="1506"/>
      <c r="V87" s="1506"/>
      <c r="W87" s="1506"/>
      <c r="X87" s="1521"/>
      <c r="Y87" s="1521"/>
      <c r="Z87" s="1521"/>
      <c r="AA87" s="1521"/>
      <c r="AB87" s="1522"/>
      <c r="AC87" s="1522"/>
      <c r="AD87" s="1523"/>
      <c r="AE87" s="1522"/>
      <c r="AF87" s="1522"/>
      <c r="AG87" s="1523"/>
      <c r="AH87" s="1524"/>
      <c r="AI87" s="1522"/>
      <c r="AJ87" s="1523"/>
      <c r="AK87" s="62"/>
      <c r="AL87" s="62"/>
      <c r="AM87" s="62"/>
      <c r="AN87" s="38"/>
    </row>
    <row r="88" spans="2:49" s="31" customFormat="1" ht="20.100000000000001" customHeight="1">
      <c r="B88" s="1500">
        <v>67</v>
      </c>
      <c r="C88" s="1501"/>
      <c r="D88" s="1502"/>
      <c r="E88" s="1502"/>
      <c r="F88" s="1502"/>
      <c r="G88" s="1502"/>
      <c r="H88" s="1502"/>
      <c r="I88" s="1502"/>
      <c r="J88" s="1503"/>
      <c r="K88" s="1504"/>
      <c r="L88" s="1504"/>
      <c r="M88" s="1505"/>
      <c r="N88" s="1503"/>
      <c r="O88" s="1504"/>
      <c r="P88" s="1505"/>
      <c r="Q88" s="1506"/>
      <c r="R88" s="1506"/>
      <c r="S88" s="1506"/>
      <c r="T88" s="1506"/>
      <c r="U88" s="1506"/>
      <c r="V88" s="1506"/>
      <c r="W88" s="1506"/>
      <c r="X88" s="1521"/>
      <c r="Y88" s="1521"/>
      <c r="Z88" s="1521"/>
      <c r="AA88" s="1521"/>
      <c r="AB88" s="1522"/>
      <c r="AC88" s="1522"/>
      <c r="AD88" s="1523"/>
      <c r="AE88" s="1522"/>
      <c r="AF88" s="1522"/>
      <c r="AG88" s="1523"/>
      <c r="AH88" s="1524"/>
      <c r="AI88" s="1522"/>
      <c r="AJ88" s="1523"/>
      <c r="AK88" s="62"/>
      <c r="AL88" s="72"/>
      <c r="AM88" s="72"/>
    </row>
    <row r="89" spans="2:49" s="31" customFormat="1" ht="20.100000000000001" customHeight="1">
      <c r="B89" s="1500">
        <v>68</v>
      </c>
      <c r="C89" s="1501"/>
      <c r="D89" s="1502"/>
      <c r="E89" s="1502"/>
      <c r="F89" s="1502"/>
      <c r="G89" s="1502"/>
      <c r="H89" s="1502"/>
      <c r="I89" s="1502"/>
      <c r="J89" s="1503"/>
      <c r="K89" s="1504"/>
      <c r="L89" s="1504"/>
      <c r="M89" s="1505"/>
      <c r="N89" s="1503"/>
      <c r="O89" s="1504"/>
      <c r="P89" s="1505"/>
      <c r="Q89" s="1506"/>
      <c r="R89" s="1506"/>
      <c r="S89" s="1506"/>
      <c r="T89" s="1506"/>
      <c r="U89" s="1506"/>
      <c r="V89" s="1506"/>
      <c r="W89" s="1506"/>
      <c r="X89" s="1521"/>
      <c r="Y89" s="1521"/>
      <c r="Z89" s="1521"/>
      <c r="AA89" s="1521"/>
      <c r="AB89" s="1522"/>
      <c r="AC89" s="1522"/>
      <c r="AD89" s="1523"/>
      <c r="AE89" s="1522"/>
      <c r="AF89" s="1522"/>
      <c r="AG89" s="1523"/>
      <c r="AH89" s="1524"/>
      <c r="AI89" s="1522"/>
      <c r="AJ89" s="1523"/>
      <c r="AK89" s="62"/>
      <c r="AL89" s="72"/>
      <c r="AM89" s="72"/>
    </row>
    <row r="90" spans="2:49" s="31" customFormat="1" ht="20.100000000000001" customHeight="1">
      <c r="B90" s="1500">
        <v>69</v>
      </c>
      <c r="C90" s="1501"/>
      <c r="D90" s="1502"/>
      <c r="E90" s="1502"/>
      <c r="F90" s="1502"/>
      <c r="G90" s="1502"/>
      <c r="H90" s="1502"/>
      <c r="I90" s="1502"/>
      <c r="J90" s="1503"/>
      <c r="K90" s="1504"/>
      <c r="L90" s="1504"/>
      <c r="M90" s="1505"/>
      <c r="N90" s="1503"/>
      <c r="O90" s="1504"/>
      <c r="P90" s="1505"/>
      <c r="Q90" s="1506"/>
      <c r="R90" s="1506"/>
      <c r="S90" s="1506"/>
      <c r="T90" s="1506"/>
      <c r="U90" s="1506"/>
      <c r="V90" s="1506"/>
      <c r="W90" s="1506"/>
      <c r="X90" s="1521"/>
      <c r="Y90" s="1521"/>
      <c r="Z90" s="1521"/>
      <c r="AA90" s="1521"/>
      <c r="AB90" s="1522"/>
      <c r="AC90" s="1522"/>
      <c r="AD90" s="1523"/>
      <c r="AE90" s="1522"/>
      <c r="AF90" s="1522"/>
      <c r="AG90" s="1523"/>
      <c r="AH90" s="1524"/>
      <c r="AI90" s="1522"/>
      <c r="AJ90" s="1523"/>
      <c r="AK90" s="62"/>
      <c r="AL90" s="72"/>
      <c r="AM90" s="72"/>
    </row>
    <row r="91" spans="2:49" s="31" customFormat="1" ht="20.100000000000001" customHeight="1">
      <c r="B91" s="1500">
        <v>70</v>
      </c>
      <c r="C91" s="1501"/>
      <c r="D91" s="1502"/>
      <c r="E91" s="1502"/>
      <c r="F91" s="1502"/>
      <c r="G91" s="1502"/>
      <c r="H91" s="1502"/>
      <c r="I91" s="1502"/>
      <c r="J91" s="1503"/>
      <c r="K91" s="1504"/>
      <c r="L91" s="1504"/>
      <c r="M91" s="1505"/>
      <c r="N91" s="1503"/>
      <c r="O91" s="1504"/>
      <c r="P91" s="1505"/>
      <c r="Q91" s="1506"/>
      <c r="R91" s="1506"/>
      <c r="S91" s="1506"/>
      <c r="T91" s="1506"/>
      <c r="U91" s="1506"/>
      <c r="V91" s="1506"/>
      <c r="W91" s="1506"/>
      <c r="X91" s="1521"/>
      <c r="Y91" s="1521"/>
      <c r="Z91" s="1521"/>
      <c r="AA91" s="1521"/>
      <c r="AB91" s="1522"/>
      <c r="AC91" s="1522"/>
      <c r="AD91" s="1523"/>
      <c r="AE91" s="1522"/>
      <c r="AF91" s="1522"/>
      <c r="AG91" s="1523"/>
      <c r="AH91" s="1524"/>
      <c r="AI91" s="1522"/>
      <c r="AJ91" s="1523"/>
      <c r="AK91" s="62"/>
      <c r="AL91" s="72"/>
      <c r="AM91" s="72"/>
    </row>
    <row r="92" spans="2:49" s="31" customFormat="1" ht="20.100000000000001" customHeight="1">
      <c r="B92" s="1500">
        <v>71</v>
      </c>
      <c r="C92" s="1501"/>
      <c r="D92" s="1502"/>
      <c r="E92" s="1502"/>
      <c r="F92" s="1502"/>
      <c r="G92" s="1502"/>
      <c r="H92" s="1502"/>
      <c r="I92" s="1502"/>
      <c r="J92" s="1503"/>
      <c r="K92" s="1504"/>
      <c r="L92" s="1504"/>
      <c r="M92" s="1505"/>
      <c r="N92" s="1503"/>
      <c r="O92" s="1504"/>
      <c r="P92" s="1505"/>
      <c r="Q92" s="1506"/>
      <c r="R92" s="1506"/>
      <c r="S92" s="1506"/>
      <c r="T92" s="1506"/>
      <c r="U92" s="1506"/>
      <c r="V92" s="1506"/>
      <c r="W92" s="1506"/>
      <c r="X92" s="1521"/>
      <c r="Y92" s="1521"/>
      <c r="Z92" s="1521"/>
      <c r="AA92" s="1521"/>
      <c r="AB92" s="1522"/>
      <c r="AC92" s="1522"/>
      <c r="AD92" s="1523"/>
      <c r="AE92" s="1522"/>
      <c r="AF92" s="1522"/>
      <c r="AG92" s="1523"/>
      <c r="AH92" s="1524"/>
      <c r="AI92" s="1522"/>
      <c r="AJ92" s="1523"/>
      <c r="AK92" s="62"/>
      <c r="AL92" s="72"/>
      <c r="AM92" s="72"/>
    </row>
    <row r="93" spans="2:49" ht="20.100000000000001" customHeight="1">
      <c r="B93" s="1500">
        <v>72</v>
      </c>
      <c r="C93" s="1501"/>
      <c r="D93" s="1502"/>
      <c r="E93" s="1502"/>
      <c r="F93" s="1502"/>
      <c r="G93" s="1502"/>
      <c r="H93" s="1502"/>
      <c r="I93" s="1502"/>
      <c r="J93" s="1503"/>
      <c r="K93" s="1504"/>
      <c r="L93" s="1504"/>
      <c r="M93" s="1505"/>
      <c r="N93" s="1503"/>
      <c r="O93" s="1504"/>
      <c r="P93" s="1505"/>
      <c r="Q93" s="1506"/>
      <c r="R93" s="1506"/>
      <c r="S93" s="1506"/>
      <c r="T93" s="1506"/>
      <c r="U93" s="1506"/>
      <c r="V93" s="1506"/>
      <c r="W93" s="1506"/>
      <c r="X93" s="1521"/>
      <c r="Y93" s="1521"/>
      <c r="Z93" s="1521"/>
      <c r="AA93" s="1521"/>
      <c r="AB93" s="1522"/>
      <c r="AC93" s="1522"/>
      <c r="AD93" s="1523"/>
      <c r="AE93" s="1522"/>
      <c r="AF93" s="1522"/>
      <c r="AG93" s="1523"/>
      <c r="AH93" s="1524"/>
      <c r="AI93" s="1522"/>
      <c r="AJ93" s="1523"/>
      <c r="AK93" s="62"/>
      <c r="AL93" s="130"/>
      <c r="AM93" s="130"/>
    </row>
    <row r="94" spans="2:49" s="31" customFormat="1" ht="20.100000000000001" customHeight="1">
      <c r="B94" s="1500">
        <v>73</v>
      </c>
      <c r="C94" s="1501"/>
      <c r="D94" s="1502"/>
      <c r="E94" s="1502"/>
      <c r="F94" s="1502"/>
      <c r="G94" s="1502"/>
      <c r="H94" s="1502"/>
      <c r="I94" s="1502"/>
      <c r="J94" s="1503"/>
      <c r="K94" s="1504"/>
      <c r="L94" s="1504"/>
      <c r="M94" s="1505"/>
      <c r="N94" s="1503"/>
      <c r="O94" s="1504"/>
      <c r="P94" s="1505"/>
      <c r="Q94" s="1506"/>
      <c r="R94" s="1506"/>
      <c r="S94" s="1506"/>
      <c r="T94" s="1506"/>
      <c r="U94" s="1506"/>
      <c r="V94" s="1506"/>
      <c r="W94" s="1506"/>
      <c r="X94" s="1521"/>
      <c r="Y94" s="1521"/>
      <c r="Z94" s="1521"/>
      <c r="AA94" s="1521"/>
      <c r="AB94" s="1522"/>
      <c r="AC94" s="1522"/>
      <c r="AD94" s="1523"/>
      <c r="AE94" s="1522"/>
      <c r="AF94" s="1522"/>
      <c r="AG94" s="1523"/>
      <c r="AH94" s="1524"/>
      <c r="AI94" s="1522"/>
      <c r="AJ94" s="1523"/>
      <c r="AK94" s="62"/>
      <c r="AL94" s="72"/>
      <c r="AM94" s="72"/>
    </row>
    <row r="95" spans="2:49" s="31" customFormat="1" ht="20.100000000000001" customHeight="1">
      <c r="B95" s="1500">
        <v>74</v>
      </c>
      <c r="C95" s="1501"/>
      <c r="D95" s="1502"/>
      <c r="E95" s="1502"/>
      <c r="F95" s="1502"/>
      <c r="G95" s="1502"/>
      <c r="H95" s="1502"/>
      <c r="I95" s="1502"/>
      <c r="J95" s="1503"/>
      <c r="K95" s="1504"/>
      <c r="L95" s="1504"/>
      <c r="M95" s="1505"/>
      <c r="N95" s="1503"/>
      <c r="O95" s="1504"/>
      <c r="P95" s="1505"/>
      <c r="Q95" s="1506"/>
      <c r="R95" s="1506"/>
      <c r="S95" s="1506"/>
      <c r="T95" s="1506"/>
      <c r="U95" s="1506"/>
      <c r="V95" s="1506"/>
      <c r="W95" s="1506"/>
      <c r="X95" s="1521"/>
      <c r="Y95" s="1521"/>
      <c r="Z95" s="1521"/>
      <c r="AA95" s="1521"/>
      <c r="AB95" s="1522"/>
      <c r="AC95" s="1522"/>
      <c r="AD95" s="1523"/>
      <c r="AE95" s="1522"/>
      <c r="AF95" s="1522"/>
      <c r="AG95" s="1523"/>
      <c r="AH95" s="1524"/>
      <c r="AI95" s="1522"/>
      <c r="AJ95" s="1523"/>
      <c r="AK95" s="62"/>
      <c r="AL95" s="72"/>
      <c r="AM95" s="72"/>
    </row>
    <row r="96" spans="2:49" s="31" customFormat="1" ht="20.100000000000001" customHeight="1">
      <c r="B96" s="1500">
        <v>75</v>
      </c>
      <c r="C96" s="1501"/>
      <c r="D96" s="1502"/>
      <c r="E96" s="1502"/>
      <c r="F96" s="1502"/>
      <c r="G96" s="1502"/>
      <c r="H96" s="1502"/>
      <c r="I96" s="1502"/>
      <c r="J96" s="1503"/>
      <c r="K96" s="1504"/>
      <c r="L96" s="1504"/>
      <c r="M96" s="1505"/>
      <c r="N96" s="1503"/>
      <c r="O96" s="1504"/>
      <c r="P96" s="1505"/>
      <c r="Q96" s="1506"/>
      <c r="R96" s="1506"/>
      <c r="S96" s="1506"/>
      <c r="T96" s="1506"/>
      <c r="U96" s="1506"/>
      <c r="V96" s="1506"/>
      <c r="W96" s="1506"/>
      <c r="X96" s="1521"/>
      <c r="Y96" s="1521"/>
      <c r="Z96" s="1521"/>
      <c r="AA96" s="1521"/>
      <c r="AB96" s="1522"/>
      <c r="AC96" s="1522"/>
      <c r="AD96" s="1523"/>
      <c r="AE96" s="1522"/>
      <c r="AF96" s="1522"/>
      <c r="AG96" s="1523"/>
      <c r="AH96" s="1524"/>
      <c r="AI96" s="1522"/>
      <c r="AJ96" s="1523"/>
      <c r="AK96" s="62"/>
      <c r="AL96" s="72"/>
      <c r="AM96" s="72"/>
    </row>
    <row r="97" spans="2:269" s="31" customFormat="1" ht="20.100000000000001" customHeight="1">
      <c r="B97" s="1500">
        <v>76</v>
      </c>
      <c r="C97" s="1501"/>
      <c r="D97" s="1502"/>
      <c r="E97" s="1502"/>
      <c r="F97" s="1502"/>
      <c r="G97" s="1502"/>
      <c r="H97" s="1502"/>
      <c r="I97" s="1502"/>
      <c r="J97" s="1503"/>
      <c r="K97" s="1504"/>
      <c r="L97" s="1504"/>
      <c r="M97" s="1505"/>
      <c r="N97" s="1503"/>
      <c r="O97" s="1504"/>
      <c r="P97" s="1505"/>
      <c r="Q97" s="1506"/>
      <c r="R97" s="1506"/>
      <c r="S97" s="1506"/>
      <c r="T97" s="1506"/>
      <c r="U97" s="1506"/>
      <c r="V97" s="1506"/>
      <c r="W97" s="1506"/>
      <c r="X97" s="1521"/>
      <c r="Y97" s="1521"/>
      <c r="Z97" s="1521"/>
      <c r="AA97" s="1521"/>
      <c r="AB97" s="1522"/>
      <c r="AC97" s="1522"/>
      <c r="AD97" s="1523"/>
      <c r="AE97" s="1522"/>
      <c r="AF97" s="1522"/>
      <c r="AG97" s="1523"/>
      <c r="AH97" s="1524"/>
      <c r="AI97" s="1522"/>
      <c r="AJ97" s="1523"/>
      <c r="AK97" s="62"/>
      <c r="AL97" s="72"/>
      <c r="AM97" s="72"/>
    </row>
    <row r="98" spans="2:269" s="31" customFormat="1" ht="20.100000000000001" customHeight="1">
      <c r="B98" s="1500">
        <v>77</v>
      </c>
      <c r="C98" s="1501"/>
      <c r="D98" s="1502"/>
      <c r="E98" s="1502"/>
      <c r="F98" s="1502"/>
      <c r="G98" s="1502"/>
      <c r="H98" s="1502"/>
      <c r="I98" s="1502"/>
      <c r="J98" s="1503"/>
      <c r="K98" s="1504"/>
      <c r="L98" s="1504"/>
      <c r="M98" s="1505"/>
      <c r="N98" s="1503"/>
      <c r="O98" s="1504"/>
      <c r="P98" s="1505"/>
      <c r="Q98" s="1506"/>
      <c r="R98" s="1506"/>
      <c r="S98" s="1506"/>
      <c r="T98" s="1506"/>
      <c r="U98" s="1506"/>
      <c r="V98" s="1506"/>
      <c r="W98" s="1506"/>
      <c r="X98" s="1521"/>
      <c r="Y98" s="1521"/>
      <c r="Z98" s="1521"/>
      <c r="AA98" s="1521"/>
      <c r="AB98" s="1522"/>
      <c r="AC98" s="1522"/>
      <c r="AD98" s="1523"/>
      <c r="AE98" s="1522"/>
      <c r="AF98" s="1522"/>
      <c r="AG98" s="1523"/>
      <c r="AH98" s="1524"/>
      <c r="AI98" s="1522"/>
      <c r="AJ98" s="1523"/>
      <c r="AK98" s="62"/>
      <c r="AL98" s="72"/>
      <c r="AM98" s="72"/>
    </row>
    <row r="99" spans="2:269" s="31" customFormat="1" ht="20.100000000000001" customHeight="1">
      <c r="B99" s="1500">
        <v>78</v>
      </c>
      <c r="C99" s="1501"/>
      <c r="D99" s="1502"/>
      <c r="E99" s="1502"/>
      <c r="F99" s="1502"/>
      <c r="G99" s="1502"/>
      <c r="H99" s="1502"/>
      <c r="I99" s="1502"/>
      <c r="J99" s="1503"/>
      <c r="K99" s="1504"/>
      <c r="L99" s="1504"/>
      <c r="M99" s="1505"/>
      <c r="N99" s="1503"/>
      <c r="O99" s="1504"/>
      <c r="P99" s="1505"/>
      <c r="Q99" s="1506"/>
      <c r="R99" s="1506"/>
      <c r="S99" s="1506"/>
      <c r="T99" s="1506"/>
      <c r="U99" s="1506"/>
      <c r="V99" s="1506"/>
      <c r="W99" s="1506"/>
      <c r="X99" s="1521"/>
      <c r="Y99" s="1521"/>
      <c r="Z99" s="1521"/>
      <c r="AA99" s="1521"/>
      <c r="AB99" s="1522"/>
      <c r="AC99" s="1522"/>
      <c r="AD99" s="1523"/>
      <c r="AE99" s="1522"/>
      <c r="AF99" s="1522"/>
      <c r="AG99" s="1523"/>
      <c r="AH99" s="1524"/>
      <c r="AI99" s="1522"/>
      <c r="AJ99" s="1523"/>
      <c r="AK99" s="62"/>
      <c r="AL99" s="72"/>
      <c r="AM99" s="72"/>
    </row>
    <row r="100" spans="2:269" s="31" customFormat="1" ht="20.100000000000001" customHeight="1">
      <c r="B100" s="1500">
        <v>79</v>
      </c>
      <c r="C100" s="1501"/>
      <c r="D100" s="1502"/>
      <c r="E100" s="1502"/>
      <c r="F100" s="1502"/>
      <c r="G100" s="1502"/>
      <c r="H100" s="1502"/>
      <c r="I100" s="1502"/>
      <c r="J100" s="1503"/>
      <c r="K100" s="1504"/>
      <c r="L100" s="1504"/>
      <c r="M100" s="1505"/>
      <c r="N100" s="1503"/>
      <c r="O100" s="1504"/>
      <c r="P100" s="1505"/>
      <c r="Q100" s="1506"/>
      <c r="R100" s="1506"/>
      <c r="S100" s="1506"/>
      <c r="T100" s="1506"/>
      <c r="U100" s="1506"/>
      <c r="V100" s="1506"/>
      <c r="W100" s="1506"/>
      <c r="X100" s="1521"/>
      <c r="Y100" s="1521"/>
      <c r="Z100" s="1521"/>
      <c r="AA100" s="1521"/>
      <c r="AB100" s="1522"/>
      <c r="AC100" s="1522"/>
      <c r="AD100" s="1523"/>
      <c r="AE100" s="1522"/>
      <c r="AF100" s="1522"/>
      <c r="AG100" s="1523"/>
      <c r="AH100" s="1524"/>
      <c r="AI100" s="1522"/>
      <c r="AJ100" s="1523"/>
      <c r="AK100" s="62"/>
      <c r="AL100" s="72"/>
      <c r="AM100" s="72"/>
    </row>
    <row r="101" spans="2:269" s="31" customFormat="1" ht="20.100000000000001" customHeight="1">
      <c r="B101" s="1500">
        <v>80</v>
      </c>
      <c r="C101" s="1501"/>
      <c r="D101" s="1502"/>
      <c r="E101" s="1502"/>
      <c r="F101" s="1502"/>
      <c r="G101" s="1502"/>
      <c r="H101" s="1502"/>
      <c r="I101" s="1502"/>
      <c r="J101" s="1503"/>
      <c r="K101" s="1504"/>
      <c r="L101" s="1504"/>
      <c r="M101" s="1505"/>
      <c r="N101" s="1503"/>
      <c r="O101" s="1504"/>
      <c r="P101" s="1505"/>
      <c r="Q101" s="1506"/>
      <c r="R101" s="1506"/>
      <c r="S101" s="1506"/>
      <c r="T101" s="1506"/>
      <c r="U101" s="1506"/>
      <c r="V101" s="1506"/>
      <c r="W101" s="1506"/>
      <c r="X101" s="1521"/>
      <c r="Y101" s="1521"/>
      <c r="Z101" s="1521"/>
      <c r="AA101" s="1521"/>
      <c r="AB101" s="1522"/>
      <c r="AC101" s="1522"/>
      <c r="AD101" s="1523"/>
      <c r="AE101" s="1522"/>
      <c r="AF101" s="1522"/>
      <c r="AG101" s="1523"/>
      <c r="AH101" s="1524"/>
      <c r="AI101" s="1522"/>
      <c r="AJ101" s="1523"/>
      <c r="AK101" s="62"/>
      <c r="AL101" s="72"/>
      <c r="AM101" s="72"/>
    </row>
    <row r="102" spans="2:269" s="31" customFormat="1" ht="20.100000000000001" customHeight="1">
      <c r="B102" s="1500">
        <v>81</v>
      </c>
      <c r="C102" s="1501"/>
      <c r="D102" s="1502"/>
      <c r="E102" s="1502"/>
      <c r="F102" s="1502"/>
      <c r="G102" s="1502"/>
      <c r="H102" s="1502"/>
      <c r="I102" s="1502"/>
      <c r="J102" s="1503"/>
      <c r="K102" s="1504"/>
      <c r="L102" s="1504"/>
      <c r="M102" s="1505"/>
      <c r="N102" s="1503"/>
      <c r="O102" s="1504"/>
      <c r="P102" s="1505"/>
      <c r="Q102" s="1506"/>
      <c r="R102" s="1506"/>
      <c r="S102" s="1506"/>
      <c r="T102" s="1506"/>
      <c r="U102" s="1506"/>
      <c r="V102" s="1506"/>
      <c r="W102" s="1506"/>
      <c r="X102" s="1521"/>
      <c r="Y102" s="1521"/>
      <c r="Z102" s="1521"/>
      <c r="AA102" s="1521"/>
      <c r="AB102" s="1522"/>
      <c r="AC102" s="1522"/>
      <c r="AD102" s="1523"/>
      <c r="AE102" s="1522"/>
      <c r="AF102" s="1522"/>
      <c r="AG102" s="1523"/>
      <c r="AH102" s="1524"/>
      <c r="AI102" s="1522"/>
      <c r="AJ102" s="1523"/>
      <c r="AK102" s="62"/>
      <c r="AL102" s="72"/>
      <c r="AM102" s="72"/>
    </row>
    <row r="103" spans="2:269" s="31" customFormat="1" ht="20.100000000000001" customHeight="1">
      <c r="B103" s="1500">
        <v>82</v>
      </c>
      <c r="C103" s="1501"/>
      <c r="D103" s="1502"/>
      <c r="E103" s="1502"/>
      <c r="F103" s="1502"/>
      <c r="G103" s="1502"/>
      <c r="H103" s="1502"/>
      <c r="I103" s="1502"/>
      <c r="J103" s="1503"/>
      <c r="K103" s="1504"/>
      <c r="L103" s="1504"/>
      <c r="M103" s="1505"/>
      <c r="N103" s="1503"/>
      <c r="O103" s="1504"/>
      <c r="P103" s="1505"/>
      <c r="Q103" s="1506"/>
      <c r="R103" s="1506"/>
      <c r="S103" s="1506"/>
      <c r="T103" s="1506"/>
      <c r="U103" s="1506"/>
      <c r="V103" s="1506"/>
      <c r="W103" s="1506"/>
      <c r="X103" s="1521"/>
      <c r="Y103" s="1521"/>
      <c r="Z103" s="1521"/>
      <c r="AA103" s="1521"/>
      <c r="AB103" s="1522"/>
      <c r="AC103" s="1522"/>
      <c r="AD103" s="1523"/>
      <c r="AE103" s="1522"/>
      <c r="AF103" s="1522"/>
      <c r="AG103" s="1523"/>
      <c r="AH103" s="1524"/>
      <c r="AI103" s="1522"/>
      <c r="AJ103" s="1523"/>
      <c r="AK103" s="62"/>
      <c r="AL103" s="72"/>
      <c r="AM103" s="72"/>
    </row>
    <row r="104" spans="2:269" s="31" customFormat="1" ht="20.100000000000001" customHeight="1">
      <c r="B104" s="1500">
        <v>83</v>
      </c>
      <c r="C104" s="1501"/>
      <c r="D104" s="1502"/>
      <c r="E104" s="1502"/>
      <c r="F104" s="1502"/>
      <c r="G104" s="1502"/>
      <c r="H104" s="1502"/>
      <c r="I104" s="1502"/>
      <c r="J104" s="1503"/>
      <c r="K104" s="1504"/>
      <c r="L104" s="1504"/>
      <c r="M104" s="1505"/>
      <c r="N104" s="1503"/>
      <c r="O104" s="1504"/>
      <c r="P104" s="1505"/>
      <c r="Q104" s="1506"/>
      <c r="R104" s="1506"/>
      <c r="S104" s="1506"/>
      <c r="T104" s="1506"/>
      <c r="U104" s="1506"/>
      <c r="V104" s="1506"/>
      <c r="W104" s="1506"/>
      <c r="X104" s="1521"/>
      <c r="Y104" s="1521"/>
      <c r="Z104" s="1521"/>
      <c r="AA104" s="1521"/>
      <c r="AB104" s="1522"/>
      <c r="AC104" s="1522"/>
      <c r="AD104" s="1523"/>
      <c r="AE104" s="1522"/>
      <c r="AF104" s="1522"/>
      <c r="AG104" s="1523"/>
      <c r="AH104" s="1524"/>
      <c r="AI104" s="1522"/>
      <c r="AJ104" s="1523"/>
      <c r="AK104" s="62"/>
      <c r="AL104" s="72"/>
      <c r="AM104" s="72"/>
    </row>
    <row r="105" spans="2:269" s="31" customFormat="1" ht="20.100000000000001" customHeight="1">
      <c r="B105" s="1500">
        <v>84</v>
      </c>
      <c r="C105" s="1501"/>
      <c r="D105" s="1502"/>
      <c r="E105" s="1502"/>
      <c r="F105" s="1502"/>
      <c r="G105" s="1502"/>
      <c r="H105" s="1502"/>
      <c r="I105" s="1502"/>
      <c r="J105" s="1503"/>
      <c r="K105" s="1504"/>
      <c r="L105" s="1504"/>
      <c r="M105" s="1505"/>
      <c r="N105" s="1503"/>
      <c r="O105" s="1504"/>
      <c r="P105" s="1505"/>
      <c r="Q105" s="1506"/>
      <c r="R105" s="1506"/>
      <c r="S105" s="1506"/>
      <c r="T105" s="1506"/>
      <c r="U105" s="1506"/>
      <c r="V105" s="1506"/>
      <c r="W105" s="1506"/>
      <c r="X105" s="1521"/>
      <c r="Y105" s="1521"/>
      <c r="Z105" s="1521"/>
      <c r="AA105" s="1521"/>
      <c r="AB105" s="1522"/>
      <c r="AC105" s="1522"/>
      <c r="AD105" s="1523"/>
      <c r="AE105" s="1522"/>
      <c r="AF105" s="1522"/>
      <c r="AG105" s="1523"/>
      <c r="AH105" s="1524"/>
      <c r="AI105" s="1522"/>
      <c r="AJ105" s="1523"/>
      <c r="AK105" s="62"/>
      <c r="AL105" s="72"/>
      <c r="AM105" s="72"/>
    </row>
    <row r="106" spans="2:269" s="31" customFormat="1" ht="20.100000000000001" customHeight="1">
      <c r="B106" s="1500">
        <v>85</v>
      </c>
      <c r="C106" s="1501"/>
      <c r="D106" s="1502"/>
      <c r="E106" s="1502"/>
      <c r="F106" s="1502"/>
      <c r="G106" s="1502"/>
      <c r="H106" s="1502"/>
      <c r="I106" s="1502"/>
      <c r="J106" s="1503"/>
      <c r="K106" s="1504"/>
      <c r="L106" s="1504"/>
      <c r="M106" s="1505"/>
      <c r="N106" s="1503"/>
      <c r="O106" s="1504"/>
      <c r="P106" s="1505"/>
      <c r="Q106" s="1506"/>
      <c r="R106" s="1506"/>
      <c r="S106" s="1506"/>
      <c r="T106" s="1506"/>
      <c r="U106" s="1506"/>
      <c r="V106" s="1506"/>
      <c r="W106" s="1506"/>
      <c r="X106" s="1521"/>
      <c r="Y106" s="1521"/>
      <c r="Z106" s="1521"/>
      <c r="AA106" s="1521"/>
      <c r="AB106" s="1522"/>
      <c r="AC106" s="1522"/>
      <c r="AD106" s="1523"/>
      <c r="AE106" s="1522"/>
      <c r="AF106" s="1522"/>
      <c r="AG106" s="1523"/>
      <c r="AH106" s="1524"/>
      <c r="AI106" s="1522"/>
      <c r="AJ106" s="1523"/>
      <c r="AK106" s="62"/>
      <c r="AL106" s="72"/>
      <c r="AM106" s="72"/>
    </row>
    <row r="107" spans="2:269" ht="20.100000000000001" customHeight="1">
      <c r="B107" s="1500">
        <v>86</v>
      </c>
      <c r="C107" s="1501"/>
      <c r="D107" s="1502"/>
      <c r="E107" s="1502"/>
      <c r="F107" s="1502"/>
      <c r="G107" s="1502"/>
      <c r="H107" s="1502"/>
      <c r="I107" s="1502"/>
      <c r="J107" s="1503"/>
      <c r="K107" s="1504"/>
      <c r="L107" s="1504"/>
      <c r="M107" s="1505"/>
      <c r="N107" s="1503"/>
      <c r="O107" s="1504"/>
      <c r="P107" s="1505"/>
      <c r="Q107" s="1506"/>
      <c r="R107" s="1506"/>
      <c r="S107" s="1506"/>
      <c r="T107" s="1506"/>
      <c r="U107" s="1506"/>
      <c r="V107" s="1506"/>
      <c r="W107" s="1506"/>
      <c r="X107" s="1521"/>
      <c r="Y107" s="1521"/>
      <c r="Z107" s="1521"/>
      <c r="AA107" s="1521"/>
      <c r="AB107" s="1522"/>
      <c r="AC107" s="1522"/>
      <c r="AD107" s="1523"/>
      <c r="AE107" s="1522"/>
      <c r="AF107" s="1522"/>
      <c r="AG107" s="1523"/>
      <c r="AH107" s="1524"/>
      <c r="AI107" s="1522"/>
      <c r="AJ107" s="1523"/>
      <c r="AK107" s="62"/>
      <c r="AL107" s="72"/>
      <c r="AM107" s="72"/>
      <c r="AN107" s="31"/>
      <c r="AO107" s="31"/>
      <c r="AP107" s="31"/>
      <c r="AQ107" s="31"/>
      <c r="AR107" s="31"/>
      <c r="AS107" s="31"/>
      <c r="AT107" s="31"/>
      <c r="AU107" s="31"/>
      <c r="AV107" s="31"/>
      <c r="AW107" s="31"/>
      <c r="AX107" s="31"/>
      <c r="AY107" s="31"/>
      <c r="AZ107" s="31"/>
      <c r="BA107" s="31"/>
      <c r="BB107" s="31"/>
      <c r="BC107" s="31"/>
      <c r="BD107" s="31"/>
      <c r="BE107" s="31"/>
      <c r="BF107" s="31"/>
      <c r="BG107" s="31"/>
      <c r="BH107" s="31"/>
      <c r="BI107" s="31"/>
      <c r="BJ107" s="31"/>
      <c r="BK107" s="31"/>
      <c r="BL107" s="31"/>
      <c r="BM107" s="31"/>
      <c r="BN107" s="31"/>
      <c r="BO107" s="31"/>
      <c r="BP107" s="31"/>
      <c r="BQ107" s="31"/>
      <c r="BR107" s="31"/>
      <c r="BS107" s="31"/>
      <c r="BT107" s="31"/>
      <c r="BU107" s="31"/>
      <c r="BV107" s="31"/>
      <c r="BW107" s="31"/>
      <c r="BX107" s="31"/>
      <c r="BY107" s="31"/>
      <c r="BZ107" s="31"/>
      <c r="CA107" s="31"/>
      <c r="CB107" s="31"/>
      <c r="CC107" s="31"/>
      <c r="CD107" s="31"/>
      <c r="CE107" s="31"/>
      <c r="CF107" s="31"/>
      <c r="CG107" s="31"/>
      <c r="CH107" s="31"/>
      <c r="CI107" s="31"/>
      <c r="CJ107" s="31"/>
      <c r="CK107" s="31"/>
      <c r="CL107" s="31"/>
      <c r="CM107" s="31"/>
      <c r="CN107" s="31"/>
      <c r="CO107" s="31"/>
      <c r="CP107" s="31"/>
      <c r="CQ107" s="31"/>
      <c r="CR107" s="31"/>
      <c r="CS107" s="31"/>
      <c r="CT107" s="31"/>
      <c r="CU107" s="31"/>
      <c r="CV107" s="31"/>
      <c r="CW107" s="31"/>
      <c r="CX107" s="31"/>
      <c r="CY107" s="31"/>
      <c r="CZ107" s="31"/>
      <c r="DA107" s="31"/>
      <c r="DB107" s="31"/>
      <c r="DC107" s="31"/>
      <c r="DD107" s="31"/>
      <c r="DE107" s="31"/>
      <c r="DF107" s="31"/>
      <c r="DG107" s="31"/>
      <c r="DH107" s="31"/>
      <c r="DI107" s="31"/>
      <c r="DJ107" s="31"/>
      <c r="DK107" s="31"/>
      <c r="DL107" s="31"/>
      <c r="DM107" s="31"/>
      <c r="DN107" s="31"/>
      <c r="DO107" s="31"/>
      <c r="DP107" s="31"/>
      <c r="DQ107" s="31"/>
      <c r="DR107" s="31"/>
      <c r="DS107" s="31"/>
      <c r="DT107" s="31"/>
      <c r="DU107" s="31"/>
      <c r="DV107" s="31"/>
      <c r="DW107" s="31"/>
      <c r="DX107" s="31"/>
      <c r="DY107" s="31"/>
      <c r="DZ107" s="31"/>
      <c r="EA107" s="31"/>
      <c r="EB107" s="31"/>
      <c r="EC107" s="31"/>
      <c r="ED107" s="31"/>
      <c r="EE107" s="31"/>
      <c r="EF107" s="31"/>
      <c r="EG107" s="31"/>
      <c r="EH107" s="31"/>
      <c r="EI107" s="31"/>
      <c r="EJ107" s="31"/>
      <c r="EK107" s="31"/>
      <c r="EL107" s="31"/>
      <c r="EM107" s="31"/>
      <c r="EN107" s="31"/>
      <c r="EO107" s="31"/>
      <c r="EP107" s="31"/>
      <c r="EQ107" s="31"/>
      <c r="ER107" s="31"/>
      <c r="ES107" s="31"/>
      <c r="ET107" s="31"/>
      <c r="EU107" s="31"/>
      <c r="EV107" s="31"/>
      <c r="EW107" s="31"/>
      <c r="EX107" s="31"/>
      <c r="EY107" s="31"/>
      <c r="EZ107" s="31"/>
      <c r="FA107" s="31"/>
      <c r="FB107" s="31"/>
      <c r="FC107" s="31"/>
      <c r="FD107" s="31"/>
      <c r="FE107" s="31"/>
      <c r="FF107" s="31"/>
      <c r="FG107" s="31"/>
      <c r="FH107" s="31"/>
      <c r="FI107" s="31"/>
      <c r="FJ107" s="31"/>
      <c r="FK107" s="31"/>
      <c r="FL107" s="31"/>
      <c r="FM107" s="31"/>
      <c r="FN107" s="31"/>
      <c r="FO107" s="31"/>
      <c r="FP107" s="31"/>
      <c r="FQ107" s="31"/>
      <c r="FR107" s="31"/>
      <c r="FS107" s="31"/>
      <c r="FT107" s="31"/>
      <c r="FU107" s="31"/>
      <c r="FV107" s="31"/>
      <c r="FW107" s="31"/>
      <c r="FX107" s="31"/>
      <c r="FY107" s="31"/>
      <c r="FZ107" s="31"/>
      <c r="GA107" s="31"/>
      <c r="GB107" s="31"/>
      <c r="GC107" s="31"/>
      <c r="GD107" s="31"/>
      <c r="GE107" s="31"/>
      <c r="GF107" s="31"/>
      <c r="GG107" s="31"/>
      <c r="GH107" s="31"/>
      <c r="GI107" s="31"/>
      <c r="GJ107" s="31"/>
      <c r="GK107" s="31"/>
      <c r="GL107" s="31"/>
      <c r="GM107" s="31"/>
      <c r="GN107" s="31"/>
      <c r="GO107" s="31"/>
      <c r="GP107" s="31"/>
      <c r="GQ107" s="31"/>
      <c r="GR107" s="31"/>
      <c r="GS107" s="31"/>
      <c r="GT107" s="31"/>
      <c r="GU107" s="31"/>
      <c r="GV107" s="31"/>
      <c r="GW107" s="31"/>
      <c r="GX107" s="31"/>
      <c r="GY107" s="31"/>
      <c r="GZ107" s="31"/>
      <c r="HA107" s="31"/>
      <c r="HB107" s="31"/>
      <c r="HC107" s="31"/>
      <c r="HD107" s="31"/>
      <c r="HE107" s="31"/>
      <c r="HF107" s="31"/>
      <c r="HG107" s="31"/>
      <c r="HH107" s="31"/>
      <c r="HI107" s="31"/>
      <c r="HJ107" s="31"/>
      <c r="HK107" s="31"/>
      <c r="HL107" s="31"/>
      <c r="HM107" s="31"/>
      <c r="HN107" s="31"/>
      <c r="HO107" s="31"/>
      <c r="HP107" s="31"/>
      <c r="HQ107" s="31"/>
      <c r="HR107" s="31"/>
      <c r="HS107" s="31"/>
      <c r="HT107" s="31"/>
      <c r="HU107" s="31"/>
      <c r="HV107" s="31"/>
      <c r="HW107" s="31"/>
      <c r="HX107" s="31"/>
      <c r="HY107" s="31"/>
      <c r="HZ107" s="31"/>
      <c r="IA107" s="31"/>
      <c r="IB107" s="31"/>
      <c r="IC107" s="31"/>
      <c r="ID107" s="31"/>
      <c r="IE107" s="31"/>
      <c r="IF107" s="31"/>
      <c r="IG107" s="31"/>
      <c r="IH107" s="31"/>
      <c r="II107" s="31"/>
      <c r="IJ107" s="31"/>
      <c r="IK107" s="31"/>
      <c r="IL107" s="31"/>
      <c r="IM107" s="31"/>
      <c r="IN107" s="31"/>
      <c r="IO107" s="31"/>
      <c r="IP107" s="31"/>
      <c r="IQ107" s="31"/>
      <c r="IR107" s="31"/>
      <c r="IS107" s="31"/>
      <c r="IT107" s="31"/>
      <c r="IU107" s="31"/>
      <c r="IV107" s="31"/>
      <c r="IW107" s="31"/>
      <c r="IX107" s="31"/>
      <c r="IY107" s="31"/>
      <c r="IZ107" s="31"/>
      <c r="JA107" s="31"/>
      <c r="JB107" s="31"/>
      <c r="JC107" s="31"/>
      <c r="JD107" s="31"/>
      <c r="JE107" s="31"/>
      <c r="JF107" s="31"/>
      <c r="JG107" s="31"/>
      <c r="JH107" s="31"/>
      <c r="JI107" s="31"/>
    </row>
    <row r="108" spans="2:269" s="31" customFormat="1" ht="20.100000000000001" customHeight="1">
      <c r="B108" s="1500">
        <v>87</v>
      </c>
      <c r="C108" s="1501"/>
      <c r="D108" s="1502"/>
      <c r="E108" s="1502"/>
      <c r="F108" s="1502"/>
      <c r="G108" s="1502"/>
      <c r="H108" s="1502"/>
      <c r="I108" s="1502"/>
      <c r="J108" s="1503"/>
      <c r="K108" s="1504"/>
      <c r="L108" s="1504"/>
      <c r="M108" s="1505"/>
      <c r="N108" s="1503"/>
      <c r="O108" s="1504"/>
      <c r="P108" s="1505"/>
      <c r="Q108" s="1506"/>
      <c r="R108" s="1506"/>
      <c r="S108" s="1506"/>
      <c r="T108" s="1506"/>
      <c r="U108" s="1506"/>
      <c r="V108" s="1506"/>
      <c r="W108" s="1506"/>
      <c r="X108" s="1521"/>
      <c r="Y108" s="1521"/>
      <c r="Z108" s="1521"/>
      <c r="AA108" s="1521"/>
      <c r="AB108" s="1522"/>
      <c r="AC108" s="1522"/>
      <c r="AD108" s="1523"/>
      <c r="AE108" s="1522"/>
      <c r="AF108" s="1522"/>
      <c r="AG108" s="1523"/>
      <c r="AH108" s="1524"/>
      <c r="AI108" s="1522"/>
      <c r="AJ108" s="1523"/>
      <c r="AK108" s="62"/>
      <c r="AL108" s="72"/>
      <c r="AM108" s="72"/>
    </row>
    <row r="109" spans="2:269" s="31" customFormat="1" ht="20.100000000000001" customHeight="1">
      <c r="B109" s="1500">
        <v>88</v>
      </c>
      <c r="C109" s="1501"/>
      <c r="D109" s="1502"/>
      <c r="E109" s="1502"/>
      <c r="F109" s="1502"/>
      <c r="G109" s="1502"/>
      <c r="H109" s="1502"/>
      <c r="I109" s="1502"/>
      <c r="J109" s="1503"/>
      <c r="K109" s="1504"/>
      <c r="L109" s="1504"/>
      <c r="M109" s="1505"/>
      <c r="N109" s="1503"/>
      <c r="O109" s="1504"/>
      <c r="P109" s="1505"/>
      <c r="Q109" s="1506"/>
      <c r="R109" s="1506"/>
      <c r="S109" s="1506"/>
      <c r="T109" s="1506"/>
      <c r="U109" s="1506"/>
      <c r="V109" s="1506"/>
      <c r="W109" s="1506"/>
      <c r="X109" s="1521"/>
      <c r="Y109" s="1521"/>
      <c r="Z109" s="1521"/>
      <c r="AA109" s="1521"/>
      <c r="AB109" s="1522"/>
      <c r="AC109" s="1522"/>
      <c r="AD109" s="1523"/>
      <c r="AE109" s="1522"/>
      <c r="AF109" s="1522"/>
      <c r="AG109" s="1523"/>
      <c r="AH109" s="1524"/>
      <c r="AI109" s="1522"/>
      <c r="AJ109" s="1523"/>
      <c r="AK109" s="62"/>
      <c r="AL109" s="72"/>
      <c r="AM109" s="72"/>
    </row>
    <row r="110" spans="2:269" ht="20.100000000000001" customHeight="1">
      <c r="B110" s="1500">
        <v>89</v>
      </c>
      <c r="C110" s="1501"/>
      <c r="D110" s="1502"/>
      <c r="E110" s="1502"/>
      <c r="F110" s="1502"/>
      <c r="G110" s="1502"/>
      <c r="H110" s="1502"/>
      <c r="I110" s="1502"/>
      <c r="J110" s="1503"/>
      <c r="K110" s="1504"/>
      <c r="L110" s="1504"/>
      <c r="M110" s="1505"/>
      <c r="N110" s="1503"/>
      <c r="O110" s="1504"/>
      <c r="P110" s="1505"/>
      <c r="Q110" s="1506"/>
      <c r="R110" s="1506"/>
      <c r="S110" s="1506"/>
      <c r="T110" s="1506"/>
      <c r="U110" s="1506"/>
      <c r="V110" s="1506"/>
      <c r="W110" s="1506"/>
      <c r="X110" s="1521"/>
      <c r="Y110" s="1521"/>
      <c r="Z110" s="1521"/>
      <c r="AA110" s="1521"/>
      <c r="AB110" s="1522"/>
      <c r="AC110" s="1522"/>
      <c r="AD110" s="1523"/>
      <c r="AE110" s="1522"/>
      <c r="AF110" s="1522"/>
      <c r="AG110" s="1523"/>
      <c r="AH110" s="1524"/>
      <c r="AI110" s="1522"/>
      <c r="AJ110" s="1523"/>
      <c r="AK110" s="62"/>
      <c r="AL110" s="72"/>
      <c r="AM110" s="72"/>
      <c r="AN110" s="31"/>
    </row>
    <row r="111" spans="2:269" ht="20.100000000000001" customHeight="1">
      <c r="B111" s="1500">
        <v>90</v>
      </c>
      <c r="C111" s="1501"/>
      <c r="D111" s="1502"/>
      <c r="E111" s="1502"/>
      <c r="F111" s="1502"/>
      <c r="G111" s="1502"/>
      <c r="H111" s="1502"/>
      <c r="I111" s="1502"/>
      <c r="J111" s="1503"/>
      <c r="K111" s="1504"/>
      <c r="L111" s="1504"/>
      <c r="M111" s="1505"/>
      <c r="N111" s="1503"/>
      <c r="O111" s="1504"/>
      <c r="P111" s="1505"/>
      <c r="Q111" s="1506"/>
      <c r="R111" s="1506"/>
      <c r="S111" s="1506"/>
      <c r="T111" s="1506"/>
      <c r="U111" s="1506"/>
      <c r="V111" s="1506"/>
      <c r="W111" s="1506"/>
      <c r="X111" s="1521"/>
      <c r="Y111" s="1521"/>
      <c r="Z111" s="1521"/>
      <c r="AA111" s="1521"/>
      <c r="AB111" s="1522"/>
      <c r="AC111" s="1522"/>
      <c r="AD111" s="1523"/>
      <c r="AE111" s="1522"/>
      <c r="AF111" s="1522"/>
      <c r="AG111" s="1523"/>
      <c r="AH111" s="1524"/>
      <c r="AI111" s="1522"/>
      <c r="AJ111" s="1523"/>
      <c r="AK111" s="62"/>
      <c r="AL111" s="72"/>
      <c r="AM111" s="72"/>
      <c r="AN111" s="31"/>
    </row>
    <row r="112" spans="2:269" ht="20.100000000000001" customHeight="1">
      <c r="B112" s="62"/>
      <c r="C112" s="62"/>
      <c r="D112" s="62"/>
      <c r="E112" s="107"/>
      <c r="F112" s="107"/>
      <c r="G112" s="107"/>
      <c r="H112" s="107"/>
      <c r="I112" s="107"/>
      <c r="J112" s="107"/>
      <c r="K112" s="107"/>
      <c r="L112" s="107"/>
      <c r="M112" s="107"/>
      <c r="N112" s="107"/>
      <c r="O112" s="107"/>
      <c r="P112" s="107"/>
      <c r="Q112" s="107"/>
      <c r="R112" s="107"/>
      <c r="S112" s="107"/>
      <c r="T112" s="107"/>
      <c r="U112" s="107"/>
      <c r="V112" s="107"/>
      <c r="W112" s="107"/>
      <c r="X112" s="107"/>
      <c r="Y112" s="107"/>
      <c r="Z112" s="107"/>
      <c r="AA112" s="107"/>
      <c r="AB112" s="107"/>
      <c r="AC112" s="62"/>
      <c r="AD112" s="62"/>
      <c r="AE112" s="62"/>
      <c r="AF112" s="62"/>
      <c r="AG112" s="62"/>
      <c r="AH112" s="62"/>
      <c r="AI112" s="62"/>
      <c r="AJ112" s="62"/>
      <c r="AK112" s="62"/>
      <c r="AL112" s="130"/>
      <c r="AM112" s="130"/>
      <c r="AO112" s="31"/>
      <c r="AP112" s="31"/>
      <c r="AQ112" s="31"/>
      <c r="AR112" s="31"/>
      <c r="AS112" s="31"/>
      <c r="AT112" s="31"/>
      <c r="AU112" s="31"/>
      <c r="AV112" s="31"/>
      <c r="AW112" s="31"/>
      <c r="AX112" s="31"/>
      <c r="AY112" s="31"/>
      <c r="AZ112" s="31"/>
      <c r="BA112" s="31"/>
      <c r="BB112" s="31"/>
      <c r="BC112" s="31"/>
      <c r="BD112" s="31"/>
      <c r="BE112" s="31"/>
      <c r="BF112" s="31"/>
      <c r="BG112" s="31"/>
      <c r="BH112" s="31"/>
      <c r="BI112" s="31"/>
      <c r="BJ112" s="31"/>
      <c r="BK112" s="31"/>
      <c r="BL112" s="31"/>
      <c r="BM112" s="31"/>
      <c r="BN112" s="31"/>
      <c r="BO112" s="31"/>
      <c r="BP112" s="31"/>
      <c r="BQ112" s="31"/>
      <c r="BR112" s="31"/>
      <c r="BS112" s="31"/>
      <c r="BT112" s="31"/>
      <c r="BU112" s="31"/>
      <c r="BV112" s="31"/>
      <c r="BW112" s="31"/>
      <c r="BX112" s="31"/>
      <c r="BY112" s="31"/>
      <c r="BZ112" s="31"/>
    </row>
  </sheetData>
  <sheetProtection formatCells="0" insertRows="0" deleteRows="0" selectLockedCells="1"/>
  <mergeCells count="1037">
    <mergeCell ref="Q111:S111"/>
    <mergeCell ref="T111:W111"/>
    <mergeCell ref="X111:AA111"/>
    <mergeCell ref="AB111:AD111"/>
    <mergeCell ref="AE111:AG111"/>
    <mergeCell ref="AH111:AJ111"/>
    <mergeCell ref="T110:W110"/>
    <mergeCell ref="X110:AA110"/>
    <mergeCell ref="AB110:AD110"/>
    <mergeCell ref="AE110:AG110"/>
    <mergeCell ref="AH110:AJ110"/>
    <mergeCell ref="B111:C111"/>
    <mergeCell ref="D111:F111"/>
    <mergeCell ref="G111:I111"/>
    <mergeCell ref="J111:M111"/>
    <mergeCell ref="N111:P111"/>
    <mergeCell ref="B110:C110"/>
    <mergeCell ref="D110:F110"/>
    <mergeCell ref="G110:I110"/>
    <mergeCell ref="J110:M110"/>
    <mergeCell ref="N110:P110"/>
    <mergeCell ref="Q110:S110"/>
    <mergeCell ref="Q109:S109"/>
    <mergeCell ref="T109:W109"/>
    <mergeCell ref="X109:AA109"/>
    <mergeCell ref="AB109:AD109"/>
    <mergeCell ref="AE109:AG109"/>
    <mergeCell ref="AH109:AJ109"/>
    <mergeCell ref="T108:W108"/>
    <mergeCell ref="X108:AA108"/>
    <mergeCell ref="AB108:AD108"/>
    <mergeCell ref="AE108:AG108"/>
    <mergeCell ref="AH108:AJ108"/>
    <mergeCell ref="B109:C109"/>
    <mergeCell ref="D109:F109"/>
    <mergeCell ref="G109:I109"/>
    <mergeCell ref="J109:M109"/>
    <mergeCell ref="N109:P109"/>
    <mergeCell ref="B108:C108"/>
    <mergeCell ref="D108:F108"/>
    <mergeCell ref="G108:I108"/>
    <mergeCell ref="J108:M108"/>
    <mergeCell ref="N108:P108"/>
    <mergeCell ref="Q108:S108"/>
    <mergeCell ref="Q107:S107"/>
    <mergeCell ref="T107:W107"/>
    <mergeCell ref="X107:AA107"/>
    <mergeCell ref="AB107:AD107"/>
    <mergeCell ref="AE107:AG107"/>
    <mergeCell ref="AH107:AJ107"/>
    <mergeCell ref="T106:W106"/>
    <mergeCell ref="X106:AA106"/>
    <mergeCell ref="AB106:AD106"/>
    <mergeCell ref="AE106:AG106"/>
    <mergeCell ref="AH106:AJ106"/>
    <mergeCell ref="B107:C107"/>
    <mergeCell ref="D107:F107"/>
    <mergeCell ref="G107:I107"/>
    <mergeCell ref="J107:M107"/>
    <mergeCell ref="N107:P107"/>
    <mergeCell ref="B106:C106"/>
    <mergeCell ref="D106:F106"/>
    <mergeCell ref="G106:I106"/>
    <mergeCell ref="J106:M106"/>
    <mergeCell ref="N106:P106"/>
    <mergeCell ref="Q106:S106"/>
    <mergeCell ref="Q105:S105"/>
    <mergeCell ref="T105:W105"/>
    <mergeCell ref="X105:AA105"/>
    <mergeCell ref="AB105:AD105"/>
    <mergeCell ref="AE105:AG105"/>
    <mergeCell ref="AH105:AJ105"/>
    <mergeCell ref="T104:W104"/>
    <mergeCell ref="X104:AA104"/>
    <mergeCell ref="AB104:AD104"/>
    <mergeCell ref="AE104:AG104"/>
    <mergeCell ref="AH104:AJ104"/>
    <mergeCell ref="B105:C105"/>
    <mergeCell ref="D105:F105"/>
    <mergeCell ref="G105:I105"/>
    <mergeCell ref="J105:M105"/>
    <mergeCell ref="N105:P105"/>
    <mergeCell ref="B104:C104"/>
    <mergeCell ref="D104:F104"/>
    <mergeCell ref="G104:I104"/>
    <mergeCell ref="J104:M104"/>
    <mergeCell ref="N104:P104"/>
    <mergeCell ref="Q104:S104"/>
    <mergeCell ref="Q103:S103"/>
    <mergeCell ref="T103:W103"/>
    <mergeCell ref="X103:AA103"/>
    <mergeCell ref="AB103:AD103"/>
    <mergeCell ref="AE103:AG103"/>
    <mergeCell ref="AH103:AJ103"/>
    <mergeCell ref="T102:W102"/>
    <mergeCell ref="X102:AA102"/>
    <mergeCell ref="AB102:AD102"/>
    <mergeCell ref="AE102:AG102"/>
    <mergeCell ref="AH102:AJ102"/>
    <mergeCell ref="B103:C103"/>
    <mergeCell ref="D103:F103"/>
    <mergeCell ref="G103:I103"/>
    <mergeCell ref="J103:M103"/>
    <mergeCell ref="N103:P103"/>
    <mergeCell ref="B102:C102"/>
    <mergeCell ref="D102:F102"/>
    <mergeCell ref="G102:I102"/>
    <mergeCell ref="J102:M102"/>
    <mergeCell ref="N102:P102"/>
    <mergeCell ref="Q102:S102"/>
    <mergeCell ref="Q101:S101"/>
    <mergeCell ref="T101:W101"/>
    <mergeCell ref="X101:AA101"/>
    <mergeCell ref="AB101:AD101"/>
    <mergeCell ref="AE101:AG101"/>
    <mergeCell ref="AH101:AJ101"/>
    <mergeCell ref="T100:W100"/>
    <mergeCell ref="X100:AA100"/>
    <mergeCell ref="AB100:AD100"/>
    <mergeCell ref="AE100:AG100"/>
    <mergeCell ref="AH100:AJ100"/>
    <mergeCell ref="B101:C101"/>
    <mergeCell ref="D101:F101"/>
    <mergeCell ref="G101:I101"/>
    <mergeCell ref="J101:M101"/>
    <mergeCell ref="N101:P101"/>
    <mergeCell ref="B100:C100"/>
    <mergeCell ref="D100:F100"/>
    <mergeCell ref="G100:I100"/>
    <mergeCell ref="J100:M100"/>
    <mergeCell ref="N100:P100"/>
    <mergeCell ref="Q100:S100"/>
    <mergeCell ref="Q99:S99"/>
    <mergeCell ref="T99:W99"/>
    <mergeCell ref="X99:AA99"/>
    <mergeCell ref="AB99:AD99"/>
    <mergeCell ref="AE99:AG99"/>
    <mergeCell ref="AH99:AJ99"/>
    <mergeCell ref="T98:W98"/>
    <mergeCell ref="X98:AA98"/>
    <mergeCell ref="AB98:AD98"/>
    <mergeCell ref="AE98:AG98"/>
    <mergeCell ref="AH98:AJ98"/>
    <mergeCell ref="B99:C99"/>
    <mergeCell ref="D99:F99"/>
    <mergeCell ref="G99:I99"/>
    <mergeCell ref="J99:M99"/>
    <mergeCell ref="N99:P99"/>
    <mergeCell ref="B98:C98"/>
    <mergeCell ref="D98:F98"/>
    <mergeCell ref="G98:I98"/>
    <mergeCell ref="J98:M98"/>
    <mergeCell ref="N98:P98"/>
    <mergeCell ref="Q98:S98"/>
    <mergeCell ref="Q97:S97"/>
    <mergeCell ref="T97:W97"/>
    <mergeCell ref="X97:AA97"/>
    <mergeCell ref="AB97:AD97"/>
    <mergeCell ref="AE97:AG97"/>
    <mergeCell ref="AH97:AJ97"/>
    <mergeCell ref="T96:W96"/>
    <mergeCell ref="X96:AA96"/>
    <mergeCell ref="AB96:AD96"/>
    <mergeCell ref="AE96:AG96"/>
    <mergeCell ref="AH96:AJ96"/>
    <mergeCell ref="B97:C97"/>
    <mergeCell ref="D97:F97"/>
    <mergeCell ref="G97:I97"/>
    <mergeCell ref="J97:M97"/>
    <mergeCell ref="N97:P97"/>
    <mergeCell ref="B96:C96"/>
    <mergeCell ref="D96:F96"/>
    <mergeCell ref="G96:I96"/>
    <mergeCell ref="J96:M96"/>
    <mergeCell ref="N96:P96"/>
    <mergeCell ref="Q96:S96"/>
    <mergeCell ref="Q95:S95"/>
    <mergeCell ref="T95:W95"/>
    <mergeCell ref="X95:AA95"/>
    <mergeCell ref="AB95:AD95"/>
    <mergeCell ref="AE95:AG95"/>
    <mergeCell ref="AH95:AJ95"/>
    <mergeCell ref="T94:W94"/>
    <mergeCell ref="X94:AA94"/>
    <mergeCell ref="AB94:AD94"/>
    <mergeCell ref="AE94:AG94"/>
    <mergeCell ref="AH94:AJ94"/>
    <mergeCell ref="B95:C95"/>
    <mergeCell ref="D95:F95"/>
    <mergeCell ref="G95:I95"/>
    <mergeCell ref="J95:M95"/>
    <mergeCell ref="N95:P95"/>
    <mergeCell ref="B94:C94"/>
    <mergeCell ref="D94:F94"/>
    <mergeCell ref="G94:I94"/>
    <mergeCell ref="J94:M94"/>
    <mergeCell ref="N94:P94"/>
    <mergeCell ref="Q94:S94"/>
    <mergeCell ref="Q93:S93"/>
    <mergeCell ref="T93:W93"/>
    <mergeCell ref="X93:AA93"/>
    <mergeCell ref="AB93:AD93"/>
    <mergeCell ref="AE93:AG93"/>
    <mergeCell ref="AH93:AJ93"/>
    <mergeCell ref="T92:W92"/>
    <mergeCell ref="X92:AA92"/>
    <mergeCell ref="AB92:AD92"/>
    <mergeCell ref="AE92:AG92"/>
    <mergeCell ref="AH92:AJ92"/>
    <mergeCell ref="B93:C93"/>
    <mergeCell ref="D93:F93"/>
    <mergeCell ref="G93:I93"/>
    <mergeCell ref="J93:M93"/>
    <mergeCell ref="N93:P93"/>
    <mergeCell ref="B92:C92"/>
    <mergeCell ref="D92:F92"/>
    <mergeCell ref="G92:I92"/>
    <mergeCell ref="J92:M92"/>
    <mergeCell ref="N92:P92"/>
    <mergeCell ref="Q92:S92"/>
    <mergeCell ref="Q91:S91"/>
    <mergeCell ref="T91:W91"/>
    <mergeCell ref="X91:AA91"/>
    <mergeCell ref="AB91:AD91"/>
    <mergeCell ref="AE91:AG91"/>
    <mergeCell ref="AH91:AJ91"/>
    <mergeCell ref="T90:W90"/>
    <mergeCell ref="X90:AA90"/>
    <mergeCell ref="AB90:AD90"/>
    <mergeCell ref="AE90:AG90"/>
    <mergeCell ref="AH90:AJ90"/>
    <mergeCell ref="B91:C91"/>
    <mergeCell ref="D91:F91"/>
    <mergeCell ref="G91:I91"/>
    <mergeCell ref="J91:M91"/>
    <mergeCell ref="N91:P91"/>
    <mergeCell ref="B90:C90"/>
    <mergeCell ref="D90:F90"/>
    <mergeCell ref="G90:I90"/>
    <mergeCell ref="J90:M90"/>
    <mergeCell ref="N90:P90"/>
    <mergeCell ref="Q90:S90"/>
    <mergeCell ref="Q89:S89"/>
    <mergeCell ref="T89:W89"/>
    <mergeCell ref="X89:AA89"/>
    <mergeCell ref="AB89:AD89"/>
    <mergeCell ref="AE89:AG89"/>
    <mergeCell ref="AH89:AJ89"/>
    <mergeCell ref="T88:W88"/>
    <mergeCell ref="X88:AA88"/>
    <mergeCell ref="AB88:AD88"/>
    <mergeCell ref="AE88:AG88"/>
    <mergeCell ref="AH88:AJ88"/>
    <mergeCell ref="B89:C89"/>
    <mergeCell ref="D89:F89"/>
    <mergeCell ref="G89:I89"/>
    <mergeCell ref="J89:M89"/>
    <mergeCell ref="N89:P89"/>
    <mergeCell ref="B88:C88"/>
    <mergeCell ref="D88:F88"/>
    <mergeCell ref="G88:I88"/>
    <mergeCell ref="J88:M88"/>
    <mergeCell ref="N88:P88"/>
    <mergeCell ref="Q88:S88"/>
    <mergeCell ref="Q87:S87"/>
    <mergeCell ref="T87:W87"/>
    <mergeCell ref="X87:AA87"/>
    <mergeCell ref="AB87:AD87"/>
    <mergeCell ref="AE87:AG87"/>
    <mergeCell ref="AH87:AJ87"/>
    <mergeCell ref="T86:W86"/>
    <mergeCell ref="X86:AA86"/>
    <mergeCell ref="AB86:AD86"/>
    <mergeCell ref="AE86:AG86"/>
    <mergeCell ref="AH86:AJ86"/>
    <mergeCell ref="B87:C87"/>
    <mergeCell ref="D87:F87"/>
    <mergeCell ref="G87:I87"/>
    <mergeCell ref="J87:M87"/>
    <mergeCell ref="N87:P87"/>
    <mergeCell ref="B86:C86"/>
    <mergeCell ref="D86:F86"/>
    <mergeCell ref="G86:I86"/>
    <mergeCell ref="J86:M86"/>
    <mergeCell ref="N86:P86"/>
    <mergeCell ref="Q86:S86"/>
    <mergeCell ref="Q85:S85"/>
    <mergeCell ref="T85:W85"/>
    <mergeCell ref="X85:AA85"/>
    <mergeCell ref="AB85:AD85"/>
    <mergeCell ref="AE85:AG85"/>
    <mergeCell ref="AH85:AJ85"/>
    <mergeCell ref="T84:W84"/>
    <mergeCell ref="X84:AA84"/>
    <mergeCell ref="AB84:AD84"/>
    <mergeCell ref="AE84:AG84"/>
    <mergeCell ref="AH84:AJ84"/>
    <mergeCell ref="B85:C85"/>
    <mergeCell ref="D85:F85"/>
    <mergeCell ref="G85:I85"/>
    <mergeCell ref="J85:M85"/>
    <mergeCell ref="N85:P85"/>
    <mergeCell ref="B84:C84"/>
    <mergeCell ref="D84:F84"/>
    <mergeCell ref="G84:I84"/>
    <mergeCell ref="J84:M84"/>
    <mergeCell ref="N84:P84"/>
    <mergeCell ref="Q84:S84"/>
    <mergeCell ref="Q83:S83"/>
    <mergeCell ref="T83:W83"/>
    <mergeCell ref="X83:AA83"/>
    <mergeCell ref="AB83:AD83"/>
    <mergeCell ref="AE83:AG83"/>
    <mergeCell ref="AH83:AJ83"/>
    <mergeCell ref="T82:W82"/>
    <mergeCell ref="X82:AA82"/>
    <mergeCell ref="AB82:AD82"/>
    <mergeCell ref="AE82:AG82"/>
    <mergeCell ref="AH82:AJ82"/>
    <mergeCell ref="B83:C83"/>
    <mergeCell ref="D83:F83"/>
    <mergeCell ref="G83:I83"/>
    <mergeCell ref="J83:M83"/>
    <mergeCell ref="N83:P83"/>
    <mergeCell ref="B82:C82"/>
    <mergeCell ref="D82:F82"/>
    <mergeCell ref="G82:I82"/>
    <mergeCell ref="J82:M82"/>
    <mergeCell ref="N82:P82"/>
    <mergeCell ref="Q82:S82"/>
    <mergeCell ref="T79:W81"/>
    <mergeCell ref="X79:AA81"/>
    <mergeCell ref="AB79:AG80"/>
    <mergeCell ref="AH79:AJ81"/>
    <mergeCell ref="AB81:AD81"/>
    <mergeCell ref="AE81:AG81"/>
    <mergeCell ref="B79:C81"/>
    <mergeCell ref="D79:F81"/>
    <mergeCell ref="G79:I81"/>
    <mergeCell ref="J79:M81"/>
    <mergeCell ref="N79:P81"/>
    <mergeCell ref="Q79:S81"/>
    <mergeCell ref="Q77:S77"/>
    <mergeCell ref="T77:W77"/>
    <mergeCell ref="X77:AA77"/>
    <mergeCell ref="AB77:AD77"/>
    <mergeCell ref="AE77:AG77"/>
    <mergeCell ref="AH77:AJ77"/>
    <mergeCell ref="T76:W76"/>
    <mergeCell ref="X76:AA76"/>
    <mergeCell ref="AB76:AD76"/>
    <mergeCell ref="AE76:AG76"/>
    <mergeCell ref="AH76:AJ76"/>
    <mergeCell ref="B77:C77"/>
    <mergeCell ref="D77:F77"/>
    <mergeCell ref="G77:I77"/>
    <mergeCell ref="J77:M77"/>
    <mergeCell ref="N77:P77"/>
    <mergeCell ref="B76:C76"/>
    <mergeCell ref="D76:F76"/>
    <mergeCell ref="G76:I76"/>
    <mergeCell ref="J76:M76"/>
    <mergeCell ref="N76:P76"/>
    <mergeCell ref="Q76:S76"/>
    <mergeCell ref="Q75:S75"/>
    <mergeCell ref="T75:W75"/>
    <mergeCell ref="X75:AA75"/>
    <mergeCell ref="AB75:AD75"/>
    <mergeCell ref="AE75:AG75"/>
    <mergeCell ref="AH75:AJ75"/>
    <mergeCell ref="T74:W74"/>
    <mergeCell ref="X74:AA74"/>
    <mergeCell ref="AB74:AD74"/>
    <mergeCell ref="AE74:AG74"/>
    <mergeCell ref="AH74:AJ74"/>
    <mergeCell ref="B75:C75"/>
    <mergeCell ref="D75:F75"/>
    <mergeCell ref="G75:I75"/>
    <mergeCell ref="J75:M75"/>
    <mergeCell ref="N75:P75"/>
    <mergeCell ref="B74:C74"/>
    <mergeCell ref="D74:F74"/>
    <mergeCell ref="G74:I74"/>
    <mergeCell ref="J74:M74"/>
    <mergeCell ref="N74:P74"/>
    <mergeCell ref="Q74:S74"/>
    <mergeCell ref="Q73:S73"/>
    <mergeCell ref="T73:W73"/>
    <mergeCell ref="X73:AA73"/>
    <mergeCell ref="AB73:AD73"/>
    <mergeCell ref="AE73:AG73"/>
    <mergeCell ref="AH73:AJ73"/>
    <mergeCell ref="T72:W72"/>
    <mergeCell ref="X72:AA72"/>
    <mergeCell ref="AB72:AD72"/>
    <mergeCell ref="AE72:AG72"/>
    <mergeCell ref="AH72:AJ72"/>
    <mergeCell ref="B73:C73"/>
    <mergeCell ref="D73:F73"/>
    <mergeCell ref="G73:I73"/>
    <mergeCell ref="J73:M73"/>
    <mergeCell ref="N73:P73"/>
    <mergeCell ref="B72:C72"/>
    <mergeCell ref="D72:F72"/>
    <mergeCell ref="G72:I72"/>
    <mergeCell ref="J72:M72"/>
    <mergeCell ref="N72:P72"/>
    <mergeCell ref="Q72:S72"/>
    <mergeCell ref="Q71:S71"/>
    <mergeCell ref="T71:W71"/>
    <mergeCell ref="X71:AA71"/>
    <mergeCell ref="AB71:AD71"/>
    <mergeCell ref="AE71:AG71"/>
    <mergeCell ref="AH71:AJ71"/>
    <mergeCell ref="T70:W70"/>
    <mergeCell ref="X70:AA70"/>
    <mergeCell ref="AB70:AD70"/>
    <mergeCell ref="AE70:AG70"/>
    <mergeCell ref="AH70:AJ70"/>
    <mergeCell ref="B71:C71"/>
    <mergeCell ref="D71:F71"/>
    <mergeCell ref="G71:I71"/>
    <mergeCell ref="J71:M71"/>
    <mergeCell ref="N71:P71"/>
    <mergeCell ref="B70:C70"/>
    <mergeCell ref="D70:F70"/>
    <mergeCell ref="G70:I70"/>
    <mergeCell ref="J70:M70"/>
    <mergeCell ref="N70:P70"/>
    <mergeCell ref="Q70:S70"/>
    <mergeCell ref="Q69:S69"/>
    <mergeCell ref="T69:W69"/>
    <mergeCell ref="X69:AA69"/>
    <mergeCell ref="AB69:AD69"/>
    <mergeCell ref="AE69:AG69"/>
    <mergeCell ref="AH69:AJ69"/>
    <mergeCell ref="T68:W68"/>
    <mergeCell ref="X68:AA68"/>
    <mergeCell ref="AB68:AD68"/>
    <mergeCell ref="AE68:AG68"/>
    <mergeCell ref="AH68:AJ68"/>
    <mergeCell ref="B69:C69"/>
    <mergeCell ref="D69:F69"/>
    <mergeCell ref="G69:I69"/>
    <mergeCell ref="J69:M69"/>
    <mergeCell ref="N69:P69"/>
    <mergeCell ref="B68:C68"/>
    <mergeCell ref="D68:F68"/>
    <mergeCell ref="G68:I68"/>
    <mergeCell ref="J68:M68"/>
    <mergeCell ref="N68:P68"/>
    <mergeCell ref="Q68:S68"/>
    <mergeCell ref="Q67:S67"/>
    <mergeCell ref="T67:W67"/>
    <mergeCell ref="X67:AA67"/>
    <mergeCell ref="AB67:AD67"/>
    <mergeCell ref="AE67:AG67"/>
    <mergeCell ref="AH67:AJ67"/>
    <mergeCell ref="T66:W66"/>
    <mergeCell ref="X66:AA66"/>
    <mergeCell ref="AB66:AD66"/>
    <mergeCell ref="AE66:AG66"/>
    <mergeCell ref="AH66:AJ66"/>
    <mergeCell ref="B67:C67"/>
    <mergeCell ref="D67:F67"/>
    <mergeCell ref="G67:I67"/>
    <mergeCell ref="J67:M67"/>
    <mergeCell ref="N67:P67"/>
    <mergeCell ref="B66:C66"/>
    <mergeCell ref="D66:F66"/>
    <mergeCell ref="G66:I66"/>
    <mergeCell ref="J66:M66"/>
    <mergeCell ref="N66:P66"/>
    <mergeCell ref="Q66:S66"/>
    <mergeCell ref="Q65:S65"/>
    <mergeCell ref="T65:W65"/>
    <mergeCell ref="X65:AA65"/>
    <mergeCell ref="AB65:AD65"/>
    <mergeCell ref="AE65:AG65"/>
    <mergeCell ref="AH65:AJ65"/>
    <mergeCell ref="T64:W64"/>
    <mergeCell ref="X64:AA64"/>
    <mergeCell ref="AB64:AD64"/>
    <mergeCell ref="AE64:AG64"/>
    <mergeCell ref="AH64:AJ64"/>
    <mergeCell ref="B65:C65"/>
    <mergeCell ref="D65:F65"/>
    <mergeCell ref="G65:I65"/>
    <mergeCell ref="J65:M65"/>
    <mergeCell ref="N65:P65"/>
    <mergeCell ref="B64:C64"/>
    <mergeCell ref="D64:F64"/>
    <mergeCell ref="G64:I64"/>
    <mergeCell ref="J64:M64"/>
    <mergeCell ref="N64:P64"/>
    <mergeCell ref="Q64:S64"/>
    <mergeCell ref="Q63:S63"/>
    <mergeCell ref="T63:W63"/>
    <mergeCell ref="X63:AA63"/>
    <mergeCell ref="AB63:AD63"/>
    <mergeCell ref="AE63:AG63"/>
    <mergeCell ref="AH63:AJ63"/>
    <mergeCell ref="T62:W62"/>
    <mergeCell ref="X62:AA62"/>
    <mergeCell ref="AB62:AD62"/>
    <mergeCell ref="AE62:AG62"/>
    <mergeCell ref="AH62:AJ62"/>
    <mergeCell ref="B63:C63"/>
    <mergeCell ref="D63:F63"/>
    <mergeCell ref="G63:I63"/>
    <mergeCell ref="J63:M63"/>
    <mergeCell ref="N63:P63"/>
    <mergeCell ref="B62:C62"/>
    <mergeCell ref="D62:F62"/>
    <mergeCell ref="G62:I62"/>
    <mergeCell ref="J62:M62"/>
    <mergeCell ref="N62:P62"/>
    <mergeCell ref="Q62:S62"/>
    <mergeCell ref="Q61:S61"/>
    <mergeCell ref="T61:W61"/>
    <mergeCell ref="X61:AA61"/>
    <mergeCell ref="AB61:AD61"/>
    <mergeCell ref="AE61:AG61"/>
    <mergeCell ref="AH61:AJ61"/>
    <mergeCell ref="T60:W60"/>
    <mergeCell ref="X60:AA60"/>
    <mergeCell ref="AB60:AD60"/>
    <mergeCell ref="AE60:AG60"/>
    <mergeCell ref="AH60:AJ60"/>
    <mergeCell ref="B61:C61"/>
    <mergeCell ref="D61:F61"/>
    <mergeCell ref="G61:I61"/>
    <mergeCell ref="J61:M61"/>
    <mergeCell ref="N61:P61"/>
    <mergeCell ref="B60:C60"/>
    <mergeCell ref="D60:F60"/>
    <mergeCell ref="G60:I60"/>
    <mergeCell ref="J60:M60"/>
    <mergeCell ref="N60:P60"/>
    <mergeCell ref="Q60:S60"/>
    <mergeCell ref="Q59:S59"/>
    <mergeCell ref="T59:W59"/>
    <mergeCell ref="X59:AA59"/>
    <mergeCell ref="AB59:AD59"/>
    <mergeCell ref="AE59:AG59"/>
    <mergeCell ref="AH59:AJ59"/>
    <mergeCell ref="T58:W58"/>
    <mergeCell ref="X58:AA58"/>
    <mergeCell ref="AB58:AD58"/>
    <mergeCell ref="AE58:AG58"/>
    <mergeCell ref="AH58:AJ58"/>
    <mergeCell ref="B59:C59"/>
    <mergeCell ref="D59:F59"/>
    <mergeCell ref="G59:I59"/>
    <mergeCell ref="J59:M59"/>
    <mergeCell ref="N59:P59"/>
    <mergeCell ref="B58:C58"/>
    <mergeCell ref="D58:F58"/>
    <mergeCell ref="G58:I58"/>
    <mergeCell ref="J58:M58"/>
    <mergeCell ref="N58:P58"/>
    <mergeCell ref="Q58:S58"/>
    <mergeCell ref="Q57:S57"/>
    <mergeCell ref="T57:W57"/>
    <mergeCell ref="X57:AA57"/>
    <mergeCell ref="AB57:AD57"/>
    <mergeCell ref="AE57:AG57"/>
    <mergeCell ref="AH57:AJ57"/>
    <mergeCell ref="T56:W56"/>
    <mergeCell ref="X56:AA56"/>
    <mergeCell ref="AB56:AD56"/>
    <mergeCell ref="AE56:AG56"/>
    <mergeCell ref="AH56:AJ56"/>
    <mergeCell ref="B57:C57"/>
    <mergeCell ref="D57:F57"/>
    <mergeCell ref="G57:I57"/>
    <mergeCell ref="J57:M57"/>
    <mergeCell ref="N57:P57"/>
    <mergeCell ref="B56:C56"/>
    <mergeCell ref="D56:F56"/>
    <mergeCell ref="G56:I56"/>
    <mergeCell ref="J56:M56"/>
    <mergeCell ref="N56:P56"/>
    <mergeCell ref="Q56:S56"/>
    <mergeCell ref="Q55:S55"/>
    <mergeCell ref="T55:W55"/>
    <mergeCell ref="X55:AA55"/>
    <mergeCell ref="AB55:AD55"/>
    <mergeCell ref="AE55:AG55"/>
    <mergeCell ref="AH55:AJ55"/>
    <mergeCell ref="T54:W54"/>
    <mergeCell ref="X54:AA54"/>
    <mergeCell ref="AB54:AD54"/>
    <mergeCell ref="AE54:AG54"/>
    <mergeCell ref="AH54:AJ54"/>
    <mergeCell ref="B55:C55"/>
    <mergeCell ref="D55:F55"/>
    <mergeCell ref="G55:I55"/>
    <mergeCell ref="J55:M55"/>
    <mergeCell ref="N55:P55"/>
    <mergeCell ref="B54:C54"/>
    <mergeCell ref="D54:F54"/>
    <mergeCell ref="G54:I54"/>
    <mergeCell ref="J54:M54"/>
    <mergeCell ref="N54:P54"/>
    <mergeCell ref="Q54:S54"/>
    <mergeCell ref="Q53:S53"/>
    <mergeCell ref="T53:W53"/>
    <mergeCell ref="X53:AA53"/>
    <mergeCell ref="AB53:AD53"/>
    <mergeCell ref="AE53:AG53"/>
    <mergeCell ref="AH53:AJ53"/>
    <mergeCell ref="T52:W52"/>
    <mergeCell ref="X52:AA52"/>
    <mergeCell ref="AB52:AD52"/>
    <mergeCell ref="AE52:AG52"/>
    <mergeCell ref="AH52:AJ52"/>
    <mergeCell ref="B53:C53"/>
    <mergeCell ref="D53:F53"/>
    <mergeCell ref="G53:I53"/>
    <mergeCell ref="J53:M53"/>
    <mergeCell ref="N53:P53"/>
    <mergeCell ref="B52:C52"/>
    <mergeCell ref="D52:F52"/>
    <mergeCell ref="G52:I52"/>
    <mergeCell ref="J52:M52"/>
    <mergeCell ref="N52:P52"/>
    <mergeCell ref="Q52:S52"/>
    <mergeCell ref="Q51:S51"/>
    <mergeCell ref="T51:W51"/>
    <mergeCell ref="X51:AA51"/>
    <mergeCell ref="AB51:AD51"/>
    <mergeCell ref="AE51:AG51"/>
    <mergeCell ref="AH51:AJ51"/>
    <mergeCell ref="T50:W50"/>
    <mergeCell ref="X50:AA50"/>
    <mergeCell ref="AB50:AD50"/>
    <mergeCell ref="AE50:AG50"/>
    <mergeCell ref="AH50:AJ50"/>
    <mergeCell ref="B51:C51"/>
    <mergeCell ref="D51:F51"/>
    <mergeCell ref="G51:I51"/>
    <mergeCell ref="J51:M51"/>
    <mergeCell ref="N51:P51"/>
    <mergeCell ref="B50:C50"/>
    <mergeCell ref="D50:F50"/>
    <mergeCell ref="G50:I50"/>
    <mergeCell ref="J50:M50"/>
    <mergeCell ref="N50:P50"/>
    <mergeCell ref="Q50:S50"/>
    <mergeCell ref="Q49:S49"/>
    <mergeCell ref="T49:W49"/>
    <mergeCell ref="X49:AA49"/>
    <mergeCell ref="AB49:AD49"/>
    <mergeCell ref="AE49:AG49"/>
    <mergeCell ref="AH49:AJ49"/>
    <mergeCell ref="T48:W48"/>
    <mergeCell ref="X48:AA48"/>
    <mergeCell ref="AB48:AD48"/>
    <mergeCell ref="AE48:AG48"/>
    <mergeCell ref="AH48:AJ48"/>
    <mergeCell ref="B49:C49"/>
    <mergeCell ref="D49:F49"/>
    <mergeCell ref="G49:I49"/>
    <mergeCell ref="J49:M49"/>
    <mergeCell ref="N49:P49"/>
    <mergeCell ref="B48:C48"/>
    <mergeCell ref="D48:F48"/>
    <mergeCell ref="G48:I48"/>
    <mergeCell ref="J48:M48"/>
    <mergeCell ref="N48:P48"/>
    <mergeCell ref="Q48:S48"/>
    <mergeCell ref="Q45:S47"/>
    <mergeCell ref="T45:W47"/>
    <mergeCell ref="X45:AA47"/>
    <mergeCell ref="AB45:AG46"/>
    <mergeCell ref="AH45:AJ47"/>
    <mergeCell ref="AB47:AD47"/>
    <mergeCell ref="AE47:AG47"/>
    <mergeCell ref="T43:W43"/>
    <mergeCell ref="X43:AA43"/>
    <mergeCell ref="AB43:AD43"/>
    <mergeCell ref="AE43:AG43"/>
    <mergeCell ref="AH43:AJ43"/>
    <mergeCell ref="B45:C47"/>
    <mergeCell ref="D45:F47"/>
    <mergeCell ref="G45:I47"/>
    <mergeCell ref="J45:M47"/>
    <mergeCell ref="N45:P47"/>
    <mergeCell ref="B43:C43"/>
    <mergeCell ref="D43:F43"/>
    <mergeCell ref="G43:I43"/>
    <mergeCell ref="J43:M43"/>
    <mergeCell ref="N43:P43"/>
    <mergeCell ref="Q43:S43"/>
    <mergeCell ref="Q42:S42"/>
    <mergeCell ref="T42:W42"/>
    <mergeCell ref="X42:AA42"/>
    <mergeCell ref="AB42:AD42"/>
    <mergeCell ref="AE42:AG42"/>
    <mergeCell ref="AH42:AJ42"/>
    <mergeCell ref="T41:W41"/>
    <mergeCell ref="X41:AA41"/>
    <mergeCell ref="AB41:AD41"/>
    <mergeCell ref="AE41:AG41"/>
    <mergeCell ref="AH41:AJ41"/>
    <mergeCell ref="B42:C42"/>
    <mergeCell ref="D42:F42"/>
    <mergeCell ref="G42:I42"/>
    <mergeCell ref="J42:M42"/>
    <mergeCell ref="N42:P42"/>
    <mergeCell ref="B41:C41"/>
    <mergeCell ref="D41:F41"/>
    <mergeCell ref="G41:I41"/>
    <mergeCell ref="J41:M41"/>
    <mergeCell ref="N41:P41"/>
    <mergeCell ref="Q41:S41"/>
    <mergeCell ref="Q40:S40"/>
    <mergeCell ref="T40:W40"/>
    <mergeCell ref="X40:AA40"/>
    <mergeCell ref="AB40:AD40"/>
    <mergeCell ref="AE40:AG40"/>
    <mergeCell ref="AH40:AJ40"/>
    <mergeCell ref="T39:W39"/>
    <mergeCell ref="X39:AA39"/>
    <mergeCell ref="AB39:AD39"/>
    <mergeCell ref="AE39:AG39"/>
    <mergeCell ref="AH39:AJ39"/>
    <mergeCell ref="B40:C40"/>
    <mergeCell ref="D40:F40"/>
    <mergeCell ref="G40:I40"/>
    <mergeCell ref="J40:M40"/>
    <mergeCell ref="N40:P40"/>
    <mergeCell ref="B39:C39"/>
    <mergeCell ref="D39:F39"/>
    <mergeCell ref="G39:I39"/>
    <mergeCell ref="J39:M39"/>
    <mergeCell ref="N39:P39"/>
    <mergeCell ref="Q39:S39"/>
    <mergeCell ref="Q38:S38"/>
    <mergeCell ref="T38:W38"/>
    <mergeCell ref="X38:AA38"/>
    <mergeCell ref="AB38:AD38"/>
    <mergeCell ref="AE38:AG38"/>
    <mergeCell ref="AH38:AJ38"/>
    <mergeCell ref="T37:W37"/>
    <mergeCell ref="X37:AA37"/>
    <mergeCell ref="AB37:AD37"/>
    <mergeCell ref="AE37:AG37"/>
    <mergeCell ref="AH37:AJ37"/>
    <mergeCell ref="B38:C38"/>
    <mergeCell ref="D38:F38"/>
    <mergeCell ref="G38:I38"/>
    <mergeCell ref="J38:M38"/>
    <mergeCell ref="N38:P38"/>
    <mergeCell ref="B37:C37"/>
    <mergeCell ref="D37:F37"/>
    <mergeCell ref="G37:I37"/>
    <mergeCell ref="J37:M37"/>
    <mergeCell ref="N37:P37"/>
    <mergeCell ref="Q37:S37"/>
    <mergeCell ref="Q36:S36"/>
    <mergeCell ref="T36:W36"/>
    <mergeCell ref="X36:AA36"/>
    <mergeCell ref="AB36:AD36"/>
    <mergeCell ref="AE36:AG36"/>
    <mergeCell ref="AH36:AJ36"/>
    <mergeCell ref="T35:W35"/>
    <mergeCell ref="X35:AA35"/>
    <mergeCell ref="AB35:AD35"/>
    <mergeCell ref="AE35:AG35"/>
    <mergeCell ref="AH35:AJ35"/>
    <mergeCell ref="B36:C36"/>
    <mergeCell ref="D36:F36"/>
    <mergeCell ref="G36:I36"/>
    <mergeCell ref="J36:M36"/>
    <mergeCell ref="N36:P36"/>
    <mergeCell ref="B35:C35"/>
    <mergeCell ref="D35:F35"/>
    <mergeCell ref="G35:I35"/>
    <mergeCell ref="J35:M35"/>
    <mergeCell ref="N35:P35"/>
    <mergeCell ref="Q35:S35"/>
    <mergeCell ref="Q34:S34"/>
    <mergeCell ref="T34:W34"/>
    <mergeCell ref="X34:AA34"/>
    <mergeCell ref="AB34:AD34"/>
    <mergeCell ref="AE34:AG34"/>
    <mergeCell ref="AH34:AJ34"/>
    <mergeCell ref="T33:W33"/>
    <mergeCell ref="X33:AA33"/>
    <mergeCell ref="AB33:AD33"/>
    <mergeCell ref="AE33:AG33"/>
    <mergeCell ref="AH33:AJ33"/>
    <mergeCell ref="B34:C34"/>
    <mergeCell ref="D34:F34"/>
    <mergeCell ref="G34:I34"/>
    <mergeCell ref="J34:M34"/>
    <mergeCell ref="N34:P34"/>
    <mergeCell ref="B33:C33"/>
    <mergeCell ref="D33:F33"/>
    <mergeCell ref="G33:I33"/>
    <mergeCell ref="J33:M33"/>
    <mergeCell ref="N33:P33"/>
    <mergeCell ref="Q33:S33"/>
    <mergeCell ref="Q32:S32"/>
    <mergeCell ref="T32:W32"/>
    <mergeCell ref="X32:AA32"/>
    <mergeCell ref="AB32:AD32"/>
    <mergeCell ref="AE32:AG32"/>
    <mergeCell ref="AH32:AJ32"/>
    <mergeCell ref="T31:W31"/>
    <mergeCell ref="X31:AA31"/>
    <mergeCell ref="AB31:AD31"/>
    <mergeCell ref="AE31:AG31"/>
    <mergeCell ref="AH31:AJ31"/>
    <mergeCell ref="B32:C32"/>
    <mergeCell ref="D32:F32"/>
    <mergeCell ref="G32:I32"/>
    <mergeCell ref="J32:M32"/>
    <mergeCell ref="N32:P32"/>
    <mergeCell ref="B31:C31"/>
    <mergeCell ref="D31:F31"/>
    <mergeCell ref="G31:I31"/>
    <mergeCell ref="J31:M31"/>
    <mergeCell ref="N31:P31"/>
    <mergeCell ref="Q31:S31"/>
    <mergeCell ref="Q30:S30"/>
    <mergeCell ref="T30:W30"/>
    <mergeCell ref="X30:AA30"/>
    <mergeCell ref="AB30:AD30"/>
    <mergeCell ref="AE30:AG30"/>
    <mergeCell ref="AH30:AJ30"/>
    <mergeCell ref="T29:W29"/>
    <mergeCell ref="X29:AA29"/>
    <mergeCell ref="AB29:AD29"/>
    <mergeCell ref="AE29:AG29"/>
    <mergeCell ref="AH29:AJ29"/>
    <mergeCell ref="B30:C30"/>
    <mergeCell ref="D30:F30"/>
    <mergeCell ref="G30:I30"/>
    <mergeCell ref="J30:M30"/>
    <mergeCell ref="N30:P30"/>
    <mergeCell ref="B29:C29"/>
    <mergeCell ref="D29:F29"/>
    <mergeCell ref="G29:I29"/>
    <mergeCell ref="J29:M29"/>
    <mergeCell ref="N29:P29"/>
    <mergeCell ref="Q29:S29"/>
    <mergeCell ref="Q28:S28"/>
    <mergeCell ref="T28:W28"/>
    <mergeCell ref="X28:AA28"/>
    <mergeCell ref="AB28:AD28"/>
    <mergeCell ref="AE28:AG28"/>
    <mergeCell ref="AH28:AJ28"/>
    <mergeCell ref="T27:W27"/>
    <mergeCell ref="X27:AA27"/>
    <mergeCell ref="AB27:AD27"/>
    <mergeCell ref="AE27:AG27"/>
    <mergeCell ref="AH27:AJ27"/>
    <mergeCell ref="B28:C28"/>
    <mergeCell ref="D28:F28"/>
    <mergeCell ref="G28:I28"/>
    <mergeCell ref="J28:M28"/>
    <mergeCell ref="N28:P28"/>
    <mergeCell ref="B27:C27"/>
    <mergeCell ref="D27:F27"/>
    <mergeCell ref="G27:I27"/>
    <mergeCell ref="J27:M27"/>
    <mergeCell ref="N27:P27"/>
    <mergeCell ref="Q27:S27"/>
    <mergeCell ref="Q26:S26"/>
    <mergeCell ref="T26:W26"/>
    <mergeCell ref="X26:AA26"/>
    <mergeCell ref="AB26:AD26"/>
    <mergeCell ref="AE26:AG26"/>
    <mergeCell ref="AH26:AJ26"/>
    <mergeCell ref="T25:W25"/>
    <mergeCell ref="X25:AA25"/>
    <mergeCell ref="AB25:AD25"/>
    <mergeCell ref="AE25:AG25"/>
    <mergeCell ref="AH25:AJ25"/>
    <mergeCell ref="B26:C26"/>
    <mergeCell ref="D26:F26"/>
    <mergeCell ref="G26:I26"/>
    <mergeCell ref="J26:M26"/>
    <mergeCell ref="N26:P26"/>
    <mergeCell ref="B25:C25"/>
    <mergeCell ref="D25:F25"/>
    <mergeCell ref="G25:I25"/>
    <mergeCell ref="J25:M25"/>
    <mergeCell ref="N25:P25"/>
    <mergeCell ref="Q25:S25"/>
    <mergeCell ref="Q24:S24"/>
    <mergeCell ref="T24:W24"/>
    <mergeCell ref="X24:AA24"/>
    <mergeCell ref="AB24:AD24"/>
    <mergeCell ref="AE24:AG24"/>
    <mergeCell ref="AH24:AJ24"/>
    <mergeCell ref="T23:W23"/>
    <mergeCell ref="X23:AA23"/>
    <mergeCell ref="AB23:AD23"/>
    <mergeCell ref="AE23:AG23"/>
    <mergeCell ref="AH23:AJ23"/>
    <mergeCell ref="B24:C24"/>
    <mergeCell ref="D24:F24"/>
    <mergeCell ref="G24:I24"/>
    <mergeCell ref="J24:M24"/>
    <mergeCell ref="N24:P24"/>
    <mergeCell ref="B23:C23"/>
    <mergeCell ref="D23:F23"/>
    <mergeCell ref="G23:I23"/>
    <mergeCell ref="J23:M23"/>
    <mergeCell ref="N23:P23"/>
    <mergeCell ref="Q23:S23"/>
    <mergeCell ref="Q22:S22"/>
    <mergeCell ref="T22:W22"/>
    <mergeCell ref="X22:AA22"/>
    <mergeCell ref="AB22:AD22"/>
    <mergeCell ref="AE22:AG22"/>
    <mergeCell ref="AH22:AJ22"/>
    <mergeCell ref="T21:W21"/>
    <mergeCell ref="X21:AA21"/>
    <mergeCell ref="AB21:AD21"/>
    <mergeCell ref="AE21:AG21"/>
    <mergeCell ref="AH21:AJ21"/>
    <mergeCell ref="B22:C22"/>
    <mergeCell ref="D22:F22"/>
    <mergeCell ref="G22:I22"/>
    <mergeCell ref="J22:M22"/>
    <mergeCell ref="N22:P22"/>
    <mergeCell ref="B21:C21"/>
    <mergeCell ref="D21:F21"/>
    <mergeCell ref="G21:I21"/>
    <mergeCell ref="J21:M21"/>
    <mergeCell ref="N21:P21"/>
    <mergeCell ref="Q21:S21"/>
    <mergeCell ref="Q20:S20"/>
    <mergeCell ref="T20:W20"/>
    <mergeCell ref="X20:AA20"/>
    <mergeCell ref="AB20:AD20"/>
    <mergeCell ref="AE20:AG20"/>
    <mergeCell ref="AH20:AJ20"/>
    <mergeCell ref="T19:W19"/>
    <mergeCell ref="X19:AA19"/>
    <mergeCell ref="AB19:AD19"/>
    <mergeCell ref="AE19:AG19"/>
    <mergeCell ref="AH19:AJ19"/>
    <mergeCell ref="B20:C20"/>
    <mergeCell ref="D20:F20"/>
    <mergeCell ref="G20:I20"/>
    <mergeCell ref="J20:M20"/>
    <mergeCell ref="N20:P20"/>
    <mergeCell ref="B19:C19"/>
    <mergeCell ref="D19:F19"/>
    <mergeCell ref="G19:I19"/>
    <mergeCell ref="J19:M19"/>
    <mergeCell ref="N19:P19"/>
    <mergeCell ref="Q19:S19"/>
    <mergeCell ref="Q18:S18"/>
    <mergeCell ref="T18:W18"/>
    <mergeCell ref="X18:AA18"/>
    <mergeCell ref="AB18:AD18"/>
    <mergeCell ref="AE18:AG18"/>
    <mergeCell ref="AH18:AJ18"/>
    <mergeCell ref="T17:W17"/>
    <mergeCell ref="X17:AA17"/>
    <mergeCell ref="AB17:AD17"/>
    <mergeCell ref="AE17:AG17"/>
    <mergeCell ref="AH17:AJ17"/>
    <mergeCell ref="B18:C18"/>
    <mergeCell ref="D18:F18"/>
    <mergeCell ref="G18:I18"/>
    <mergeCell ref="J18:M18"/>
    <mergeCell ref="N18:P18"/>
    <mergeCell ref="B17:C17"/>
    <mergeCell ref="D17:F17"/>
    <mergeCell ref="G17:I17"/>
    <mergeCell ref="J17:M17"/>
    <mergeCell ref="N17:P17"/>
    <mergeCell ref="Q17:S17"/>
    <mergeCell ref="Q16:S16"/>
    <mergeCell ref="T16:W16"/>
    <mergeCell ref="X16:AA16"/>
    <mergeCell ref="AB16:AD16"/>
    <mergeCell ref="AE16:AG16"/>
    <mergeCell ref="AH16:AJ16"/>
    <mergeCell ref="T15:W15"/>
    <mergeCell ref="X15:AA15"/>
    <mergeCell ref="AB15:AD15"/>
    <mergeCell ref="AE15:AG15"/>
    <mergeCell ref="AH15:AJ15"/>
    <mergeCell ref="B16:C16"/>
    <mergeCell ref="D16:F16"/>
    <mergeCell ref="G16:I16"/>
    <mergeCell ref="J16:M16"/>
    <mergeCell ref="N16:P16"/>
    <mergeCell ref="X14:AA14"/>
    <mergeCell ref="AB14:AD14"/>
    <mergeCell ref="AE14:AG14"/>
    <mergeCell ref="AH14:AJ14"/>
    <mergeCell ref="B15:C15"/>
    <mergeCell ref="D15:F15"/>
    <mergeCell ref="G15:I15"/>
    <mergeCell ref="J15:M15"/>
    <mergeCell ref="N15:P15"/>
    <mergeCell ref="Q15:S15"/>
    <mergeCell ref="B3:AJ3"/>
    <mergeCell ref="B4:AJ4"/>
    <mergeCell ref="B5:H6"/>
    <mergeCell ref="I5:AJ6"/>
    <mergeCell ref="B8:H9"/>
    <mergeCell ref="I8:N9"/>
    <mergeCell ref="O8:T9"/>
    <mergeCell ref="U8:Y9"/>
    <mergeCell ref="Z8:AA9"/>
    <mergeCell ref="AB8:AD9"/>
    <mergeCell ref="AH11:AJ13"/>
    <mergeCell ref="AB13:AD13"/>
    <mergeCell ref="AE13:AG13"/>
    <mergeCell ref="B14:C14"/>
    <mergeCell ref="D14:F14"/>
    <mergeCell ref="G14:I14"/>
    <mergeCell ref="J14:M14"/>
    <mergeCell ref="N14:P14"/>
    <mergeCell ref="Q14:S14"/>
    <mergeCell ref="T14:W14"/>
    <mergeCell ref="AE8:AJ9"/>
    <mergeCell ref="B11:C13"/>
    <mergeCell ref="D11:F13"/>
    <mergeCell ref="G11:I13"/>
    <mergeCell ref="J11:M13"/>
    <mergeCell ref="N11:P13"/>
    <mergeCell ref="Q11:S13"/>
    <mergeCell ref="T11:W13"/>
    <mergeCell ref="X11:AA13"/>
    <mergeCell ref="AB11:AG12"/>
  </mergeCells>
  <phoneticPr fontId="7"/>
  <conditionalFormatting sqref="I8:N9">
    <cfRule type="expression" dxfId="133" priority="3">
      <formula>$I$8=""</formula>
    </cfRule>
  </conditionalFormatting>
  <conditionalFormatting sqref="U8:Y9">
    <cfRule type="expression" dxfId="132" priority="2">
      <formula>$U$8=""</formula>
    </cfRule>
  </conditionalFormatting>
  <conditionalFormatting sqref="AE8:AJ9">
    <cfRule type="expression" dxfId="131" priority="1">
      <formula>$AE$8=""</formula>
    </cfRule>
  </conditionalFormatting>
  <dataValidations count="2">
    <dataValidation type="custom" imeMode="hiragana" allowBlank="1" showInputMessage="1" showErrorMessage="1" error="全角で入力してください。" sqref="AH11 AH45 AH79">
      <formula1>DBCS(AH11)=AH11</formula1>
    </dataValidation>
    <dataValidation imeMode="disabled" allowBlank="1" showInputMessage="1" showErrorMessage="1" sqref="AE8:AJ9 U8:Y9 I8:N9 Q14:AA43 Q48:AA77 Q82:AA111"/>
  </dataValidations>
  <printOptions horizontalCentered="1"/>
  <pageMargins left="0.23622047244094491" right="0.23622047244094491" top="0.55118110236220474" bottom="0.55118110236220474" header="0.31496062992125984" footer="0.31496062992125984"/>
  <pageSetup paperSize="9" fitToHeight="0" orientation="portrait" cellComments="asDisplayed" r:id="rId1"/>
  <headerFooter alignWithMargins="0">
    <oddFooter xml:space="preserve">&amp;C&amp;P / &amp;N </oddFooter>
  </headerFooter>
  <rowBreaks count="2" manualBreakCount="2">
    <brk id="43" min="1" max="35" man="1"/>
    <brk id="77" min="1" max="35" man="1"/>
  </rowBreaks>
  <drawing r:id="rId2"/>
  <extLst>
    <ext xmlns:x14="http://schemas.microsoft.com/office/spreadsheetml/2009/9/main" uri="{CCE6A557-97BC-4b89-ADB6-D9C93CAAB3DF}">
      <x14:dataValidations xmlns:xm="http://schemas.microsoft.com/office/excel/2006/main" count="3">
        <x14:dataValidation type="list" allowBlank="1" showInputMessage="1" showErrorMessage="1">
          <x14:formula1>
            <xm:f>date1!$T$2:$T$27</xm:f>
          </x14:formula1>
          <xm:sqref>AH14:AJ43 AH48:AJ77 AH82:AJ111</xm:sqref>
        </x14:dataValidation>
        <x14:dataValidation type="list" allowBlank="1" showInputMessage="1" showErrorMessage="1">
          <x14:formula1>
            <xm:f>date1!$R$2:$R$3</xm:f>
          </x14:formula1>
          <xm:sqref>AB14:AD43 AB48:AD77 AB82:AD111</xm:sqref>
        </x14:dataValidation>
        <x14:dataValidation type="list" allowBlank="1" showInputMessage="1" showErrorMessage="1">
          <x14:formula1>
            <xm:f>date1!$S$2:$S$4</xm:f>
          </x14:formula1>
          <xm:sqref>AE14:AG43 AE48:AG77 AE82:AG111</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CK6444"/>
  <sheetViews>
    <sheetView showGridLines="0" view="pageBreakPreview" zoomScale="70" zoomScaleNormal="70" zoomScaleSheetLayoutView="70" workbookViewId="0">
      <selection activeCell="I6" sqref="I6:P6"/>
    </sheetView>
  </sheetViews>
  <sheetFormatPr defaultColWidth="2.625" defaultRowHeight="13.5"/>
  <cols>
    <col min="1" max="1" width="5.625" style="393" customWidth="1"/>
    <col min="2" max="2" width="4" style="395" customWidth="1"/>
    <col min="3" max="4" width="3.125" style="393" customWidth="1"/>
    <col min="5" max="5" width="3.25" style="393" customWidth="1"/>
    <col min="6" max="26" width="3.125" style="393" customWidth="1"/>
    <col min="27" max="38" width="3.5" style="393" customWidth="1"/>
    <col min="39" max="39" width="3.125" style="394" customWidth="1"/>
    <col min="40" max="43" width="3.125" style="393" customWidth="1"/>
    <col min="44" max="45" width="3.25" style="393" customWidth="1"/>
    <col min="46" max="46" width="3.25" style="394" customWidth="1"/>
    <col min="47" max="49" width="3.25" style="393" customWidth="1"/>
    <col min="50" max="257" width="2.625" style="393"/>
    <col min="258" max="258" width="4" style="393" customWidth="1"/>
    <col min="259" max="260" width="3.125" style="393" customWidth="1"/>
    <col min="261" max="261" width="3.25" style="393" customWidth="1"/>
    <col min="262" max="282" width="3.125" style="393" customWidth="1"/>
    <col min="283" max="294" width="3.5" style="393" customWidth="1"/>
    <col min="295" max="299" width="3.125" style="393" customWidth="1"/>
    <col min="300" max="305" width="3.25" style="393" customWidth="1"/>
    <col min="306" max="513" width="2.625" style="393"/>
    <col min="514" max="514" width="4" style="393" customWidth="1"/>
    <col min="515" max="516" width="3.125" style="393" customWidth="1"/>
    <col min="517" max="517" width="3.25" style="393" customWidth="1"/>
    <col min="518" max="538" width="3.125" style="393" customWidth="1"/>
    <col min="539" max="550" width="3.5" style="393" customWidth="1"/>
    <col min="551" max="555" width="3.125" style="393" customWidth="1"/>
    <col min="556" max="561" width="3.25" style="393" customWidth="1"/>
    <col min="562" max="769" width="2.625" style="393"/>
    <col min="770" max="770" width="4" style="393" customWidth="1"/>
    <col min="771" max="772" width="3.125" style="393" customWidth="1"/>
    <col min="773" max="773" width="3.25" style="393" customWidth="1"/>
    <col min="774" max="794" width="3.125" style="393" customWidth="1"/>
    <col min="795" max="806" width="3.5" style="393" customWidth="1"/>
    <col min="807" max="811" width="3.125" style="393" customWidth="1"/>
    <col min="812" max="817" width="3.25" style="393" customWidth="1"/>
    <col min="818" max="1025" width="2.625" style="393"/>
    <col min="1026" max="1026" width="4" style="393" customWidth="1"/>
    <col min="1027" max="1028" width="3.125" style="393" customWidth="1"/>
    <col min="1029" max="1029" width="3.25" style="393" customWidth="1"/>
    <col min="1030" max="1050" width="3.125" style="393" customWidth="1"/>
    <col min="1051" max="1062" width="3.5" style="393" customWidth="1"/>
    <col min="1063" max="1067" width="3.125" style="393" customWidth="1"/>
    <col min="1068" max="1073" width="3.25" style="393" customWidth="1"/>
    <col min="1074" max="1281" width="2.625" style="393"/>
    <col min="1282" max="1282" width="4" style="393" customWidth="1"/>
    <col min="1283" max="1284" width="3.125" style="393" customWidth="1"/>
    <col min="1285" max="1285" width="3.25" style="393" customWidth="1"/>
    <col min="1286" max="1306" width="3.125" style="393" customWidth="1"/>
    <col min="1307" max="1318" width="3.5" style="393" customWidth="1"/>
    <col min="1319" max="1323" width="3.125" style="393" customWidth="1"/>
    <col min="1324" max="1329" width="3.25" style="393" customWidth="1"/>
    <col min="1330" max="1537" width="2.625" style="393"/>
    <col min="1538" max="1538" width="4" style="393" customWidth="1"/>
    <col min="1539" max="1540" width="3.125" style="393" customWidth="1"/>
    <col min="1541" max="1541" width="3.25" style="393" customWidth="1"/>
    <col min="1542" max="1562" width="3.125" style="393" customWidth="1"/>
    <col min="1563" max="1574" width="3.5" style="393" customWidth="1"/>
    <col min="1575" max="1579" width="3.125" style="393" customWidth="1"/>
    <col min="1580" max="1585" width="3.25" style="393" customWidth="1"/>
    <col min="1586" max="1793" width="2.625" style="393"/>
    <col min="1794" max="1794" width="4" style="393" customWidth="1"/>
    <col min="1795" max="1796" width="3.125" style="393" customWidth="1"/>
    <col min="1797" max="1797" width="3.25" style="393" customWidth="1"/>
    <col min="1798" max="1818" width="3.125" style="393" customWidth="1"/>
    <col min="1819" max="1830" width="3.5" style="393" customWidth="1"/>
    <col min="1831" max="1835" width="3.125" style="393" customWidth="1"/>
    <col min="1836" max="1841" width="3.25" style="393" customWidth="1"/>
    <col min="1842" max="2049" width="2.625" style="393"/>
    <col min="2050" max="2050" width="4" style="393" customWidth="1"/>
    <col min="2051" max="2052" width="3.125" style="393" customWidth="1"/>
    <col min="2053" max="2053" width="3.25" style="393" customWidth="1"/>
    <col min="2054" max="2074" width="3.125" style="393" customWidth="1"/>
    <col min="2075" max="2086" width="3.5" style="393" customWidth="1"/>
    <col min="2087" max="2091" width="3.125" style="393" customWidth="1"/>
    <col min="2092" max="2097" width="3.25" style="393" customWidth="1"/>
    <col min="2098" max="2305" width="2.625" style="393"/>
    <col min="2306" max="2306" width="4" style="393" customWidth="1"/>
    <col min="2307" max="2308" width="3.125" style="393" customWidth="1"/>
    <col min="2309" max="2309" width="3.25" style="393" customWidth="1"/>
    <col min="2310" max="2330" width="3.125" style="393" customWidth="1"/>
    <col min="2331" max="2342" width="3.5" style="393" customWidth="1"/>
    <col min="2343" max="2347" width="3.125" style="393" customWidth="1"/>
    <col min="2348" max="2353" width="3.25" style="393" customWidth="1"/>
    <col min="2354" max="2561" width="2.625" style="393"/>
    <col min="2562" max="2562" width="4" style="393" customWidth="1"/>
    <col min="2563" max="2564" width="3.125" style="393" customWidth="1"/>
    <col min="2565" max="2565" width="3.25" style="393" customWidth="1"/>
    <col min="2566" max="2586" width="3.125" style="393" customWidth="1"/>
    <col min="2587" max="2598" width="3.5" style="393" customWidth="1"/>
    <col min="2599" max="2603" width="3.125" style="393" customWidth="1"/>
    <col min="2604" max="2609" width="3.25" style="393" customWidth="1"/>
    <col min="2610" max="2817" width="2.625" style="393"/>
    <col min="2818" max="2818" width="4" style="393" customWidth="1"/>
    <col min="2819" max="2820" width="3.125" style="393" customWidth="1"/>
    <col min="2821" max="2821" width="3.25" style="393" customWidth="1"/>
    <col min="2822" max="2842" width="3.125" style="393" customWidth="1"/>
    <col min="2843" max="2854" width="3.5" style="393" customWidth="1"/>
    <col min="2855" max="2859" width="3.125" style="393" customWidth="1"/>
    <col min="2860" max="2865" width="3.25" style="393" customWidth="1"/>
    <col min="2866" max="3073" width="2.625" style="393"/>
    <col min="3074" max="3074" width="4" style="393" customWidth="1"/>
    <col min="3075" max="3076" width="3.125" style="393" customWidth="1"/>
    <col min="3077" max="3077" width="3.25" style="393" customWidth="1"/>
    <col min="3078" max="3098" width="3.125" style="393" customWidth="1"/>
    <col min="3099" max="3110" width="3.5" style="393" customWidth="1"/>
    <col min="3111" max="3115" width="3.125" style="393" customWidth="1"/>
    <col min="3116" max="3121" width="3.25" style="393" customWidth="1"/>
    <col min="3122" max="3329" width="2.625" style="393"/>
    <col min="3330" max="3330" width="4" style="393" customWidth="1"/>
    <col min="3331" max="3332" width="3.125" style="393" customWidth="1"/>
    <col min="3333" max="3333" width="3.25" style="393" customWidth="1"/>
    <col min="3334" max="3354" width="3.125" style="393" customWidth="1"/>
    <col min="3355" max="3366" width="3.5" style="393" customWidth="1"/>
    <col min="3367" max="3371" width="3.125" style="393" customWidth="1"/>
    <col min="3372" max="3377" width="3.25" style="393" customWidth="1"/>
    <col min="3378" max="3585" width="2.625" style="393"/>
    <col min="3586" max="3586" width="4" style="393" customWidth="1"/>
    <col min="3587" max="3588" width="3.125" style="393" customWidth="1"/>
    <col min="3589" max="3589" width="3.25" style="393" customWidth="1"/>
    <col min="3590" max="3610" width="3.125" style="393" customWidth="1"/>
    <col min="3611" max="3622" width="3.5" style="393" customWidth="1"/>
    <col min="3623" max="3627" width="3.125" style="393" customWidth="1"/>
    <col min="3628" max="3633" width="3.25" style="393" customWidth="1"/>
    <col min="3634" max="3841" width="2.625" style="393"/>
    <col min="3842" max="3842" width="4" style="393" customWidth="1"/>
    <col min="3843" max="3844" width="3.125" style="393" customWidth="1"/>
    <col min="3845" max="3845" width="3.25" style="393" customWidth="1"/>
    <col min="3846" max="3866" width="3.125" style="393" customWidth="1"/>
    <col min="3867" max="3878" width="3.5" style="393" customWidth="1"/>
    <col min="3879" max="3883" width="3.125" style="393" customWidth="1"/>
    <col min="3884" max="3889" width="3.25" style="393" customWidth="1"/>
    <col min="3890" max="4097" width="2.625" style="393"/>
    <col min="4098" max="4098" width="4" style="393" customWidth="1"/>
    <col min="4099" max="4100" width="3.125" style="393" customWidth="1"/>
    <col min="4101" max="4101" width="3.25" style="393" customWidth="1"/>
    <col min="4102" max="4122" width="3.125" style="393" customWidth="1"/>
    <col min="4123" max="4134" width="3.5" style="393" customWidth="1"/>
    <col min="4135" max="4139" width="3.125" style="393" customWidth="1"/>
    <col min="4140" max="4145" width="3.25" style="393" customWidth="1"/>
    <col min="4146" max="4353" width="2.625" style="393"/>
    <col min="4354" max="4354" width="4" style="393" customWidth="1"/>
    <col min="4355" max="4356" width="3.125" style="393" customWidth="1"/>
    <col min="4357" max="4357" width="3.25" style="393" customWidth="1"/>
    <col min="4358" max="4378" width="3.125" style="393" customWidth="1"/>
    <col min="4379" max="4390" width="3.5" style="393" customWidth="1"/>
    <col min="4391" max="4395" width="3.125" style="393" customWidth="1"/>
    <col min="4396" max="4401" width="3.25" style="393" customWidth="1"/>
    <col min="4402" max="4609" width="2.625" style="393"/>
    <col min="4610" max="4610" width="4" style="393" customWidth="1"/>
    <col min="4611" max="4612" width="3.125" style="393" customWidth="1"/>
    <col min="4613" max="4613" width="3.25" style="393" customWidth="1"/>
    <col min="4614" max="4634" width="3.125" style="393" customWidth="1"/>
    <col min="4635" max="4646" width="3.5" style="393" customWidth="1"/>
    <col min="4647" max="4651" width="3.125" style="393" customWidth="1"/>
    <col min="4652" max="4657" width="3.25" style="393" customWidth="1"/>
    <col min="4658" max="4865" width="2.625" style="393"/>
    <col min="4866" max="4866" width="4" style="393" customWidth="1"/>
    <col min="4867" max="4868" width="3.125" style="393" customWidth="1"/>
    <col min="4869" max="4869" width="3.25" style="393" customWidth="1"/>
    <col min="4870" max="4890" width="3.125" style="393" customWidth="1"/>
    <col min="4891" max="4902" width="3.5" style="393" customWidth="1"/>
    <col min="4903" max="4907" width="3.125" style="393" customWidth="1"/>
    <col min="4908" max="4913" width="3.25" style="393" customWidth="1"/>
    <col min="4914" max="5121" width="2.625" style="393"/>
    <col min="5122" max="5122" width="4" style="393" customWidth="1"/>
    <col min="5123" max="5124" width="3.125" style="393" customWidth="1"/>
    <col min="5125" max="5125" width="3.25" style="393" customWidth="1"/>
    <col min="5126" max="5146" width="3.125" style="393" customWidth="1"/>
    <col min="5147" max="5158" width="3.5" style="393" customWidth="1"/>
    <col min="5159" max="5163" width="3.125" style="393" customWidth="1"/>
    <col min="5164" max="5169" width="3.25" style="393" customWidth="1"/>
    <col min="5170" max="5377" width="2.625" style="393"/>
    <col min="5378" max="5378" width="4" style="393" customWidth="1"/>
    <col min="5379" max="5380" width="3.125" style="393" customWidth="1"/>
    <col min="5381" max="5381" width="3.25" style="393" customWidth="1"/>
    <col min="5382" max="5402" width="3.125" style="393" customWidth="1"/>
    <col min="5403" max="5414" width="3.5" style="393" customWidth="1"/>
    <col min="5415" max="5419" width="3.125" style="393" customWidth="1"/>
    <col min="5420" max="5425" width="3.25" style="393" customWidth="1"/>
    <col min="5426" max="5633" width="2.625" style="393"/>
    <col min="5634" max="5634" width="4" style="393" customWidth="1"/>
    <col min="5635" max="5636" width="3.125" style="393" customWidth="1"/>
    <col min="5637" max="5637" width="3.25" style="393" customWidth="1"/>
    <col min="5638" max="5658" width="3.125" style="393" customWidth="1"/>
    <col min="5659" max="5670" width="3.5" style="393" customWidth="1"/>
    <col min="5671" max="5675" width="3.125" style="393" customWidth="1"/>
    <col min="5676" max="5681" width="3.25" style="393" customWidth="1"/>
    <col min="5682" max="5889" width="2.625" style="393"/>
    <col min="5890" max="5890" width="4" style="393" customWidth="1"/>
    <col min="5891" max="5892" width="3.125" style="393" customWidth="1"/>
    <col min="5893" max="5893" width="3.25" style="393" customWidth="1"/>
    <col min="5894" max="5914" width="3.125" style="393" customWidth="1"/>
    <col min="5915" max="5926" width="3.5" style="393" customWidth="1"/>
    <col min="5927" max="5931" width="3.125" style="393" customWidth="1"/>
    <col min="5932" max="5937" width="3.25" style="393" customWidth="1"/>
    <col min="5938" max="6145" width="2.625" style="393"/>
    <col min="6146" max="6146" width="4" style="393" customWidth="1"/>
    <col min="6147" max="6148" width="3.125" style="393" customWidth="1"/>
    <col min="6149" max="6149" width="3.25" style="393" customWidth="1"/>
    <col min="6150" max="6170" width="3.125" style="393" customWidth="1"/>
    <col min="6171" max="6182" width="3.5" style="393" customWidth="1"/>
    <col min="6183" max="6187" width="3.125" style="393" customWidth="1"/>
    <col min="6188" max="6193" width="3.25" style="393" customWidth="1"/>
    <col min="6194" max="6401" width="2.625" style="393"/>
    <col min="6402" max="6402" width="4" style="393" customWidth="1"/>
    <col min="6403" max="6404" width="3.125" style="393" customWidth="1"/>
    <col min="6405" max="6405" width="3.25" style="393" customWidth="1"/>
    <col min="6406" max="6426" width="3.125" style="393" customWidth="1"/>
    <col min="6427" max="6438" width="3.5" style="393" customWidth="1"/>
    <col min="6439" max="6443" width="3.125" style="393" customWidth="1"/>
    <col min="6444" max="6449" width="3.25" style="393" customWidth="1"/>
    <col min="6450" max="6657" width="2.625" style="393"/>
    <col min="6658" max="6658" width="4" style="393" customWidth="1"/>
    <col min="6659" max="6660" width="3.125" style="393" customWidth="1"/>
    <col min="6661" max="6661" width="3.25" style="393" customWidth="1"/>
    <col min="6662" max="6682" width="3.125" style="393" customWidth="1"/>
    <col min="6683" max="6694" width="3.5" style="393" customWidth="1"/>
    <col min="6695" max="6699" width="3.125" style="393" customWidth="1"/>
    <col min="6700" max="6705" width="3.25" style="393" customWidth="1"/>
    <col min="6706" max="6913" width="2.625" style="393"/>
    <col min="6914" max="6914" width="4" style="393" customWidth="1"/>
    <col min="6915" max="6916" width="3.125" style="393" customWidth="1"/>
    <col min="6917" max="6917" width="3.25" style="393" customWidth="1"/>
    <col min="6918" max="6938" width="3.125" style="393" customWidth="1"/>
    <col min="6939" max="6950" width="3.5" style="393" customWidth="1"/>
    <col min="6951" max="6955" width="3.125" style="393" customWidth="1"/>
    <col min="6956" max="6961" width="3.25" style="393" customWidth="1"/>
    <col min="6962" max="7169" width="2.625" style="393"/>
    <col min="7170" max="7170" width="4" style="393" customWidth="1"/>
    <col min="7171" max="7172" width="3.125" style="393" customWidth="1"/>
    <col min="7173" max="7173" width="3.25" style="393" customWidth="1"/>
    <col min="7174" max="7194" width="3.125" style="393" customWidth="1"/>
    <col min="7195" max="7206" width="3.5" style="393" customWidth="1"/>
    <col min="7207" max="7211" width="3.125" style="393" customWidth="1"/>
    <col min="7212" max="7217" width="3.25" style="393" customWidth="1"/>
    <col min="7218" max="7425" width="2.625" style="393"/>
    <col min="7426" max="7426" width="4" style="393" customWidth="1"/>
    <col min="7427" max="7428" width="3.125" style="393" customWidth="1"/>
    <col min="7429" max="7429" width="3.25" style="393" customWidth="1"/>
    <col min="7430" max="7450" width="3.125" style="393" customWidth="1"/>
    <col min="7451" max="7462" width="3.5" style="393" customWidth="1"/>
    <col min="7463" max="7467" width="3.125" style="393" customWidth="1"/>
    <col min="7468" max="7473" width="3.25" style="393" customWidth="1"/>
    <col min="7474" max="7681" width="2.625" style="393"/>
    <col min="7682" max="7682" width="4" style="393" customWidth="1"/>
    <col min="7683" max="7684" width="3.125" style="393" customWidth="1"/>
    <col min="7685" max="7685" width="3.25" style="393" customWidth="1"/>
    <col min="7686" max="7706" width="3.125" style="393" customWidth="1"/>
    <col min="7707" max="7718" width="3.5" style="393" customWidth="1"/>
    <col min="7719" max="7723" width="3.125" style="393" customWidth="1"/>
    <col min="7724" max="7729" width="3.25" style="393" customWidth="1"/>
    <col min="7730" max="7937" width="2.625" style="393"/>
    <col min="7938" max="7938" width="4" style="393" customWidth="1"/>
    <col min="7939" max="7940" width="3.125" style="393" customWidth="1"/>
    <col min="7941" max="7941" width="3.25" style="393" customWidth="1"/>
    <col min="7942" max="7962" width="3.125" style="393" customWidth="1"/>
    <col min="7963" max="7974" width="3.5" style="393" customWidth="1"/>
    <col min="7975" max="7979" width="3.125" style="393" customWidth="1"/>
    <col min="7980" max="7985" width="3.25" style="393" customWidth="1"/>
    <col min="7986" max="8193" width="2.625" style="393"/>
    <col min="8194" max="8194" width="4" style="393" customWidth="1"/>
    <col min="8195" max="8196" width="3.125" style="393" customWidth="1"/>
    <col min="8197" max="8197" width="3.25" style="393" customWidth="1"/>
    <col min="8198" max="8218" width="3.125" style="393" customWidth="1"/>
    <col min="8219" max="8230" width="3.5" style="393" customWidth="1"/>
    <col min="8231" max="8235" width="3.125" style="393" customWidth="1"/>
    <col min="8236" max="8241" width="3.25" style="393" customWidth="1"/>
    <col min="8242" max="8449" width="2.625" style="393"/>
    <col min="8450" max="8450" width="4" style="393" customWidth="1"/>
    <col min="8451" max="8452" width="3.125" style="393" customWidth="1"/>
    <col min="8453" max="8453" width="3.25" style="393" customWidth="1"/>
    <col min="8454" max="8474" width="3.125" style="393" customWidth="1"/>
    <col min="8475" max="8486" width="3.5" style="393" customWidth="1"/>
    <col min="8487" max="8491" width="3.125" style="393" customWidth="1"/>
    <col min="8492" max="8497" width="3.25" style="393" customWidth="1"/>
    <col min="8498" max="8705" width="2.625" style="393"/>
    <col min="8706" max="8706" width="4" style="393" customWidth="1"/>
    <col min="8707" max="8708" width="3.125" style="393" customWidth="1"/>
    <col min="8709" max="8709" width="3.25" style="393" customWidth="1"/>
    <col min="8710" max="8730" width="3.125" style="393" customWidth="1"/>
    <col min="8731" max="8742" width="3.5" style="393" customWidth="1"/>
    <col min="8743" max="8747" width="3.125" style="393" customWidth="1"/>
    <col min="8748" max="8753" width="3.25" style="393" customWidth="1"/>
    <col min="8754" max="8961" width="2.625" style="393"/>
    <col min="8962" max="8962" width="4" style="393" customWidth="1"/>
    <col min="8963" max="8964" width="3.125" style="393" customWidth="1"/>
    <col min="8965" max="8965" width="3.25" style="393" customWidth="1"/>
    <col min="8966" max="8986" width="3.125" style="393" customWidth="1"/>
    <col min="8987" max="8998" width="3.5" style="393" customWidth="1"/>
    <col min="8999" max="9003" width="3.125" style="393" customWidth="1"/>
    <col min="9004" max="9009" width="3.25" style="393" customWidth="1"/>
    <col min="9010" max="9217" width="2.625" style="393"/>
    <col min="9218" max="9218" width="4" style="393" customWidth="1"/>
    <col min="9219" max="9220" width="3.125" style="393" customWidth="1"/>
    <col min="9221" max="9221" width="3.25" style="393" customWidth="1"/>
    <col min="9222" max="9242" width="3.125" style="393" customWidth="1"/>
    <col min="9243" max="9254" width="3.5" style="393" customWidth="1"/>
    <col min="9255" max="9259" width="3.125" style="393" customWidth="1"/>
    <col min="9260" max="9265" width="3.25" style="393" customWidth="1"/>
    <col min="9266" max="9473" width="2.625" style="393"/>
    <col min="9474" max="9474" width="4" style="393" customWidth="1"/>
    <col min="9475" max="9476" width="3.125" style="393" customWidth="1"/>
    <col min="9477" max="9477" width="3.25" style="393" customWidth="1"/>
    <col min="9478" max="9498" width="3.125" style="393" customWidth="1"/>
    <col min="9499" max="9510" width="3.5" style="393" customWidth="1"/>
    <col min="9511" max="9515" width="3.125" style="393" customWidth="1"/>
    <col min="9516" max="9521" width="3.25" style="393" customWidth="1"/>
    <col min="9522" max="9729" width="2.625" style="393"/>
    <col min="9730" max="9730" width="4" style="393" customWidth="1"/>
    <col min="9731" max="9732" width="3.125" style="393" customWidth="1"/>
    <col min="9733" max="9733" width="3.25" style="393" customWidth="1"/>
    <col min="9734" max="9754" width="3.125" style="393" customWidth="1"/>
    <col min="9755" max="9766" width="3.5" style="393" customWidth="1"/>
    <col min="9767" max="9771" width="3.125" style="393" customWidth="1"/>
    <col min="9772" max="9777" width="3.25" style="393" customWidth="1"/>
    <col min="9778" max="9985" width="2.625" style="393"/>
    <col min="9986" max="9986" width="4" style="393" customWidth="1"/>
    <col min="9987" max="9988" width="3.125" style="393" customWidth="1"/>
    <col min="9989" max="9989" width="3.25" style="393" customWidth="1"/>
    <col min="9990" max="10010" width="3.125" style="393" customWidth="1"/>
    <col min="10011" max="10022" width="3.5" style="393" customWidth="1"/>
    <col min="10023" max="10027" width="3.125" style="393" customWidth="1"/>
    <col min="10028" max="10033" width="3.25" style="393" customWidth="1"/>
    <col min="10034" max="10241" width="2.625" style="393"/>
    <col min="10242" max="10242" width="4" style="393" customWidth="1"/>
    <col min="10243" max="10244" width="3.125" style="393" customWidth="1"/>
    <col min="10245" max="10245" width="3.25" style="393" customWidth="1"/>
    <col min="10246" max="10266" width="3.125" style="393" customWidth="1"/>
    <col min="10267" max="10278" width="3.5" style="393" customWidth="1"/>
    <col min="10279" max="10283" width="3.125" style="393" customWidth="1"/>
    <col min="10284" max="10289" width="3.25" style="393" customWidth="1"/>
    <col min="10290" max="10497" width="2.625" style="393"/>
    <col min="10498" max="10498" width="4" style="393" customWidth="1"/>
    <col min="10499" max="10500" width="3.125" style="393" customWidth="1"/>
    <col min="10501" max="10501" width="3.25" style="393" customWidth="1"/>
    <col min="10502" max="10522" width="3.125" style="393" customWidth="1"/>
    <col min="10523" max="10534" width="3.5" style="393" customWidth="1"/>
    <col min="10535" max="10539" width="3.125" style="393" customWidth="1"/>
    <col min="10540" max="10545" width="3.25" style="393" customWidth="1"/>
    <col min="10546" max="10753" width="2.625" style="393"/>
    <col min="10754" max="10754" width="4" style="393" customWidth="1"/>
    <col min="10755" max="10756" width="3.125" style="393" customWidth="1"/>
    <col min="10757" max="10757" width="3.25" style="393" customWidth="1"/>
    <col min="10758" max="10778" width="3.125" style="393" customWidth="1"/>
    <col min="10779" max="10790" width="3.5" style="393" customWidth="1"/>
    <col min="10791" max="10795" width="3.125" style="393" customWidth="1"/>
    <col min="10796" max="10801" width="3.25" style="393" customWidth="1"/>
    <col min="10802" max="11009" width="2.625" style="393"/>
    <col min="11010" max="11010" width="4" style="393" customWidth="1"/>
    <col min="11011" max="11012" width="3.125" style="393" customWidth="1"/>
    <col min="11013" max="11013" width="3.25" style="393" customWidth="1"/>
    <col min="11014" max="11034" width="3.125" style="393" customWidth="1"/>
    <col min="11035" max="11046" width="3.5" style="393" customWidth="1"/>
    <col min="11047" max="11051" width="3.125" style="393" customWidth="1"/>
    <col min="11052" max="11057" width="3.25" style="393" customWidth="1"/>
    <col min="11058" max="11265" width="2.625" style="393"/>
    <col min="11266" max="11266" width="4" style="393" customWidth="1"/>
    <col min="11267" max="11268" width="3.125" style="393" customWidth="1"/>
    <col min="11269" max="11269" width="3.25" style="393" customWidth="1"/>
    <col min="11270" max="11290" width="3.125" style="393" customWidth="1"/>
    <col min="11291" max="11302" width="3.5" style="393" customWidth="1"/>
    <col min="11303" max="11307" width="3.125" style="393" customWidth="1"/>
    <col min="11308" max="11313" width="3.25" style="393" customWidth="1"/>
    <col min="11314" max="11521" width="2.625" style="393"/>
    <col min="11522" max="11522" width="4" style="393" customWidth="1"/>
    <col min="11523" max="11524" width="3.125" style="393" customWidth="1"/>
    <col min="11525" max="11525" width="3.25" style="393" customWidth="1"/>
    <col min="11526" max="11546" width="3.125" style="393" customWidth="1"/>
    <col min="11547" max="11558" width="3.5" style="393" customWidth="1"/>
    <col min="11559" max="11563" width="3.125" style="393" customWidth="1"/>
    <col min="11564" max="11569" width="3.25" style="393" customWidth="1"/>
    <col min="11570" max="11777" width="2.625" style="393"/>
    <col min="11778" max="11778" width="4" style="393" customWidth="1"/>
    <col min="11779" max="11780" width="3.125" style="393" customWidth="1"/>
    <col min="11781" max="11781" width="3.25" style="393" customWidth="1"/>
    <col min="11782" max="11802" width="3.125" style="393" customWidth="1"/>
    <col min="11803" max="11814" width="3.5" style="393" customWidth="1"/>
    <col min="11815" max="11819" width="3.125" style="393" customWidth="1"/>
    <col min="11820" max="11825" width="3.25" style="393" customWidth="1"/>
    <col min="11826" max="12033" width="2.625" style="393"/>
    <col min="12034" max="12034" width="4" style="393" customWidth="1"/>
    <col min="12035" max="12036" width="3.125" style="393" customWidth="1"/>
    <col min="12037" max="12037" width="3.25" style="393" customWidth="1"/>
    <col min="12038" max="12058" width="3.125" style="393" customWidth="1"/>
    <col min="12059" max="12070" width="3.5" style="393" customWidth="1"/>
    <col min="12071" max="12075" width="3.125" style="393" customWidth="1"/>
    <col min="12076" max="12081" width="3.25" style="393" customWidth="1"/>
    <col min="12082" max="12289" width="2.625" style="393"/>
    <col min="12290" max="12290" width="4" style="393" customWidth="1"/>
    <col min="12291" max="12292" width="3.125" style="393" customWidth="1"/>
    <col min="12293" max="12293" width="3.25" style="393" customWidth="1"/>
    <col min="12294" max="12314" width="3.125" style="393" customWidth="1"/>
    <col min="12315" max="12326" width="3.5" style="393" customWidth="1"/>
    <col min="12327" max="12331" width="3.125" style="393" customWidth="1"/>
    <col min="12332" max="12337" width="3.25" style="393" customWidth="1"/>
    <col min="12338" max="12545" width="2.625" style="393"/>
    <col min="12546" max="12546" width="4" style="393" customWidth="1"/>
    <col min="12547" max="12548" width="3.125" style="393" customWidth="1"/>
    <col min="12549" max="12549" width="3.25" style="393" customWidth="1"/>
    <col min="12550" max="12570" width="3.125" style="393" customWidth="1"/>
    <col min="12571" max="12582" width="3.5" style="393" customWidth="1"/>
    <col min="12583" max="12587" width="3.125" style="393" customWidth="1"/>
    <col min="12588" max="12593" width="3.25" style="393" customWidth="1"/>
    <col min="12594" max="12801" width="2.625" style="393"/>
    <col min="12802" max="12802" width="4" style="393" customWidth="1"/>
    <col min="12803" max="12804" width="3.125" style="393" customWidth="1"/>
    <col min="12805" max="12805" width="3.25" style="393" customWidth="1"/>
    <col min="12806" max="12826" width="3.125" style="393" customWidth="1"/>
    <col min="12827" max="12838" width="3.5" style="393" customWidth="1"/>
    <col min="12839" max="12843" width="3.125" style="393" customWidth="1"/>
    <col min="12844" max="12849" width="3.25" style="393" customWidth="1"/>
    <col min="12850" max="13057" width="2.625" style="393"/>
    <col min="13058" max="13058" width="4" style="393" customWidth="1"/>
    <col min="13059" max="13060" width="3.125" style="393" customWidth="1"/>
    <col min="13061" max="13061" width="3.25" style="393" customWidth="1"/>
    <col min="13062" max="13082" width="3.125" style="393" customWidth="1"/>
    <col min="13083" max="13094" width="3.5" style="393" customWidth="1"/>
    <col min="13095" max="13099" width="3.125" style="393" customWidth="1"/>
    <col min="13100" max="13105" width="3.25" style="393" customWidth="1"/>
    <col min="13106" max="13313" width="2.625" style="393"/>
    <col min="13314" max="13314" width="4" style="393" customWidth="1"/>
    <col min="13315" max="13316" width="3.125" style="393" customWidth="1"/>
    <col min="13317" max="13317" width="3.25" style="393" customWidth="1"/>
    <col min="13318" max="13338" width="3.125" style="393" customWidth="1"/>
    <col min="13339" max="13350" width="3.5" style="393" customWidth="1"/>
    <col min="13351" max="13355" width="3.125" style="393" customWidth="1"/>
    <col min="13356" max="13361" width="3.25" style="393" customWidth="1"/>
    <col min="13362" max="13569" width="2.625" style="393"/>
    <col min="13570" max="13570" width="4" style="393" customWidth="1"/>
    <col min="13571" max="13572" width="3.125" style="393" customWidth="1"/>
    <col min="13573" max="13573" width="3.25" style="393" customWidth="1"/>
    <col min="13574" max="13594" width="3.125" style="393" customWidth="1"/>
    <col min="13595" max="13606" width="3.5" style="393" customWidth="1"/>
    <col min="13607" max="13611" width="3.125" style="393" customWidth="1"/>
    <col min="13612" max="13617" width="3.25" style="393" customWidth="1"/>
    <col min="13618" max="13825" width="2.625" style="393"/>
    <col min="13826" max="13826" width="4" style="393" customWidth="1"/>
    <col min="13827" max="13828" width="3.125" style="393" customWidth="1"/>
    <col min="13829" max="13829" width="3.25" style="393" customWidth="1"/>
    <col min="13830" max="13850" width="3.125" style="393" customWidth="1"/>
    <col min="13851" max="13862" width="3.5" style="393" customWidth="1"/>
    <col min="13863" max="13867" width="3.125" style="393" customWidth="1"/>
    <col min="13868" max="13873" width="3.25" style="393" customWidth="1"/>
    <col min="13874" max="14081" width="2.625" style="393"/>
    <col min="14082" max="14082" width="4" style="393" customWidth="1"/>
    <col min="14083" max="14084" width="3.125" style="393" customWidth="1"/>
    <col min="14085" max="14085" width="3.25" style="393" customWidth="1"/>
    <col min="14086" max="14106" width="3.125" style="393" customWidth="1"/>
    <col min="14107" max="14118" width="3.5" style="393" customWidth="1"/>
    <col min="14119" max="14123" width="3.125" style="393" customWidth="1"/>
    <col min="14124" max="14129" width="3.25" style="393" customWidth="1"/>
    <col min="14130" max="14337" width="2.625" style="393"/>
    <col min="14338" max="14338" width="4" style="393" customWidth="1"/>
    <col min="14339" max="14340" width="3.125" style="393" customWidth="1"/>
    <col min="14341" max="14341" width="3.25" style="393" customWidth="1"/>
    <col min="14342" max="14362" width="3.125" style="393" customWidth="1"/>
    <col min="14363" max="14374" width="3.5" style="393" customWidth="1"/>
    <col min="14375" max="14379" width="3.125" style="393" customWidth="1"/>
    <col min="14380" max="14385" width="3.25" style="393" customWidth="1"/>
    <col min="14386" max="14593" width="2.625" style="393"/>
    <col min="14594" max="14594" width="4" style="393" customWidth="1"/>
    <col min="14595" max="14596" width="3.125" style="393" customWidth="1"/>
    <col min="14597" max="14597" width="3.25" style="393" customWidth="1"/>
    <col min="14598" max="14618" width="3.125" style="393" customWidth="1"/>
    <col min="14619" max="14630" width="3.5" style="393" customWidth="1"/>
    <col min="14631" max="14635" width="3.125" style="393" customWidth="1"/>
    <col min="14636" max="14641" width="3.25" style="393" customWidth="1"/>
    <col min="14642" max="14849" width="2.625" style="393"/>
    <col min="14850" max="14850" width="4" style="393" customWidth="1"/>
    <col min="14851" max="14852" width="3.125" style="393" customWidth="1"/>
    <col min="14853" max="14853" width="3.25" style="393" customWidth="1"/>
    <col min="14854" max="14874" width="3.125" style="393" customWidth="1"/>
    <col min="14875" max="14886" width="3.5" style="393" customWidth="1"/>
    <col min="14887" max="14891" width="3.125" style="393" customWidth="1"/>
    <col min="14892" max="14897" width="3.25" style="393" customWidth="1"/>
    <col min="14898" max="15105" width="2.625" style="393"/>
    <col min="15106" max="15106" width="4" style="393" customWidth="1"/>
    <col min="15107" max="15108" width="3.125" style="393" customWidth="1"/>
    <col min="15109" max="15109" width="3.25" style="393" customWidth="1"/>
    <col min="15110" max="15130" width="3.125" style="393" customWidth="1"/>
    <col min="15131" max="15142" width="3.5" style="393" customWidth="1"/>
    <col min="15143" max="15147" width="3.125" style="393" customWidth="1"/>
    <col min="15148" max="15153" width="3.25" style="393" customWidth="1"/>
    <col min="15154" max="15361" width="2.625" style="393"/>
    <col min="15362" max="15362" width="4" style="393" customWidth="1"/>
    <col min="15363" max="15364" width="3.125" style="393" customWidth="1"/>
    <col min="15365" max="15365" width="3.25" style="393" customWidth="1"/>
    <col min="15366" max="15386" width="3.125" style="393" customWidth="1"/>
    <col min="15387" max="15398" width="3.5" style="393" customWidth="1"/>
    <col min="15399" max="15403" width="3.125" style="393" customWidth="1"/>
    <col min="15404" max="15409" width="3.25" style="393" customWidth="1"/>
    <col min="15410" max="15617" width="2.625" style="393"/>
    <col min="15618" max="15618" width="4" style="393" customWidth="1"/>
    <col min="15619" max="15620" width="3.125" style="393" customWidth="1"/>
    <col min="15621" max="15621" width="3.25" style="393" customWidth="1"/>
    <col min="15622" max="15642" width="3.125" style="393" customWidth="1"/>
    <col min="15643" max="15654" width="3.5" style="393" customWidth="1"/>
    <col min="15655" max="15659" width="3.125" style="393" customWidth="1"/>
    <col min="15660" max="15665" width="3.25" style="393" customWidth="1"/>
    <col min="15666" max="15873" width="2.625" style="393"/>
    <col min="15874" max="15874" width="4" style="393" customWidth="1"/>
    <col min="15875" max="15876" width="3.125" style="393" customWidth="1"/>
    <col min="15877" max="15877" width="3.25" style="393" customWidth="1"/>
    <col min="15878" max="15898" width="3.125" style="393" customWidth="1"/>
    <col min="15899" max="15910" width="3.5" style="393" customWidth="1"/>
    <col min="15911" max="15915" width="3.125" style="393" customWidth="1"/>
    <col min="15916" max="15921" width="3.25" style="393" customWidth="1"/>
    <col min="15922" max="16129" width="2.625" style="393"/>
    <col min="16130" max="16130" width="4" style="393" customWidth="1"/>
    <col min="16131" max="16132" width="3.125" style="393" customWidth="1"/>
    <col min="16133" max="16133" width="3.25" style="393" customWidth="1"/>
    <col min="16134" max="16154" width="3.125" style="393" customWidth="1"/>
    <col min="16155" max="16166" width="3.5" style="393" customWidth="1"/>
    <col min="16167" max="16171" width="3.125" style="393" customWidth="1"/>
    <col min="16172" max="16177" width="3.25" style="393" customWidth="1"/>
    <col min="16178" max="16384" width="2.625" style="393"/>
  </cols>
  <sheetData>
    <row r="1" spans="2:46" ht="33.75" customHeight="1">
      <c r="B1" s="137" t="s">
        <v>530</v>
      </c>
    </row>
    <row r="2" spans="2:46" ht="21.95" customHeight="1"/>
    <row r="3" spans="2:46" ht="21" customHeight="1">
      <c r="B3" s="1525" t="s">
        <v>674</v>
      </c>
      <c r="C3" s="1525"/>
      <c r="D3" s="1525"/>
      <c r="E3" s="1525"/>
      <c r="F3" s="1525"/>
      <c r="G3" s="1525"/>
      <c r="H3" s="1525"/>
      <c r="I3" s="1525"/>
      <c r="J3" s="1525"/>
      <c r="K3" s="1525"/>
      <c r="L3" s="1525"/>
      <c r="M3" s="1525"/>
      <c r="N3" s="1525"/>
      <c r="O3" s="1525"/>
      <c r="P3" s="1525"/>
      <c r="Q3" s="1525"/>
      <c r="R3" s="1525"/>
      <c r="S3" s="1525"/>
      <c r="T3" s="1525"/>
      <c r="U3" s="1525"/>
      <c r="V3" s="1525"/>
      <c r="W3" s="1525"/>
      <c r="X3" s="1525"/>
      <c r="Y3" s="1525"/>
      <c r="Z3" s="1525"/>
      <c r="AA3" s="1525"/>
      <c r="AB3" s="1525"/>
      <c r="AC3" s="1525"/>
      <c r="AD3" s="1525"/>
      <c r="AE3" s="1525"/>
      <c r="AF3" s="1525"/>
      <c r="AG3" s="1525"/>
      <c r="AH3" s="1525"/>
      <c r="AI3" s="1525"/>
      <c r="AJ3" s="1525"/>
      <c r="AK3" s="1525"/>
      <c r="AL3" s="1525"/>
      <c r="AM3" s="1525"/>
      <c r="AN3" s="1525"/>
      <c r="AO3" s="1525"/>
      <c r="AP3" s="1525"/>
      <c r="AQ3" s="1525"/>
      <c r="AR3" s="1525"/>
      <c r="AS3" s="396"/>
      <c r="AT3" s="393"/>
    </row>
    <row r="4" spans="2:46" s="398" customFormat="1" ht="21">
      <c r="B4" s="397" t="s">
        <v>531</v>
      </c>
      <c r="D4" s="399"/>
      <c r="E4" s="400"/>
      <c r="F4" s="401"/>
      <c r="G4" s="401"/>
      <c r="H4" s="401"/>
      <c r="I4" s="401"/>
      <c r="J4" s="401"/>
      <c r="K4" s="401"/>
      <c r="L4" s="402"/>
      <c r="M4" s="402"/>
      <c r="N4" s="402"/>
      <c r="O4" s="402"/>
      <c r="P4" s="402"/>
      <c r="Q4" s="402"/>
      <c r="R4" s="402"/>
      <c r="S4" s="402"/>
      <c r="T4" s="402"/>
      <c r="U4" s="402"/>
      <c r="V4" s="402"/>
      <c r="W4" s="402"/>
      <c r="X4" s="402"/>
      <c r="Y4" s="402"/>
      <c r="Z4" s="402"/>
      <c r="AA4" s="402"/>
      <c r="AB4" s="402"/>
      <c r="AC4" s="402"/>
      <c r="AD4" s="403"/>
      <c r="AE4" s="402"/>
      <c r="AF4" s="404"/>
      <c r="AG4" s="404"/>
      <c r="AH4" s="404"/>
      <c r="AI4" s="404"/>
      <c r="AJ4" s="402"/>
      <c r="AK4" s="400"/>
      <c r="AL4" s="400"/>
      <c r="AM4" s="394"/>
      <c r="AN4" s="400"/>
      <c r="AO4" s="400"/>
      <c r="AP4" s="405"/>
      <c r="AQ4" s="400"/>
      <c r="AT4" s="406"/>
    </row>
    <row r="5" spans="2:46" s="398" customFormat="1" ht="9.75" customHeight="1">
      <c r="B5" s="407"/>
      <c r="D5" s="399"/>
      <c r="E5" s="400"/>
      <c r="F5" s="401"/>
      <c r="G5" s="401"/>
      <c r="H5" s="401"/>
      <c r="I5" s="401"/>
      <c r="J5" s="401"/>
      <c r="K5" s="401"/>
      <c r="L5" s="402"/>
      <c r="M5" s="402"/>
      <c r="N5" s="402"/>
      <c r="O5" s="402"/>
      <c r="P5" s="402"/>
      <c r="Q5" s="402"/>
      <c r="R5" s="402"/>
      <c r="S5" s="402"/>
      <c r="T5" s="402"/>
      <c r="U5" s="402"/>
      <c r="V5" s="402"/>
      <c r="W5" s="402"/>
      <c r="X5" s="402"/>
      <c r="Y5" s="402"/>
      <c r="Z5" s="402"/>
      <c r="AA5" s="402"/>
      <c r="AB5" s="402"/>
      <c r="AC5" s="402"/>
      <c r="AD5" s="403"/>
      <c r="AE5" s="402"/>
      <c r="AF5" s="404"/>
      <c r="AG5" s="404"/>
      <c r="AH5" s="404"/>
      <c r="AI5" s="404"/>
      <c r="AJ5" s="402"/>
      <c r="AK5" s="400"/>
      <c r="AL5" s="400"/>
      <c r="AM5" s="394"/>
      <c r="AN5" s="400"/>
      <c r="AO5" s="400"/>
      <c r="AP5" s="405"/>
      <c r="AQ5" s="400"/>
      <c r="AT5" s="406"/>
    </row>
    <row r="6" spans="2:46" s="398" customFormat="1" ht="37.5" customHeight="1">
      <c r="B6" s="407"/>
      <c r="C6" s="1526" t="s">
        <v>529</v>
      </c>
      <c r="D6" s="1527"/>
      <c r="E6" s="1527"/>
      <c r="F6" s="1527"/>
      <c r="G6" s="1527"/>
      <c r="H6" s="1528"/>
      <c r="I6" s="1529"/>
      <c r="J6" s="1530"/>
      <c r="K6" s="1530"/>
      <c r="L6" s="1530"/>
      <c r="M6" s="1530"/>
      <c r="N6" s="1530"/>
      <c r="O6" s="1530"/>
      <c r="P6" s="1530"/>
      <c r="Q6" s="408"/>
      <c r="R6" s="409"/>
      <c r="S6" s="409"/>
      <c r="T6" s="409"/>
      <c r="U6" s="409"/>
      <c r="V6" s="409"/>
      <c r="W6" s="409"/>
      <c r="X6" s="409"/>
      <c r="Y6" s="409"/>
      <c r="Z6" s="409"/>
      <c r="AA6" s="409"/>
      <c r="AB6" s="409"/>
      <c r="AC6" s="409"/>
      <c r="AD6" s="409"/>
      <c r="AE6" s="409"/>
      <c r="AF6" s="409"/>
      <c r="AG6" s="409"/>
      <c r="AH6" s="409"/>
      <c r="AI6" s="409"/>
      <c r="AJ6" s="409"/>
      <c r="AK6" s="409"/>
      <c r="AL6" s="409"/>
      <c r="AM6" s="409"/>
      <c r="AN6" s="409"/>
      <c r="AO6" s="409"/>
      <c r="AP6" s="409"/>
      <c r="AQ6" s="409"/>
      <c r="AR6" s="409"/>
      <c r="AT6" s="406"/>
    </row>
    <row r="7" spans="2:46" ht="9.75" customHeight="1">
      <c r="B7" s="410"/>
      <c r="C7" s="411"/>
      <c r="D7" s="411"/>
      <c r="E7" s="412"/>
      <c r="F7" s="412"/>
      <c r="G7" s="412"/>
      <c r="H7" s="412"/>
      <c r="I7" s="411"/>
      <c r="J7" s="411"/>
      <c r="K7" s="412"/>
      <c r="L7" s="412"/>
      <c r="M7" s="412"/>
      <c r="N7" s="412"/>
      <c r="O7" s="411"/>
      <c r="P7" s="411"/>
      <c r="Q7" s="412"/>
      <c r="R7" s="412"/>
      <c r="S7" s="412"/>
      <c r="T7" s="412"/>
      <c r="U7" s="411"/>
      <c r="V7" s="411"/>
      <c r="W7" s="412"/>
      <c r="X7" s="412"/>
      <c r="Y7" s="412"/>
      <c r="Z7" s="412"/>
      <c r="AA7" s="411"/>
      <c r="AB7" s="411"/>
      <c r="AC7" s="412"/>
      <c r="AD7" s="412"/>
      <c r="AE7" s="412"/>
      <c r="AF7" s="412"/>
      <c r="AG7" s="411"/>
      <c r="AH7" s="411"/>
      <c r="AI7" s="412"/>
      <c r="AJ7" s="412"/>
      <c r="AK7" s="412"/>
      <c r="AL7" s="412"/>
      <c r="AP7" s="413"/>
    </row>
    <row r="8" spans="2:46" s="398" customFormat="1" ht="17.25" customHeight="1">
      <c r="B8" s="400"/>
      <c r="C8" s="414" t="s">
        <v>675</v>
      </c>
      <c r="D8" s="415" t="s">
        <v>211</v>
      </c>
      <c r="E8" s="401"/>
      <c r="F8" s="401"/>
      <c r="G8" s="401"/>
      <c r="H8" s="401"/>
      <c r="I8" s="401"/>
      <c r="J8" s="401"/>
      <c r="K8" s="401"/>
      <c r="L8" s="402"/>
      <c r="M8" s="402"/>
      <c r="N8" s="402"/>
      <c r="O8" s="402"/>
      <c r="P8" s="402"/>
      <c r="Q8" s="402"/>
      <c r="R8" s="402"/>
      <c r="S8" s="402"/>
      <c r="T8" s="402"/>
      <c r="U8" s="402"/>
      <c r="V8" s="402"/>
      <c r="W8" s="402"/>
      <c r="X8" s="402"/>
      <c r="Y8" s="402"/>
      <c r="Z8" s="402"/>
      <c r="AA8" s="402"/>
      <c r="AB8" s="402"/>
      <c r="AC8" s="402"/>
      <c r="AD8" s="402"/>
      <c r="AE8" s="402"/>
      <c r="AF8" s="402"/>
      <c r="AG8" s="402"/>
      <c r="AH8" s="402"/>
      <c r="AI8" s="402"/>
      <c r="AJ8" s="402"/>
      <c r="AK8" s="400"/>
      <c r="AL8" s="400"/>
      <c r="AM8" s="394"/>
      <c r="AN8" s="400"/>
      <c r="AO8" s="400"/>
      <c r="AP8" s="400"/>
      <c r="AQ8" s="400"/>
      <c r="AT8" s="406"/>
    </row>
    <row r="9" spans="2:46" s="398" customFormat="1" ht="17.25" customHeight="1">
      <c r="B9" s="400"/>
      <c r="C9" s="415" t="s">
        <v>676</v>
      </c>
      <c r="D9" s="415"/>
      <c r="E9" s="415"/>
      <c r="F9" s="415"/>
      <c r="G9" s="415"/>
      <c r="H9" s="415"/>
      <c r="I9" s="416"/>
      <c r="J9" s="406"/>
      <c r="K9" s="401"/>
      <c r="L9" s="402"/>
      <c r="M9" s="402"/>
      <c r="N9" s="402"/>
      <c r="O9" s="402"/>
      <c r="P9" s="402"/>
      <c r="Q9" s="402"/>
      <c r="R9" s="402"/>
      <c r="S9" s="402"/>
      <c r="T9" s="402"/>
      <c r="U9" s="402"/>
      <c r="V9" s="402"/>
      <c r="W9" s="402"/>
      <c r="X9" s="402"/>
      <c r="Y9" s="402"/>
      <c r="Z9" s="402"/>
      <c r="AA9" s="402"/>
      <c r="AB9" s="402"/>
      <c r="AC9" s="402"/>
      <c r="AD9" s="402"/>
      <c r="AE9" s="402"/>
      <c r="AF9" s="402"/>
      <c r="AG9" s="402"/>
      <c r="AH9" s="402"/>
      <c r="AI9" s="402"/>
      <c r="AJ9" s="402"/>
      <c r="AK9" s="400"/>
      <c r="AL9" s="400"/>
      <c r="AM9" s="394"/>
      <c r="AN9" s="400"/>
      <c r="AO9" s="400"/>
      <c r="AT9" s="406"/>
    </row>
    <row r="10" spans="2:46" s="398" customFormat="1" ht="24.95" customHeight="1">
      <c r="B10" s="400"/>
      <c r="C10" s="1531" t="s">
        <v>212</v>
      </c>
      <c r="D10" s="1532"/>
      <c r="E10" s="1532"/>
      <c r="F10" s="1532"/>
      <c r="G10" s="1532"/>
      <c r="H10" s="1533"/>
      <c r="I10" s="1534" t="s">
        <v>210</v>
      </c>
      <c r="J10" s="1535"/>
      <c r="K10" s="1535"/>
      <c r="L10" s="1535"/>
      <c r="M10" s="1535"/>
      <c r="N10" s="1535"/>
      <c r="O10" s="1535"/>
      <c r="P10" s="1536"/>
      <c r="Q10" s="1534" t="s">
        <v>213</v>
      </c>
      <c r="R10" s="1535"/>
      <c r="S10" s="1535"/>
      <c r="T10" s="1535"/>
      <c r="U10" s="1535"/>
      <c r="V10" s="1535"/>
      <c r="W10" s="1535"/>
      <c r="X10" s="1535"/>
      <c r="Y10" s="1535"/>
      <c r="Z10" s="1535"/>
      <c r="AA10" s="1535"/>
      <c r="AB10" s="1536"/>
      <c r="AC10" s="1537" t="s">
        <v>214</v>
      </c>
      <c r="AD10" s="1538"/>
      <c r="AE10" s="1538"/>
      <c r="AF10" s="1538"/>
      <c r="AG10" s="1538"/>
      <c r="AH10" s="1539"/>
      <c r="AI10" s="1540" t="s">
        <v>215</v>
      </c>
      <c r="AJ10" s="1540"/>
      <c r="AK10" s="1540"/>
      <c r="AL10" s="1540"/>
      <c r="AM10" s="1540"/>
      <c r="AN10" s="1540"/>
      <c r="AT10" s="406"/>
    </row>
    <row r="11" spans="2:46" s="398" customFormat="1" ht="22.5" customHeight="1">
      <c r="B11" s="400"/>
      <c r="C11" s="1541"/>
      <c r="D11" s="1542"/>
      <c r="E11" s="1542"/>
      <c r="F11" s="1542"/>
      <c r="G11" s="1542"/>
      <c r="H11" s="1543"/>
      <c r="I11" s="1541"/>
      <c r="J11" s="1542"/>
      <c r="K11" s="1542"/>
      <c r="L11" s="1542"/>
      <c r="M11" s="1542"/>
      <c r="N11" s="1542"/>
      <c r="O11" s="1542"/>
      <c r="P11" s="1543"/>
      <c r="Q11" s="1541"/>
      <c r="R11" s="1542"/>
      <c r="S11" s="1542"/>
      <c r="T11" s="1542"/>
      <c r="U11" s="1542"/>
      <c r="V11" s="1542"/>
      <c r="W11" s="1542"/>
      <c r="X11" s="1542"/>
      <c r="Y11" s="1542"/>
      <c r="Z11" s="1542"/>
      <c r="AA11" s="1542"/>
      <c r="AB11" s="1542"/>
      <c r="AC11" s="1544"/>
      <c r="AD11" s="1545"/>
      <c r="AE11" s="1545"/>
      <c r="AF11" s="1545"/>
      <c r="AG11" s="1545"/>
      <c r="AH11" s="1546"/>
      <c r="AI11" s="1541"/>
      <c r="AJ11" s="1542"/>
      <c r="AK11" s="1542"/>
      <c r="AL11" s="1542"/>
      <c r="AM11" s="1542"/>
      <c r="AN11" s="1543"/>
      <c r="AT11" s="406"/>
    </row>
    <row r="12" spans="2:46" s="398" customFormat="1" ht="22.5" customHeight="1">
      <c r="B12" s="400"/>
      <c r="C12" s="1541"/>
      <c r="D12" s="1542"/>
      <c r="E12" s="1542"/>
      <c r="F12" s="1542"/>
      <c r="G12" s="1542"/>
      <c r="H12" s="1543"/>
      <c r="I12" s="1541"/>
      <c r="J12" s="1542"/>
      <c r="K12" s="1542"/>
      <c r="L12" s="1542"/>
      <c r="M12" s="1542"/>
      <c r="N12" s="1542"/>
      <c r="O12" s="1542"/>
      <c r="P12" s="1543"/>
      <c r="Q12" s="1541"/>
      <c r="R12" s="1542"/>
      <c r="S12" s="1542"/>
      <c r="T12" s="1542"/>
      <c r="U12" s="1542"/>
      <c r="V12" s="1542"/>
      <c r="W12" s="1542"/>
      <c r="X12" s="1542"/>
      <c r="Y12" s="1542"/>
      <c r="Z12" s="1542"/>
      <c r="AA12" s="1542"/>
      <c r="AB12" s="1543"/>
      <c r="AC12" s="1544"/>
      <c r="AD12" s="1545"/>
      <c r="AE12" s="1545"/>
      <c r="AF12" s="1545"/>
      <c r="AG12" s="1545"/>
      <c r="AH12" s="1546"/>
      <c r="AI12" s="1541"/>
      <c r="AJ12" s="1542"/>
      <c r="AK12" s="1542"/>
      <c r="AL12" s="1542"/>
      <c r="AM12" s="1542"/>
      <c r="AN12" s="1543"/>
      <c r="AT12" s="406"/>
    </row>
    <row r="13" spans="2:46" s="398" customFormat="1" ht="22.5" customHeight="1">
      <c r="B13" s="400"/>
      <c r="C13" s="1541"/>
      <c r="D13" s="1542"/>
      <c r="E13" s="1542"/>
      <c r="F13" s="1542"/>
      <c r="G13" s="1542"/>
      <c r="H13" s="1543"/>
      <c r="I13" s="1541"/>
      <c r="J13" s="1542"/>
      <c r="K13" s="1542"/>
      <c r="L13" s="1542"/>
      <c r="M13" s="1542"/>
      <c r="N13" s="1542"/>
      <c r="O13" s="1542"/>
      <c r="P13" s="1543"/>
      <c r="Q13" s="1541"/>
      <c r="R13" s="1542"/>
      <c r="S13" s="1542"/>
      <c r="T13" s="1542"/>
      <c r="U13" s="1542"/>
      <c r="V13" s="1542"/>
      <c r="W13" s="1542"/>
      <c r="X13" s="1542"/>
      <c r="Y13" s="1542"/>
      <c r="Z13" s="1542"/>
      <c r="AA13" s="1542"/>
      <c r="AB13" s="1543"/>
      <c r="AC13" s="1544"/>
      <c r="AD13" s="1545"/>
      <c r="AE13" s="1545"/>
      <c r="AF13" s="1545"/>
      <c r="AG13" s="1545"/>
      <c r="AH13" s="1546"/>
      <c r="AI13" s="1541"/>
      <c r="AJ13" s="1542"/>
      <c r="AK13" s="1542"/>
      <c r="AL13" s="1542"/>
      <c r="AM13" s="1542"/>
      <c r="AN13" s="1543"/>
      <c r="AT13" s="406"/>
    </row>
    <row r="14" spans="2:46" s="398" customFormat="1" ht="9.75" customHeight="1">
      <c r="B14" s="400"/>
      <c r="C14" s="417"/>
      <c r="D14" s="417"/>
      <c r="E14" s="418"/>
      <c r="F14" s="418"/>
      <c r="G14" s="418"/>
      <c r="H14" s="418"/>
      <c r="I14" s="418"/>
      <c r="J14" s="418"/>
      <c r="K14" s="418"/>
      <c r="L14" s="418"/>
      <c r="M14" s="418"/>
      <c r="N14" s="418"/>
      <c r="O14" s="418"/>
      <c r="P14" s="418"/>
      <c r="Q14" s="418"/>
      <c r="R14" s="418"/>
      <c r="S14" s="418"/>
      <c r="T14" s="418"/>
      <c r="U14" s="419"/>
      <c r="V14" s="419"/>
      <c r="W14" s="419"/>
      <c r="X14" s="420"/>
      <c r="Y14" s="420"/>
      <c r="Z14" s="420"/>
      <c r="AA14" s="420"/>
      <c r="AB14" s="420"/>
      <c r="AC14" s="420"/>
      <c r="AD14" s="420"/>
      <c r="AE14" s="420"/>
      <c r="AF14" s="420"/>
      <c r="AG14" s="420"/>
      <c r="AH14" s="420"/>
      <c r="AI14" s="420"/>
      <c r="AJ14" s="400"/>
      <c r="AK14" s="421"/>
      <c r="AL14" s="421"/>
      <c r="AM14" s="422"/>
      <c r="AN14" s="423"/>
      <c r="AO14" s="423"/>
      <c r="AT14" s="406"/>
    </row>
    <row r="15" spans="2:46" s="398" customFormat="1" ht="17.25" customHeight="1">
      <c r="B15" s="400"/>
      <c r="C15" s="415" t="s">
        <v>216</v>
      </c>
      <c r="E15" s="418"/>
      <c r="F15" s="418"/>
      <c r="G15" s="418"/>
      <c r="H15" s="418"/>
      <c r="I15" s="418"/>
      <c r="J15" s="418"/>
      <c r="K15" s="418"/>
      <c r="L15" s="418"/>
      <c r="M15" s="418"/>
      <c r="N15" s="418"/>
      <c r="O15" s="418"/>
      <c r="P15" s="418"/>
      <c r="Q15" s="418"/>
      <c r="R15" s="418"/>
      <c r="S15" s="418"/>
      <c r="T15" s="418"/>
      <c r="U15" s="419"/>
      <c r="V15" s="419"/>
      <c r="W15" s="419"/>
      <c r="X15" s="420"/>
      <c r="Y15" s="420"/>
      <c r="Z15" s="420"/>
      <c r="AA15" s="420"/>
      <c r="AB15" s="420"/>
      <c r="AC15" s="420"/>
      <c r="AD15" s="420"/>
      <c r="AE15" s="420"/>
      <c r="AF15" s="420"/>
      <c r="AG15" s="420"/>
      <c r="AH15" s="420"/>
      <c r="AI15" s="420"/>
      <c r="AJ15" s="400"/>
      <c r="AK15" s="421"/>
      <c r="AL15" s="421"/>
      <c r="AM15" s="422"/>
      <c r="AN15" s="423"/>
      <c r="AO15" s="423"/>
      <c r="AP15" s="423"/>
      <c r="AQ15" s="423"/>
      <c r="AR15" s="423"/>
      <c r="AT15" s="406"/>
    </row>
    <row r="16" spans="2:46" s="424" customFormat="1" ht="18.75" customHeight="1">
      <c r="C16" s="1550" t="s">
        <v>212</v>
      </c>
      <c r="D16" s="1551"/>
      <c r="E16" s="1551"/>
      <c r="F16" s="1551"/>
      <c r="G16" s="1551"/>
      <c r="H16" s="1552"/>
      <c r="I16" s="1556" t="s">
        <v>210</v>
      </c>
      <c r="J16" s="1557"/>
      <c r="K16" s="1557"/>
      <c r="L16" s="1557"/>
      <c r="M16" s="1557"/>
      <c r="N16" s="1557"/>
      <c r="O16" s="1557"/>
      <c r="P16" s="1558"/>
      <c r="Q16" s="1556" t="s">
        <v>213</v>
      </c>
      <c r="R16" s="1557"/>
      <c r="S16" s="1557"/>
      <c r="T16" s="1557"/>
      <c r="U16" s="1557"/>
      <c r="V16" s="1557"/>
      <c r="W16" s="1557"/>
      <c r="X16" s="1557"/>
      <c r="Y16" s="1557"/>
      <c r="Z16" s="1557"/>
      <c r="AA16" s="1557"/>
      <c r="AB16" s="1558"/>
      <c r="AC16" s="1540" t="s">
        <v>217</v>
      </c>
      <c r="AD16" s="1540"/>
      <c r="AE16" s="1540"/>
      <c r="AF16" s="1540"/>
      <c r="AG16" s="1540"/>
      <c r="AH16" s="1540"/>
      <c r="AI16" s="1540"/>
      <c r="AJ16" s="1540"/>
      <c r="AK16" s="1540" t="s">
        <v>218</v>
      </c>
      <c r="AL16" s="1540"/>
      <c r="AM16" s="1540"/>
      <c r="AN16" s="1540"/>
      <c r="AO16" s="1540"/>
      <c r="AP16" s="1540"/>
      <c r="AQ16" s="1540"/>
      <c r="AR16" s="1540"/>
      <c r="AT16" s="425"/>
    </row>
    <row r="17" spans="2:46" s="424" customFormat="1" ht="24.95" customHeight="1">
      <c r="C17" s="1553"/>
      <c r="D17" s="1554"/>
      <c r="E17" s="1554"/>
      <c r="F17" s="1554"/>
      <c r="G17" s="1554"/>
      <c r="H17" s="1555"/>
      <c r="I17" s="1559"/>
      <c r="J17" s="1560"/>
      <c r="K17" s="1560"/>
      <c r="L17" s="1560"/>
      <c r="M17" s="1560"/>
      <c r="N17" s="1560"/>
      <c r="O17" s="1560"/>
      <c r="P17" s="1561"/>
      <c r="Q17" s="1559"/>
      <c r="R17" s="1560"/>
      <c r="S17" s="1560"/>
      <c r="T17" s="1560"/>
      <c r="U17" s="1560"/>
      <c r="V17" s="1560"/>
      <c r="W17" s="1560"/>
      <c r="X17" s="1560"/>
      <c r="Y17" s="1560"/>
      <c r="Z17" s="1560"/>
      <c r="AA17" s="1560"/>
      <c r="AB17" s="1561"/>
      <c r="AC17" s="1547" t="s">
        <v>219</v>
      </c>
      <c r="AD17" s="1547"/>
      <c r="AE17" s="1547"/>
      <c r="AF17" s="1548" t="s">
        <v>220</v>
      </c>
      <c r="AG17" s="1548"/>
      <c r="AH17" s="1548"/>
      <c r="AI17" s="1549" t="s">
        <v>677</v>
      </c>
      <c r="AJ17" s="1549"/>
      <c r="AK17" s="1547" t="s">
        <v>219</v>
      </c>
      <c r="AL17" s="1547"/>
      <c r="AM17" s="1547"/>
      <c r="AN17" s="1548" t="s">
        <v>220</v>
      </c>
      <c r="AO17" s="1548"/>
      <c r="AP17" s="1548"/>
      <c r="AQ17" s="1549" t="s">
        <v>677</v>
      </c>
      <c r="AR17" s="1549"/>
      <c r="AT17" s="425"/>
    </row>
    <row r="18" spans="2:46" s="424" customFormat="1" ht="22.5" customHeight="1">
      <c r="C18" s="1541"/>
      <c r="D18" s="1542"/>
      <c r="E18" s="1542"/>
      <c r="F18" s="1542"/>
      <c r="G18" s="1542"/>
      <c r="H18" s="1543"/>
      <c r="I18" s="1541"/>
      <c r="J18" s="1542"/>
      <c r="K18" s="1542"/>
      <c r="L18" s="1542"/>
      <c r="M18" s="1542"/>
      <c r="N18" s="1542"/>
      <c r="O18" s="1542"/>
      <c r="P18" s="1543"/>
      <c r="Q18" s="1541"/>
      <c r="R18" s="1542"/>
      <c r="S18" s="1542"/>
      <c r="T18" s="1542"/>
      <c r="U18" s="1542"/>
      <c r="V18" s="1542"/>
      <c r="W18" s="1542"/>
      <c r="X18" s="1542"/>
      <c r="Y18" s="1542"/>
      <c r="Z18" s="1542"/>
      <c r="AA18" s="1542"/>
      <c r="AB18" s="1542"/>
      <c r="AC18" s="1562"/>
      <c r="AD18" s="1562"/>
      <c r="AE18" s="1562"/>
      <c r="AF18" s="1562"/>
      <c r="AG18" s="1562"/>
      <c r="AH18" s="1562"/>
      <c r="AI18" s="1563" t="str">
        <f>IF(OR(AC18="",AF18=""),"",ROUND(AC18/AF18*1000,2))</f>
        <v/>
      </c>
      <c r="AJ18" s="1564"/>
      <c r="AK18" s="1562"/>
      <c r="AL18" s="1562"/>
      <c r="AM18" s="1562"/>
      <c r="AN18" s="1562"/>
      <c r="AO18" s="1562"/>
      <c r="AP18" s="1562"/>
      <c r="AQ18" s="1563" t="str">
        <f>IF(OR(AK18="",AN18=""),"",ROUND(AK18/AN18*1000,2))</f>
        <v/>
      </c>
      <c r="AR18" s="1564"/>
      <c r="AT18" s="425"/>
    </row>
    <row r="19" spans="2:46" s="424" customFormat="1" ht="22.5" customHeight="1">
      <c r="C19" s="1541"/>
      <c r="D19" s="1542"/>
      <c r="E19" s="1542"/>
      <c r="F19" s="1542"/>
      <c r="G19" s="1542"/>
      <c r="H19" s="1543"/>
      <c r="I19" s="1541"/>
      <c r="J19" s="1542"/>
      <c r="K19" s="1542"/>
      <c r="L19" s="1542"/>
      <c r="M19" s="1542"/>
      <c r="N19" s="1542"/>
      <c r="O19" s="1542"/>
      <c r="P19" s="1543"/>
      <c r="Q19" s="1541"/>
      <c r="R19" s="1542"/>
      <c r="S19" s="1542"/>
      <c r="T19" s="1542"/>
      <c r="U19" s="1542"/>
      <c r="V19" s="1542"/>
      <c r="W19" s="1542"/>
      <c r="X19" s="1542"/>
      <c r="Y19" s="1542"/>
      <c r="Z19" s="1542"/>
      <c r="AA19" s="1542"/>
      <c r="AB19" s="1542"/>
      <c r="AC19" s="1562"/>
      <c r="AD19" s="1562"/>
      <c r="AE19" s="1562"/>
      <c r="AF19" s="1562"/>
      <c r="AG19" s="1562"/>
      <c r="AH19" s="1562"/>
      <c r="AI19" s="1563" t="str">
        <f>IF(OR(AC19="",AF19=""),"",ROUND(AC19/AF19*1000,2))</f>
        <v/>
      </c>
      <c r="AJ19" s="1564"/>
      <c r="AK19" s="1562"/>
      <c r="AL19" s="1562"/>
      <c r="AM19" s="1562"/>
      <c r="AN19" s="1562"/>
      <c r="AO19" s="1562"/>
      <c r="AP19" s="1562"/>
      <c r="AQ19" s="1563" t="str">
        <f>IF(OR(AK19="",AN19=""),"",ROUND(AK19/AN19*1000,2))</f>
        <v/>
      </c>
      <c r="AR19" s="1564"/>
      <c r="AT19" s="425"/>
    </row>
    <row r="20" spans="2:46" s="426" customFormat="1" ht="9.75" customHeight="1">
      <c r="C20" s="427"/>
      <c r="D20" s="427"/>
      <c r="E20" s="428"/>
      <c r="F20" s="428"/>
      <c r="G20" s="428"/>
      <c r="H20" s="428"/>
      <c r="I20" s="428"/>
      <c r="J20" s="428"/>
      <c r="K20" s="427"/>
      <c r="L20" s="427"/>
      <c r="M20" s="427"/>
      <c r="N20" s="427"/>
      <c r="O20" s="427"/>
      <c r="P20" s="427"/>
      <c r="Q20" s="427"/>
      <c r="R20" s="427"/>
      <c r="S20" s="427"/>
      <c r="T20" s="427"/>
      <c r="U20" s="427"/>
      <c r="V20" s="427"/>
      <c r="W20" s="427"/>
      <c r="X20" s="427"/>
      <c r="Y20" s="427"/>
      <c r="Z20" s="427"/>
      <c r="AA20" s="427"/>
      <c r="AB20" s="427"/>
      <c r="AC20" s="427"/>
      <c r="AD20" s="427"/>
      <c r="AE20" s="427"/>
      <c r="AF20" s="427"/>
      <c r="AG20" s="427"/>
      <c r="AH20" s="427"/>
      <c r="AI20" s="427"/>
      <c r="AJ20" s="427"/>
      <c r="AK20" s="427"/>
      <c r="AL20" s="427"/>
      <c r="AM20" s="427"/>
      <c r="AN20" s="423"/>
      <c r="AO20" s="423"/>
      <c r="AP20" s="423"/>
      <c r="AQ20" s="423"/>
      <c r="AR20" s="423"/>
      <c r="AT20" s="429"/>
    </row>
    <row r="21" spans="2:46" s="430" customFormat="1" ht="17.25" customHeight="1">
      <c r="B21" s="414"/>
      <c r="C21" s="415" t="s">
        <v>422</v>
      </c>
      <c r="E21" s="431"/>
      <c r="F21" s="431"/>
      <c r="G21" s="431"/>
      <c r="H21" s="431"/>
      <c r="I21" s="431"/>
      <c r="J21" s="431"/>
      <c r="K21" s="431"/>
      <c r="L21" s="431"/>
      <c r="M21" s="431"/>
      <c r="N21" s="431"/>
      <c r="O21" s="431"/>
      <c r="P21" s="431"/>
      <c r="Q21" s="431"/>
      <c r="R21" s="431"/>
      <c r="S21" s="431"/>
      <c r="T21" s="431"/>
      <c r="U21" s="431"/>
      <c r="V21" s="431"/>
      <c r="W21" s="431"/>
      <c r="X21" s="431"/>
      <c r="Y21" s="431"/>
      <c r="Z21" s="431"/>
      <c r="AA21" s="431"/>
      <c r="AB21" s="431"/>
      <c r="AC21" s="431"/>
      <c r="AD21" s="431"/>
      <c r="AE21" s="431"/>
      <c r="AF21" s="431"/>
      <c r="AG21" s="431"/>
      <c r="AH21" s="431"/>
      <c r="AI21" s="431"/>
      <c r="AJ21" s="431"/>
      <c r="AK21" s="431"/>
      <c r="AL21" s="431"/>
      <c r="AM21" s="432"/>
      <c r="AN21" s="423"/>
      <c r="AO21" s="423"/>
      <c r="AP21" s="423"/>
      <c r="AQ21" s="423"/>
      <c r="AR21" s="423"/>
      <c r="AT21" s="433"/>
    </row>
    <row r="22" spans="2:46" s="398" customFormat="1" ht="33" customHeight="1">
      <c r="B22" s="400"/>
      <c r="C22" s="1531" t="s">
        <v>212</v>
      </c>
      <c r="D22" s="1532"/>
      <c r="E22" s="1532"/>
      <c r="F22" s="1532"/>
      <c r="G22" s="1532"/>
      <c r="H22" s="1533"/>
      <c r="I22" s="1575" t="s">
        <v>221</v>
      </c>
      <c r="J22" s="1575"/>
      <c r="K22" s="1575"/>
      <c r="L22" s="1575"/>
      <c r="M22" s="1575"/>
      <c r="N22" s="1575"/>
      <c r="O22" s="1576" t="s">
        <v>222</v>
      </c>
      <c r="P22" s="1577"/>
      <c r="Q22" s="1577"/>
      <c r="R22" s="1577"/>
      <c r="S22" s="1577"/>
      <c r="T22" s="1578"/>
      <c r="U22" s="1579" t="s">
        <v>678</v>
      </c>
      <c r="V22" s="1580"/>
      <c r="W22" s="1534" t="s">
        <v>210</v>
      </c>
      <c r="X22" s="1535"/>
      <c r="Y22" s="1535"/>
      <c r="Z22" s="1535"/>
      <c r="AA22" s="1535"/>
      <c r="AB22" s="1536"/>
      <c r="AC22" s="1534" t="s">
        <v>213</v>
      </c>
      <c r="AD22" s="1535"/>
      <c r="AE22" s="1535"/>
      <c r="AF22" s="1535"/>
      <c r="AG22" s="1535"/>
      <c r="AH22" s="1535"/>
      <c r="AI22" s="1535"/>
      <c r="AJ22" s="1536"/>
      <c r="AK22" s="1581" t="s">
        <v>223</v>
      </c>
      <c r="AL22" s="1582"/>
      <c r="AM22" s="1583" t="s">
        <v>224</v>
      </c>
      <c r="AN22" s="1584"/>
      <c r="AO22" s="1537" t="s">
        <v>225</v>
      </c>
      <c r="AP22" s="1539"/>
      <c r="AQ22" s="1565" t="s">
        <v>226</v>
      </c>
      <c r="AR22" s="1566"/>
      <c r="AT22" s="406"/>
    </row>
    <row r="23" spans="2:46" s="398" customFormat="1" ht="22.5" customHeight="1">
      <c r="B23" s="400"/>
      <c r="C23" s="1541"/>
      <c r="D23" s="1542"/>
      <c r="E23" s="1542"/>
      <c r="F23" s="1542"/>
      <c r="G23" s="1542"/>
      <c r="H23" s="1543"/>
      <c r="I23" s="1541"/>
      <c r="J23" s="1542"/>
      <c r="K23" s="1542"/>
      <c r="L23" s="1542"/>
      <c r="M23" s="1542"/>
      <c r="N23" s="1543"/>
      <c r="O23" s="1567"/>
      <c r="P23" s="1568"/>
      <c r="Q23" s="1568"/>
      <c r="R23" s="1568"/>
      <c r="S23" s="1568"/>
      <c r="T23" s="1569"/>
      <c r="U23" s="1570"/>
      <c r="V23" s="1571"/>
      <c r="W23" s="1572"/>
      <c r="X23" s="1573"/>
      <c r="Y23" s="1573"/>
      <c r="Z23" s="1573"/>
      <c r="AA23" s="1573"/>
      <c r="AB23" s="1574"/>
      <c r="AC23" s="1572"/>
      <c r="AD23" s="1573"/>
      <c r="AE23" s="1573"/>
      <c r="AF23" s="1573"/>
      <c r="AG23" s="1573"/>
      <c r="AH23" s="1573"/>
      <c r="AI23" s="1573"/>
      <c r="AJ23" s="1574"/>
      <c r="AK23" s="1544"/>
      <c r="AL23" s="1546"/>
      <c r="AM23" s="1544"/>
      <c r="AN23" s="1546"/>
      <c r="AO23" s="1563" t="str">
        <f>IF(OR(AK23="",AM23=""),"",ROUND(AK23/AM23*1000,2))</f>
        <v/>
      </c>
      <c r="AP23" s="1564"/>
      <c r="AQ23" s="1544"/>
      <c r="AR23" s="1546"/>
      <c r="AT23" s="406"/>
    </row>
    <row r="24" spans="2:46" s="398" customFormat="1" ht="22.5" customHeight="1">
      <c r="B24" s="400"/>
      <c r="C24" s="1541"/>
      <c r="D24" s="1542"/>
      <c r="E24" s="1542"/>
      <c r="F24" s="1542"/>
      <c r="G24" s="1542"/>
      <c r="H24" s="1543"/>
      <c r="I24" s="1541"/>
      <c r="J24" s="1542"/>
      <c r="K24" s="1542"/>
      <c r="L24" s="1542"/>
      <c r="M24" s="1542"/>
      <c r="N24" s="1543"/>
      <c r="O24" s="1567"/>
      <c r="P24" s="1568"/>
      <c r="Q24" s="1568"/>
      <c r="R24" s="1568"/>
      <c r="S24" s="1568"/>
      <c r="T24" s="1569"/>
      <c r="U24" s="1570"/>
      <c r="V24" s="1571"/>
      <c r="W24" s="1572"/>
      <c r="X24" s="1573"/>
      <c r="Y24" s="1573"/>
      <c r="Z24" s="1573"/>
      <c r="AA24" s="1573"/>
      <c r="AB24" s="1574"/>
      <c r="AC24" s="1572"/>
      <c r="AD24" s="1573"/>
      <c r="AE24" s="1573"/>
      <c r="AF24" s="1573"/>
      <c r="AG24" s="1573"/>
      <c r="AH24" s="1573"/>
      <c r="AI24" s="1573"/>
      <c r="AJ24" s="1574"/>
      <c r="AK24" s="1544"/>
      <c r="AL24" s="1546"/>
      <c r="AM24" s="1544"/>
      <c r="AN24" s="1546"/>
      <c r="AO24" s="1563" t="str">
        <f t="shared" ref="AO24:AO25" si="0">IF(OR(AK24="",AM24=""),"",ROUND(AK24/AM24*1000,2))</f>
        <v/>
      </c>
      <c r="AP24" s="1564"/>
      <c r="AQ24" s="1544"/>
      <c r="AR24" s="1546"/>
      <c r="AT24" s="406"/>
    </row>
    <row r="25" spans="2:46" s="398" customFormat="1" ht="22.5" customHeight="1">
      <c r="B25" s="400"/>
      <c r="C25" s="1541"/>
      <c r="D25" s="1542"/>
      <c r="E25" s="1542"/>
      <c r="F25" s="1542"/>
      <c r="G25" s="1542"/>
      <c r="H25" s="1543"/>
      <c r="I25" s="1541"/>
      <c r="J25" s="1542"/>
      <c r="K25" s="1542"/>
      <c r="L25" s="1542"/>
      <c r="M25" s="1542"/>
      <c r="N25" s="1543"/>
      <c r="O25" s="1567"/>
      <c r="P25" s="1568"/>
      <c r="Q25" s="1568"/>
      <c r="R25" s="1568"/>
      <c r="S25" s="1568"/>
      <c r="T25" s="1569"/>
      <c r="U25" s="1570"/>
      <c r="V25" s="1571"/>
      <c r="W25" s="1572"/>
      <c r="X25" s="1573"/>
      <c r="Y25" s="1573"/>
      <c r="Z25" s="1573"/>
      <c r="AA25" s="1573"/>
      <c r="AB25" s="1574"/>
      <c r="AC25" s="1572"/>
      <c r="AD25" s="1573"/>
      <c r="AE25" s="1573"/>
      <c r="AF25" s="1573"/>
      <c r="AG25" s="1573"/>
      <c r="AH25" s="1573"/>
      <c r="AI25" s="1573"/>
      <c r="AJ25" s="1574"/>
      <c r="AK25" s="1544"/>
      <c r="AL25" s="1546"/>
      <c r="AM25" s="1544"/>
      <c r="AN25" s="1546"/>
      <c r="AO25" s="1563" t="str">
        <f t="shared" si="0"/>
        <v/>
      </c>
      <c r="AP25" s="1564"/>
      <c r="AQ25" s="1544"/>
      <c r="AR25" s="1546"/>
      <c r="AT25" s="406"/>
    </row>
    <row r="26" spans="2:46" s="430" customFormat="1" ht="9.75" customHeight="1">
      <c r="B26" s="434"/>
      <c r="C26" s="417"/>
      <c r="D26" s="417"/>
      <c r="E26" s="420"/>
      <c r="F26" s="420"/>
      <c r="G26" s="420"/>
      <c r="H26" s="420"/>
      <c r="I26" s="420"/>
      <c r="J26" s="420"/>
      <c r="K26" s="418"/>
      <c r="L26" s="418"/>
      <c r="M26" s="418"/>
      <c r="N26" s="418"/>
      <c r="O26" s="418"/>
      <c r="P26" s="418"/>
      <c r="Q26" s="418"/>
      <c r="R26" s="418"/>
      <c r="S26" s="418"/>
      <c r="T26" s="418"/>
      <c r="U26" s="418"/>
      <c r="V26" s="418"/>
      <c r="W26" s="418"/>
      <c r="X26" s="420"/>
      <c r="Y26" s="420"/>
      <c r="Z26" s="420"/>
      <c r="AA26" s="420"/>
      <c r="AB26" s="420"/>
      <c r="AC26" s="420"/>
      <c r="AD26" s="420"/>
      <c r="AE26" s="420"/>
      <c r="AF26" s="420"/>
      <c r="AG26" s="420"/>
      <c r="AH26" s="420"/>
      <c r="AI26" s="420"/>
      <c r="AJ26" s="431"/>
      <c r="AK26" s="435"/>
      <c r="AL26" s="435"/>
      <c r="AM26" s="436"/>
      <c r="AN26" s="423"/>
      <c r="AO26" s="423"/>
      <c r="AP26" s="423"/>
      <c r="AQ26" s="423"/>
      <c r="AR26" s="423"/>
      <c r="AT26" s="433"/>
    </row>
    <row r="27" spans="2:46" s="398" customFormat="1" ht="17.25" customHeight="1">
      <c r="B27" s="400"/>
      <c r="C27" s="437" t="s">
        <v>679</v>
      </c>
      <c r="D27" s="437" t="s">
        <v>227</v>
      </c>
      <c r="E27" s="400"/>
      <c r="F27" s="400"/>
      <c r="G27" s="437"/>
      <c r="H27" s="437" t="s">
        <v>680</v>
      </c>
      <c r="I27" s="400"/>
      <c r="J27" s="400"/>
      <c r="K27" s="400"/>
      <c r="L27" s="400"/>
      <c r="M27" s="400"/>
      <c r="N27" s="400"/>
      <c r="O27" s="400"/>
      <c r="P27" s="400"/>
      <c r="Q27" s="400"/>
      <c r="R27" s="400"/>
      <c r="S27" s="400"/>
      <c r="T27" s="400"/>
      <c r="U27" s="400"/>
      <c r="V27" s="400"/>
      <c r="W27" s="400"/>
      <c r="X27" s="400"/>
      <c r="Y27" s="400"/>
      <c r="Z27" s="400"/>
      <c r="AA27" s="400"/>
      <c r="AB27" s="400"/>
      <c r="AC27" s="400"/>
      <c r="AD27" s="400"/>
      <c r="AE27" s="400"/>
      <c r="AF27" s="400"/>
      <c r="AG27" s="400"/>
      <c r="AH27" s="400"/>
      <c r="AI27" s="400"/>
      <c r="AJ27" s="400"/>
      <c r="AK27" s="431"/>
      <c r="AL27" s="431"/>
      <c r="AM27" s="432"/>
      <c r="AN27" s="423"/>
      <c r="AO27" s="423"/>
      <c r="AP27" s="423"/>
      <c r="AQ27" s="423"/>
      <c r="AR27" s="423"/>
      <c r="AT27" s="406"/>
    </row>
    <row r="28" spans="2:46" s="398" customFormat="1" ht="22.5" customHeight="1">
      <c r="B28" s="400"/>
      <c r="C28" s="1534" t="s">
        <v>228</v>
      </c>
      <c r="D28" s="1535"/>
      <c r="E28" s="1535"/>
      <c r="F28" s="1535"/>
      <c r="G28" s="1535"/>
      <c r="H28" s="1536"/>
      <c r="I28" s="1534" t="s">
        <v>210</v>
      </c>
      <c r="J28" s="1535"/>
      <c r="K28" s="1535"/>
      <c r="L28" s="1535"/>
      <c r="M28" s="1535"/>
      <c r="N28" s="1536"/>
      <c r="O28" s="1585" t="s">
        <v>213</v>
      </c>
      <c r="P28" s="1585"/>
      <c r="Q28" s="1585"/>
      <c r="R28" s="1585"/>
      <c r="S28" s="1585"/>
      <c r="T28" s="1585"/>
      <c r="U28" s="1585"/>
      <c r="V28" s="1585"/>
      <c r="W28" s="1585"/>
      <c r="X28" s="1585"/>
      <c r="Y28" s="1585"/>
      <c r="Z28" s="1548" t="s">
        <v>681</v>
      </c>
      <c r="AA28" s="1548"/>
      <c r="AB28" s="1548"/>
      <c r="AC28" s="1548" t="s">
        <v>682</v>
      </c>
      <c r="AD28" s="1548"/>
      <c r="AE28" s="1548"/>
      <c r="AF28" s="1548" t="s">
        <v>683</v>
      </c>
      <c r="AG28" s="1548"/>
      <c r="AH28" s="1548"/>
      <c r="AI28" s="1548"/>
      <c r="AJ28" s="1565" t="s">
        <v>684</v>
      </c>
      <c r="AK28" s="1586"/>
      <c r="AL28" s="1586"/>
      <c r="AM28" s="1586"/>
      <c r="AN28" s="1566"/>
      <c r="AO28" s="1531" t="s">
        <v>215</v>
      </c>
      <c r="AP28" s="1532"/>
      <c r="AQ28" s="1532"/>
      <c r="AR28" s="1533"/>
      <c r="AT28" s="406"/>
    </row>
    <row r="29" spans="2:46" s="398" customFormat="1" ht="22.5" customHeight="1">
      <c r="B29" s="400"/>
      <c r="C29" s="1572"/>
      <c r="D29" s="1573"/>
      <c r="E29" s="1573"/>
      <c r="F29" s="1573"/>
      <c r="G29" s="1573"/>
      <c r="H29" s="1574"/>
      <c r="I29" s="1572"/>
      <c r="J29" s="1573"/>
      <c r="K29" s="1573"/>
      <c r="L29" s="1573"/>
      <c r="M29" s="1573"/>
      <c r="N29" s="1574"/>
      <c r="O29" s="1572"/>
      <c r="P29" s="1573"/>
      <c r="Q29" s="1573"/>
      <c r="R29" s="1573"/>
      <c r="S29" s="1573"/>
      <c r="T29" s="1573"/>
      <c r="U29" s="1573"/>
      <c r="V29" s="1573"/>
      <c r="W29" s="1573"/>
      <c r="X29" s="1573"/>
      <c r="Y29" s="1574"/>
      <c r="Z29" s="1589"/>
      <c r="AA29" s="1589"/>
      <c r="AB29" s="1589"/>
      <c r="AC29" s="1590"/>
      <c r="AD29" s="1590"/>
      <c r="AE29" s="1590"/>
      <c r="AF29" s="1544"/>
      <c r="AG29" s="1545"/>
      <c r="AH29" s="1545"/>
      <c r="AI29" s="1546"/>
      <c r="AJ29" s="1563" t="str">
        <f>IF(AND(AC29&gt;0,AF29&gt;0),ROUNDUP( (IF(AC29="",0,AC29)) / (IF(AF29="",0,AF29)),2),"")</f>
        <v/>
      </c>
      <c r="AK29" s="1587"/>
      <c r="AL29" s="1587"/>
      <c r="AM29" s="1587"/>
      <c r="AN29" s="1564"/>
      <c r="AO29" s="1588"/>
      <c r="AP29" s="1588"/>
      <c r="AQ29" s="1588"/>
      <c r="AR29" s="1588"/>
      <c r="AT29" s="406"/>
    </row>
    <row r="30" spans="2:46" s="398" customFormat="1" ht="22.5" customHeight="1">
      <c r="B30" s="400"/>
      <c r="C30" s="1572"/>
      <c r="D30" s="1573"/>
      <c r="E30" s="1573"/>
      <c r="F30" s="1573"/>
      <c r="G30" s="1573"/>
      <c r="H30" s="1574"/>
      <c r="I30" s="1572"/>
      <c r="J30" s="1573"/>
      <c r="K30" s="1573"/>
      <c r="L30" s="1573"/>
      <c r="M30" s="1573"/>
      <c r="N30" s="1574"/>
      <c r="O30" s="1572"/>
      <c r="P30" s="1573"/>
      <c r="Q30" s="1573"/>
      <c r="R30" s="1573"/>
      <c r="S30" s="1573"/>
      <c r="T30" s="1573"/>
      <c r="U30" s="1573"/>
      <c r="V30" s="1573"/>
      <c r="W30" s="1573"/>
      <c r="X30" s="1573"/>
      <c r="Y30" s="1574"/>
      <c r="Z30" s="1589"/>
      <c r="AA30" s="1589"/>
      <c r="AB30" s="1589"/>
      <c r="AC30" s="1590"/>
      <c r="AD30" s="1590"/>
      <c r="AE30" s="1590"/>
      <c r="AF30" s="1544"/>
      <c r="AG30" s="1545"/>
      <c r="AH30" s="1545"/>
      <c r="AI30" s="1546"/>
      <c r="AJ30" s="1563" t="str">
        <f t="shared" ref="AJ30:AJ31" si="1">IF(AND(AC30&gt;0,AF30&gt;0),ROUNDUP( (IF(AC30="",0,AC30)) / (IF(AF30="",0,AF30)),2),"")</f>
        <v/>
      </c>
      <c r="AK30" s="1587"/>
      <c r="AL30" s="1587"/>
      <c r="AM30" s="1587"/>
      <c r="AN30" s="1564"/>
      <c r="AO30" s="1588"/>
      <c r="AP30" s="1588"/>
      <c r="AQ30" s="1588"/>
      <c r="AR30" s="1588"/>
      <c r="AT30" s="406"/>
    </row>
    <row r="31" spans="2:46" s="398" customFormat="1" ht="22.5" customHeight="1">
      <c r="B31" s="400"/>
      <c r="C31" s="1572"/>
      <c r="D31" s="1573"/>
      <c r="E31" s="1573"/>
      <c r="F31" s="1573"/>
      <c r="G31" s="1573"/>
      <c r="H31" s="1574"/>
      <c r="I31" s="1572"/>
      <c r="J31" s="1573"/>
      <c r="K31" s="1573"/>
      <c r="L31" s="1573"/>
      <c r="M31" s="1573"/>
      <c r="N31" s="1574"/>
      <c r="O31" s="1572"/>
      <c r="P31" s="1573"/>
      <c r="Q31" s="1573"/>
      <c r="R31" s="1573"/>
      <c r="S31" s="1573"/>
      <c r="T31" s="1573"/>
      <c r="U31" s="1573"/>
      <c r="V31" s="1573"/>
      <c r="W31" s="1573"/>
      <c r="X31" s="1573"/>
      <c r="Y31" s="1574"/>
      <c r="Z31" s="1589"/>
      <c r="AA31" s="1589"/>
      <c r="AB31" s="1589"/>
      <c r="AC31" s="1590"/>
      <c r="AD31" s="1590"/>
      <c r="AE31" s="1590"/>
      <c r="AF31" s="1544"/>
      <c r="AG31" s="1545"/>
      <c r="AH31" s="1545"/>
      <c r="AI31" s="1546"/>
      <c r="AJ31" s="1563" t="str">
        <f t="shared" si="1"/>
        <v/>
      </c>
      <c r="AK31" s="1587"/>
      <c r="AL31" s="1587"/>
      <c r="AM31" s="1587"/>
      <c r="AN31" s="1564"/>
      <c r="AO31" s="1588"/>
      <c r="AP31" s="1588"/>
      <c r="AQ31" s="1588"/>
      <c r="AR31" s="1588"/>
      <c r="AT31" s="406"/>
    </row>
    <row r="32" spans="2:46" s="398" customFormat="1" ht="22.5" customHeight="1">
      <c r="B32" s="400"/>
      <c r="C32" s="1594" t="s">
        <v>229</v>
      </c>
      <c r="D32" s="1595"/>
      <c r="E32" s="1595"/>
      <c r="F32" s="1595"/>
      <c r="G32" s="1595"/>
      <c r="H32" s="1595"/>
      <c r="I32" s="1595"/>
      <c r="J32" s="1595"/>
      <c r="K32" s="1595"/>
      <c r="L32" s="1595"/>
      <c r="M32" s="1595"/>
      <c r="N32" s="1595"/>
      <c r="O32" s="1595"/>
      <c r="P32" s="1595"/>
      <c r="Q32" s="1595"/>
      <c r="R32" s="1595"/>
      <c r="S32" s="1595"/>
      <c r="T32" s="1595"/>
      <c r="U32" s="1595"/>
      <c r="V32" s="1595"/>
      <c r="W32" s="1595"/>
      <c r="X32" s="1595"/>
      <c r="Y32" s="1595"/>
      <c r="Z32" s="1595"/>
      <c r="AA32" s="1595"/>
      <c r="AB32" s="1595"/>
      <c r="AC32" s="1595"/>
      <c r="AD32" s="1595"/>
      <c r="AE32" s="1595"/>
      <c r="AF32" s="1595"/>
      <c r="AG32" s="1595"/>
      <c r="AH32" s="1595"/>
      <c r="AI32" s="1595"/>
      <c r="AJ32" s="1596"/>
      <c r="AK32" s="1597"/>
      <c r="AL32" s="1597"/>
      <c r="AM32" s="1597"/>
      <c r="AN32" s="1597"/>
      <c r="AO32" s="1598" t="s">
        <v>685</v>
      </c>
      <c r="AP32" s="1598"/>
      <c r="AQ32" s="1598"/>
      <c r="AR32" s="1599"/>
      <c r="AT32" s="406"/>
    </row>
    <row r="33" spans="2:89" s="398" customFormat="1" ht="9.75" customHeight="1">
      <c r="B33" s="438"/>
      <c r="C33" s="438"/>
      <c r="D33" s="438"/>
      <c r="E33" s="438"/>
      <c r="F33" s="438"/>
      <c r="G33" s="438"/>
      <c r="H33" s="438"/>
      <c r="I33" s="438"/>
      <c r="J33" s="402"/>
      <c r="K33" s="402"/>
      <c r="L33" s="402"/>
      <c r="M33" s="402"/>
      <c r="N33" s="402"/>
      <c r="O33" s="402"/>
      <c r="P33" s="402"/>
      <c r="Q33" s="402"/>
      <c r="R33" s="402"/>
      <c r="S33" s="402"/>
      <c r="T33" s="402"/>
      <c r="U33" s="402"/>
      <c r="V33" s="402"/>
      <c r="W33" s="402"/>
      <c r="X33" s="402"/>
      <c r="Y33" s="249"/>
      <c r="Z33" s="249"/>
      <c r="AA33" s="249"/>
      <c r="AI33" s="439"/>
      <c r="AJ33" s="439"/>
      <c r="AK33" s="406"/>
      <c r="AL33" s="400"/>
      <c r="AM33" s="394"/>
      <c r="AN33" s="423"/>
      <c r="AO33" s="423"/>
      <c r="AP33" s="423"/>
      <c r="AQ33" s="423"/>
      <c r="AR33" s="423"/>
      <c r="AT33" s="406"/>
    </row>
    <row r="34" spans="2:89" s="398" customFormat="1" ht="18" customHeight="1">
      <c r="B34" s="400"/>
      <c r="C34" s="437" t="s">
        <v>686</v>
      </c>
      <c r="D34" s="437" t="s">
        <v>231</v>
      </c>
      <c r="E34" s="400"/>
      <c r="F34" s="400"/>
      <c r="G34" s="400"/>
      <c r="H34" s="440" t="s">
        <v>687</v>
      </c>
      <c r="I34" s="400"/>
      <c r="J34" s="400"/>
      <c r="K34" s="400"/>
      <c r="L34" s="400"/>
      <c r="M34" s="400"/>
      <c r="N34" s="400"/>
      <c r="O34" s="400"/>
      <c r="P34" s="400"/>
      <c r="Q34" s="400"/>
      <c r="R34" s="400"/>
      <c r="S34" s="400"/>
      <c r="T34" s="400"/>
      <c r="U34" s="400"/>
      <c r="V34" s="400"/>
      <c r="W34" s="400"/>
      <c r="X34" s="400"/>
      <c r="Y34" s="400"/>
      <c r="Z34" s="400"/>
      <c r="AA34" s="400"/>
      <c r="AB34" s="400"/>
      <c r="AC34" s="400"/>
      <c r="AD34" s="400"/>
      <c r="AE34" s="400"/>
      <c r="AF34" s="400"/>
      <c r="AG34" s="400"/>
      <c r="AH34" s="400"/>
      <c r="AI34" s="406"/>
      <c r="AJ34" s="406"/>
      <c r="AK34" s="400"/>
      <c r="AL34" s="400"/>
      <c r="AM34" s="394"/>
      <c r="AN34" s="423"/>
      <c r="AO34" s="423"/>
      <c r="AP34" s="423"/>
      <c r="AQ34" s="423"/>
      <c r="AR34" s="423"/>
      <c r="AT34" s="406"/>
    </row>
    <row r="35" spans="2:89" s="398" customFormat="1" ht="14.25" customHeight="1">
      <c r="B35" s="400"/>
      <c r="C35" s="1556" t="s">
        <v>228</v>
      </c>
      <c r="D35" s="1557"/>
      <c r="E35" s="1557"/>
      <c r="F35" s="1557"/>
      <c r="G35" s="1557"/>
      <c r="H35" s="1558"/>
      <c r="I35" s="1556" t="s">
        <v>210</v>
      </c>
      <c r="J35" s="1557"/>
      <c r="K35" s="1557"/>
      <c r="L35" s="1557"/>
      <c r="M35" s="1557"/>
      <c r="N35" s="1558"/>
      <c r="O35" s="1585" t="s">
        <v>213</v>
      </c>
      <c r="P35" s="1585"/>
      <c r="Q35" s="1585"/>
      <c r="R35" s="1585"/>
      <c r="S35" s="1585"/>
      <c r="T35" s="1585"/>
      <c r="U35" s="1585"/>
      <c r="V35" s="1585"/>
      <c r="W35" s="1585"/>
      <c r="X35" s="1585"/>
      <c r="Y35" s="1585"/>
      <c r="Z35" s="1531" t="s">
        <v>232</v>
      </c>
      <c r="AA35" s="1532"/>
      <c r="AB35" s="1532"/>
      <c r="AC35" s="1532"/>
      <c r="AD35" s="1532"/>
      <c r="AE35" s="1532"/>
      <c r="AF35" s="1532"/>
      <c r="AG35" s="1532"/>
      <c r="AH35" s="1532"/>
      <c r="AI35" s="1532"/>
      <c r="AJ35" s="1532"/>
      <c r="AK35" s="1532"/>
      <c r="AL35" s="1532"/>
      <c r="AM35" s="1532"/>
      <c r="AN35" s="1532"/>
      <c r="AO35" s="1532"/>
      <c r="AP35" s="1532"/>
      <c r="AQ35" s="1532"/>
      <c r="AR35" s="1533"/>
      <c r="AT35" s="406"/>
    </row>
    <row r="36" spans="2:89" s="398" customFormat="1" ht="22.5" customHeight="1">
      <c r="B36" s="400"/>
      <c r="C36" s="1600"/>
      <c r="D36" s="1601"/>
      <c r="E36" s="1601"/>
      <c r="F36" s="1601"/>
      <c r="G36" s="1601"/>
      <c r="H36" s="1602"/>
      <c r="I36" s="1600"/>
      <c r="J36" s="1601"/>
      <c r="K36" s="1601"/>
      <c r="L36" s="1601"/>
      <c r="M36" s="1601"/>
      <c r="N36" s="1602"/>
      <c r="O36" s="1585"/>
      <c r="P36" s="1585"/>
      <c r="Q36" s="1585"/>
      <c r="R36" s="1585"/>
      <c r="S36" s="1585"/>
      <c r="T36" s="1585"/>
      <c r="U36" s="1585"/>
      <c r="V36" s="1585"/>
      <c r="W36" s="1585"/>
      <c r="X36" s="1585"/>
      <c r="Y36" s="1585"/>
      <c r="Z36" s="1531" t="s">
        <v>233</v>
      </c>
      <c r="AA36" s="1532"/>
      <c r="AB36" s="1532"/>
      <c r="AC36" s="1532"/>
      <c r="AD36" s="1532"/>
      <c r="AE36" s="1532"/>
      <c r="AF36" s="1533"/>
      <c r="AG36" s="1531" t="str">
        <f>IF($C38="潜熱回収型石油給湯機","石油","ガス")</f>
        <v>ガス</v>
      </c>
      <c r="AH36" s="1532"/>
      <c r="AI36" s="1532"/>
      <c r="AJ36" s="1533"/>
      <c r="AK36" s="1531" t="s">
        <v>688</v>
      </c>
      <c r="AL36" s="1532"/>
      <c r="AM36" s="1532"/>
      <c r="AN36" s="1532"/>
      <c r="AO36" s="1532"/>
      <c r="AP36" s="1532"/>
      <c r="AQ36" s="1532"/>
      <c r="AR36" s="1533"/>
      <c r="AT36" s="406"/>
      <c r="BS36" s="441"/>
      <c r="BT36" s="441"/>
      <c r="BU36" s="441"/>
      <c r="BV36" s="441"/>
      <c r="BW36" s="441"/>
      <c r="BX36" s="441"/>
      <c r="BY36" s="441"/>
      <c r="BZ36" s="441"/>
      <c r="CA36" s="441"/>
      <c r="CB36" s="441"/>
      <c r="CC36" s="441"/>
      <c r="CD36" s="441"/>
      <c r="CE36" s="441"/>
      <c r="CF36" s="441"/>
      <c r="CG36" s="441"/>
      <c r="CH36" s="441"/>
      <c r="CI36" s="441"/>
      <c r="CJ36" s="441"/>
      <c r="CK36" s="441"/>
    </row>
    <row r="37" spans="2:89" s="398" customFormat="1" ht="24.95" customHeight="1">
      <c r="B37" s="400"/>
      <c r="C37" s="1559"/>
      <c r="D37" s="1560"/>
      <c r="E37" s="1560"/>
      <c r="F37" s="1560"/>
      <c r="G37" s="1560"/>
      <c r="H37" s="1561"/>
      <c r="I37" s="1559"/>
      <c r="J37" s="1560"/>
      <c r="K37" s="1560"/>
      <c r="L37" s="1560"/>
      <c r="M37" s="1560"/>
      <c r="N37" s="1561"/>
      <c r="O37" s="1585"/>
      <c r="P37" s="1585"/>
      <c r="Q37" s="1585"/>
      <c r="R37" s="1585"/>
      <c r="S37" s="1585"/>
      <c r="T37" s="1585"/>
      <c r="U37" s="1585"/>
      <c r="V37" s="1585"/>
      <c r="W37" s="1585"/>
      <c r="X37" s="1585"/>
      <c r="Y37" s="1585"/>
      <c r="Z37" s="1591" t="s">
        <v>234</v>
      </c>
      <c r="AA37" s="1592"/>
      <c r="AB37" s="1592"/>
      <c r="AC37" s="1593"/>
      <c r="AD37" s="1591" t="s">
        <v>235</v>
      </c>
      <c r="AE37" s="1592"/>
      <c r="AF37" s="1593"/>
      <c r="AG37" s="1591" t="s">
        <v>236</v>
      </c>
      <c r="AH37" s="1592"/>
      <c r="AI37" s="1592"/>
      <c r="AJ37" s="1593"/>
      <c r="AK37" s="1591" t="s">
        <v>423</v>
      </c>
      <c r="AL37" s="1592"/>
      <c r="AM37" s="1592"/>
      <c r="AN37" s="1593"/>
      <c r="AO37" s="1591" t="s">
        <v>237</v>
      </c>
      <c r="AP37" s="1592"/>
      <c r="AQ37" s="1592"/>
      <c r="AR37" s="1593"/>
      <c r="AT37" s="406"/>
      <c r="BS37" s="441"/>
      <c r="BT37" s="441"/>
      <c r="BU37" s="441"/>
      <c r="BV37" s="441"/>
      <c r="BW37" s="441"/>
      <c r="BX37" s="441"/>
      <c r="BY37" s="441"/>
      <c r="BZ37" s="441"/>
      <c r="CA37" s="441"/>
      <c r="CB37" s="441"/>
      <c r="CC37" s="441"/>
      <c r="CD37" s="441"/>
      <c r="CE37" s="441"/>
      <c r="CF37" s="441"/>
      <c r="CG37" s="441"/>
      <c r="CH37" s="441"/>
      <c r="CI37" s="441"/>
      <c r="CJ37" s="441"/>
      <c r="CK37" s="441"/>
    </row>
    <row r="38" spans="2:89" s="398" customFormat="1" ht="22.5" customHeight="1">
      <c r="B38" s="400"/>
      <c r="C38" s="1572"/>
      <c r="D38" s="1573"/>
      <c r="E38" s="1573"/>
      <c r="F38" s="1573"/>
      <c r="G38" s="1573"/>
      <c r="H38" s="1574"/>
      <c r="I38" s="1572"/>
      <c r="J38" s="1573"/>
      <c r="K38" s="1573"/>
      <c r="L38" s="1573"/>
      <c r="M38" s="1573"/>
      <c r="N38" s="1574"/>
      <c r="O38" s="1609"/>
      <c r="P38" s="1609"/>
      <c r="Q38" s="1609"/>
      <c r="R38" s="1609"/>
      <c r="S38" s="1609"/>
      <c r="T38" s="1609"/>
      <c r="U38" s="1609"/>
      <c r="V38" s="1609"/>
      <c r="W38" s="1609"/>
      <c r="X38" s="1609"/>
      <c r="Y38" s="1609"/>
      <c r="Z38" s="1606"/>
      <c r="AA38" s="1607"/>
      <c r="AB38" s="1607"/>
      <c r="AC38" s="1608"/>
      <c r="AD38" s="1544"/>
      <c r="AE38" s="1545"/>
      <c r="AF38" s="1546"/>
      <c r="AG38" s="1603"/>
      <c r="AH38" s="1604"/>
      <c r="AI38" s="1604"/>
      <c r="AJ38" s="1605"/>
      <c r="AK38" s="1603"/>
      <c r="AL38" s="1604"/>
      <c r="AM38" s="1604"/>
      <c r="AN38" s="1605"/>
      <c r="AO38" s="1606"/>
      <c r="AP38" s="1607"/>
      <c r="AQ38" s="1607"/>
      <c r="AR38" s="1608"/>
      <c r="AT38" s="406"/>
      <c r="BS38" s="441"/>
      <c r="BT38" s="441"/>
      <c r="BU38" s="441"/>
      <c r="BV38" s="441"/>
      <c r="BW38" s="441"/>
      <c r="BX38" s="441"/>
      <c r="BY38" s="441"/>
      <c r="BZ38" s="441"/>
      <c r="CA38" s="441"/>
      <c r="CB38" s="441"/>
      <c r="CC38" s="441"/>
      <c r="CD38" s="441"/>
      <c r="CE38" s="441"/>
      <c r="CF38" s="441"/>
      <c r="CG38" s="441"/>
      <c r="CH38" s="441"/>
      <c r="CI38" s="441"/>
      <c r="CJ38" s="441"/>
      <c r="CK38" s="441"/>
    </row>
    <row r="39" spans="2:89" s="398" customFormat="1" ht="22.5" customHeight="1">
      <c r="B39" s="400"/>
      <c r="C39" s="1572"/>
      <c r="D39" s="1573"/>
      <c r="E39" s="1573"/>
      <c r="F39" s="1573"/>
      <c r="G39" s="1573"/>
      <c r="H39" s="1574"/>
      <c r="I39" s="1572"/>
      <c r="J39" s="1573"/>
      <c r="K39" s="1573"/>
      <c r="L39" s="1573"/>
      <c r="M39" s="1573"/>
      <c r="N39" s="1574"/>
      <c r="O39" s="1609"/>
      <c r="P39" s="1609"/>
      <c r="Q39" s="1609"/>
      <c r="R39" s="1609"/>
      <c r="S39" s="1609"/>
      <c r="T39" s="1609"/>
      <c r="U39" s="1609"/>
      <c r="V39" s="1609"/>
      <c r="W39" s="1609"/>
      <c r="X39" s="1609"/>
      <c r="Y39" s="1609"/>
      <c r="Z39" s="1606"/>
      <c r="AA39" s="1607"/>
      <c r="AB39" s="1607"/>
      <c r="AC39" s="1608"/>
      <c r="AD39" s="1544"/>
      <c r="AE39" s="1545"/>
      <c r="AF39" s="1546"/>
      <c r="AG39" s="1603"/>
      <c r="AH39" s="1604"/>
      <c r="AI39" s="1604"/>
      <c r="AJ39" s="1605"/>
      <c r="AK39" s="1603"/>
      <c r="AL39" s="1604"/>
      <c r="AM39" s="1604"/>
      <c r="AN39" s="1605"/>
      <c r="AO39" s="1606"/>
      <c r="AP39" s="1607"/>
      <c r="AQ39" s="1607"/>
      <c r="AR39" s="1608"/>
      <c r="AT39" s="406"/>
      <c r="BS39" s="441"/>
      <c r="BT39" s="441"/>
      <c r="BU39" s="441"/>
      <c r="BV39" s="442"/>
      <c r="BW39" s="442"/>
      <c r="BX39" s="443"/>
      <c r="BY39" s="443"/>
      <c r="BZ39" s="443"/>
      <c r="CA39" s="443"/>
      <c r="CB39" s="443"/>
      <c r="CC39" s="443"/>
      <c r="CD39" s="443"/>
      <c r="CE39" s="443"/>
      <c r="CF39" s="441"/>
      <c r="CG39" s="441"/>
      <c r="CH39" s="441"/>
      <c r="CI39" s="441"/>
      <c r="CJ39" s="441"/>
      <c r="CK39" s="441"/>
    </row>
    <row r="40" spans="2:89" s="430" customFormat="1" ht="12.75" customHeight="1">
      <c r="B40" s="434"/>
      <c r="C40" s="444" t="s">
        <v>350</v>
      </c>
      <c r="D40" s="434"/>
      <c r="E40" s="434"/>
      <c r="F40" s="434"/>
      <c r="G40" s="434"/>
      <c r="H40" s="434"/>
      <c r="I40" s="434"/>
      <c r="J40" s="434"/>
      <c r="K40" s="434"/>
      <c r="L40" s="434"/>
      <c r="M40" s="434"/>
      <c r="N40" s="434"/>
      <c r="O40" s="434"/>
      <c r="P40" s="434"/>
      <c r="Q40" s="434"/>
      <c r="R40" s="434"/>
      <c r="S40" s="434"/>
      <c r="T40" s="434"/>
      <c r="U40" s="434"/>
      <c r="V40" s="434"/>
      <c r="W40" s="434"/>
      <c r="X40" s="434"/>
      <c r="Y40" s="434"/>
      <c r="Z40" s="434"/>
      <c r="AA40" s="434"/>
      <c r="AB40" s="434"/>
      <c r="AC40" s="434"/>
      <c r="AD40" s="434"/>
      <c r="AE40" s="434"/>
      <c r="AF40" s="434"/>
      <c r="AG40" s="434"/>
      <c r="AH40" s="434"/>
      <c r="AI40" s="434"/>
      <c r="AJ40" s="431"/>
      <c r="AK40" s="431"/>
      <c r="AL40" s="431"/>
      <c r="AM40" s="432"/>
      <c r="AN40" s="423"/>
      <c r="AO40" s="423"/>
      <c r="AP40" s="423"/>
      <c r="AQ40" s="423"/>
      <c r="AR40" s="423"/>
      <c r="AT40" s="433"/>
      <c r="AX40" s="398"/>
      <c r="AY40" s="398"/>
      <c r="AZ40" s="398"/>
      <c r="BA40" s="398"/>
      <c r="BB40" s="398"/>
      <c r="BC40" s="398"/>
      <c r="BD40" s="398"/>
      <c r="BE40" s="398"/>
      <c r="BF40" s="398"/>
      <c r="BG40" s="398"/>
      <c r="BH40" s="398"/>
      <c r="BI40" s="398"/>
      <c r="BJ40" s="398"/>
      <c r="BK40" s="398"/>
      <c r="BL40" s="398"/>
      <c r="BM40" s="398"/>
      <c r="BN40" s="398"/>
      <c r="BO40" s="398"/>
      <c r="BP40" s="398"/>
      <c r="BQ40" s="398"/>
      <c r="BR40" s="398"/>
      <c r="BS40" s="441"/>
      <c r="BT40" s="441"/>
      <c r="BU40" s="441"/>
      <c r="BV40" s="1610"/>
      <c r="BW40" s="1610"/>
      <c r="BX40" s="1610"/>
      <c r="BY40" s="1610"/>
      <c r="BZ40" s="1611"/>
      <c r="CA40" s="1611"/>
      <c r="CB40" s="1610"/>
      <c r="CC40" s="1610"/>
      <c r="CD40" s="1612"/>
      <c r="CE40" s="1612"/>
      <c r="CF40" s="433"/>
      <c r="CG40" s="433"/>
      <c r="CH40" s="433"/>
      <c r="CI40" s="433"/>
      <c r="CJ40" s="433"/>
      <c r="CK40" s="433"/>
    </row>
    <row r="41" spans="2:89" s="430" customFormat="1" ht="12.75" customHeight="1">
      <c r="B41" s="434"/>
      <c r="C41" s="444" t="s">
        <v>238</v>
      </c>
      <c r="D41" s="434"/>
      <c r="E41" s="434"/>
      <c r="F41" s="434"/>
      <c r="G41" s="434"/>
      <c r="H41" s="434"/>
      <c r="I41" s="434"/>
      <c r="J41" s="434"/>
      <c r="K41" s="434"/>
      <c r="L41" s="434"/>
      <c r="M41" s="434"/>
      <c r="N41" s="434"/>
      <c r="O41" s="434"/>
      <c r="P41" s="434"/>
      <c r="Q41" s="434"/>
      <c r="R41" s="434"/>
      <c r="S41" s="434"/>
      <c r="T41" s="434"/>
      <c r="U41" s="434"/>
      <c r="V41" s="434"/>
      <c r="W41" s="434"/>
      <c r="X41" s="434"/>
      <c r="Y41" s="434"/>
      <c r="Z41" s="434"/>
      <c r="AA41" s="434"/>
      <c r="AB41" s="434"/>
      <c r="AC41" s="434"/>
      <c r="AD41" s="434"/>
      <c r="AE41" s="434"/>
      <c r="AF41" s="434"/>
      <c r="AG41" s="434"/>
      <c r="AH41" s="434"/>
      <c r="AI41" s="434"/>
      <c r="AJ41" s="431"/>
      <c r="AK41" s="431"/>
      <c r="AL41" s="431"/>
      <c r="AM41" s="432"/>
      <c r="AN41" s="423"/>
      <c r="AO41" s="423"/>
      <c r="AP41" s="423"/>
      <c r="AQ41" s="423"/>
      <c r="AR41" s="423"/>
      <c r="AT41" s="433"/>
      <c r="AX41" s="398"/>
      <c r="AY41" s="398"/>
      <c r="AZ41" s="398"/>
      <c r="BA41" s="398"/>
      <c r="BB41" s="398"/>
      <c r="BC41" s="398"/>
      <c r="BD41" s="398"/>
      <c r="BE41" s="398"/>
      <c r="BF41" s="398"/>
      <c r="BG41" s="398"/>
      <c r="BH41" s="398"/>
      <c r="BI41" s="398"/>
      <c r="BJ41" s="398"/>
      <c r="BK41" s="398"/>
      <c r="BL41" s="398"/>
      <c r="BM41" s="398"/>
      <c r="BN41" s="398"/>
      <c r="BO41" s="398"/>
      <c r="BP41" s="398"/>
      <c r="BQ41" s="398"/>
      <c r="BR41" s="398"/>
      <c r="BS41" s="441"/>
      <c r="BT41" s="441"/>
      <c r="BU41" s="441"/>
      <c r="BV41" s="1610"/>
      <c r="BW41" s="1610"/>
      <c r="BX41" s="1610"/>
      <c r="BY41" s="1610"/>
      <c r="BZ41" s="1611"/>
      <c r="CA41" s="1611"/>
      <c r="CB41" s="1610"/>
      <c r="CC41" s="1610"/>
      <c r="CD41" s="1612"/>
      <c r="CE41" s="1612"/>
      <c r="CF41" s="433"/>
      <c r="CG41" s="433"/>
      <c r="CH41" s="433"/>
      <c r="CI41" s="433"/>
      <c r="CJ41" s="433"/>
      <c r="CK41" s="433"/>
    </row>
    <row r="42" spans="2:89" s="430" customFormat="1" ht="9.75" customHeight="1">
      <c r="B42" s="434"/>
      <c r="C42" s="444"/>
      <c r="D42" s="434"/>
      <c r="E42" s="434"/>
      <c r="F42" s="434"/>
      <c r="G42" s="434"/>
      <c r="H42" s="434"/>
      <c r="I42" s="434"/>
      <c r="J42" s="434"/>
      <c r="K42" s="434"/>
      <c r="L42" s="434"/>
      <c r="M42" s="434"/>
      <c r="N42" s="434"/>
      <c r="O42" s="434"/>
      <c r="P42" s="434"/>
      <c r="Q42" s="434"/>
      <c r="R42" s="434"/>
      <c r="S42" s="434"/>
      <c r="T42" s="434"/>
      <c r="U42" s="434"/>
      <c r="V42" s="434"/>
      <c r="W42" s="434"/>
      <c r="X42" s="434"/>
      <c r="Y42" s="434"/>
      <c r="Z42" s="434"/>
      <c r="AA42" s="434"/>
      <c r="AB42" s="434"/>
      <c r="AC42" s="434"/>
      <c r="AD42" s="434"/>
      <c r="AE42" s="434"/>
      <c r="AF42" s="434"/>
      <c r="AG42" s="434"/>
      <c r="AH42" s="434"/>
      <c r="AI42" s="434"/>
      <c r="AJ42" s="431"/>
      <c r="AK42" s="431"/>
      <c r="AL42" s="431"/>
      <c r="AM42" s="432"/>
      <c r="AN42" s="423"/>
      <c r="AO42" s="423"/>
      <c r="AP42" s="423"/>
      <c r="AQ42" s="423"/>
      <c r="AR42" s="423"/>
      <c r="AT42" s="433"/>
      <c r="AX42" s="398"/>
      <c r="AY42" s="398"/>
      <c r="AZ42" s="398"/>
      <c r="BA42" s="398"/>
      <c r="BB42" s="398"/>
      <c r="BC42" s="398"/>
      <c r="BD42" s="398"/>
      <c r="BE42" s="398"/>
      <c r="BF42" s="398"/>
      <c r="BG42" s="398"/>
      <c r="BH42" s="398"/>
      <c r="BI42" s="398"/>
      <c r="BJ42" s="398"/>
      <c r="BK42" s="398"/>
      <c r="BL42" s="398"/>
      <c r="BM42" s="398"/>
      <c r="BN42" s="398"/>
      <c r="BO42" s="398"/>
      <c r="BP42" s="398"/>
      <c r="BQ42" s="398"/>
      <c r="BR42" s="398"/>
      <c r="BS42" s="441"/>
      <c r="BT42" s="441"/>
      <c r="BU42" s="441"/>
      <c r="BV42" s="1613"/>
      <c r="BW42" s="1613"/>
      <c r="BX42" s="1613"/>
      <c r="BY42" s="1613"/>
      <c r="BZ42" s="1613"/>
      <c r="CA42" s="1613"/>
      <c r="CB42" s="1613"/>
      <c r="CC42" s="1613"/>
      <c r="CD42" s="1613"/>
      <c r="CE42" s="1613"/>
      <c r="CF42" s="433"/>
      <c r="CG42" s="433"/>
      <c r="CH42" s="433"/>
      <c r="CI42" s="433"/>
      <c r="CJ42" s="433"/>
      <c r="CK42" s="433"/>
    </row>
    <row r="43" spans="2:89" s="398" customFormat="1" ht="18" customHeight="1">
      <c r="B43" s="400"/>
      <c r="C43" s="437" t="s">
        <v>689</v>
      </c>
      <c r="D43" s="437" t="s">
        <v>346</v>
      </c>
      <c r="E43" s="400"/>
      <c r="F43" s="400"/>
      <c r="G43" s="400"/>
      <c r="H43" s="440"/>
      <c r="I43" s="400"/>
      <c r="J43" s="400"/>
      <c r="K43" s="400"/>
      <c r="L43" s="400"/>
      <c r="M43" s="400"/>
      <c r="N43" s="400"/>
      <c r="O43" s="400"/>
      <c r="P43" s="400"/>
      <c r="Q43" s="400"/>
      <c r="R43" s="400"/>
      <c r="S43" s="400"/>
      <c r="T43" s="400"/>
      <c r="U43" s="400"/>
      <c r="V43" s="400"/>
      <c r="W43" s="400"/>
      <c r="X43" s="400"/>
      <c r="Y43" s="400"/>
      <c r="Z43" s="400"/>
      <c r="AA43" s="400"/>
      <c r="AB43" s="400"/>
      <c r="AC43" s="400"/>
      <c r="AD43" s="400"/>
      <c r="AE43" s="400"/>
      <c r="AF43" s="400"/>
      <c r="AG43" s="400"/>
      <c r="AH43" s="400"/>
      <c r="AI43" s="406"/>
      <c r="AJ43" s="406"/>
      <c r="AK43" s="400"/>
      <c r="AL43" s="400"/>
      <c r="AM43" s="394"/>
      <c r="AN43" s="423"/>
      <c r="AO43" s="423"/>
      <c r="AP43" s="423"/>
      <c r="AQ43" s="423"/>
      <c r="AR43" s="423"/>
      <c r="AS43" s="441"/>
      <c r="AT43" s="406"/>
      <c r="BS43" s="441"/>
      <c r="BT43" s="441"/>
      <c r="BU43" s="441"/>
      <c r="BV43" s="441"/>
      <c r="BW43" s="441"/>
      <c r="BX43" s="441"/>
      <c r="BY43" s="441"/>
      <c r="BZ43" s="441"/>
      <c r="CA43" s="441"/>
      <c r="CB43" s="441"/>
      <c r="CC43" s="441"/>
      <c r="CD43" s="441"/>
      <c r="CE43" s="441"/>
      <c r="CF43" s="441"/>
      <c r="CG43" s="441"/>
      <c r="CH43" s="441"/>
      <c r="CI43" s="441"/>
      <c r="CJ43" s="441"/>
      <c r="CK43" s="441"/>
    </row>
    <row r="44" spans="2:89" s="430" customFormat="1" ht="22.5" customHeight="1">
      <c r="B44" s="434"/>
      <c r="C44" s="1540" t="s">
        <v>212</v>
      </c>
      <c r="D44" s="1540"/>
      <c r="E44" s="1540"/>
      <c r="F44" s="1540"/>
      <c r="G44" s="1540"/>
      <c r="H44" s="1540"/>
      <c r="I44" s="1534" t="s">
        <v>210</v>
      </c>
      <c r="J44" s="1535"/>
      <c r="K44" s="1535"/>
      <c r="L44" s="1535"/>
      <c r="M44" s="1535"/>
      <c r="N44" s="1536"/>
      <c r="O44" s="1585" t="s">
        <v>347</v>
      </c>
      <c r="P44" s="1585"/>
      <c r="Q44" s="1585"/>
      <c r="R44" s="1585"/>
      <c r="S44" s="1585"/>
      <c r="T44" s="1585"/>
      <c r="U44" s="1585"/>
      <c r="V44" s="1585"/>
      <c r="W44" s="1585"/>
      <c r="X44" s="1585"/>
      <c r="Y44" s="1585"/>
      <c r="Z44" s="1585"/>
      <c r="AA44" s="1585"/>
      <c r="AB44" s="1585"/>
      <c r="AC44" s="1540" t="s">
        <v>690</v>
      </c>
      <c r="AD44" s="1540"/>
      <c r="AE44" s="1540"/>
      <c r="AF44" s="1540"/>
      <c r="AG44" s="1540"/>
      <c r="AH44" s="1540"/>
      <c r="AI44" s="1540"/>
      <c r="AJ44" s="1575" t="s">
        <v>348</v>
      </c>
      <c r="AK44" s="1575"/>
      <c r="AL44" s="1575"/>
      <c r="AM44" s="1575"/>
      <c r="AN44" s="1575"/>
      <c r="AO44" s="445"/>
      <c r="AP44" s="423"/>
      <c r="AQ44" s="423"/>
      <c r="AR44" s="423"/>
      <c r="AS44" s="433"/>
      <c r="AT44" s="433"/>
      <c r="AX44" s="398"/>
      <c r="AY44" s="398"/>
      <c r="AZ44" s="398"/>
      <c r="BA44" s="398"/>
      <c r="BB44" s="398"/>
      <c r="BC44" s="398"/>
      <c r="BD44" s="398"/>
      <c r="BE44" s="398"/>
      <c r="BF44" s="398"/>
      <c r="BG44" s="398"/>
      <c r="BH44" s="398"/>
      <c r="BI44" s="398"/>
      <c r="BJ44" s="398"/>
      <c r="BK44" s="398"/>
      <c r="BL44" s="398"/>
      <c r="BM44" s="398"/>
      <c r="BN44" s="398"/>
      <c r="BO44" s="398"/>
      <c r="BP44" s="398"/>
      <c r="BQ44" s="398"/>
      <c r="BR44" s="398"/>
      <c r="BS44" s="441"/>
      <c r="BT44" s="441"/>
      <c r="BU44" s="441"/>
      <c r="BV44" s="1613"/>
      <c r="BW44" s="1613"/>
      <c r="BX44" s="1613"/>
      <c r="BY44" s="1613"/>
      <c r="BZ44" s="1613"/>
      <c r="CA44" s="1613"/>
      <c r="CB44" s="1613"/>
      <c r="CC44" s="1613"/>
      <c r="CD44" s="1613"/>
      <c r="CE44" s="1613"/>
      <c r="CF44" s="433"/>
      <c r="CG44" s="433"/>
      <c r="CH44" s="433"/>
      <c r="CI44" s="433"/>
      <c r="CJ44" s="433"/>
      <c r="CK44" s="433"/>
    </row>
    <row r="45" spans="2:89" s="430" customFormat="1" ht="22.5" customHeight="1">
      <c r="B45" s="434"/>
      <c r="C45" s="1609"/>
      <c r="D45" s="1609"/>
      <c r="E45" s="1609"/>
      <c r="F45" s="1609"/>
      <c r="G45" s="1609"/>
      <c r="H45" s="1609"/>
      <c r="I45" s="1572"/>
      <c r="J45" s="1573"/>
      <c r="K45" s="1573"/>
      <c r="L45" s="1573"/>
      <c r="M45" s="1573"/>
      <c r="N45" s="1574"/>
      <c r="O45" s="1609"/>
      <c r="P45" s="1609"/>
      <c r="Q45" s="1609"/>
      <c r="R45" s="1609"/>
      <c r="S45" s="1609"/>
      <c r="T45" s="1609"/>
      <c r="U45" s="1609"/>
      <c r="V45" s="1609"/>
      <c r="W45" s="1609"/>
      <c r="X45" s="1609"/>
      <c r="Y45" s="1609"/>
      <c r="Z45" s="1609"/>
      <c r="AA45" s="1609"/>
      <c r="AB45" s="1609"/>
      <c r="AC45" s="1614"/>
      <c r="AD45" s="1614"/>
      <c r="AE45" s="1614"/>
      <c r="AF45" s="1614"/>
      <c r="AG45" s="1614"/>
      <c r="AH45" s="1614"/>
      <c r="AI45" s="1614"/>
      <c r="AJ45" s="1589"/>
      <c r="AK45" s="1589"/>
      <c r="AL45" s="1589"/>
      <c r="AM45" s="1589"/>
      <c r="AN45" s="1589"/>
      <c r="AO45" s="423"/>
      <c r="AP45" s="423"/>
      <c r="AQ45" s="423"/>
      <c r="AR45" s="423"/>
      <c r="AS45" s="433"/>
      <c r="AT45" s="433"/>
      <c r="AX45" s="398"/>
      <c r="AY45" s="398"/>
      <c r="AZ45" s="398"/>
      <c r="BA45" s="398"/>
      <c r="BB45" s="398"/>
      <c r="BC45" s="398"/>
      <c r="BD45" s="398"/>
      <c r="BE45" s="398"/>
      <c r="BF45" s="398"/>
      <c r="BG45" s="398"/>
      <c r="BH45" s="398"/>
      <c r="BI45" s="398"/>
      <c r="BJ45" s="398"/>
      <c r="BK45" s="398"/>
      <c r="BL45" s="398"/>
      <c r="BM45" s="398"/>
      <c r="BN45" s="398"/>
      <c r="BO45" s="398"/>
      <c r="BP45" s="398"/>
      <c r="BQ45" s="398"/>
      <c r="BR45" s="398"/>
      <c r="BS45" s="441"/>
      <c r="BT45" s="441"/>
      <c r="BU45" s="441"/>
      <c r="BV45" s="1613"/>
      <c r="BW45" s="1613"/>
      <c r="BX45" s="1613"/>
      <c r="BY45" s="1613"/>
      <c r="BZ45" s="1613"/>
      <c r="CA45" s="1613"/>
      <c r="CB45" s="1613"/>
      <c r="CC45" s="1613"/>
      <c r="CD45" s="1613"/>
      <c r="CE45" s="1613"/>
      <c r="CF45" s="433"/>
      <c r="CG45" s="433"/>
      <c r="CH45" s="433"/>
      <c r="CI45" s="433"/>
      <c r="CJ45" s="433"/>
      <c r="CK45" s="433"/>
    </row>
    <row r="46" spans="2:89" s="430" customFormat="1" ht="22.5" customHeight="1">
      <c r="B46" s="434"/>
      <c r="C46" s="1609"/>
      <c r="D46" s="1609"/>
      <c r="E46" s="1609"/>
      <c r="F46" s="1609"/>
      <c r="G46" s="1609"/>
      <c r="H46" s="1609"/>
      <c r="I46" s="1572"/>
      <c r="J46" s="1573"/>
      <c r="K46" s="1573"/>
      <c r="L46" s="1573"/>
      <c r="M46" s="1573"/>
      <c r="N46" s="1574"/>
      <c r="O46" s="1609"/>
      <c r="P46" s="1609"/>
      <c r="Q46" s="1609"/>
      <c r="R46" s="1609"/>
      <c r="S46" s="1609"/>
      <c r="T46" s="1609"/>
      <c r="U46" s="1609"/>
      <c r="V46" s="1609"/>
      <c r="W46" s="1609"/>
      <c r="X46" s="1609"/>
      <c r="Y46" s="1609"/>
      <c r="Z46" s="1609"/>
      <c r="AA46" s="1609"/>
      <c r="AB46" s="1609"/>
      <c r="AC46" s="1614"/>
      <c r="AD46" s="1614"/>
      <c r="AE46" s="1614"/>
      <c r="AF46" s="1614"/>
      <c r="AG46" s="1614"/>
      <c r="AH46" s="1614"/>
      <c r="AI46" s="1614"/>
      <c r="AJ46" s="1589"/>
      <c r="AK46" s="1589"/>
      <c r="AL46" s="1589"/>
      <c r="AM46" s="1589"/>
      <c r="AN46" s="1589"/>
      <c r="AO46" s="423"/>
      <c r="AP46" s="423"/>
      <c r="AQ46" s="423"/>
      <c r="AR46" s="423"/>
      <c r="AS46" s="433"/>
      <c r="AT46" s="433"/>
      <c r="AX46" s="398"/>
      <c r="AY46" s="398"/>
      <c r="AZ46" s="398"/>
      <c r="BA46" s="398"/>
      <c r="BB46" s="398"/>
      <c r="BC46" s="398"/>
      <c r="BD46" s="398"/>
      <c r="BE46" s="398"/>
      <c r="BF46" s="398"/>
      <c r="BG46" s="398"/>
      <c r="BH46" s="398"/>
      <c r="BI46" s="398"/>
      <c r="BJ46" s="398"/>
      <c r="BK46" s="398"/>
      <c r="BL46" s="398"/>
      <c r="BM46" s="398"/>
      <c r="BN46" s="398"/>
      <c r="BO46" s="398"/>
      <c r="BP46" s="398"/>
      <c r="BQ46" s="398"/>
      <c r="BR46" s="398"/>
      <c r="BS46" s="441"/>
      <c r="BT46" s="441"/>
      <c r="BU46" s="441"/>
      <c r="BV46" s="1613"/>
      <c r="BW46" s="1613"/>
      <c r="BX46" s="1613"/>
      <c r="BY46" s="1613"/>
      <c r="BZ46" s="1613"/>
      <c r="CA46" s="1613"/>
      <c r="CB46" s="1613"/>
      <c r="CC46" s="1613"/>
      <c r="CD46" s="1613"/>
      <c r="CE46" s="1613"/>
      <c r="CF46" s="433"/>
      <c r="CG46" s="433"/>
      <c r="CH46" s="433"/>
      <c r="CI46" s="433"/>
      <c r="CJ46" s="433"/>
      <c r="CK46" s="433"/>
    </row>
    <row r="47" spans="2:89" s="430" customFormat="1" ht="22.5" customHeight="1">
      <c r="B47" s="434"/>
      <c r="C47" s="1609"/>
      <c r="D47" s="1609"/>
      <c r="E47" s="1609"/>
      <c r="F47" s="1609"/>
      <c r="G47" s="1609"/>
      <c r="H47" s="1609"/>
      <c r="I47" s="1572"/>
      <c r="J47" s="1573"/>
      <c r="K47" s="1573"/>
      <c r="L47" s="1573"/>
      <c r="M47" s="1573"/>
      <c r="N47" s="1574"/>
      <c r="O47" s="1609"/>
      <c r="P47" s="1609"/>
      <c r="Q47" s="1609"/>
      <c r="R47" s="1609"/>
      <c r="S47" s="1609"/>
      <c r="T47" s="1609"/>
      <c r="U47" s="1609"/>
      <c r="V47" s="1609"/>
      <c r="W47" s="1609"/>
      <c r="X47" s="1609"/>
      <c r="Y47" s="1609"/>
      <c r="Z47" s="1609"/>
      <c r="AA47" s="1609"/>
      <c r="AB47" s="1609"/>
      <c r="AC47" s="1614"/>
      <c r="AD47" s="1614"/>
      <c r="AE47" s="1614"/>
      <c r="AF47" s="1614"/>
      <c r="AG47" s="1614"/>
      <c r="AH47" s="1614"/>
      <c r="AI47" s="1614"/>
      <c r="AJ47" s="1589"/>
      <c r="AK47" s="1589"/>
      <c r="AL47" s="1589"/>
      <c r="AM47" s="1589"/>
      <c r="AN47" s="1589"/>
      <c r="AO47" s="423"/>
      <c r="AP47" s="423"/>
      <c r="AQ47" s="423"/>
      <c r="AR47" s="423"/>
      <c r="AS47" s="433"/>
      <c r="AT47" s="433"/>
      <c r="AX47" s="398"/>
      <c r="AY47" s="398"/>
      <c r="AZ47" s="398"/>
      <c r="BA47" s="398"/>
      <c r="BB47" s="398"/>
      <c r="BC47" s="398"/>
      <c r="BD47" s="398"/>
      <c r="BE47" s="398"/>
      <c r="BF47" s="398"/>
      <c r="BG47" s="398"/>
      <c r="BH47" s="398"/>
      <c r="BI47" s="398"/>
      <c r="BJ47" s="398"/>
      <c r="BK47" s="398"/>
      <c r="BL47" s="398"/>
      <c r="BM47" s="398"/>
      <c r="BN47" s="398"/>
      <c r="BO47" s="398"/>
      <c r="BP47" s="398"/>
      <c r="BQ47" s="398"/>
      <c r="BR47" s="398"/>
      <c r="BS47" s="441"/>
      <c r="BT47" s="441"/>
      <c r="BU47" s="441"/>
      <c r="BV47" s="1613"/>
      <c r="BW47" s="1613"/>
      <c r="BX47" s="1613"/>
      <c r="BY47" s="1613"/>
      <c r="BZ47" s="1613"/>
      <c r="CA47" s="1613"/>
      <c r="CB47" s="1613"/>
      <c r="CC47" s="1613"/>
      <c r="CD47" s="1613"/>
      <c r="CE47" s="1613"/>
      <c r="CF47" s="433"/>
      <c r="CG47" s="433"/>
      <c r="CH47" s="433"/>
      <c r="CI47" s="433"/>
      <c r="CJ47" s="433"/>
      <c r="CK47" s="433"/>
    </row>
    <row r="48" spans="2:89" s="430" customFormat="1" ht="9.75" customHeight="1">
      <c r="B48" s="434"/>
      <c r="C48" s="444"/>
      <c r="D48" s="434"/>
      <c r="E48" s="434"/>
      <c r="F48" s="434"/>
      <c r="G48" s="434"/>
      <c r="H48" s="434"/>
      <c r="I48" s="434"/>
      <c r="J48" s="434"/>
      <c r="K48" s="434"/>
      <c r="L48" s="434"/>
      <c r="M48" s="434"/>
      <c r="N48" s="434"/>
      <c r="O48" s="434"/>
      <c r="P48" s="434"/>
      <c r="Q48" s="434"/>
      <c r="R48" s="434"/>
      <c r="S48" s="434"/>
      <c r="T48" s="434"/>
      <c r="U48" s="434"/>
      <c r="V48" s="434"/>
      <c r="W48" s="434"/>
      <c r="X48" s="434"/>
      <c r="Y48" s="434"/>
      <c r="Z48" s="434"/>
      <c r="AA48" s="434"/>
      <c r="AB48" s="434"/>
      <c r="AC48" s="434"/>
      <c r="AD48" s="434"/>
      <c r="AE48" s="434"/>
      <c r="AF48" s="434"/>
      <c r="AG48" s="434"/>
      <c r="AH48" s="434"/>
      <c r="AI48" s="434"/>
      <c r="AJ48" s="431"/>
      <c r="AK48" s="431"/>
      <c r="AL48" s="431"/>
      <c r="AM48" s="432"/>
      <c r="AN48" s="423"/>
      <c r="AO48" s="423"/>
      <c r="AP48" s="423"/>
      <c r="AQ48" s="423"/>
      <c r="AR48" s="423"/>
      <c r="AT48" s="433"/>
      <c r="AX48" s="398"/>
      <c r="AY48" s="398"/>
      <c r="AZ48" s="398"/>
      <c r="BA48" s="398"/>
      <c r="BB48" s="398"/>
      <c r="BC48" s="398"/>
      <c r="BD48" s="398"/>
      <c r="BE48" s="398"/>
      <c r="BF48" s="398"/>
      <c r="BG48" s="398"/>
      <c r="BH48" s="398"/>
      <c r="BI48" s="398"/>
      <c r="BJ48" s="398"/>
      <c r="BK48" s="398"/>
      <c r="BL48" s="398"/>
      <c r="BM48" s="398"/>
      <c r="BN48" s="398"/>
      <c r="BO48" s="398"/>
      <c r="BP48" s="398"/>
      <c r="BQ48" s="398"/>
      <c r="BR48" s="398"/>
      <c r="BS48" s="441"/>
      <c r="BT48" s="441"/>
      <c r="BU48" s="441"/>
      <c r="BV48" s="1613"/>
      <c r="BW48" s="1613"/>
      <c r="BX48" s="1613"/>
      <c r="BY48" s="1613"/>
      <c r="BZ48" s="1613"/>
      <c r="CA48" s="1613"/>
      <c r="CB48" s="1613"/>
      <c r="CC48" s="1613"/>
      <c r="CD48" s="1613"/>
      <c r="CE48" s="1613"/>
      <c r="CF48" s="433"/>
      <c r="CG48" s="433"/>
      <c r="CH48" s="433"/>
      <c r="CI48" s="433"/>
      <c r="CJ48" s="433"/>
      <c r="CK48" s="433"/>
    </row>
    <row r="49" spans="2:89" s="398" customFormat="1" ht="18" customHeight="1">
      <c r="B49" s="446"/>
      <c r="C49" s="437" t="s">
        <v>698</v>
      </c>
      <c r="D49" s="437" t="s">
        <v>424</v>
      </c>
      <c r="E49" s="446"/>
      <c r="F49" s="446"/>
      <c r="G49" s="446"/>
      <c r="H49" s="446"/>
      <c r="I49" s="446"/>
      <c r="J49" s="419"/>
      <c r="K49" s="419"/>
      <c r="L49" s="419"/>
      <c r="M49" s="419"/>
      <c r="N49" s="419"/>
      <c r="AR49" s="423"/>
      <c r="AT49" s="406"/>
      <c r="BS49" s="441"/>
      <c r="BT49" s="441"/>
      <c r="BU49" s="441"/>
      <c r="BV49" s="1613"/>
      <c r="BW49" s="1613"/>
      <c r="BX49" s="1613"/>
      <c r="BY49" s="1613"/>
      <c r="BZ49" s="1613"/>
      <c r="CA49" s="1613"/>
      <c r="CB49" s="1613"/>
      <c r="CC49" s="1613"/>
      <c r="CD49" s="1613"/>
      <c r="CE49" s="1613"/>
      <c r="CF49" s="441"/>
      <c r="CG49" s="441"/>
      <c r="CH49" s="441"/>
      <c r="CI49" s="441"/>
      <c r="CJ49" s="441"/>
      <c r="CK49" s="441"/>
    </row>
    <row r="50" spans="2:89" s="398" customFormat="1" ht="22.5" customHeight="1">
      <c r="B50" s="446"/>
      <c r="C50" s="1615" t="s">
        <v>544</v>
      </c>
      <c r="D50" s="1616"/>
      <c r="E50" s="1616"/>
      <c r="F50" s="1616"/>
      <c r="G50" s="1616"/>
      <c r="H50" s="1616"/>
      <c r="I50" s="1616"/>
      <c r="J50" s="1616"/>
      <c r="K50" s="1616"/>
      <c r="L50" s="1616"/>
      <c r="M50" s="1616"/>
      <c r="N50" s="1617"/>
      <c r="O50" s="1618" t="s">
        <v>27</v>
      </c>
      <c r="P50" s="1619"/>
      <c r="Q50" s="1620" t="s">
        <v>425</v>
      </c>
      <c r="R50" s="1620"/>
      <c r="S50" s="1620"/>
      <c r="T50" s="1620"/>
      <c r="U50" s="1621"/>
      <c r="V50" s="1618" t="s">
        <v>27</v>
      </c>
      <c r="W50" s="1619"/>
      <c r="X50" s="1620" t="s">
        <v>426</v>
      </c>
      <c r="Y50" s="1620"/>
      <c r="Z50" s="1620"/>
      <c r="AA50" s="1620"/>
      <c r="AB50" s="1621"/>
      <c r="AF50" s="447"/>
      <c r="AG50" s="447"/>
      <c r="AH50" s="447"/>
      <c r="AI50" s="447"/>
      <c r="AJ50" s="447"/>
      <c r="AK50" s="447"/>
      <c r="AL50" s="447"/>
      <c r="AM50" s="447"/>
      <c r="AN50" s="447"/>
      <c r="AO50" s="447"/>
      <c r="AP50" s="447"/>
      <c r="AQ50" s="447"/>
      <c r="AR50" s="447"/>
      <c r="AT50" s="406"/>
      <c r="BS50" s="441"/>
      <c r="BT50" s="441"/>
      <c r="BU50" s="441"/>
      <c r="BV50" s="441"/>
      <c r="BW50" s="441"/>
      <c r="BX50" s="441"/>
      <c r="BY50" s="441"/>
      <c r="BZ50" s="441"/>
      <c r="CA50" s="441"/>
      <c r="CB50" s="441"/>
      <c r="CC50" s="441"/>
      <c r="CD50" s="441"/>
      <c r="CE50" s="441"/>
      <c r="CF50" s="441"/>
      <c r="CG50" s="441"/>
      <c r="CH50" s="441"/>
      <c r="CI50" s="441"/>
      <c r="CJ50" s="441"/>
      <c r="CK50" s="441"/>
    </row>
    <row r="51" spans="2:89" s="398" customFormat="1" ht="9.75" customHeight="1">
      <c r="B51" s="446"/>
      <c r="C51" s="446"/>
      <c r="D51" s="446"/>
      <c r="E51" s="446"/>
      <c r="F51" s="446"/>
      <c r="G51" s="446"/>
      <c r="H51" s="446"/>
      <c r="I51" s="446"/>
      <c r="J51" s="419"/>
      <c r="K51" s="419"/>
      <c r="L51" s="419"/>
      <c r="M51" s="419"/>
      <c r="N51" s="419"/>
      <c r="O51" s="419"/>
      <c r="P51" s="419"/>
      <c r="Q51" s="419"/>
      <c r="R51" s="419"/>
      <c r="S51" s="419"/>
      <c r="T51" s="419"/>
      <c r="U51" s="419"/>
      <c r="V51" s="419"/>
      <c r="W51" s="419"/>
      <c r="X51" s="419"/>
      <c r="Y51" s="419"/>
      <c r="Z51" s="419"/>
      <c r="AA51" s="419"/>
      <c r="AB51" s="419"/>
      <c r="AC51" s="419"/>
      <c r="AD51" s="419"/>
      <c r="AE51" s="419"/>
      <c r="AF51" s="448"/>
      <c r="AG51" s="448"/>
      <c r="AH51" s="448"/>
      <c r="AI51" s="448"/>
      <c r="AJ51" s="448"/>
      <c r="AK51" s="448"/>
      <c r="AL51" s="448"/>
      <c r="AM51" s="449"/>
      <c r="AN51" s="423"/>
      <c r="AO51" s="423"/>
      <c r="AP51" s="423"/>
      <c r="AQ51" s="423"/>
      <c r="AR51" s="423"/>
      <c r="AT51" s="406"/>
      <c r="BS51" s="441"/>
      <c r="BT51" s="441"/>
      <c r="BU51" s="441"/>
      <c r="BV51" s="441"/>
      <c r="BW51" s="441"/>
      <c r="BX51" s="441"/>
      <c r="BY51" s="441"/>
      <c r="BZ51" s="441"/>
      <c r="CA51" s="441"/>
      <c r="CB51" s="441"/>
      <c r="CC51" s="441"/>
      <c r="CD51" s="441"/>
      <c r="CE51" s="441"/>
      <c r="CF51" s="441"/>
      <c r="CG51" s="441"/>
      <c r="CH51" s="441"/>
      <c r="CI51" s="441"/>
      <c r="CJ51" s="441"/>
      <c r="CK51" s="441"/>
    </row>
    <row r="52" spans="2:89" s="398" customFormat="1" ht="18" customHeight="1">
      <c r="B52" s="446"/>
      <c r="C52" s="437" t="s">
        <v>699</v>
      </c>
      <c r="D52" s="437" t="s">
        <v>239</v>
      </c>
      <c r="E52" s="400"/>
      <c r="F52" s="400"/>
      <c r="G52" s="400"/>
      <c r="H52" s="400"/>
      <c r="I52" s="400"/>
      <c r="J52" s="400"/>
      <c r="L52" s="400"/>
      <c r="N52" s="450"/>
      <c r="O52" s="398" t="s">
        <v>691</v>
      </c>
      <c r="P52" s="400"/>
      <c r="Q52" s="400"/>
      <c r="R52" s="400"/>
      <c r="S52" s="400"/>
      <c r="T52" s="400"/>
      <c r="U52" s="400"/>
      <c r="V52" s="400"/>
      <c r="W52" s="400"/>
      <c r="X52" s="400"/>
      <c r="Y52" s="400"/>
      <c r="Z52" s="400"/>
      <c r="AA52" s="400"/>
      <c r="AB52" s="400"/>
      <c r="AC52" s="400"/>
      <c r="AD52" s="400"/>
      <c r="AE52" s="400"/>
      <c r="AF52" s="400"/>
      <c r="AG52" s="448"/>
      <c r="AH52" s="448"/>
      <c r="AI52" s="448"/>
      <c r="AJ52" s="448"/>
      <c r="AK52" s="448"/>
      <c r="AL52" s="448"/>
      <c r="AM52" s="449"/>
      <c r="AN52" s="423"/>
      <c r="AO52" s="423"/>
      <c r="AP52" s="423"/>
      <c r="AQ52" s="423"/>
      <c r="AR52" s="423"/>
      <c r="AS52" s="423"/>
      <c r="AT52" s="406"/>
      <c r="BS52" s="441"/>
      <c r="BT52" s="441"/>
      <c r="BU52" s="441"/>
      <c r="BV52" s="441"/>
      <c r="BW52" s="441"/>
      <c r="BX52" s="441"/>
      <c r="BY52" s="441"/>
      <c r="BZ52" s="441"/>
      <c r="CA52" s="441"/>
      <c r="CB52" s="441"/>
      <c r="CC52" s="441"/>
      <c r="CD52" s="441"/>
      <c r="CE52" s="441"/>
      <c r="CF52" s="441"/>
      <c r="CG52" s="441"/>
      <c r="CH52" s="441"/>
      <c r="CI52" s="441"/>
      <c r="CJ52" s="441"/>
      <c r="CK52" s="441"/>
    </row>
    <row r="53" spans="2:89" s="398" customFormat="1" ht="22.5" customHeight="1">
      <c r="B53" s="446"/>
      <c r="C53" s="1585" t="s">
        <v>692</v>
      </c>
      <c r="D53" s="1585"/>
      <c r="E53" s="1585"/>
      <c r="F53" s="1585"/>
      <c r="G53" s="1585"/>
      <c r="H53" s="1585"/>
      <c r="I53" s="1585"/>
      <c r="J53" s="1585"/>
      <c r="K53" s="1585"/>
      <c r="L53" s="1585"/>
      <c r="M53" s="1585"/>
      <c r="N53" s="1585"/>
      <c r="O53" s="1534" t="s">
        <v>693</v>
      </c>
      <c r="P53" s="1535"/>
      <c r="Q53" s="1535"/>
      <c r="R53" s="1535"/>
      <c r="S53" s="1535"/>
      <c r="T53" s="1535"/>
      <c r="U53" s="1535"/>
      <c r="V53" s="1535"/>
      <c r="W53" s="1535"/>
      <c r="X53" s="1535"/>
      <c r="Y53" s="1535"/>
      <c r="Z53" s="1535"/>
      <c r="AA53" s="1535"/>
      <c r="AB53" s="1535"/>
      <c r="AC53" s="1535"/>
      <c r="AD53" s="1536"/>
      <c r="AE53" s="1576" t="s">
        <v>349</v>
      </c>
      <c r="AF53" s="1577"/>
      <c r="AG53" s="1577"/>
      <c r="AH53" s="1577"/>
      <c r="AI53" s="1577"/>
      <c r="AJ53" s="1577"/>
      <c r="AK53" s="1577"/>
      <c r="AL53" s="1577"/>
      <c r="AM53" s="1577"/>
      <c r="AN53" s="1578"/>
      <c r="AO53" s="423"/>
      <c r="AP53" s="423"/>
      <c r="AQ53" s="423"/>
      <c r="AR53" s="423"/>
      <c r="AS53" s="423"/>
      <c r="AT53" s="406"/>
    </row>
    <row r="54" spans="2:89" s="398" customFormat="1" ht="22.5" customHeight="1">
      <c r="B54" s="446"/>
      <c r="C54" s="1622"/>
      <c r="D54" s="1622"/>
      <c r="E54" s="1622"/>
      <c r="F54" s="1622"/>
      <c r="G54" s="1622"/>
      <c r="H54" s="1622"/>
      <c r="I54" s="1622"/>
      <c r="J54" s="1622"/>
      <c r="K54" s="1622"/>
      <c r="L54" s="1622"/>
      <c r="M54" s="1622"/>
      <c r="N54" s="1622"/>
      <c r="O54" s="1541"/>
      <c r="P54" s="1542"/>
      <c r="Q54" s="1542"/>
      <c r="R54" s="1542"/>
      <c r="S54" s="1542"/>
      <c r="T54" s="1542"/>
      <c r="U54" s="1542"/>
      <c r="V54" s="1542"/>
      <c r="W54" s="1542"/>
      <c r="X54" s="1542"/>
      <c r="Y54" s="1542"/>
      <c r="Z54" s="1542"/>
      <c r="AA54" s="1542"/>
      <c r="AB54" s="1542"/>
      <c r="AC54" s="1542"/>
      <c r="AD54" s="1543"/>
      <c r="AE54" s="1618" t="s">
        <v>27</v>
      </c>
      <c r="AF54" s="1619"/>
      <c r="AG54" s="1623" t="s">
        <v>694</v>
      </c>
      <c r="AH54" s="1623"/>
      <c r="AI54" s="1624"/>
      <c r="AJ54" s="1618" t="s">
        <v>27</v>
      </c>
      <c r="AK54" s="1619"/>
      <c r="AL54" s="1623" t="s">
        <v>427</v>
      </c>
      <c r="AM54" s="1623"/>
      <c r="AN54" s="1624"/>
      <c r="AO54" s="423"/>
      <c r="AP54" s="423"/>
      <c r="AQ54" s="423"/>
      <c r="AR54" s="423"/>
      <c r="AS54" s="423"/>
      <c r="AT54" s="406"/>
    </row>
    <row r="55" spans="2:89" s="398" customFormat="1" ht="9.75" customHeight="1">
      <c r="B55" s="446"/>
      <c r="C55" s="444"/>
      <c r="D55" s="420"/>
      <c r="E55" s="420"/>
      <c r="F55" s="420"/>
      <c r="G55" s="420"/>
      <c r="H55" s="420"/>
      <c r="I55" s="420"/>
      <c r="J55" s="420"/>
      <c r="K55" s="420"/>
      <c r="L55" s="420"/>
      <c r="M55" s="420"/>
      <c r="N55" s="420"/>
      <c r="O55" s="420"/>
      <c r="P55" s="420"/>
      <c r="Q55" s="420"/>
      <c r="R55" s="420"/>
      <c r="S55" s="420"/>
      <c r="T55" s="420"/>
      <c r="U55" s="420"/>
      <c r="V55" s="420"/>
      <c r="W55" s="420"/>
      <c r="X55" s="420"/>
      <c r="Y55" s="420"/>
      <c r="Z55" s="420"/>
      <c r="AA55" s="420"/>
      <c r="AB55" s="420"/>
      <c r="AC55" s="420"/>
      <c r="AD55" s="420"/>
      <c r="AE55" s="420"/>
      <c r="AF55" s="420"/>
      <c r="AG55" s="420"/>
      <c r="AH55" s="420"/>
      <c r="AI55" s="420"/>
      <c r="AJ55" s="448"/>
      <c r="AK55" s="423"/>
      <c r="AL55" s="423"/>
      <c r="AM55" s="423"/>
      <c r="AN55" s="423"/>
      <c r="AO55" s="423"/>
      <c r="AP55" s="423"/>
      <c r="AQ55" s="423"/>
      <c r="AR55" s="423"/>
      <c r="AS55" s="423"/>
      <c r="AT55" s="406"/>
    </row>
    <row r="56" spans="2:89" s="398" customFormat="1" ht="18" customHeight="1">
      <c r="B56" s="446"/>
      <c r="C56" s="437" t="s">
        <v>700</v>
      </c>
      <c r="D56" s="437" t="s">
        <v>240</v>
      </c>
      <c r="E56" s="446"/>
      <c r="F56" s="446"/>
      <c r="G56" s="446"/>
      <c r="H56" s="446"/>
      <c r="I56" s="446"/>
      <c r="J56" s="419"/>
      <c r="K56" s="419"/>
      <c r="L56" s="419"/>
      <c r="M56" s="419"/>
      <c r="N56" s="419"/>
      <c r="AR56" s="423"/>
      <c r="AT56" s="406"/>
      <c r="BS56" s="441"/>
      <c r="BT56" s="441"/>
      <c r="BU56" s="441"/>
      <c r="BV56" s="1613"/>
      <c r="BW56" s="1613"/>
      <c r="BX56" s="1613"/>
      <c r="BY56" s="1613"/>
      <c r="BZ56" s="1613"/>
      <c r="CA56" s="1613"/>
      <c r="CB56" s="1613"/>
      <c r="CC56" s="1613"/>
      <c r="CD56" s="1613"/>
      <c r="CE56" s="1613"/>
      <c r="CF56" s="441"/>
      <c r="CG56" s="441"/>
      <c r="CH56" s="441"/>
      <c r="CI56" s="441"/>
      <c r="CJ56" s="441"/>
      <c r="CK56" s="441"/>
    </row>
    <row r="57" spans="2:89" s="398" customFormat="1" ht="23.25" customHeight="1">
      <c r="B57" s="446"/>
      <c r="C57" s="1629" t="s">
        <v>695</v>
      </c>
      <c r="D57" s="1630"/>
      <c r="E57" s="1630"/>
      <c r="F57" s="1630"/>
      <c r="G57" s="1630"/>
      <c r="H57" s="1630"/>
      <c r="I57" s="1630"/>
      <c r="J57" s="1630"/>
      <c r="K57" s="1630"/>
      <c r="L57" s="1630"/>
      <c r="M57" s="1630"/>
      <c r="N57" s="1631"/>
      <c r="O57" s="1632" t="s">
        <v>27</v>
      </c>
      <c r="P57" s="1633"/>
      <c r="Q57" s="1634" t="s">
        <v>425</v>
      </c>
      <c r="R57" s="1634"/>
      <c r="S57" s="1634"/>
      <c r="T57" s="1634"/>
      <c r="U57" s="1635"/>
      <c r="V57" s="1618" t="s">
        <v>27</v>
      </c>
      <c r="W57" s="1619"/>
      <c r="X57" s="1620" t="s">
        <v>426</v>
      </c>
      <c r="Y57" s="1620"/>
      <c r="Z57" s="1620"/>
      <c r="AA57" s="1620"/>
      <c r="AB57" s="1620"/>
      <c r="AC57" s="451"/>
      <c r="AD57" s="452"/>
      <c r="AF57" s="447"/>
      <c r="AG57" s="447"/>
      <c r="AH57" s="447"/>
      <c r="AI57" s="447"/>
      <c r="AJ57" s="447"/>
      <c r="AK57" s="447"/>
      <c r="AL57" s="447"/>
      <c r="AM57" s="447"/>
      <c r="AN57" s="447"/>
      <c r="AO57" s="447"/>
      <c r="AP57" s="447"/>
      <c r="AQ57" s="447"/>
      <c r="AR57" s="447"/>
      <c r="AT57" s="406"/>
      <c r="BS57" s="441"/>
      <c r="BT57" s="441"/>
      <c r="BU57" s="441"/>
      <c r="BV57" s="441"/>
      <c r="BW57" s="441"/>
      <c r="BX57" s="441"/>
      <c r="BY57" s="441"/>
      <c r="BZ57" s="441"/>
      <c r="CA57" s="441"/>
      <c r="CB57" s="441"/>
      <c r="CC57" s="441"/>
      <c r="CD57" s="441"/>
      <c r="CE57" s="441"/>
      <c r="CF57" s="441"/>
      <c r="CG57" s="441"/>
      <c r="CH57" s="441"/>
      <c r="CI57" s="441"/>
      <c r="CJ57" s="441"/>
      <c r="CK57" s="441"/>
    </row>
    <row r="58" spans="2:89" s="456" customFormat="1" ht="23.25" customHeight="1">
      <c r="B58" s="453"/>
      <c r="C58" s="1625" t="s">
        <v>210</v>
      </c>
      <c r="D58" s="1625"/>
      <c r="E58" s="1625"/>
      <c r="F58" s="1625"/>
      <c r="G58" s="1625"/>
      <c r="H58" s="1625"/>
      <c r="I58" s="1625"/>
      <c r="J58" s="1625"/>
      <c r="K58" s="1625"/>
      <c r="L58" s="1625"/>
      <c r="M58" s="1625"/>
      <c r="N58" s="1625"/>
      <c r="O58" s="1626"/>
      <c r="P58" s="1627"/>
      <c r="Q58" s="1627"/>
      <c r="R58" s="1627"/>
      <c r="S58" s="1627"/>
      <c r="T58" s="1627"/>
      <c r="U58" s="1627"/>
      <c r="V58" s="1627"/>
      <c r="W58" s="1627"/>
      <c r="X58" s="1627"/>
      <c r="Y58" s="1627"/>
      <c r="Z58" s="1627"/>
      <c r="AA58" s="1627"/>
      <c r="AB58" s="1627"/>
      <c r="AC58" s="1627"/>
      <c r="AD58" s="1628"/>
      <c r="AE58" s="398"/>
      <c r="AF58" s="398"/>
      <c r="AG58" s="398"/>
      <c r="AH58" s="398"/>
      <c r="AI58" s="398"/>
      <c r="AJ58" s="398"/>
      <c r="AK58" s="398"/>
      <c r="AL58" s="398"/>
      <c r="AM58" s="398"/>
      <c r="AN58" s="398"/>
      <c r="AO58" s="398"/>
      <c r="AP58" s="454"/>
      <c r="AQ58" s="454"/>
      <c r="AR58" s="455"/>
    </row>
    <row r="59" spans="2:89" s="456" customFormat="1" ht="23.25" customHeight="1">
      <c r="B59" s="453"/>
      <c r="C59" s="1625" t="s">
        <v>248</v>
      </c>
      <c r="D59" s="1625"/>
      <c r="E59" s="1625"/>
      <c r="F59" s="1625"/>
      <c r="G59" s="1625"/>
      <c r="H59" s="1625"/>
      <c r="I59" s="1625"/>
      <c r="J59" s="1625"/>
      <c r="K59" s="1625"/>
      <c r="L59" s="1625"/>
      <c r="M59" s="1625"/>
      <c r="N59" s="1625"/>
      <c r="O59" s="1626"/>
      <c r="P59" s="1627"/>
      <c r="Q59" s="1627"/>
      <c r="R59" s="1627"/>
      <c r="S59" s="1627"/>
      <c r="T59" s="1627"/>
      <c r="U59" s="1627"/>
      <c r="V59" s="1627"/>
      <c r="W59" s="1627"/>
      <c r="X59" s="1627"/>
      <c r="Y59" s="1627"/>
      <c r="Z59" s="1627"/>
      <c r="AA59" s="1627"/>
      <c r="AB59" s="1627"/>
      <c r="AC59" s="1627"/>
      <c r="AD59" s="1628"/>
      <c r="AE59" s="447"/>
      <c r="AF59" s="447"/>
      <c r="AG59" s="447"/>
      <c r="AH59" s="447"/>
      <c r="AI59" s="447"/>
      <c r="AJ59" s="447"/>
      <c r="AK59" s="447"/>
      <c r="AL59" s="447"/>
      <c r="AM59" s="447"/>
      <c r="AN59" s="447"/>
      <c r="AO59" s="447"/>
      <c r="AP59" s="447"/>
      <c r="AQ59" s="454"/>
      <c r="AR59" s="455"/>
    </row>
    <row r="60" spans="2:89">
      <c r="AN60" s="423"/>
      <c r="AO60" s="423"/>
      <c r="AP60" s="423"/>
      <c r="AQ60" s="423"/>
      <c r="AR60" s="423"/>
    </row>
    <row r="61" spans="2:89">
      <c r="AN61" s="423"/>
      <c r="AO61" s="423"/>
      <c r="AP61" s="423"/>
      <c r="AQ61" s="423"/>
      <c r="AR61" s="423"/>
    </row>
    <row r="62" spans="2:89">
      <c r="AN62" s="423"/>
      <c r="AO62" s="423"/>
      <c r="AP62" s="423"/>
      <c r="AQ62" s="423"/>
      <c r="AR62" s="423"/>
    </row>
    <row r="63" spans="2:89">
      <c r="AN63" s="423"/>
      <c r="AO63" s="423"/>
      <c r="AP63" s="423"/>
      <c r="AQ63" s="423"/>
      <c r="AR63" s="423"/>
    </row>
    <row r="64" spans="2:89">
      <c r="AN64" s="423"/>
      <c r="AO64" s="423"/>
      <c r="AP64" s="423"/>
      <c r="AQ64" s="423"/>
      <c r="AR64" s="423"/>
    </row>
    <row r="65" spans="26:44" ht="21">
      <c r="Z65" s="393" ph="1"/>
      <c r="AN65" s="423"/>
      <c r="AO65" s="423"/>
      <c r="AP65" s="423"/>
      <c r="AQ65" s="423"/>
      <c r="AR65" s="423"/>
    </row>
    <row r="66" spans="26:44">
      <c r="AN66" s="423"/>
      <c r="AO66" s="423"/>
      <c r="AP66" s="423"/>
      <c r="AQ66" s="423"/>
      <c r="AR66" s="423"/>
    </row>
    <row r="67" spans="26:44">
      <c r="AN67" s="423"/>
      <c r="AO67" s="423"/>
      <c r="AP67" s="423"/>
      <c r="AQ67" s="423"/>
      <c r="AR67" s="423"/>
    </row>
    <row r="68" spans="26:44">
      <c r="AN68" s="423"/>
      <c r="AO68" s="423"/>
      <c r="AP68" s="423"/>
      <c r="AQ68" s="423"/>
      <c r="AR68" s="423"/>
    </row>
    <row r="69" spans="26:44">
      <c r="AN69" s="423"/>
      <c r="AO69" s="423"/>
      <c r="AP69" s="423"/>
      <c r="AQ69" s="423"/>
      <c r="AR69" s="423"/>
    </row>
    <row r="70" spans="26:44" ht="21">
      <c r="Z70" s="393" ph="1"/>
      <c r="AN70" s="423"/>
      <c r="AO70" s="423"/>
      <c r="AP70" s="423"/>
      <c r="AQ70" s="423"/>
      <c r="AR70" s="423"/>
    </row>
    <row r="71" spans="26:44">
      <c r="AN71" s="423"/>
      <c r="AO71" s="423"/>
      <c r="AP71" s="423"/>
      <c r="AQ71" s="423"/>
      <c r="AR71" s="423"/>
    </row>
    <row r="72" spans="26:44" ht="21">
      <c r="Z72" s="393" ph="1"/>
      <c r="AN72" s="423"/>
      <c r="AO72" s="423"/>
      <c r="AP72" s="423"/>
      <c r="AQ72" s="423"/>
      <c r="AR72" s="423"/>
    </row>
    <row r="73" spans="26:44" ht="21">
      <c r="Z73" s="393" ph="1"/>
      <c r="AN73" s="423"/>
      <c r="AO73" s="423"/>
      <c r="AP73" s="423"/>
      <c r="AQ73" s="423"/>
      <c r="AR73" s="423"/>
    </row>
    <row r="74" spans="26:44">
      <c r="AN74" s="423"/>
      <c r="AO74" s="423"/>
      <c r="AP74" s="423"/>
      <c r="AQ74" s="423"/>
      <c r="AR74" s="423"/>
    </row>
    <row r="75" spans="26:44">
      <c r="AN75" s="423"/>
      <c r="AO75" s="423"/>
      <c r="AP75" s="423"/>
      <c r="AQ75" s="423"/>
      <c r="AR75" s="423"/>
    </row>
    <row r="76" spans="26:44">
      <c r="AN76" s="423"/>
      <c r="AO76" s="423"/>
      <c r="AP76" s="423"/>
      <c r="AQ76" s="423"/>
      <c r="AR76" s="423"/>
    </row>
    <row r="77" spans="26:44" ht="21">
      <c r="Z77" s="393" ph="1"/>
      <c r="AN77" s="423"/>
      <c r="AO77" s="423"/>
      <c r="AP77" s="423"/>
      <c r="AQ77" s="423"/>
      <c r="AR77" s="423"/>
    </row>
    <row r="78" spans="26:44">
      <c r="AN78" s="423"/>
      <c r="AO78" s="423"/>
      <c r="AP78" s="423"/>
      <c r="AQ78" s="423"/>
      <c r="AR78" s="423"/>
    </row>
    <row r="79" spans="26:44" ht="21">
      <c r="Z79" s="393" ph="1"/>
      <c r="AN79" s="423"/>
      <c r="AO79" s="423"/>
      <c r="AP79" s="423"/>
      <c r="AQ79" s="423"/>
      <c r="AR79" s="423"/>
    </row>
    <row r="80" spans="26:44" ht="21">
      <c r="Z80" s="393" ph="1"/>
      <c r="AN80" s="423"/>
      <c r="AO80" s="423"/>
      <c r="AP80" s="423"/>
      <c r="AQ80" s="423"/>
      <c r="AR80" s="423"/>
    </row>
    <row r="81" spans="26:44">
      <c r="AN81" s="423"/>
      <c r="AO81" s="423"/>
      <c r="AP81" s="423"/>
      <c r="AQ81" s="423"/>
      <c r="AR81" s="423"/>
    </row>
    <row r="82" spans="26:44">
      <c r="AN82" s="423"/>
      <c r="AO82" s="423"/>
      <c r="AP82" s="423"/>
      <c r="AQ82" s="423"/>
      <c r="AR82" s="423"/>
    </row>
    <row r="83" spans="26:44" ht="21">
      <c r="Z83" s="393" ph="1"/>
      <c r="AN83" s="423"/>
      <c r="AO83" s="423"/>
      <c r="AP83" s="423"/>
      <c r="AQ83" s="423"/>
      <c r="AR83" s="423"/>
    </row>
    <row r="84" spans="26:44" ht="21">
      <c r="Z84" s="393" ph="1"/>
      <c r="AN84" s="423"/>
      <c r="AO84" s="423"/>
      <c r="AP84" s="423"/>
      <c r="AQ84" s="423"/>
      <c r="AR84" s="423"/>
    </row>
    <row r="85" spans="26:44" ht="21">
      <c r="Z85" s="393" ph="1"/>
      <c r="AN85" s="423"/>
      <c r="AO85" s="423"/>
      <c r="AP85" s="423"/>
      <c r="AQ85" s="423"/>
      <c r="AR85" s="423"/>
    </row>
    <row r="86" spans="26:44">
      <c r="AN86" s="423"/>
      <c r="AO86" s="423"/>
      <c r="AP86" s="423"/>
      <c r="AQ86" s="423"/>
      <c r="AR86" s="423"/>
    </row>
    <row r="87" spans="26:44" ht="21">
      <c r="Z87" s="393" ph="1"/>
      <c r="AN87" s="423"/>
      <c r="AO87" s="423"/>
      <c r="AP87" s="423"/>
      <c r="AQ87" s="423"/>
      <c r="AR87" s="423"/>
    </row>
    <row r="88" spans="26:44">
      <c r="AN88" s="423"/>
      <c r="AO88" s="423"/>
      <c r="AP88" s="423"/>
      <c r="AQ88" s="423"/>
      <c r="AR88" s="423"/>
    </row>
    <row r="89" spans="26:44">
      <c r="AN89" s="423"/>
      <c r="AO89" s="423"/>
      <c r="AP89" s="423"/>
      <c r="AQ89" s="423"/>
      <c r="AR89" s="423"/>
    </row>
    <row r="90" spans="26:44" ht="21">
      <c r="Z90" s="393" ph="1"/>
      <c r="AN90" s="423"/>
      <c r="AO90" s="423"/>
      <c r="AP90" s="423"/>
      <c r="AQ90" s="423"/>
      <c r="AR90" s="423"/>
    </row>
    <row r="91" spans="26:44" ht="21">
      <c r="Z91" s="393" ph="1"/>
      <c r="AN91" s="423"/>
      <c r="AO91" s="423"/>
      <c r="AP91" s="423"/>
      <c r="AQ91" s="423"/>
      <c r="AR91" s="423"/>
    </row>
    <row r="92" spans="26:44" ht="21">
      <c r="Z92" s="393" ph="1"/>
      <c r="AN92" s="423"/>
      <c r="AO92" s="423"/>
      <c r="AP92" s="423"/>
      <c r="AQ92" s="423"/>
      <c r="AR92" s="423"/>
    </row>
    <row r="93" spans="26:44" ht="21">
      <c r="Z93" s="393" ph="1"/>
      <c r="AN93" s="423"/>
      <c r="AO93" s="423"/>
      <c r="AP93" s="423"/>
      <c r="AQ93" s="423"/>
      <c r="AR93" s="423"/>
    </row>
    <row r="94" spans="26:44">
      <c r="AN94" s="423"/>
      <c r="AO94" s="423"/>
      <c r="AP94" s="423"/>
      <c r="AQ94" s="423"/>
      <c r="AR94" s="423"/>
    </row>
    <row r="95" spans="26:44">
      <c r="AN95" s="423"/>
      <c r="AO95" s="423"/>
      <c r="AP95" s="423"/>
      <c r="AQ95" s="423"/>
      <c r="AR95" s="423"/>
    </row>
    <row r="96" spans="26:44" ht="21">
      <c r="Z96" s="393" ph="1"/>
      <c r="AN96" s="423"/>
      <c r="AO96" s="423"/>
      <c r="AP96" s="423"/>
      <c r="AQ96" s="423"/>
      <c r="AR96" s="423"/>
    </row>
    <row r="97" spans="26:44" ht="21">
      <c r="Z97" s="393" ph="1"/>
      <c r="AN97" s="423"/>
      <c r="AO97" s="423"/>
      <c r="AP97" s="423"/>
      <c r="AQ97" s="423"/>
      <c r="AR97" s="423"/>
    </row>
    <row r="98" spans="26:44" ht="21">
      <c r="Z98" s="393" ph="1"/>
      <c r="AN98" s="423"/>
      <c r="AO98" s="423"/>
      <c r="AP98" s="423"/>
      <c r="AQ98" s="423"/>
      <c r="AR98" s="423"/>
    </row>
    <row r="99" spans="26:44" ht="21">
      <c r="Z99" s="393" ph="1"/>
      <c r="AN99" s="423"/>
      <c r="AO99" s="423"/>
      <c r="AP99" s="423"/>
      <c r="AQ99" s="423"/>
      <c r="AR99" s="423"/>
    </row>
    <row r="100" spans="26:44" ht="21">
      <c r="Z100" s="393" ph="1"/>
      <c r="AN100" s="423"/>
      <c r="AO100" s="423"/>
      <c r="AP100" s="423"/>
      <c r="AQ100" s="423"/>
      <c r="AR100" s="423"/>
    </row>
    <row r="101" spans="26:44" ht="21">
      <c r="Z101" s="393" ph="1"/>
      <c r="AN101" s="423"/>
      <c r="AO101" s="423"/>
      <c r="AP101" s="423"/>
      <c r="AQ101" s="423"/>
      <c r="AR101" s="423"/>
    </row>
    <row r="102" spans="26:44" ht="21">
      <c r="Z102" s="393" ph="1"/>
      <c r="AN102" s="423"/>
      <c r="AO102" s="423"/>
      <c r="AP102" s="423"/>
      <c r="AQ102" s="423"/>
      <c r="AR102" s="423"/>
    </row>
    <row r="103" spans="26:44">
      <c r="AN103" s="423"/>
      <c r="AO103" s="423"/>
      <c r="AP103" s="423"/>
      <c r="AQ103" s="423"/>
      <c r="AR103" s="423"/>
    </row>
    <row r="104" spans="26:44">
      <c r="AN104" s="423"/>
      <c r="AO104" s="423"/>
      <c r="AP104" s="423"/>
      <c r="AQ104" s="423"/>
      <c r="AR104" s="423"/>
    </row>
    <row r="105" spans="26:44" ht="21">
      <c r="Z105" s="393" ph="1"/>
      <c r="AN105" s="423"/>
      <c r="AO105" s="423"/>
      <c r="AP105" s="423"/>
      <c r="AQ105" s="423"/>
      <c r="AR105" s="423"/>
    </row>
    <row r="106" spans="26:44">
      <c r="AN106" s="423"/>
      <c r="AO106" s="423"/>
      <c r="AP106" s="423"/>
      <c r="AQ106" s="423"/>
      <c r="AR106" s="423"/>
    </row>
    <row r="107" spans="26:44">
      <c r="AN107" s="423"/>
      <c r="AO107" s="423"/>
      <c r="AP107" s="423"/>
      <c r="AQ107" s="423"/>
      <c r="AR107" s="423"/>
    </row>
    <row r="108" spans="26:44">
      <c r="AN108" s="423"/>
      <c r="AO108" s="423"/>
      <c r="AP108" s="423"/>
      <c r="AQ108" s="423"/>
      <c r="AR108" s="423"/>
    </row>
    <row r="109" spans="26:44" ht="21">
      <c r="Z109" s="393" ph="1"/>
      <c r="AN109" s="423"/>
      <c r="AO109" s="423"/>
      <c r="AP109" s="423"/>
      <c r="AQ109" s="423"/>
      <c r="AR109" s="423"/>
    </row>
    <row r="110" spans="26:44">
      <c r="AN110" s="423"/>
      <c r="AO110" s="423"/>
      <c r="AP110" s="423"/>
      <c r="AQ110" s="423"/>
      <c r="AR110" s="423"/>
    </row>
    <row r="111" spans="26:44" ht="21">
      <c r="Z111" s="393" ph="1"/>
      <c r="AN111" s="423"/>
      <c r="AO111" s="423"/>
      <c r="AP111" s="423"/>
      <c r="AQ111" s="423"/>
      <c r="AR111" s="423"/>
    </row>
    <row r="112" spans="26:44" ht="21">
      <c r="Z112" s="393" ph="1"/>
      <c r="AN112" s="423"/>
      <c r="AO112" s="423"/>
      <c r="AP112" s="423"/>
      <c r="AQ112" s="423"/>
      <c r="AR112" s="423"/>
    </row>
    <row r="113" spans="26:44">
      <c r="AN113" s="423"/>
      <c r="AO113" s="423"/>
      <c r="AP113" s="423"/>
      <c r="AQ113" s="423"/>
      <c r="AR113" s="423"/>
    </row>
    <row r="115" spans="26:44" ht="21">
      <c r="Z115" s="393" ph="1"/>
    </row>
    <row r="116" spans="26:44" ht="21">
      <c r="Z116" s="393" ph="1"/>
    </row>
    <row r="117" spans="26:44" ht="21">
      <c r="Z117" s="393" ph="1"/>
    </row>
    <row r="119" spans="26:44" ht="21">
      <c r="Z119" s="393" ph="1"/>
    </row>
    <row r="122" spans="26:44" ht="21">
      <c r="Z122" s="393" ph="1"/>
    </row>
    <row r="123" spans="26:44" ht="21">
      <c r="Z123" s="393" ph="1"/>
    </row>
    <row r="124" spans="26:44" ht="21">
      <c r="Z124" s="393" ph="1"/>
    </row>
    <row r="125" spans="26:44" ht="21">
      <c r="Z125" s="393" ph="1"/>
    </row>
    <row r="128" spans="26:44" ht="21">
      <c r="Z128" s="393" ph="1"/>
    </row>
    <row r="129" spans="26:26" ht="21">
      <c r="Z129" s="393" ph="1"/>
    </row>
    <row r="130" spans="26:26" ht="21">
      <c r="Z130" s="393" ph="1"/>
    </row>
    <row r="131" spans="26:26" ht="21">
      <c r="Z131" s="393" ph="1"/>
    </row>
    <row r="132" spans="26:26" ht="21">
      <c r="Z132" s="393" ph="1"/>
    </row>
    <row r="133" spans="26:26" ht="21">
      <c r="Z133" s="393" ph="1"/>
    </row>
    <row r="134" spans="26:26" ht="21">
      <c r="Z134" s="393" ph="1"/>
    </row>
    <row r="137" spans="26:26" ht="21">
      <c r="Z137" s="393" ph="1"/>
    </row>
    <row r="138" spans="26:26" ht="21">
      <c r="Z138" s="393" ph="1"/>
    </row>
    <row r="139" spans="26:26" ht="21">
      <c r="Z139" s="393" ph="1"/>
    </row>
    <row r="141" spans="26:26" ht="21">
      <c r="Z141" s="393" ph="1"/>
    </row>
    <row r="144" spans="26:26" ht="21">
      <c r="Z144" s="393" ph="1"/>
    </row>
    <row r="145" spans="26:26" ht="21">
      <c r="Z145" s="393" ph="1"/>
    </row>
    <row r="146" spans="26:26" ht="21">
      <c r="Z146" s="393" ph="1"/>
    </row>
    <row r="147" spans="26:26" ht="21">
      <c r="Z147" s="393" ph="1"/>
    </row>
    <row r="150" spans="26:26" ht="21">
      <c r="Z150" s="393" ph="1"/>
    </row>
    <row r="151" spans="26:26" ht="21">
      <c r="Z151" s="393" ph="1"/>
    </row>
    <row r="152" spans="26:26" ht="21">
      <c r="Z152" s="393" ph="1"/>
    </row>
    <row r="153" spans="26:26" ht="21">
      <c r="Z153" s="393" ph="1"/>
    </row>
    <row r="154" spans="26:26" ht="21">
      <c r="Z154" s="393" ph="1"/>
    </row>
    <row r="155" spans="26:26" ht="21">
      <c r="Z155" s="393" ph="1"/>
    </row>
    <row r="156" spans="26:26" ht="21">
      <c r="Z156" s="393" ph="1"/>
    </row>
    <row r="159" spans="26:26" ht="21">
      <c r="Z159" s="393" ph="1"/>
    </row>
    <row r="160" spans="26:26" ht="21">
      <c r="Z160" s="393" ph="1"/>
    </row>
    <row r="162" spans="26:26" ht="21">
      <c r="Z162" s="393" ph="1"/>
    </row>
    <row r="163" spans="26:26" ht="21">
      <c r="Z163" s="393" ph="1"/>
    </row>
    <row r="164" spans="26:26" ht="21">
      <c r="Z164" s="393" ph="1"/>
    </row>
    <row r="166" spans="26:26" ht="21">
      <c r="Z166" s="393" ph="1"/>
    </row>
    <row r="168" spans="26:26" ht="21">
      <c r="Z168" s="393" ph="1"/>
    </row>
    <row r="170" spans="26:26" ht="21">
      <c r="Z170" s="393" ph="1"/>
    </row>
    <row r="177" spans="26:26" ht="21">
      <c r="Z177" s="393" ph="1"/>
    </row>
    <row r="182" spans="26:26" ht="21">
      <c r="Z182" s="393" ph="1"/>
    </row>
    <row r="184" spans="26:26" ht="21">
      <c r="Z184" s="393" ph="1"/>
    </row>
    <row r="187" spans="26:26" ht="21">
      <c r="Z187" s="393" ph="1"/>
    </row>
    <row r="189" spans="26:26" ht="21">
      <c r="Z189" s="393" ph="1"/>
    </row>
    <row r="191" spans="26:26" ht="21">
      <c r="Z191" s="393" ph="1"/>
    </row>
    <row r="198" spans="26:26" ht="21">
      <c r="Z198" s="393" ph="1"/>
    </row>
    <row r="203" spans="26:26" ht="21">
      <c r="Z203" s="393" ph="1"/>
    </row>
    <row r="205" spans="26:26" ht="21">
      <c r="Z205" s="393" ph="1"/>
    </row>
    <row r="206" spans="26:26" ht="21">
      <c r="Z206" s="393" ph="1"/>
    </row>
    <row r="210" spans="26:26" ht="21">
      <c r="Z210" s="393" ph="1"/>
    </row>
    <row r="212" spans="26:26" ht="21">
      <c r="Z212" s="393" ph="1"/>
    </row>
    <row r="213" spans="26:26" ht="21">
      <c r="Z213" s="393" ph="1"/>
    </row>
    <row r="216" spans="26:26" ht="21">
      <c r="Z216" s="393" ph="1"/>
    </row>
    <row r="217" spans="26:26" ht="21">
      <c r="Z217" s="393" ph="1"/>
    </row>
    <row r="218" spans="26:26" ht="21">
      <c r="Z218" s="393" ph="1"/>
    </row>
    <row r="220" spans="26:26" ht="21">
      <c r="Z220" s="393" ph="1"/>
    </row>
    <row r="223" spans="26:26" ht="21">
      <c r="Z223" s="393" ph="1"/>
    </row>
    <row r="224" spans="26:26" ht="21">
      <c r="Z224" s="393" ph="1"/>
    </row>
    <row r="225" spans="26:26" ht="21">
      <c r="Z225" s="393" ph="1"/>
    </row>
    <row r="226" spans="26:26" ht="21">
      <c r="Z226" s="393" ph="1"/>
    </row>
    <row r="229" spans="26:26" ht="21">
      <c r="Z229" s="393" ph="1"/>
    </row>
    <row r="230" spans="26:26" ht="21">
      <c r="Z230" s="393" ph="1"/>
    </row>
    <row r="231" spans="26:26" ht="21">
      <c r="Z231" s="393" ph="1"/>
    </row>
    <row r="232" spans="26:26" ht="21">
      <c r="Z232" s="393" ph="1"/>
    </row>
    <row r="233" spans="26:26" ht="21">
      <c r="Z233" s="393" ph="1"/>
    </row>
    <row r="234" spans="26:26" ht="21">
      <c r="Z234" s="393" ph="1"/>
    </row>
    <row r="235" spans="26:26" ht="21">
      <c r="Z235" s="393" ph="1"/>
    </row>
    <row r="238" spans="26:26" ht="21">
      <c r="Z238" s="393" ph="1"/>
    </row>
    <row r="242" spans="26:26" ht="21">
      <c r="Z242" s="393" ph="1"/>
    </row>
    <row r="244" spans="26:26" ht="21">
      <c r="Z244" s="393" ph="1"/>
    </row>
    <row r="245" spans="26:26" ht="21">
      <c r="Z245" s="393" ph="1"/>
    </row>
    <row r="248" spans="26:26" ht="21">
      <c r="Z248" s="393" ph="1"/>
    </row>
    <row r="249" spans="26:26" ht="21">
      <c r="Z249" s="393" ph="1"/>
    </row>
    <row r="250" spans="26:26" ht="21">
      <c r="Z250" s="393" ph="1"/>
    </row>
    <row r="252" spans="26:26" ht="21">
      <c r="Z252" s="393" ph="1"/>
    </row>
    <row r="255" spans="26:26" ht="21">
      <c r="Z255" s="393" ph="1"/>
    </row>
    <row r="256" spans="26:26" ht="21">
      <c r="Z256" s="393" ph="1"/>
    </row>
    <row r="257" spans="26:26" ht="21">
      <c r="Z257" s="393" ph="1"/>
    </row>
    <row r="258" spans="26:26" ht="21">
      <c r="Z258" s="393" ph="1"/>
    </row>
    <row r="261" spans="26:26" ht="21">
      <c r="Z261" s="393" ph="1"/>
    </row>
    <row r="262" spans="26:26" ht="21">
      <c r="Z262" s="393" ph="1"/>
    </row>
    <row r="263" spans="26:26" ht="21">
      <c r="Z263" s="393" ph="1"/>
    </row>
    <row r="264" spans="26:26" ht="21">
      <c r="Z264" s="393" ph="1"/>
    </row>
    <row r="265" spans="26:26" ht="21">
      <c r="Z265" s="393" ph="1"/>
    </row>
    <row r="266" spans="26:26" ht="21">
      <c r="Z266" s="393" ph="1"/>
    </row>
    <row r="267" spans="26:26" ht="21">
      <c r="Z267" s="393" ph="1"/>
    </row>
    <row r="270" spans="26:26" ht="21">
      <c r="Z270" s="393" ph="1"/>
    </row>
    <row r="271" spans="26:26" ht="21">
      <c r="Z271" s="393" ph="1"/>
    </row>
    <row r="272" spans="26:26" ht="21">
      <c r="Z272" s="393" ph="1"/>
    </row>
    <row r="274" spans="26:26" ht="21">
      <c r="Z274" s="393" ph="1"/>
    </row>
    <row r="277" spans="26:26" ht="21">
      <c r="Z277" s="393" ph="1"/>
    </row>
    <row r="278" spans="26:26" ht="21">
      <c r="Z278" s="393" ph="1"/>
    </row>
    <row r="279" spans="26:26" ht="21">
      <c r="Z279" s="393" ph="1"/>
    </row>
    <row r="280" spans="26:26" ht="21">
      <c r="Z280" s="393" ph="1"/>
    </row>
    <row r="283" spans="26:26" ht="21">
      <c r="Z283" s="393" ph="1"/>
    </row>
    <row r="284" spans="26:26" ht="21">
      <c r="Z284" s="393" ph="1"/>
    </row>
    <row r="285" spans="26:26" ht="21">
      <c r="Z285" s="393" ph="1"/>
    </row>
    <row r="286" spans="26:26" ht="21">
      <c r="Z286" s="393" ph="1"/>
    </row>
    <row r="287" spans="26:26" ht="21">
      <c r="Z287" s="393" ph="1"/>
    </row>
    <row r="288" spans="26:26" ht="21">
      <c r="Z288" s="393" ph="1"/>
    </row>
    <row r="289" spans="26:26" ht="21">
      <c r="Z289" s="393" ph="1"/>
    </row>
    <row r="292" spans="26:26" ht="21">
      <c r="Z292" s="393" ph="1"/>
    </row>
    <row r="293" spans="26:26" ht="21">
      <c r="Z293" s="393" ph="1"/>
    </row>
    <row r="294" spans="26:26" ht="21">
      <c r="Z294" s="393" ph="1"/>
    </row>
    <row r="295" spans="26:26" ht="21">
      <c r="Z295" s="393" ph="1"/>
    </row>
    <row r="298" spans="26:26" ht="21">
      <c r="Z298" s="393" ph="1"/>
    </row>
    <row r="299" spans="26:26" ht="21">
      <c r="Z299" s="393" ph="1"/>
    </row>
    <row r="300" spans="26:26" ht="21">
      <c r="Z300" s="393" ph="1"/>
    </row>
    <row r="301" spans="26:26" ht="21">
      <c r="Z301" s="393" ph="1"/>
    </row>
    <row r="302" spans="26:26" ht="21">
      <c r="Z302" s="393" ph="1"/>
    </row>
    <row r="303" spans="26:26" ht="21">
      <c r="Z303" s="393" ph="1"/>
    </row>
    <row r="304" spans="26:26" ht="21">
      <c r="Z304" s="393" ph="1"/>
    </row>
    <row r="307" spans="26:26" ht="21">
      <c r="Z307" s="393" ph="1"/>
    </row>
    <row r="308" spans="26:26" ht="21">
      <c r="Z308" s="393" ph="1"/>
    </row>
    <row r="309" spans="26:26" ht="21">
      <c r="Z309" s="393" ph="1"/>
    </row>
    <row r="311" spans="26:26" ht="21">
      <c r="Z311" s="393" ph="1"/>
    </row>
    <row r="314" spans="26:26" ht="21">
      <c r="Z314" s="393" ph="1"/>
    </row>
    <row r="315" spans="26:26" ht="21">
      <c r="Z315" s="393" ph="1"/>
    </row>
    <row r="316" spans="26:26" ht="21">
      <c r="Z316" s="393" ph="1"/>
    </row>
    <row r="317" spans="26:26" ht="21">
      <c r="Z317" s="393" ph="1"/>
    </row>
    <row r="320" spans="26:26" ht="21">
      <c r="Z320" s="393" ph="1"/>
    </row>
    <row r="321" spans="26:26" ht="21">
      <c r="Z321" s="393" ph="1"/>
    </row>
    <row r="322" spans="26:26" ht="21">
      <c r="Z322" s="393" ph="1"/>
    </row>
    <row r="323" spans="26:26" ht="21">
      <c r="Z323" s="393" ph="1"/>
    </row>
    <row r="324" spans="26:26" ht="21">
      <c r="Z324" s="393" ph="1"/>
    </row>
    <row r="325" spans="26:26" ht="21">
      <c r="Z325" s="393" ph="1"/>
    </row>
    <row r="326" spans="26:26" ht="21">
      <c r="Z326" s="393" ph="1"/>
    </row>
    <row r="329" spans="26:26" ht="21">
      <c r="Z329" s="393" ph="1"/>
    </row>
    <row r="330" spans="26:26" ht="21">
      <c r="Z330" s="393" ph="1"/>
    </row>
    <row r="331" spans="26:26" ht="21">
      <c r="Z331" s="393" ph="1"/>
    </row>
    <row r="332" spans="26:26" ht="21">
      <c r="Z332" s="393" ph="1"/>
    </row>
    <row r="333" spans="26:26" ht="21">
      <c r="Z333" s="393" ph="1"/>
    </row>
    <row r="334" spans="26:26" ht="21">
      <c r="Z334" s="393" ph="1"/>
    </row>
    <row r="335" spans="26:26" ht="21">
      <c r="Z335" s="393" ph="1"/>
    </row>
    <row r="336" spans="26:26" ht="21">
      <c r="Z336" s="393" ph="1"/>
    </row>
    <row r="337" spans="26:26" ht="21">
      <c r="Z337" s="393" ph="1"/>
    </row>
    <row r="340" spans="26:26" ht="21">
      <c r="Z340" s="393" ph="1"/>
    </row>
    <row r="341" spans="26:26" ht="21">
      <c r="Z341" s="393" ph="1"/>
    </row>
    <row r="342" spans="26:26" ht="21">
      <c r="Z342" s="393" ph="1"/>
    </row>
    <row r="343" spans="26:26" ht="21">
      <c r="Z343" s="393" ph="1"/>
    </row>
    <row r="346" spans="26:26" ht="21">
      <c r="Z346" s="393" ph="1"/>
    </row>
    <row r="347" spans="26:26" ht="21">
      <c r="Z347" s="393" ph="1"/>
    </row>
    <row r="348" spans="26:26" ht="21">
      <c r="Z348" s="393" ph="1"/>
    </row>
    <row r="349" spans="26:26" ht="21">
      <c r="Z349" s="393" ph="1"/>
    </row>
    <row r="350" spans="26:26" ht="21">
      <c r="Z350" s="393" ph="1"/>
    </row>
    <row r="351" spans="26:26" ht="21">
      <c r="Z351" s="393" ph="1"/>
    </row>
    <row r="352" spans="26:26" ht="21">
      <c r="Z352" s="393" ph="1"/>
    </row>
    <row r="355" spans="26:26" ht="21">
      <c r="Z355" s="393" ph="1"/>
    </row>
    <row r="356" spans="26:26" ht="21">
      <c r="Z356" s="393" ph="1"/>
    </row>
    <row r="357" spans="26:26" ht="21">
      <c r="Z357" s="393" ph="1"/>
    </row>
    <row r="359" spans="26:26" ht="21">
      <c r="Z359" s="393" ph="1"/>
    </row>
    <row r="362" spans="26:26" ht="21">
      <c r="Z362" s="393" ph="1"/>
    </row>
    <row r="363" spans="26:26" ht="21">
      <c r="Z363" s="393" ph="1"/>
    </row>
    <row r="364" spans="26:26" ht="21">
      <c r="Z364" s="393" ph="1"/>
    </row>
    <row r="365" spans="26:26" ht="21">
      <c r="Z365" s="393" ph="1"/>
    </row>
    <row r="368" spans="26:26" ht="21">
      <c r="Z368" s="393" ph="1"/>
    </row>
    <row r="369" spans="26:26" ht="21">
      <c r="Z369" s="393" ph="1"/>
    </row>
    <row r="370" spans="26:26" ht="21">
      <c r="Z370" s="393" ph="1"/>
    </row>
    <row r="371" spans="26:26" ht="21">
      <c r="Z371" s="393" ph="1"/>
    </row>
    <row r="372" spans="26:26" ht="21">
      <c r="Z372" s="393" ph="1"/>
    </row>
    <row r="373" spans="26:26" ht="21">
      <c r="Z373" s="393" ph="1"/>
    </row>
    <row r="374" spans="26:26" ht="21">
      <c r="Z374" s="393" ph="1"/>
    </row>
    <row r="377" spans="26:26" ht="21">
      <c r="Z377" s="393" ph="1"/>
    </row>
    <row r="378" spans="26:26" ht="21">
      <c r="Z378" s="393" ph="1"/>
    </row>
    <row r="379" spans="26:26" ht="21">
      <c r="Z379" s="393" ph="1"/>
    </row>
    <row r="380" spans="26:26" ht="21">
      <c r="Z380" s="393" ph="1"/>
    </row>
    <row r="381" spans="26:26" ht="21">
      <c r="Z381" s="393" ph="1"/>
    </row>
    <row r="384" spans="26:26" ht="21">
      <c r="Z384" s="393" ph="1"/>
    </row>
    <row r="387" spans="26:26" ht="21">
      <c r="Z387" s="393" ph="1"/>
    </row>
    <row r="388" spans="26:26" ht="21">
      <c r="Z388" s="393" ph="1"/>
    </row>
    <row r="389" spans="26:26" ht="21">
      <c r="Z389" s="393" ph="1"/>
    </row>
    <row r="390" spans="26:26" ht="21">
      <c r="Z390" s="393" ph="1"/>
    </row>
    <row r="391" spans="26:26" ht="21">
      <c r="Z391" s="393" ph="1"/>
    </row>
    <row r="394" spans="26:26" ht="21">
      <c r="Z394" s="393" ph="1"/>
    </row>
    <row r="397" spans="26:26" ht="21">
      <c r="Z397" s="393" ph="1"/>
    </row>
    <row r="398" spans="26:26" ht="21">
      <c r="Z398" s="393" ph="1"/>
    </row>
    <row r="399" spans="26:26" ht="21">
      <c r="Z399" s="393" ph="1"/>
    </row>
    <row r="400" spans="26:26" ht="21">
      <c r="Z400" s="393" ph="1"/>
    </row>
    <row r="401" spans="26:26" ht="21">
      <c r="Z401" s="393" ph="1"/>
    </row>
    <row r="404" spans="26:26" ht="21">
      <c r="Z404" s="393" ph="1"/>
    </row>
    <row r="407" spans="26:26" ht="21">
      <c r="Z407" s="393" ph="1"/>
    </row>
    <row r="408" spans="26:26" ht="21">
      <c r="Z408" s="393" ph="1"/>
    </row>
    <row r="409" spans="26:26" ht="21">
      <c r="Z409" s="393" ph="1"/>
    </row>
    <row r="410" spans="26:26" ht="21">
      <c r="Z410" s="393" ph="1"/>
    </row>
    <row r="411" spans="26:26" ht="21">
      <c r="Z411" s="393" ph="1"/>
    </row>
    <row r="413" spans="26:26" ht="21">
      <c r="Z413" s="393" ph="1"/>
    </row>
    <row r="414" spans="26:26" ht="21">
      <c r="Z414" s="393" ph="1"/>
    </row>
    <row r="415" spans="26:26" ht="21">
      <c r="Z415" s="393" ph="1"/>
    </row>
    <row r="417" spans="26:26" ht="21">
      <c r="Z417" s="393" ph="1"/>
    </row>
    <row r="420" spans="26:26" ht="21">
      <c r="Z420" s="393" ph="1"/>
    </row>
    <row r="421" spans="26:26" ht="21">
      <c r="Z421" s="393" ph="1"/>
    </row>
    <row r="422" spans="26:26" ht="21">
      <c r="Z422" s="393" ph="1"/>
    </row>
    <row r="423" spans="26:26" ht="21">
      <c r="Z423" s="393" ph="1"/>
    </row>
    <row r="424" spans="26:26" ht="21">
      <c r="Z424" s="393" ph="1"/>
    </row>
    <row r="425" spans="26:26" ht="21">
      <c r="Z425" s="393" ph="1"/>
    </row>
    <row r="426" spans="26:26" ht="21">
      <c r="Z426" s="393" ph="1"/>
    </row>
    <row r="429" spans="26:26" ht="21">
      <c r="Z429" s="393" ph="1"/>
    </row>
    <row r="431" spans="26:26" ht="21">
      <c r="Z431" s="393" ph="1"/>
    </row>
    <row r="432" spans="26:26" ht="21">
      <c r="Z432" s="393" ph="1"/>
    </row>
    <row r="433" spans="26:26" ht="21">
      <c r="Z433" s="393" ph="1"/>
    </row>
    <row r="434" spans="26:26" ht="21">
      <c r="Z434" s="393" ph="1"/>
    </row>
    <row r="436" spans="26:26" ht="21">
      <c r="Z436" s="393" ph="1"/>
    </row>
    <row r="437" spans="26:26" ht="21">
      <c r="Z437" s="393" ph="1"/>
    </row>
    <row r="440" spans="26:26" ht="21">
      <c r="Z440" s="393" ph="1"/>
    </row>
    <row r="441" spans="26:26" ht="21">
      <c r="Z441" s="393" ph="1"/>
    </row>
    <row r="442" spans="26:26" ht="21">
      <c r="Z442" s="393" ph="1"/>
    </row>
    <row r="443" spans="26:26" ht="21">
      <c r="Z443" s="393" ph="1"/>
    </row>
    <row r="444" spans="26:26" ht="21">
      <c r="Z444" s="393" ph="1"/>
    </row>
    <row r="447" spans="26:26" ht="21">
      <c r="Z447" s="393" ph="1"/>
    </row>
    <row r="450" spans="26:26" ht="21">
      <c r="Z450" s="393" ph="1"/>
    </row>
    <row r="451" spans="26:26" ht="21">
      <c r="Z451" s="393" ph="1"/>
    </row>
    <row r="452" spans="26:26" ht="21">
      <c r="Z452" s="393" ph="1"/>
    </row>
    <row r="453" spans="26:26" ht="21">
      <c r="Z453" s="393" ph="1"/>
    </row>
    <row r="454" spans="26:26" ht="21">
      <c r="Z454" s="393" ph="1"/>
    </row>
    <row r="457" spans="26:26" ht="21">
      <c r="Z457" s="393" ph="1"/>
    </row>
    <row r="460" spans="26:26" ht="21">
      <c r="Z460" s="393" ph="1"/>
    </row>
    <row r="461" spans="26:26" ht="21">
      <c r="Z461" s="393" ph="1"/>
    </row>
    <row r="462" spans="26:26" ht="21">
      <c r="Z462" s="393" ph="1"/>
    </row>
    <row r="463" spans="26:26" ht="21">
      <c r="Z463" s="393" ph="1"/>
    </row>
    <row r="464" spans="26:26" ht="21">
      <c r="Z464" s="393" ph="1"/>
    </row>
    <row r="467" spans="26:26" ht="21">
      <c r="Z467" s="393" ph="1"/>
    </row>
    <row r="470" spans="26:26" ht="21">
      <c r="Z470" s="393" ph="1"/>
    </row>
    <row r="471" spans="26:26" ht="21">
      <c r="Z471" s="393" ph="1"/>
    </row>
    <row r="472" spans="26:26" ht="21">
      <c r="Z472" s="393" ph="1"/>
    </row>
    <row r="473" spans="26:26" ht="21">
      <c r="Z473" s="393" ph="1"/>
    </row>
    <row r="474" spans="26:26" ht="21">
      <c r="Z474" s="393" ph="1"/>
    </row>
    <row r="476" spans="26:26" ht="21">
      <c r="Z476" s="393" ph="1"/>
    </row>
    <row r="477" spans="26:26" ht="21">
      <c r="Z477" s="393" ph="1"/>
    </row>
    <row r="478" spans="26:26" ht="21">
      <c r="Z478" s="393" ph="1"/>
    </row>
    <row r="480" spans="26:26" ht="21">
      <c r="Z480" s="393" ph="1"/>
    </row>
    <row r="483" spans="26:26" ht="21">
      <c r="Z483" s="393" ph="1"/>
    </row>
    <row r="484" spans="26:26" ht="21">
      <c r="Z484" s="393" ph="1"/>
    </row>
    <row r="485" spans="26:26" ht="21">
      <c r="Z485" s="393" ph="1"/>
    </row>
    <row r="486" spans="26:26" ht="21">
      <c r="Z486" s="393" ph="1"/>
    </row>
    <row r="487" spans="26:26" ht="21">
      <c r="Z487" s="393" ph="1"/>
    </row>
    <row r="488" spans="26:26" ht="21">
      <c r="Z488" s="393" ph="1"/>
    </row>
    <row r="489" spans="26:26" ht="21">
      <c r="Z489" s="393" ph="1"/>
    </row>
    <row r="492" spans="26:26" ht="21">
      <c r="Z492" s="393" ph="1"/>
    </row>
    <row r="494" spans="26:26" ht="21">
      <c r="Z494" s="393" ph="1"/>
    </row>
    <row r="495" spans="26:26" ht="21">
      <c r="Z495" s="393" ph="1"/>
    </row>
    <row r="496" spans="26:26" ht="21">
      <c r="Z496" s="393" ph="1"/>
    </row>
    <row r="497" spans="26:26" ht="21">
      <c r="Z497" s="393" ph="1"/>
    </row>
    <row r="499" spans="26:26" ht="21">
      <c r="Z499" s="393" ph="1"/>
    </row>
    <row r="500" spans="26:26" ht="21">
      <c r="Z500" s="393" ph="1"/>
    </row>
    <row r="502" spans="26:26" ht="21">
      <c r="Z502" s="393" ph="1"/>
    </row>
    <row r="503" spans="26:26" ht="21">
      <c r="Z503" s="393" ph="1"/>
    </row>
    <row r="504" spans="26:26" ht="21">
      <c r="Z504" s="393" ph="1"/>
    </row>
    <row r="506" spans="26:26" ht="21">
      <c r="Z506" s="393" ph="1"/>
    </row>
    <row r="509" spans="26:26" ht="21">
      <c r="Z509" s="393" ph="1"/>
    </row>
    <row r="510" spans="26:26" ht="21">
      <c r="Z510" s="393" ph="1"/>
    </row>
    <row r="511" spans="26:26" ht="21">
      <c r="Z511" s="393" ph="1"/>
    </row>
    <row r="512" spans="26:26" ht="21">
      <c r="Z512" s="393" ph="1"/>
    </row>
    <row r="513" spans="26:26" ht="21">
      <c r="Z513" s="393" ph="1"/>
    </row>
    <row r="514" spans="26:26" ht="21">
      <c r="Z514" s="393" ph="1"/>
    </row>
    <row r="515" spans="26:26" ht="21">
      <c r="Z515" s="393" ph="1"/>
    </row>
    <row r="518" spans="26:26" ht="21">
      <c r="Z518" s="393" ph="1"/>
    </row>
    <row r="520" spans="26:26" ht="21">
      <c r="Z520" s="393" ph="1"/>
    </row>
    <row r="521" spans="26:26" ht="21">
      <c r="Z521" s="393" ph="1"/>
    </row>
    <row r="522" spans="26:26" ht="21">
      <c r="Z522" s="393" ph="1"/>
    </row>
    <row r="523" spans="26:26" ht="21">
      <c r="Z523" s="393" ph="1"/>
    </row>
    <row r="525" spans="26:26" ht="21">
      <c r="Z525" s="393" ph="1"/>
    </row>
    <row r="526" spans="26:26" ht="21">
      <c r="Z526" s="393" ph="1"/>
    </row>
    <row r="528" spans="26:26" ht="21">
      <c r="Z528" s="393" ph="1"/>
    </row>
    <row r="530" spans="26:26" ht="21">
      <c r="Z530" s="393" ph="1"/>
    </row>
    <row r="531" spans="26:26" ht="21">
      <c r="Z531" s="393" ph="1"/>
    </row>
    <row r="532" spans="26:26" ht="21">
      <c r="Z532" s="393" ph="1"/>
    </row>
    <row r="533" spans="26:26" ht="21">
      <c r="Z533" s="393" ph="1"/>
    </row>
    <row r="535" spans="26:26" ht="21">
      <c r="Z535" s="393" ph="1"/>
    </row>
    <row r="536" spans="26:26" ht="21">
      <c r="Z536" s="393" ph="1"/>
    </row>
    <row r="537" spans="26:26" ht="21">
      <c r="Z537" s="393" ph="1"/>
    </row>
    <row r="538" spans="26:26" ht="21">
      <c r="Z538" s="393" ph="1"/>
    </row>
    <row r="540" spans="26:26" ht="21">
      <c r="Z540" s="393" ph="1"/>
    </row>
    <row r="541" spans="26:26" ht="21">
      <c r="Z541" s="393" ph="1"/>
    </row>
    <row r="543" spans="26:26" ht="21">
      <c r="Z543" s="393" ph="1"/>
    </row>
    <row r="545" spans="26:26" ht="21">
      <c r="Z545" s="393" ph="1"/>
    </row>
    <row r="546" spans="26:26" ht="21">
      <c r="Z546" s="393" ph="1"/>
    </row>
    <row r="547" spans="26:26" ht="21">
      <c r="Z547" s="393" ph="1"/>
    </row>
    <row r="549" spans="26:26" ht="21">
      <c r="Z549" s="393" ph="1"/>
    </row>
    <row r="552" spans="26:26" ht="21">
      <c r="Z552" s="393" ph="1"/>
    </row>
    <row r="553" spans="26:26" ht="21">
      <c r="Z553" s="393" ph="1"/>
    </row>
    <row r="554" spans="26:26" ht="21">
      <c r="Z554" s="393" ph="1"/>
    </row>
    <row r="555" spans="26:26" ht="21">
      <c r="Z555" s="393" ph="1"/>
    </row>
    <row r="556" spans="26:26" ht="21">
      <c r="Z556" s="393" ph="1"/>
    </row>
    <row r="558" spans="26:26" ht="21">
      <c r="Z558" s="393" ph="1"/>
    </row>
    <row r="559" spans="26:26" ht="21">
      <c r="Z559" s="393" ph="1"/>
    </row>
    <row r="560" spans="26:26" ht="21">
      <c r="Z560" s="393" ph="1"/>
    </row>
    <row r="562" spans="26:26" ht="21">
      <c r="Z562" s="393" ph="1"/>
    </row>
    <row r="565" spans="26:26" ht="21">
      <c r="Z565" s="393" ph="1"/>
    </row>
    <row r="566" spans="26:26" ht="21">
      <c r="Z566" s="393" ph="1"/>
    </row>
    <row r="567" spans="26:26" ht="21">
      <c r="Z567" s="393" ph="1"/>
    </row>
    <row r="568" spans="26:26" ht="21">
      <c r="Z568" s="393" ph="1"/>
    </row>
    <row r="569" spans="26:26" ht="21">
      <c r="Z569" s="393" ph="1"/>
    </row>
    <row r="570" spans="26:26" ht="21">
      <c r="Z570" s="393" ph="1"/>
    </row>
    <row r="571" spans="26:26" ht="21">
      <c r="Z571" s="393" ph="1"/>
    </row>
    <row r="574" spans="26:26" ht="21">
      <c r="Z574" s="393" ph="1"/>
    </row>
    <row r="576" spans="26:26" ht="21">
      <c r="Z576" s="393" ph="1"/>
    </row>
    <row r="577" spans="26:26" ht="21">
      <c r="Z577" s="393" ph="1"/>
    </row>
    <row r="578" spans="26:26" ht="21">
      <c r="Z578" s="393" ph="1"/>
    </row>
    <row r="579" spans="26:26" ht="21">
      <c r="Z579" s="393" ph="1"/>
    </row>
    <row r="581" spans="26:26" ht="21">
      <c r="Z581" s="393" ph="1"/>
    </row>
    <row r="582" spans="26:26" ht="21">
      <c r="Z582" s="393" ph="1"/>
    </row>
    <row r="584" spans="26:26" ht="21">
      <c r="Z584" s="393" ph="1"/>
    </row>
    <row r="585" spans="26:26" ht="21">
      <c r="Z585" s="393" ph="1"/>
    </row>
    <row r="586" spans="26:26" ht="21">
      <c r="Z586" s="393" ph="1"/>
    </row>
    <row r="588" spans="26:26" ht="21">
      <c r="Z588" s="393" ph="1"/>
    </row>
    <row r="591" spans="26:26" ht="21">
      <c r="Z591" s="393" ph="1"/>
    </row>
    <row r="592" spans="26:26" ht="21">
      <c r="Z592" s="393" ph="1"/>
    </row>
    <row r="593" spans="26:26" ht="21">
      <c r="Z593" s="393" ph="1"/>
    </row>
    <row r="594" spans="26:26" ht="21">
      <c r="Z594" s="393" ph="1"/>
    </row>
    <row r="595" spans="26:26" ht="21">
      <c r="Z595" s="393" ph="1"/>
    </row>
    <row r="596" spans="26:26" ht="21">
      <c r="Z596" s="393" ph="1"/>
    </row>
    <row r="597" spans="26:26" ht="21">
      <c r="Z597" s="393" ph="1"/>
    </row>
    <row r="600" spans="26:26" ht="21">
      <c r="Z600" s="393" ph="1"/>
    </row>
    <row r="602" spans="26:26" ht="21">
      <c r="Z602" s="393" ph="1"/>
    </row>
    <row r="603" spans="26:26" ht="21">
      <c r="Z603" s="393" ph="1"/>
    </row>
    <row r="604" spans="26:26" ht="21">
      <c r="Z604" s="393" ph="1"/>
    </row>
    <row r="605" spans="26:26" ht="21">
      <c r="Z605" s="393" ph="1"/>
    </row>
    <row r="607" spans="26:26" ht="21">
      <c r="Z607" s="393" ph="1"/>
    </row>
    <row r="608" spans="26:26" ht="21">
      <c r="Z608" s="393" ph="1"/>
    </row>
    <row r="610" spans="26:26" ht="21">
      <c r="Z610" s="393" ph="1"/>
    </row>
    <row r="612" spans="26:26" ht="21">
      <c r="Z612" s="393" ph="1"/>
    </row>
    <row r="613" spans="26:26" ht="21">
      <c r="Z613" s="393" ph="1"/>
    </row>
    <row r="614" spans="26:26" ht="21">
      <c r="Z614" s="393" ph="1"/>
    </row>
    <row r="615" spans="26:26" ht="21">
      <c r="Z615" s="393" ph="1"/>
    </row>
    <row r="617" spans="26:26" ht="21">
      <c r="Z617" s="393" ph="1"/>
    </row>
    <row r="618" spans="26:26" ht="21">
      <c r="Z618" s="393" ph="1"/>
    </row>
    <row r="619" spans="26:26" ht="21">
      <c r="Z619" s="393" ph="1"/>
    </row>
    <row r="620" spans="26:26" ht="21">
      <c r="Z620" s="393" ph="1"/>
    </row>
    <row r="622" spans="26:26" ht="21">
      <c r="Z622" s="393" ph="1"/>
    </row>
    <row r="623" spans="26:26" ht="21">
      <c r="Z623" s="393" ph="1"/>
    </row>
    <row r="625" spans="26:26" ht="21">
      <c r="Z625" s="393" ph="1"/>
    </row>
    <row r="627" spans="26:26" ht="21">
      <c r="Z627" s="393" ph="1"/>
    </row>
    <row r="628" spans="26:26" ht="21">
      <c r="Z628" s="393" ph="1"/>
    </row>
    <row r="629" spans="26:26" ht="21">
      <c r="Z629" s="393" ph="1"/>
    </row>
    <row r="631" spans="26:26" ht="21">
      <c r="Z631" s="393" ph="1"/>
    </row>
    <row r="632" spans="26:26" ht="21">
      <c r="Z632" s="393" ph="1"/>
    </row>
    <row r="633" spans="26:26" ht="21">
      <c r="Z633" s="393" ph="1"/>
    </row>
    <row r="634" spans="26:26" ht="21">
      <c r="Z634" s="393" ph="1"/>
    </row>
    <row r="635" spans="26:26" ht="21">
      <c r="Z635" s="393" ph="1"/>
    </row>
    <row r="636" spans="26:26" ht="21">
      <c r="Z636" s="393" ph="1"/>
    </row>
    <row r="637" spans="26:26" ht="21">
      <c r="Z637" s="393" ph="1"/>
    </row>
    <row r="638" spans="26:26" ht="21">
      <c r="Z638" s="393" ph="1"/>
    </row>
    <row r="640" spans="26:26" ht="21">
      <c r="Z640" s="393" ph="1"/>
    </row>
    <row r="641" spans="26:26" ht="21">
      <c r="Z641" s="393" ph="1"/>
    </row>
    <row r="642" spans="26:26" ht="21">
      <c r="Z642" s="393" ph="1"/>
    </row>
    <row r="643" spans="26:26" ht="21">
      <c r="Z643" s="393" ph="1"/>
    </row>
    <row r="644" spans="26:26" ht="21">
      <c r="Z644" s="393" ph="1"/>
    </row>
    <row r="645" spans="26:26" ht="21">
      <c r="Z645" s="393" ph="1"/>
    </row>
    <row r="646" spans="26:26" ht="21">
      <c r="Z646" s="393" ph="1"/>
    </row>
    <row r="647" spans="26:26" ht="21">
      <c r="Z647" s="393" ph="1"/>
    </row>
    <row r="649" spans="26:26" ht="21">
      <c r="Z649" s="393" ph="1"/>
    </row>
    <row r="650" spans="26:26" ht="21">
      <c r="Z650" s="393" ph="1"/>
    </row>
    <row r="651" spans="26:26" ht="21">
      <c r="Z651" s="393" ph="1"/>
    </row>
    <row r="652" spans="26:26" ht="21">
      <c r="Z652" s="393" ph="1"/>
    </row>
    <row r="653" spans="26:26" ht="21">
      <c r="Z653" s="393" ph="1"/>
    </row>
    <row r="656" spans="26:26" ht="21">
      <c r="Z656" s="393" ph="1"/>
    </row>
    <row r="658" spans="26:26" ht="21">
      <c r="Z658" s="393" ph="1"/>
    </row>
    <row r="659" spans="26:26" ht="21">
      <c r="Z659" s="393" ph="1"/>
    </row>
    <row r="660" spans="26:26" ht="21">
      <c r="Z660" s="393" ph="1"/>
    </row>
    <row r="661" spans="26:26" ht="21">
      <c r="Z661" s="393" ph="1"/>
    </row>
    <row r="663" spans="26:26" ht="21">
      <c r="Z663" s="393" ph="1"/>
    </row>
    <row r="664" spans="26:26" ht="21">
      <c r="Z664" s="393" ph="1"/>
    </row>
    <row r="666" spans="26:26" ht="21">
      <c r="Z666" s="393" ph="1"/>
    </row>
    <row r="668" spans="26:26" ht="21">
      <c r="Z668" s="393" ph="1"/>
    </row>
    <row r="669" spans="26:26" ht="21">
      <c r="Z669" s="393" ph="1"/>
    </row>
    <row r="670" spans="26:26" ht="21">
      <c r="Z670" s="393" ph="1"/>
    </row>
    <row r="671" spans="26:26" ht="21">
      <c r="Z671" s="393" ph="1"/>
    </row>
    <row r="673" spans="26:26" ht="21">
      <c r="Z673" s="393" ph="1"/>
    </row>
    <row r="674" spans="26:26" ht="21">
      <c r="Z674" s="393" ph="1"/>
    </row>
    <row r="675" spans="26:26" ht="21">
      <c r="Z675" s="393" ph="1"/>
    </row>
    <row r="676" spans="26:26" ht="21">
      <c r="Z676" s="393" ph="1"/>
    </row>
    <row r="678" spans="26:26" ht="21">
      <c r="Z678" s="393" ph="1"/>
    </row>
    <row r="679" spans="26:26" ht="21">
      <c r="Z679" s="393" ph="1"/>
    </row>
    <row r="681" spans="26:26" ht="21">
      <c r="Z681" s="393" ph="1"/>
    </row>
    <row r="683" spans="26:26" ht="21">
      <c r="Z683" s="393" ph="1"/>
    </row>
    <row r="684" spans="26:26" ht="21">
      <c r="Z684" s="393" ph="1"/>
    </row>
    <row r="685" spans="26:26" ht="21">
      <c r="Z685" s="393" ph="1"/>
    </row>
    <row r="687" spans="26:26" ht="21">
      <c r="Z687" s="393" ph="1"/>
    </row>
    <row r="688" spans="26:26" ht="21">
      <c r="Z688" s="393" ph="1"/>
    </row>
    <row r="689" spans="26:26" ht="21">
      <c r="Z689" s="393" ph="1"/>
    </row>
    <row r="690" spans="26:26" ht="21">
      <c r="Z690" s="393" ph="1"/>
    </row>
    <row r="691" spans="26:26" ht="21">
      <c r="Z691" s="393" ph="1"/>
    </row>
    <row r="692" spans="26:26" ht="21">
      <c r="Z692" s="393" ph="1"/>
    </row>
    <row r="693" spans="26:26" ht="21">
      <c r="Z693" s="393" ph="1"/>
    </row>
    <row r="694" spans="26:26" ht="21">
      <c r="Z694" s="393" ph="1"/>
    </row>
    <row r="696" spans="26:26" ht="21">
      <c r="Z696" s="393" ph="1"/>
    </row>
    <row r="697" spans="26:26" ht="21">
      <c r="Z697" s="393" ph="1"/>
    </row>
    <row r="698" spans="26:26" ht="21">
      <c r="Z698" s="393" ph="1"/>
    </row>
    <row r="699" spans="26:26" ht="21">
      <c r="Z699" s="393" ph="1"/>
    </row>
    <row r="700" spans="26:26" ht="21">
      <c r="Z700" s="393" ph="1"/>
    </row>
    <row r="701" spans="26:26" ht="21">
      <c r="Z701" s="393" ph="1"/>
    </row>
    <row r="702" spans="26:26" ht="21">
      <c r="Z702" s="393" ph="1"/>
    </row>
    <row r="703" spans="26:26" ht="21">
      <c r="Z703" s="393" ph="1"/>
    </row>
    <row r="705" spans="26:26" ht="21">
      <c r="Z705" s="393" ph="1"/>
    </row>
    <row r="706" spans="26:26" ht="21">
      <c r="Z706" s="393" ph="1"/>
    </row>
    <row r="707" spans="26:26" ht="21">
      <c r="Z707" s="393" ph="1"/>
    </row>
    <row r="708" spans="26:26" ht="21">
      <c r="Z708" s="393" ph="1"/>
    </row>
    <row r="709" spans="26:26" ht="21">
      <c r="Z709" s="393" ph="1"/>
    </row>
    <row r="710" spans="26:26" ht="21">
      <c r="Z710" s="393" ph="1"/>
    </row>
    <row r="711" spans="26:26" ht="21">
      <c r="Z711" s="393" ph="1"/>
    </row>
    <row r="712" spans="26:26" ht="21">
      <c r="Z712" s="393" ph="1"/>
    </row>
    <row r="713" spans="26:26" ht="21">
      <c r="Z713" s="393" ph="1"/>
    </row>
    <row r="714" spans="26:26" ht="21">
      <c r="Z714" s="393" ph="1"/>
    </row>
    <row r="715" spans="26:26" ht="21">
      <c r="Z715" s="393" ph="1"/>
    </row>
    <row r="716" spans="26:26" ht="21">
      <c r="Z716" s="393" ph="1"/>
    </row>
    <row r="717" spans="26:26" ht="21">
      <c r="Z717" s="393" ph="1"/>
    </row>
    <row r="718" spans="26:26" ht="21">
      <c r="Z718" s="393" ph="1"/>
    </row>
    <row r="719" spans="26:26" ht="21">
      <c r="Z719" s="393" ph="1"/>
    </row>
    <row r="721" spans="26:26" ht="21">
      <c r="Z721" s="393" ph="1"/>
    </row>
    <row r="722" spans="26:26" ht="21">
      <c r="Z722" s="393" ph="1"/>
    </row>
    <row r="723" spans="26:26" ht="21">
      <c r="Z723" s="393" ph="1"/>
    </row>
    <row r="724" spans="26:26" ht="21">
      <c r="Z724" s="393" ph="1"/>
    </row>
    <row r="725" spans="26:26" ht="21">
      <c r="Z725" s="393" ph="1"/>
    </row>
    <row r="726" spans="26:26" ht="21">
      <c r="Z726" s="393" ph="1"/>
    </row>
    <row r="727" spans="26:26" ht="21">
      <c r="Z727" s="393" ph="1"/>
    </row>
    <row r="728" spans="26:26" ht="21">
      <c r="Z728" s="393" ph="1"/>
    </row>
    <row r="730" spans="26:26" ht="21">
      <c r="Z730" s="393" ph="1"/>
    </row>
    <row r="731" spans="26:26" ht="21">
      <c r="Z731" s="393" ph="1"/>
    </row>
    <row r="732" spans="26:26" ht="21">
      <c r="Z732" s="393" ph="1"/>
    </row>
    <row r="733" spans="26:26" ht="21">
      <c r="Z733" s="393" ph="1"/>
    </row>
    <row r="734" spans="26:26" ht="21">
      <c r="Z734" s="393" ph="1"/>
    </row>
    <row r="735" spans="26:26" ht="21">
      <c r="Z735" s="393" ph="1"/>
    </row>
    <row r="736" spans="26:26" ht="21">
      <c r="Z736" s="393" ph="1"/>
    </row>
    <row r="737" spans="26:26" ht="21">
      <c r="Z737" s="393" ph="1"/>
    </row>
    <row r="738" spans="26:26" ht="21">
      <c r="Z738" s="393" ph="1"/>
    </row>
    <row r="739" spans="26:26" ht="21">
      <c r="Z739" s="393" ph="1"/>
    </row>
    <row r="740" spans="26:26" ht="21">
      <c r="Z740" s="393" ph="1"/>
    </row>
    <row r="741" spans="26:26" ht="21">
      <c r="Z741" s="393" ph="1"/>
    </row>
    <row r="742" spans="26:26" ht="21">
      <c r="Z742" s="393" ph="1"/>
    </row>
    <row r="743" spans="26:26" ht="21">
      <c r="Z743" s="393" ph="1"/>
    </row>
    <row r="745" spans="26:26" ht="21">
      <c r="Z745" s="393" ph="1"/>
    </row>
    <row r="746" spans="26:26" ht="21">
      <c r="Z746" s="393" ph="1"/>
    </row>
    <row r="747" spans="26:26" ht="21">
      <c r="Z747" s="393" ph="1"/>
    </row>
    <row r="748" spans="26:26" ht="21">
      <c r="Z748" s="393" ph="1"/>
    </row>
    <row r="749" spans="26:26" ht="21">
      <c r="Z749" s="393" ph="1"/>
    </row>
    <row r="750" spans="26:26" ht="21">
      <c r="Z750" s="393" ph="1"/>
    </row>
    <row r="751" spans="26:26" ht="21">
      <c r="Z751" s="393" ph="1"/>
    </row>
    <row r="752" spans="26:26" ht="21">
      <c r="Z752" s="393" ph="1"/>
    </row>
    <row r="753" spans="26:26" ht="21">
      <c r="Z753" s="393" ph="1"/>
    </row>
    <row r="754" spans="26:26" ht="21">
      <c r="Z754" s="393" ph="1"/>
    </row>
    <row r="755" spans="26:26" ht="21">
      <c r="Z755" s="393" ph="1"/>
    </row>
    <row r="756" spans="26:26" ht="21">
      <c r="Z756" s="393" ph="1"/>
    </row>
    <row r="757" spans="26:26" ht="21">
      <c r="Z757" s="393" ph="1"/>
    </row>
    <row r="758" spans="26:26" ht="21">
      <c r="Z758" s="393" ph="1"/>
    </row>
    <row r="759" spans="26:26" ht="21">
      <c r="Z759" s="393" ph="1"/>
    </row>
    <row r="760" spans="26:26" ht="21">
      <c r="Z760" s="393" ph="1"/>
    </row>
    <row r="761" spans="26:26" ht="21">
      <c r="Z761" s="393" ph="1"/>
    </row>
    <row r="762" spans="26:26" ht="21">
      <c r="Z762" s="393" ph="1"/>
    </row>
    <row r="763" spans="26:26" ht="21">
      <c r="Z763" s="393" ph="1"/>
    </row>
    <row r="764" spans="26:26" ht="21">
      <c r="Z764" s="393" ph="1"/>
    </row>
    <row r="765" spans="26:26" ht="21">
      <c r="Z765" s="393" ph="1"/>
    </row>
    <row r="766" spans="26:26" ht="21">
      <c r="Z766" s="393" ph="1"/>
    </row>
    <row r="767" spans="26:26" ht="21">
      <c r="Z767" s="393" ph="1"/>
    </row>
    <row r="768" spans="26:26" ht="21">
      <c r="Z768" s="393" ph="1"/>
    </row>
    <row r="769" spans="26:26" ht="21">
      <c r="Z769" s="393" ph="1"/>
    </row>
    <row r="770" spans="26:26" ht="21">
      <c r="Z770" s="393" ph="1"/>
    </row>
    <row r="771" spans="26:26" ht="21">
      <c r="Z771" s="393" ph="1"/>
    </row>
    <row r="772" spans="26:26" ht="21">
      <c r="Z772" s="393" ph="1"/>
    </row>
    <row r="773" spans="26:26" ht="21">
      <c r="Z773" s="393" ph="1"/>
    </row>
    <row r="774" spans="26:26" ht="21">
      <c r="Z774" s="393" ph="1"/>
    </row>
    <row r="775" spans="26:26" ht="21">
      <c r="Z775" s="393" ph="1"/>
    </row>
    <row r="776" spans="26:26" ht="21">
      <c r="Z776" s="393" ph="1"/>
    </row>
    <row r="777" spans="26:26" ht="21">
      <c r="Z777" s="393" ph="1"/>
    </row>
    <row r="778" spans="26:26" ht="21">
      <c r="Z778" s="393" ph="1"/>
    </row>
    <row r="779" spans="26:26" ht="21">
      <c r="Z779" s="393" ph="1"/>
    </row>
    <row r="780" spans="26:26" ht="21">
      <c r="Z780" s="393" ph="1"/>
    </row>
    <row r="781" spans="26:26" ht="21">
      <c r="Z781" s="393" ph="1"/>
    </row>
    <row r="782" spans="26:26" ht="21">
      <c r="Z782" s="393" ph="1"/>
    </row>
    <row r="783" spans="26:26" ht="21">
      <c r="Z783" s="393" ph="1"/>
    </row>
    <row r="784" spans="26:26" ht="21">
      <c r="Z784" s="393" ph="1"/>
    </row>
    <row r="785" spans="26:26" ht="21">
      <c r="Z785" s="393" ph="1"/>
    </row>
    <row r="786" spans="26:26" ht="21">
      <c r="Z786" s="393" ph="1"/>
    </row>
    <row r="787" spans="26:26" ht="21">
      <c r="Z787" s="393" ph="1"/>
    </row>
    <row r="788" spans="26:26" ht="21">
      <c r="Z788" s="393" ph="1"/>
    </row>
    <row r="789" spans="26:26" ht="21">
      <c r="Z789" s="393" ph="1"/>
    </row>
    <row r="790" spans="26:26" ht="21">
      <c r="Z790" s="393" ph="1"/>
    </row>
    <row r="791" spans="26:26" ht="21">
      <c r="Z791" s="393" ph="1"/>
    </row>
    <row r="792" spans="26:26" ht="21">
      <c r="Z792" s="393" ph="1"/>
    </row>
    <row r="793" spans="26:26" ht="21">
      <c r="Z793" s="393" ph="1"/>
    </row>
    <row r="794" spans="26:26" ht="21">
      <c r="Z794" s="393" ph="1"/>
    </row>
    <row r="795" spans="26:26" ht="21">
      <c r="Z795" s="393" ph="1"/>
    </row>
    <row r="796" spans="26:26" ht="21">
      <c r="Z796" s="393" ph="1"/>
    </row>
    <row r="797" spans="26:26" ht="21">
      <c r="Z797" s="393" ph="1"/>
    </row>
    <row r="798" spans="26:26" ht="21">
      <c r="Z798" s="393" ph="1"/>
    </row>
    <row r="799" spans="26:26" ht="21">
      <c r="Z799" s="393" ph="1"/>
    </row>
    <row r="800" spans="26:26" ht="21">
      <c r="Z800" s="393" ph="1"/>
    </row>
    <row r="801" spans="26:26" ht="21">
      <c r="Z801" s="393" ph="1"/>
    </row>
    <row r="802" spans="26:26" ht="21">
      <c r="Z802" s="393" ph="1"/>
    </row>
    <row r="803" spans="26:26" ht="21">
      <c r="Z803" s="393" ph="1"/>
    </row>
    <row r="804" spans="26:26" ht="21">
      <c r="Z804" s="393" ph="1"/>
    </row>
    <row r="805" spans="26:26" ht="21">
      <c r="Z805" s="393" ph="1"/>
    </row>
    <row r="806" spans="26:26" ht="21">
      <c r="Z806" s="393" ph="1"/>
    </row>
    <row r="807" spans="26:26" ht="21">
      <c r="Z807" s="393" ph="1"/>
    </row>
    <row r="808" spans="26:26" ht="21">
      <c r="Z808" s="393" ph="1"/>
    </row>
    <row r="809" spans="26:26" ht="21">
      <c r="Z809" s="393" ph="1"/>
    </row>
    <row r="810" spans="26:26" ht="21">
      <c r="Z810" s="393" ph="1"/>
    </row>
    <row r="811" spans="26:26" ht="21">
      <c r="Z811" s="393" ph="1"/>
    </row>
    <row r="812" spans="26:26" ht="21">
      <c r="Z812" s="393" ph="1"/>
    </row>
    <row r="813" spans="26:26" ht="21">
      <c r="Z813" s="393" ph="1"/>
    </row>
    <row r="814" spans="26:26" ht="21">
      <c r="Z814" s="393" ph="1"/>
    </row>
    <row r="815" spans="26:26" ht="21">
      <c r="Z815" s="393" ph="1"/>
    </row>
    <row r="816" spans="26:26" ht="21">
      <c r="Z816" s="393" ph="1"/>
    </row>
    <row r="817" spans="26:26" ht="21">
      <c r="Z817" s="393" ph="1"/>
    </row>
    <row r="818" spans="26:26" ht="21">
      <c r="Z818" s="393" ph="1"/>
    </row>
    <row r="819" spans="26:26" ht="21">
      <c r="Z819" s="393" ph="1"/>
    </row>
    <row r="820" spans="26:26" ht="21">
      <c r="Z820" s="393" ph="1"/>
    </row>
    <row r="821" spans="26:26" ht="21">
      <c r="Z821" s="393" ph="1"/>
    </row>
    <row r="822" spans="26:26" ht="21">
      <c r="Z822" s="393" ph="1"/>
    </row>
    <row r="823" spans="26:26" ht="21">
      <c r="Z823" s="393" ph="1"/>
    </row>
    <row r="824" spans="26:26" ht="21">
      <c r="Z824" s="393" ph="1"/>
    </row>
    <row r="825" spans="26:26" ht="21">
      <c r="Z825" s="393" ph="1"/>
    </row>
    <row r="826" spans="26:26" ht="21">
      <c r="Z826" s="393" ph="1"/>
    </row>
    <row r="827" spans="26:26" ht="21">
      <c r="Z827" s="393" ph="1"/>
    </row>
    <row r="828" spans="26:26" ht="21">
      <c r="Z828" s="393" ph="1"/>
    </row>
    <row r="829" spans="26:26" ht="21">
      <c r="Z829" s="393" ph="1"/>
    </row>
    <row r="830" spans="26:26" ht="21">
      <c r="Z830" s="393" ph="1"/>
    </row>
    <row r="831" spans="26:26" ht="21">
      <c r="Z831" s="393" ph="1"/>
    </row>
    <row r="832" spans="26:26" ht="21">
      <c r="Z832" s="393" ph="1"/>
    </row>
    <row r="833" spans="26:26" ht="21">
      <c r="Z833" s="393" ph="1"/>
    </row>
    <row r="834" spans="26:26" ht="21">
      <c r="Z834" s="393" ph="1"/>
    </row>
    <row r="835" spans="26:26" ht="21">
      <c r="Z835" s="393" ph="1"/>
    </row>
    <row r="836" spans="26:26" ht="21">
      <c r="Z836" s="393" ph="1"/>
    </row>
    <row r="837" spans="26:26" ht="21">
      <c r="Z837" s="393" ph="1"/>
    </row>
    <row r="838" spans="26:26" ht="21">
      <c r="Z838" s="393" ph="1"/>
    </row>
    <row r="839" spans="26:26" ht="21">
      <c r="Z839" s="393" ph="1"/>
    </row>
    <row r="840" spans="26:26" ht="21">
      <c r="Z840" s="393" ph="1"/>
    </row>
    <row r="841" spans="26:26" ht="21">
      <c r="Z841" s="393" ph="1"/>
    </row>
    <row r="842" spans="26:26" ht="21">
      <c r="Z842" s="393" ph="1"/>
    </row>
    <row r="843" spans="26:26" ht="21">
      <c r="Z843" s="393" ph="1"/>
    </row>
    <row r="844" spans="26:26" ht="21">
      <c r="Z844" s="393" ph="1"/>
    </row>
    <row r="845" spans="26:26" ht="21">
      <c r="Z845" s="393" ph="1"/>
    </row>
    <row r="846" spans="26:26" ht="21">
      <c r="Z846" s="393" ph="1"/>
    </row>
    <row r="847" spans="26:26" ht="21">
      <c r="Z847" s="393" ph="1"/>
    </row>
    <row r="848" spans="26:26" ht="21">
      <c r="Z848" s="393" ph="1"/>
    </row>
    <row r="849" spans="26:26" ht="21">
      <c r="Z849" s="393" ph="1"/>
    </row>
    <row r="850" spans="26:26" ht="21">
      <c r="Z850" s="393" ph="1"/>
    </row>
    <row r="851" spans="26:26" ht="21">
      <c r="Z851" s="393" ph="1"/>
    </row>
    <row r="852" spans="26:26" ht="21">
      <c r="Z852" s="393" ph="1"/>
    </row>
    <row r="853" spans="26:26" ht="21">
      <c r="Z853" s="393" ph="1"/>
    </row>
    <row r="854" spans="26:26" ht="21">
      <c r="Z854" s="393" ph="1"/>
    </row>
    <row r="855" spans="26:26" ht="21">
      <c r="Z855" s="393" ph="1"/>
    </row>
    <row r="856" spans="26:26" ht="21">
      <c r="Z856" s="393" ph="1"/>
    </row>
    <row r="857" spans="26:26" ht="21">
      <c r="Z857" s="393" ph="1"/>
    </row>
    <row r="858" spans="26:26" ht="21">
      <c r="Z858" s="393" ph="1"/>
    </row>
    <row r="859" spans="26:26" ht="21">
      <c r="Z859" s="393" ph="1"/>
    </row>
    <row r="860" spans="26:26" ht="21">
      <c r="Z860" s="393" ph="1"/>
    </row>
    <row r="861" spans="26:26" ht="21">
      <c r="Z861" s="393" ph="1"/>
    </row>
    <row r="862" spans="26:26" ht="21">
      <c r="Z862" s="393" ph="1"/>
    </row>
    <row r="863" spans="26:26" ht="21">
      <c r="Z863" s="393" ph="1"/>
    </row>
    <row r="864" spans="26:26" ht="21">
      <c r="Z864" s="393" ph="1"/>
    </row>
    <row r="865" spans="26:26" ht="21">
      <c r="Z865" s="393" ph="1"/>
    </row>
    <row r="866" spans="26:26" ht="21">
      <c r="Z866" s="393" ph="1"/>
    </row>
    <row r="867" spans="26:26" ht="21">
      <c r="Z867" s="393" ph="1"/>
    </row>
    <row r="868" spans="26:26" ht="21">
      <c r="Z868" s="393" ph="1"/>
    </row>
    <row r="869" spans="26:26" ht="21">
      <c r="Z869" s="393" ph="1"/>
    </row>
    <row r="870" spans="26:26" ht="21">
      <c r="Z870" s="393" ph="1"/>
    </row>
    <row r="871" spans="26:26" ht="21">
      <c r="Z871" s="393" ph="1"/>
    </row>
    <row r="872" spans="26:26" ht="21">
      <c r="Z872" s="393" ph="1"/>
    </row>
    <row r="873" spans="26:26" ht="21">
      <c r="Z873" s="393" ph="1"/>
    </row>
    <row r="874" spans="26:26" ht="21">
      <c r="Z874" s="393" ph="1"/>
    </row>
    <row r="875" spans="26:26" ht="21">
      <c r="Z875" s="393" ph="1"/>
    </row>
    <row r="876" spans="26:26" ht="21">
      <c r="Z876" s="393" ph="1"/>
    </row>
    <row r="877" spans="26:26" ht="21">
      <c r="Z877" s="393" ph="1"/>
    </row>
    <row r="878" spans="26:26" ht="21">
      <c r="Z878" s="393" ph="1"/>
    </row>
    <row r="879" spans="26:26" ht="21">
      <c r="Z879" s="393" ph="1"/>
    </row>
    <row r="880" spans="26:26" ht="21">
      <c r="Z880" s="393" ph="1"/>
    </row>
    <row r="881" spans="26:26" ht="21">
      <c r="Z881" s="393" ph="1"/>
    </row>
    <row r="882" spans="26:26" ht="21">
      <c r="Z882" s="393" ph="1"/>
    </row>
    <row r="883" spans="26:26" ht="21">
      <c r="Z883" s="393" ph="1"/>
    </row>
    <row r="884" spans="26:26" ht="21">
      <c r="Z884" s="393" ph="1"/>
    </row>
    <row r="885" spans="26:26" ht="21">
      <c r="Z885" s="393" ph="1"/>
    </row>
    <row r="886" spans="26:26" ht="21">
      <c r="Z886" s="393" ph="1"/>
    </row>
    <row r="887" spans="26:26" ht="21">
      <c r="Z887" s="393" ph="1"/>
    </row>
    <row r="888" spans="26:26" ht="21">
      <c r="Z888" s="393" ph="1"/>
    </row>
    <row r="889" spans="26:26" ht="21">
      <c r="Z889" s="393" ph="1"/>
    </row>
    <row r="890" spans="26:26" ht="21">
      <c r="Z890" s="393" ph="1"/>
    </row>
    <row r="891" spans="26:26" ht="21">
      <c r="Z891" s="393" ph="1"/>
    </row>
    <row r="892" spans="26:26" ht="21">
      <c r="Z892" s="393" ph="1"/>
    </row>
    <row r="893" spans="26:26" ht="21">
      <c r="Z893" s="393" ph="1"/>
    </row>
    <row r="894" spans="26:26" ht="21">
      <c r="Z894" s="393" ph="1"/>
    </row>
    <row r="895" spans="26:26" ht="21">
      <c r="Z895" s="393" ph="1"/>
    </row>
    <row r="896" spans="26:26" ht="21">
      <c r="Z896" s="393" ph="1"/>
    </row>
    <row r="897" spans="26:26" ht="21">
      <c r="Z897" s="393" ph="1"/>
    </row>
    <row r="898" spans="26:26" ht="21">
      <c r="Z898" s="393" ph="1"/>
    </row>
    <row r="899" spans="26:26" ht="21">
      <c r="Z899" s="393" ph="1"/>
    </row>
    <row r="900" spans="26:26" ht="21">
      <c r="Z900" s="393" ph="1"/>
    </row>
    <row r="901" spans="26:26" ht="21">
      <c r="Z901" s="393" ph="1"/>
    </row>
    <row r="902" spans="26:26" ht="21">
      <c r="Z902" s="393" ph="1"/>
    </row>
    <row r="903" spans="26:26" ht="21">
      <c r="Z903" s="393" ph="1"/>
    </row>
    <row r="904" spans="26:26" ht="21">
      <c r="Z904" s="393" ph="1"/>
    </row>
    <row r="905" spans="26:26" ht="21">
      <c r="Z905" s="393" ph="1"/>
    </row>
    <row r="906" spans="26:26" ht="21">
      <c r="Z906" s="393" ph="1"/>
    </row>
    <row r="907" spans="26:26" ht="21">
      <c r="Z907" s="393" ph="1"/>
    </row>
    <row r="908" spans="26:26" ht="21">
      <c r="Z908" s="393" ph="1"/>
    </row>
    <row r="909" spans="26:26" ht="21">
      <c r="Z909" s="393" ph="1"/>
    </row>
    <row r="910" spans="26:26" ht="21">
      <c r="Z910" s="393" ph="1"/>
    </row>
    <row r="911" spans="26:26" ht="21">
      <c r="Z911" s="393" ph="1"/>
    </row>
    <row r="912" spans="26:26" ht="21">
      <c r="Z912" s="393" ph="1"/>
    </row>
    <row r="913" spans="26:26" ht="21">
      <c r="Z913" s="393" ph="1"/>
    </row>
    <row r="914" spans="26:26" ht="21">
      <c r="Z914" s="393" ph="1"/>
    </row>
    <row r="915" spans="26:26" ht="21">
      <c r="Z915" s="393" ph="1"/>
    </row>
    <row r="916" spans="26:26" ht="21">
      <c r="Z916" s="393" ph="1"/>
    </row>
    <row r="917" spans="26:26" ht="21">
      <c r="Z917" s="393" ph="1"/>
    </row>
    <row r="918" spans="26:26" ht="21">
      <c r="Z918" s="393" ph="1"/>
    </row>
    <row r="919" spans="26:26" ht="21">
      <c r="Z919" s="393" ph="1"/>
    </row>
    <row r="920" spans="26:26" ht="21">
      <c r="Z920" s="393" ph="1"/>
    </row>
    <row r="921" spans="26:26" ht="21">
      <c r="Z921" s="393" ph="1"/>
    </row>
    <row r="922" spans="26:26" ht="21">
      <c r="Z922" s="393" ph="1"/>
    </row>
    <row r="923" spans="26:26" ht="21">
      <c r="Z923" s="393" ph="1"/>
    </row>
    <row r="924" spans="26:26" ht="21">
      <c r="Z924" s="393" ph="1"/>
    </row>
    <row r="925" spans="26:26" ht="21">
      <c r="Z925" s="393" ph="1"/>
    </row>
    <row r="926" spans="26:26" ht="21">
      <c r="Z926" s="393" ph="1"/>
    </row>
    <row r="927" spans="26:26" ht="21">
      <c r="Z927" s="393" ph="1"/>
    </row>
    <row r="928" spans="26:26" ht="21">
      <c r="Z928" s="393" ph="1"/>
    </row>
    <row r="929" spans="26:26" ht="21">
      <c r="Z929" s="393" ph="1"/>
    </row>
    <row r="930" spans="26:26" ht="21">
      <c r="Z930" s="393" ph="1"/>
    </row>
    <row r="931" spans="26:26" ht="21">
      <c r="Z931" s="393" ph="1"/>
    </row>
    <row r="932" spans="26:26" ht="21">
      <c r="Z932" s="393" ph="1"/>
    </row>
    <row r="933" spans="26:26" ht="21">
      <c r="Z933" s="393" ph="1"/>
    </row>
    <row r="934" spans="26:26" ht="21">
      <c r="Z934" s="393" ph="1"/>
    </row>
    <row r="935" spans="26:26" ht="21">
      <c r="Z935" s="393" ph="1"/>
    </row>
    <row r="936" spans="26:26" ht="21">
      <c r="Z936" s="393" ph="1"/>
    </row>
    <row r="937" spans="26:26" ht="21">
      <c r="Z937" s="393" ph="1"/>
    </row>
    <row r="938" spans="26:26" ht="21">
      <c r="Z938" s="393" ph="1"/>
    </row>
    <row r="939" spans="26:26" ht="21">
      <c r="Z939" s="393" ph="1"/>
    </row>
    <row r="940" spans="26:26" ht="21">
      <c r="Z940" s="393" ph="1"/>
    </row>
    <row r="941" spans="26:26" ht="21">
      <c r="Z941" s="393" ph="1"/>
    </row>
    <row r="942" spans="26:26" ht="21">
      <c r="Z942" s="393" ph="1"/>
    </row>
    <row r="943" spans="26:26" ht="21">
      <c r="Z943" s="393" ph="1"/>
    </row>
    <row r="944" spans="26:26" ht="21">
      <c r="Z944" s="393" ph="1"/>
    </row>
    <row r="945" spans="26:26" ht="21">
      <c r="Z945" s="393" ph="1"/>
    </row>
    <row r="946" spans="26:26" ht="21">
      <c r="Z946" s="393" ph="1"/>
    </row>
    <row r="947" spans="26:26" ht="21">
      <c r="Z947" s="393" ph="1"/>
    </row>
    <row r="948" spans="26:26" ht="21">
      <c r="Z948" s="393" ph="1"/>
    </row>
    <row r="949" spans="26:26" ht="21">
      <c r="Z949" s="393" ph="1"/>
    </row>
    <row r="950" spans="26:26" ht="21">
      <c r="Z950" s="393" ph="1"/>
    </row>
    <row r="951" spans="26:26" ht="21">
      <c r="Z951" s="393" ph="1"/>
    </row>
    <row r="952" spans="26:26" ht="21">
      <c r="Z952" s="393" ph="1"/>
    </row>
    <row r="953" spans="26:26" ht="21">
      <c r="Z953" s="393" ph="1"/>
    </row>
    <row r="954" spans="26:26" ht="21">
      <c r="Z954" s="393" ph="1"/>
    </row>
    <row r="955" spans="26:26" ht="21">
      <c r="Z955" s="393" ph="1"/>
    </row>
    <row r="956" spans="26:26" ht="21">
      <c r="Z956" s="393" ph="1"/>
    </row>
    <row r="957" spans="26:26" ht="21">
      <c r="Z957" s="393" ph="1"/>
    </row>
    <row r="958" spans="26:26" ht="21">
      <c r="Z958" s="393" ph="1"/>
    </row>
    <row r="959" spans="26:26" ht="21">
      <c r="Z959" s="393" ph="1"/>
    </row>
    <row r="960" spans="26:26" ht="21">
      <c r="Z960" s="393" ph="1"/>
    </row>
    <row r="961" spans="26:26" ht="21">
      <c r="Z961" s="393" ph="1"/>
    </row>
    <row r="962" spans="26:26" ht="21">
      <c r="Z962" s="393" ph="1"/>
    </row>
    <row r="963" spans="26:26" ht="21">
      <c r="Z963" s="393" ph="1"/>
    </row>
    <row r="964" spans="26:26" ht="21">
      <c r="Z964" s="393" ph="1"/>
    </row>
    <row r="965" spans="26:26" ht="21">
      <c r="Z965" s="393" ph="1"/>
    </row>
    <row r="966" spans="26:26" ht="21">
      <c r="Z966" s="393" ph="1"/>
    </row>
    <row r="967" spans="26:26" ht="21">
      <c r="Z967" s="393" ph="1"/>
    </row>
    <row r="968" spans="26:26" ht="21">
      <c r="Z968" s="393" ph="1"/>
    </row>
    <row r="969" spans="26:26" ht="21">
      <c r="Z969" s="393" ph="1"/>
    </row>
    <row r="970" spans="26:26" ht="21">
      <c r="Z970" s="393" ph="1"/>
    </row>
    <row r="971" spans="26:26" ht="21">
      <c r="Z971" s="393" ph="1"/>
    </row>
    <row r="972" spans="26:26" ht="21">
      <c r="Z972" s="393" ph="1"/>
    </row>
    <row r="973" spans="26:26" ht="21">
      <c r="Z973" s="393" ph="1"/>
    </row>
    <row r="974" spans="26:26" ht="21">
      <c r="Z974" s="393" ph="1"/>
    </row>
    <row r="975" spans="26:26" ht="21">
      <c r="Z975" s="393" ph="1"/>
    </row>
    <row r="976" spans="26:26" ht="21">
      <c r="Z976" s="393" ph="1"/>
    </row>
    <row r="977" spans="26:26" ht="21">
      <c r="Z977" s="393" ph="1"/>
    </row>
    <row r="978" spans="26:26" ht="21">
      <c r="Z978" s="393" ph="1"/>
    </row>
    <row r="979" spans="26:26" ht="21">
      <c r="Z979" s="393" ph="1"/>
    </row>
    <row r="980" spans="26:26" ht="21">
      <c r="Z980" s="393" ph="1"/>
    </row>
    <row r="981" spans="26:26" ht="21">
      <c r="Z981" s="393" ph="1"/>
    </row>
    <row r="982" spans="26:26" ht="21">
      <c r="Z982" s="393" ph="1"/>
    </row>
    <row r="983" spans="26:26" ht="21">
      <c r="Z983" s="393" ph="1"/>
    </row>
    <row r="984" spans="26:26" ht="21">
      <c r="Z984" s="393" ph="1"/>
    </row>
    <row r="985" spans="26:26" ht="21">
      <c r="Z985" s="393" ph="1"/>
    </row>
    <row r="986" spans="26:26" ht="21">
      <c r="Z986" s="393" ph="1"/>
    </row>
    <row r="987" spans="26:26" ht="21">
      <c r="Z987" s="393" ph="1"/>
    </row>
    <row r="988" spans="26:26" ht="21">
      <c r="Z988" s="393" ph="1"/>
    </row>
    <row r="989" spans="26:26" ht="21">
      <c r="Z989" s="393" ph="1"/>
    </row>
    <row r="990" spans="26:26" ht="21">
      <c r="Z990" s="393" ph="1"/>
    </row>
    <row r="991" spans="26:26" ht="21">
      <c r="Z991" s="393" ph="1"/>
    </row>
    <row r="992" spans="26:26" ht="21">
      <c r="Z992" s="393" ph="1"/>
    </row>
    <row r="993" spans="26:26" ht="21">
      <c r="Z993" s="393" ph="1"/>
    </row>
    <row r="994" spans="26:26" ht="21">
      <c r="Z994" s="393" ph="1"/>
    </row>
    <row r="995" spans="26:26" ht="21">
      <c r="Z995" s="393" ph="1"/>
    </row>
    <row r="996" spans="26:26" ht="21">
      <c r="Z996" s="393" ph="1"/>
    </row>
    <row r="997" spans="26:26" ht="21">
      <c r="Z997" s="393" ph="1"/>
    </row>
    <row r="998" spans="26:26" ht="21">
      <c r="Z998" s="393" ph="1"/>
    </row>
    <row r="999" spans="26:26" ht="21">
      <c r="Z999" s="393" ph="1"/>
    </row>
    <row r="1000" spans="26:26" ht="21">
      <c r="Z1000" s="393" ph="1"/>
    </row>
    <row r="1001" spans="26:26" ht="21">
      <c r="Z1001" s="393" ph="1"/>
    </row>
    <row r="1002" spans="26:26" ht="21">
      <c r="Z1002" s="393" ph="1"/>
    </row>
    <row r="1003" spans="26:26" ht="21">
      <c r="Z1003" s="393" ph="1"/>
    </row>
    <row r="1004" spans="26:26" ht="21">
      <c r="Z1004" s="393" ph="1"/>
    </row>
    <row r="1005" spans="26:26" ht="21">
      <c r="Z1005" s="393" ph="1"/>
    </row>
    <row r="1006" spans="26:26" ht="21">
      <c r="Z1006" s="393" ph="1"/>
    </row>
    <row r="1007" spans="26:26" ht="21">
      <c r="Z1007" s="393" ph="1"/>
    </row>
    <row r="1008" spans="26:26" ht="21">
      <c r="Z1008" s="393" ph="1"/>
    </row>
    <row r="1009" spans="26:26" ht="21">
      <c r="Z1009" s="393" ph="1"/>
    </row>
    <row r="1010" spans="26:26" ht="21">
      <c r="Z1010" s="393" ph="1"/>
    </row>
    <row r="1011" spans="26:26" ht="21">
      <c r="Z1011" s="393" ph="1"/>
    </row>
    <row r="1012" spans="26:26" ht="21">
      <c r="Z1012" s="393" ph="1"/>
    </row>
    <row r="1013" spans="26:26" ht="21">
      <c r="Z1013" s="393" ph="1"/>
    </row>
    <row r="1014" spans="26:26" ht="21">
      <c r="Z1014" s="393" ph="1"/>
    </row>
    <row r="1015" spans="26:26" ht="21">
      <c r="Z1015" s="393" ph="1"/>
    </row>
    <row r="1016" spans="26:26" ht="21">
      <c r="Z1016" s="393" ph="1"/>
    </row>
    <row r="1017" spans="26:26" ht="21">
      <c r="Z1017" s="393" ph="1"/>
    </row>
    <row r="1018" spans="26:26" ht="21">
      <c r="Z1018" s="393" ph="1"/>
    </row>
    <row r="1019" spans="26:26" ht="21">
      <c r="Z1019" s="393" ph="1"/>
    </row>
    <row r="1020" spans="26:26" ht="21">
      <c r="Z1020" s="393" ph="1"/>
    </row>
    <row r="1021" spans="26:26" ht="21">
      <c r="Z1021" s="393" ph="1"/>
    </row>
    <row r="1022" spans="26:26" ht="21">
      <c r="Z1022" s="393" ph="1"/>
    </row>
    <row r="1023" spans="26:26" ht="21">
      <c r="Z1023" s="393" ph="1"/>
    </row>
    <row r="1024" spans="26:26" ht="21">
      <c r="Z1024" s="393" ph="1"/>
    </row>
    <row r="1025" spans="26:26" ht="21">
      <c r="Z1025" s="393" ph="1"/>
    </row>
    <row r="1026" spans="26:26" ht="21">
      <c r="Z1026" s="393" ph="1"/>
    </row>
    <row r="1027" spans="26:26" ht="21">
      <c r="Z1027" s="393" ph="1"/>
    </row>
    <row r="1028" spans="26:26" ht="21">
      <c r="Z1028" s="393" ph="1"/>
    </row>
    <row r="1029" spans="26:26" ht="21">
      <c r="Z1029" s="393" ph="1"/>
    </row>
    <row r="1030" spans="26:26" ht="21">
      <c r="Z1030" s="393" ph="1"/>
    </row>
    <row r="1031" spans="26:26" ht="21">
      <c r="Z1031" s="393" ph="1"/>
    </row>
    <row r="1032" spans="26:26" ht="21">
      <c r="Z1032" s="393" ph="1"/>
    </row>
    <row r="1033" spans="26:26" ht="21">
      <c r="Z1033" s="393" ph="1"/>
    </row>
    <row r="1034" spans="26:26" ht="21">
      <c r="Z1034" s="393" ph="1"/>
    </row>
    <row r="1035" spans="26:26" ht="21">
      <c r="Z1035" s="393" ph="1"/>
    </row>
    <row r="1036" spans="26:26" ht="21">
      <c r="Z1036" s="393" ph="1"/>
    </row>
    <row r="1037" spans="26:26" ht="21">
      <c r="Z1037" s="393" ph="1"/>
    </row>
    <row r="1038" spans="26:26" ht="21">
      <c r="Z1038" s="393" ph="1"/>
    </row>
    <row r="1039" spans="26:26" ht="21">
      <c r="Z1039" s="393" ph="1"/>
    </row>
    <row r="1040" spans="26:26" ht="21">
      <c r="Z1040" s="393" ph="1"/>
    </row>
    <row r="1041" spans="26:26" ht="21">
      <c r="Z1041" s="393" ph="1"/>
    </row>
    <row r="1042" spans="26:26" ht="21">
      <c r="Z1042" s="393" ph="1"/>
    </row>
    <row r="1043" spans="26:26" ht="21">
      <c r="Z1043" s="393" ph="1"/>
    </row>
    <row r="1044" spans="26:26" ht="21">
      <c r="Z1044" s="393" ph="1"/>
    </row>
    <row r="1045" spans="26:26" ht="21">
      <c r="Z1045" s="393" ph="1"/>
    </row>
    <row r="1046" spans="26:26" ht="21">
      <c r="Z1046" s="393" ph="1"/>
    </row>
    <row r="1047" spans="26:26" ht="21">
      <c r="Z1047" s="393" ph="1"/>
    </row>
    <row r="1048" spans="26:26" ht="21">
      <c r="Z1048" s="393" ph="1"/>
    </row>
    <row r="1049" spans="26:26" ht="21">
      <c r="Z1049" s="393" ph="1"/>
    </row>
    <row r="1050" spans="26:26" ht="21">
      <c r="Z1050" s="393" ph="1"/>
    </row>
    <row r="1051" spans="26:26" ht="21">
      <c r="Z1051" s="393" ph="1"/>
    </row>
    <row r="1052" spans="26:26" ht="21">
      <c r="Z1052" s="393" ph="1"/>
    </row>
    <row r="1053" spans="26:26" ht="21">
      <c r="Z1053" s="393" ph="1"/>
    </row>
    <row r="1054" spans="26:26" ht="21">
      <c r="Z1054" s="393" ph="1"/>
    </row>
    <row r="1055" spans="26:26" ht="21">
      <c r="Z1055" s="393" ph="1"/>
    </row>
    <row r="1056" spans="26:26" ht="21">
      <c r="Z1056" s="393" ph="1"/>
    </row>
    <row r="1057" spans="26:26" ht="21">
      <c r="Z1057" s="393" ph="1"/>
    </row>
    <row r="1058" spans="26:26" ht="21">
      <c r="Z1058" s="393" ph="1"/>
    </row>
    <row r="1059" spans="26:26" ht="21">
      <c r="Z1059" s="393" ph="1"/>
    </row>
    <row r="1060" spans="26:26" ht="21">
      <c r="Z1060" s="393" ph="1"/>
    </row>
    <row r="1061" spans="26:26" ht="21">
      <c r="Z1061" s="393" ph="1"/>
    </row>
    <row r="1062" spans="26:26" ht="21">
      <c r="Z1062" s="393" ph="1"/>
    </row>
    <row r="1063" spans="26:26" ht="21">
      <c r="Z1063" s="393" ph="1"/>
    </row>
    <row r="1064" spans="26:26" ht="21">
      <c r="Z1064" s="393" ph="1"/>
    </row>
    <row r="1065" spans="26:26" ht="21">
      <c r="Z1065" s="393" ph="1"/>
    </row>
    <row r="1066" spans="26:26" ht="21">
      <c r="Z1066" s="393" ph="1"/>
    </row>
    <row r="1067" spans="26:26" ht="21">
      <c r="Z1067" s="393" ph="1"/>
    </row>
    <row r="1068" spans="26:26" ht="21">
      <c r="Z1068" s="393" ph="1"/>
    </row>
    <row r="1069" spans="26:26" ht="21">
      <c r="Z1069" s="393" ph="1"/>
    </row>
    <row r="1070" spans="26:26" ht="21">
      <c r="Z1070" s="393" ph="1"/>
    </row>
    <row r="1071" spans="26:26" ht="21">
      <c r="Z1071" s="393" ph="1"/>
    </row>
    <row r="1072" spans="26:26" ht="21">
      <c r="Z1072" s="393" ph="1"/>
    </row>
    <row r="1073" spans="26:26" ht="21">
      <c r="Z1073" s="393" ph="1"/>
    </row>
    <row r="1074" spans="26:26" ht="21">
      <c r="Z1074" s="393" ph="1"/>
    </row>
    <row r="1075" spans="26:26" ht="21">
      <c r="Z1075" s="393" ph="1"/>
    </row>
    <row r="1076" spans="26:26" ht="21">
      <c r="Z1076" s="393" ph="1"/>
    </row>
    <row r="1077" spans="26:26" ht="21">
      <c r="Z1077" s="393" ph="1"/>
    </row>
    <row r="1078" spans="26:26" ht="21">
      <c r="Z1078" s="393" ph="1"/>
    </row>
    <row r="1079" spans="26:26" ht="21">
      <c r="Z1079" s="393" ph="1"/>
    </row>
    <row r="1080" spans="26:26" ht="21">
      <c r="Z1080" s="393" ph="1"/>
    </row>
    <row r="1081" spans="26:26" ht="21">
      <c r="Z1081" s="393" ph="1"/>
    </row>
    <row r="1082" spans="26:26" ht="21">
      <c r="Z1082" s="393" ph="1"/>
    </row>
    <row r="1083" spans="26:26" ht="21">
      <c r="Z1083" s="393" ph="1"/>
    </row>
    <row r="1084" spans="26:26" ht="21">
      <c r="Z1084" s="393" ph="1"/>
    </row>
    <row r="1085" spans="26:26" ht="21">
      <c r="Z1085" s="393" ph="1"/>
    </row>
    <row r="1086" spans="26:26" ht="21">
      <c r="Z1086" s="393" ph="1"/>
    </row>
    <row r="1087" spans="26:26" ht="21">
      <c r="Z1087" s="393" ph="1"/>
    </row>
    <row r="1088" spans="26:26" ht="21">
      <c r="Z1088" s="393" ph="1"/>
    </row>
    <row r="1089" spans="26:26" ht="21">
      <c r="Z1089" s="393" ph="1"/>
    </row>
    <row r="1090" spans="26:26" ht="21">
      <c r="Z1090" s="393" ph="1"/>
    </row>
    <row r="1091" spans="26:26" ht="21">
      <c r="Z1091" s="393" ph="1"/>
    </row>
    <row r="1092" spans="26:26" ht="21">
      <c r="Z1092" s="393" ph="1"/>
    </row>
    <row r="1093" spans="26:26" ht="21">
      <c r="Z1093" s="393" ph="1"/>
    </row>
    <row r="1094" spans="26:26" ht="21">
      <c r="Z1094" s="393" ph="1"/>
    </row>
    <row r="1095" spans="26:26" ht="21">
      <c r="Z1095" s="393" ph="1"/>
    </row>
    <row r="1096" spans="26:26" ht="21">
      <c r="Z1096" s="393" ph="1"/>
    </row>
    <row r="1097" spans="26:26" ht="21">
      <c r="Z1097" s="393" ph="1"/>
    </row>
    <row r="1098" spans="26:26" ht="21">
      <c r="Z1098" s="393" ph="1"/>
    </row>
    <row r="1099" spans="26:26" ht="21">
      <c r="Z1099" s="393" ph="1"/>
    </row>
    <row r="1100" spans="26:26" ht="21">
      <c r="Z1100" s="393" ph="1"/>
    </row>
    <row r="1101" spans="26:26" ht="21">
      <c r="Z1101" s="393" ph="1"/>
    </row>
    <row r="1102" spans="26:26" ht="21">
      <c r="Z1102" s="393" ph="1"/>
    </row>
    <row r="1103" spans="26:26" ht="21">
      <c r="Z1103" s="393" ph="1"/>
    </row>
    <row r="1104" spans="26:26" ht="21">
      <c r="Z1104" s="393" ph="1"/>
    </row>
    <row r="1105" spans="26:26" ht="21">
      <c r="Z1105" s="393" ph="1"/>
    </row>
    <row r="1106" spans="26:26" ht="21">
      <c r="Z1106" s="393" ph="1"/>
    </row>
    <row r="1107" spans="26:26" ht="21">
      <c r="Z1107" s="393" ph="1"/>
    </row>
    <row r="1108" spans="26:26" ht="21">
      <c r="Z1108" s="393" ph="1"/>
    </row>
    <row r="1109" spans="26:26" ht="21">
      <c r="Z1109" s="393" ph="1"/>
    </row>
    <row r="1110" spans="26:26" ht="21">
      <c r="Z1110" s="393" ph="1"/>
    </row>
    <row r="1111" spans="26:26" ht="21">
      <c r="Z1111" s="393" ph="1"/>
    </row>
    <row r="1112" spans="26:26" ht="21">
      <c r="Z1112" s="393" ph="1"/>
    </row>
    <row r="1113" spans="26:26" ht="21">
      <c r="Z1113" s="393" ph="1"/>
    </row>
    <row r="1114" spans="26:26" ht="21">
      <c r="Z1114" s="393" ph="1"/>
    </row>
    <row r="1115" spans="26:26" ht="21">
      <c r="Z1115" s="393" ph="1"/>
    </row>
    <row r="1116" spans="26:26" ht="21">
      <c r="Z1116" s="393" ph="1"/>
    </row>
    <row r="1117" spans="26:26" ht="21">
      <c r="Z1117" s="393" ph="1"/>
    </row>
    <row r="1118" spans="26:26" ht="21">
      <c r="Z1118" s="393" ph="1"/>
    </row>
    <row r="1119" spans="26:26" ht="21">
      <c r="Z1119" s="393" ph="1"/>
    </row>
    <row r="1120" spans="26:26" ht="21">
      <c r="Z1120" s="393" ph="1"/>
    </row>
    <row r="1121" spans="26:26" ht="21">
      <c r="Z1121" s="393" ph="1"/>
    </row>
    <row r="1122" spans="26:26" ht="21">
      <c r="Z1122" s="393" ph="1"/>
    </row>
    <row r="1123" spans="26:26" ht="21">
      <c r="Z1123" s="393" ph="1"/>
    </row>
    <row r="1124" spans="26:26" ht="21">
      <c r="Z1124" s="393" ph="1"/>
    </row>
    <row r="1125" spans="26:26" ht="21">
      <c r="Z1125" s="393" ph="1"/>
    </row>
    <row r="1126" spans="26:26" ht="21">
      <c r="Z1126" s="393" ph="1"/>
    </row>
    <row r="1127" spans="26:26" ht="21">
      <c r="Z1127" s="393" ph="1"/>
    </row>
    <row r="1128" spans="26:26" ht="21">
      <c r="Z1128" s="393" ph="1"/>
    </row>
    <row r="1129" spans="26:26" ht="21">
      <c r="Z1129" s="393" ph="1"/>
    </row>
    <row r="1130" spans="26:26" ht="21">
      <c r="Z1130" s="393" ph="1"/>
    </row>
    <row r="1131" spans="26:26" ht="21">
      <c r="Z1131" s="393" ph="1"/>
    </row>
    <row r="1132" spans="26:26" ht="21">
      <c r="Z1132" s="393" ph="1"/>
    </row>
    <row r="1133" spans="26:26" ht="21">
      <c r="Z1133" s="393" ph="1"/>
    </row>
    <row r="1134" spans="26:26" ht="21">
      <c r="Z1134" s="393" ph="1"/>
    </row>
    <row r="1135" spans="26:26" ht="21">
      <c r="Z1135" s="393" ph="1"/>
    </row>
    <row r="1136" spans="26:26" ht="21">
      <c r="Z1136" s="393" ph="1"/>
    </row>
    <row r="1137" spans="26:26" ht="21">
      <c r="Z1137" s="393" ph="1"/>
    </row>
    <row r="1138" spans="26:26" ht="21">
      <c r="Z1138" s="393" ph="1"/>
    </row>
    <row r="1139" spans="26:26" ht="21">
      <c r="Z1139" s="393" ph="1"/>
    </row>
    <row r="1140" spans="26:26" ht="21">
      <c r="Z1140" s="393" ph="1"/>
    </row>
    <row r="1141" spans="26:26" ht="21">
      <c r="Z1141" s="393" ph="1"/>
    </row>
    <row r="1142" spans="26:26" ht="21">
      <c r="Z1142" s="393" ph="1"/>
    </row>
    <row r="1143" spans="26:26" ht="21">
      <c r="Z1143" s="393" ph="1"/>
    </row>
    <row r="1144" spans="26:26" ht="21">
      <c r="Z1144" s="393" ph="1"/>
    </row>
    <row r="1145" spans="26:26" ht="21">
      <c r="Z1145" s="393" ph="1"/>
    </row>
    <row r="1146" spans="26:26" ht="21">
      <c r="Z1146" s="393" ph="1"/>
    </row>
    <row r="1147" spans="26:26" ht="21">
      <c r="Z1147" s="393" ph="1"/>
    </row>
    <row r="1148" spans="26:26" ht="21">
      <c r="Z1148" s="393" ph="1"/>
    </row>
    <row r="1149" spans="26:26" ht="21">
      <c r="Z1149" s="393" ph="1"/>
    </row>
    <row r="1150" spans="26:26" ht="21">
      <c r="Z1150" s="393" ph="1"/>
    </row>
    <row r="1151" spans="26:26" ht="21">
      <c r="Z1151" s="393" ph="1"/>
    </row>
    <row r="1152" spans="26:26" ht="21">
      <c r="Z1152" s="393" ph="1"/>
    </row>
    <row r="1153" spans="26:26" ht="21">
      <c r="Z1153" s="393" ph="1"/>
    </row>
    <row r="1154" spans="26:26" ht="21">
      <c r="Z1154" s="393" ph="1"/>
    </row>
    <row r="1155" spans="26:26" ht="21">
      <c r="Z1155" s="393" ph="1"/>
    </row>
    <row r="1156" spans="26:26" ht="21">
      <c r="Z1156" s="393" ph="1"/>
    </row>
    <row r="1157" spans="26:26" ht="21">
      <c r="Z1157" s="393" ph="1"/>
    </row>
    <row r="1158" spans="26:26" ht="21">
      <c r="Z1158" s="393" ph="1"/>
    </row>
    <row r="1159" spans="26:26" ht="21">
      <c r="Z1159" s="393" ph="1"/>
    </row>
    <row r="1160" spans="26:26" ht="21">
      <c r="Z1160" s="393" ph="1"/>
    </row>
    <row r="1161" spans="26:26" ht="21">
      <c r="Z1161" s="393" ph="1"/>
    </row>
    <row r="1162" spans="26:26" ht="21">
      <c r="Z1162" s="393" ph="1"/>
    </row>
    <row r="1163" spans="26:26" ht="21">
      <c r="Z1163" s="393" ph="1"/>
    </row>
    <row r="1164" spans="26:26" ht="21">
      <c r="Z1164" s="393" ph="1"/>
    </row>
    <row r="1165" spans="26:26" ht="21">
      <c r="Z1165" s="393" ph="1"/>
    </row>
    <row r="1166" spans="26:26" ht="21">
      <c r="Z1166" s="393" ph="1"/>
    </row>
    <row r="1167" spans="26:26" ht="21">
      <c r="Z1167" s="393" ph="1"/>
    </row>
    <row r="1168" spans="26:26" ht="21">
      <c r="Z1168" s="393" ph="1"/>
    </row>
    <row r="1169" spans="26:26" ht="21">
      <c r="Z1169" s="393" ph="1"/>
    </row>
    <row r="1170" spans="26:26" ht="21">
      <c r="Z1170" s="393" ph="1"/>
    </row>
    <row r="1171" spans="26:26" ht="21">
      <c r="Z1171" s="393" ph="1"/>
    </row>
    <row r="1172" spans="26:26" ht="21">
      <c r="Z1172" s="393" ph="1"/>
    </row>
    <row r="1173" spans="26:26" ht="21">
      <c r="Z1173" s="393" ph="1"/>
    </row>
    <row r="1174" spans="26:26" ht="21">
      <c r="Z1174" s="393" ph="1"/>
    </row>
    <row r="1175" spans="26:26" ht="21">
      <c r="Z1175" s="393" ph="1"/>
    </row>
    <row r="1176" spans="26:26" ht="21">
      <c r="Z1176" s="393" ph="1"/>
    </row>
    <row r="1177" spans="26:26" ht="21">
      <c r="Z1177" s="393" ph="1"/>
    </row>
    <row r="1178" spans="26:26" ht="21">
      <c r="Z1178" s="393" ph="1"/>
    </row>
    <row r="1179" spans="26:26" ht="21">
      <c r="Z1179" s="393" ph="1"/>
    </row>
    <row r="1180" spans="26:26" ht="21">
      <c r="Z1180" s="393" ph="1"/>
    </row>
    <row r="1181" spans="26:26" ht="21">
      <c r="Z1181" s="393" ph="1"/>
    </row>
    <row r="1182" spans="26:26" ht="21">
      <c r="Z1182" s="393" ph="1"/>
    </row>
    <row r="1183" spans="26:26" ht="21">
      <c r="Z1183" s="393" ph="1"/>
    </row>
    <row r="1184" spans="26:26" ht="21">
      <c r="Z1184" s="393" ph="1"/>
    </row>
    <row r="1185" spans="26:26" ht="21">
      <c r="Z1185" s="393" ph="1"/>
    </row>
    <row r="1186" spans="26:26" ht="21">
      <c r="Z1186" s="393" ph="1"/>
    </row>
    <row r="1187" spans="26:26" ht="21">
      <c r="Z1187" s="393" ph="1"/>
    </row>
    <row r="1188" spans="26:26" ht="21">
      <c r="Z1188" s="393" ph="1"/>
    </row>
    <row r="1189" spans="26:26" ht="21">
      <c r="Z1189" s="393" ph="1"/>
    </row>
    <row r="1190" spans="26:26" ht="21">
      <c r="Z1190" s="393" ph="1"/>
    </row>
    <row r="1191" spans="26:26" ht="21">
      <c r="Z1191" s="393" ph="1"/>
    </row>
    <row r="1192" spans="26:26" ht="21">
      <c r="Z1192" s="393" ph="1"/>
    </row>
    <row r="1193" spans="26:26" ht="21">
      <c r="Z1193" s="393" ph="1"/>
    </row>
    <row r="1194" spans="26:26" ht="21">
      <c r="Z1194" s="393" ph="1"/>
    </row>
    <row r="1195" spans="26:26" ht="21">
      <c r="Z1195" s="393" ph="1"/>
    </row>
    <row r="1196" spans="26:26" ht="21">
      <c r="Z1196" s="393" ph="1"/>
    </row>
    <row r="1197" spans="26:26" ht="21">
      <c r="Z1197" s="393" ph="1"/>
    </row>
    <row r="1198" spans="26:26" ht="21">
      <c r="Z1198" s="393" ph="1"/>
    </row>
    <row r="1199" spans="26:26" ht="21">
      <c r="Z1199" s="393" ph="1"/>
    </row>
    <row r="1200" spans="26:26" ht="21">
      <c r="Z1200" s="393" ph="1"/>
    </row>
    <row r="1201" spans="26:26" ht="21">
      <c r="Z1201" s="393" ph="1"/>
    </row>
    <row r="1202" spans="26:26" ht="21">
      <c r="Z1202" s="393" ph="1"/>
    </row>
    <row r="1203" spans="26:26" ht="21">
      <c r="Z1203" s="393" ph="1"/>
    </row>
    <row r="1204" spans="26:26" ht="21">
      <c r="Z1204" s="393" ph="1"/>
    </row>
    <row r="1205" spans="26:26" ht="21">
      <c r="Z1205" s="393" ph="1"/>
    </row>
    <row r="1206" spans="26:26" ht="21">
      <c r="Z1206" s="393" ph="1"/>
    </row>
    <row r="1207" spans="26:26" ht="21">
      <c r="Z1207" s="393" ph="1"/>
    </row>
    <row r="1208" spans="26:26" ht="21">
      <c r="Z1208" s="393" ph="1"/>
    </row>
    <row r="1209" spans="26:26" ht="21">
      <c r="Z1209" s="393" ph="1"/>
    </row>
    <row r="1210" spans="26:26" ht="21">
      <c r="Z1210" s="393" ph="1"/>
    </row>
    <row r="1211" spans="26:26" ht="21">
      <c r="Z1211" s="393" ph="1"/>
    </row>
    <row r="1212" spans="26:26" ht="21">
      <c r="Z1212" s="393" ph="1"/>
    </row>
    <row r="1213" spans="26:26" ht="21">
      <c r="Z1213" s="393" ph="1"/>
    </row>
    <row r="1214" spans="26:26" ht="21">
      <c r="Z1214" s="393" ph="1"/>
    </row>
    <row r="1215" spans="26:26" ht="21">
      <c r="Z1215" s="393" ph="1"/>
    </row>
    <row r="1216" spans="26:26" ht="21">
      <c r="Z1216" s="393" ph="1"/>
    </row>
    <row r="1217" spans="26:26" ht="21">
      <c r="Z1217" s="393" ph="1"/>
    </row>
    <row r="1218" spans="26:26" ht="21">
      <c r="Z1218" s="393" ph="1"/>
    </row>
    <row r="1219" spans="26:26" ht="21">
      <c r="Z1219" s="393" ph="1"/>
    </row>
    <row r="1220" spans="26:26" ht="21">
      <c r="Z1220" s="393" ph="1"/>
    </row>
    <row r="1221" spans="26:26" ht="21">
      <c r="Z1221" s="393" ph="1"/>
    </row>
    <row r="1222" spans="26:26" ht="21">
      <c r="Z1222" s="393" ph="1"/>
    </row>
    <row r="1223" spans="26:26" ht="21">
      <c r="Z1223" s="393" ph="1"/>
    </row>
    <row r="1224" spans="26:26" ht="21">
      <c r="Z1224" s="393" ph="1"/>
    </row>
    <row r="1225" spans="26:26" ht="21">
      <c r="Z1225" s="393" ph="1"/>
    </row>
    <row r="1226" spans="26:26" ht="21">
      <c r="Z1226" s="393" ph="1"/>
    </row>
    <row r="1227" spans="26:26" ht="21">
      <c r="Z1227" s="393" ph="1"/>
    </row>
    <row r="1228" spans="26:26" ht="21">
      <c r="Z1228" s="393" ph="1"/>
    </row>
    <row r="1229" spans="26:26" ht="21">
      <c r="Z1229" s="393" ph="1"/>
    </row>
    <row r="1230" spans="26:26" ht="21">
      <c r="Z1230" s="393" ph="1"/>
    </row>
    <row r="1231" spans="26:26" ht="21">
      <c r="Z1231" s="393" ph="1"/>
    </row>
    <row r="1232" spans="26:26" ht="21">
      <c r="Z1232" s="393" ph="1"/>
    </row>
    <row r="1233" spans="26:26" ht="21">
      <c r="Z1233" s="393" ph="1"/>
    </row>
    <row r="1234" spans="26:26" ht="21">
      <c r="Z1234" s="393" ph="1"/>
    </row>
    <row r="1235" spans="26:26" ht="21">
      <c r="Z1235" s="393" ph="1"/>
    </row>
    <row r="1236" spans="26:26" ht="21">
      <c r="Z1236" s="393" ph="1"/>
    </row>
    <row r="1237" spans="26:26" ht="21">
      <c r="Z1237" s="393" ph="1"/>
    </row>
    <row r="1238" spans="26:26" ht="21">
      <c r="Z1238" s="393" ph="1"/>
    </row>
    <row r="1239" spans="26:26" ht="21">
      <c r="Z1239" s="393" ph="1"/>
    </row>
    <row r="1240" spans="26:26" ht="21">
      <c r="Z1240" s="393" ph="1"/>
    </row>
    <row r="1241" spans="26:26" ht="21">
      <c r="Z1241" s="393" ph="1"/>
    </row>
    <row r="1242" spans="26:26" ht="21">
      <c r="Z1242" s="393" ph="1"/>
    </row>
    <row r="1243" spans="26:26" ht="21">
      <c r="Z1243" s="393" ph="1"/>
    </row>
    <row r="1244" spans="26:26" ht="21">
      <c r="Z1244" s="393" ph="1"/>
    </row>
    <row r="1245" spans="26:26" ht="21">
      <c r="Z1245" s="393" ph="1"/>
    </row>
    <row r="1246" spans="26:26" ht="21">
      <c r="Z1246" s="393" ph="1"/>
    </row>
    <row r="1247" spans="26:26" ht="21">
      <c r="Z1247" s="393" ph="1"/>
    </row>
    <row r="1248" spans="26:26" ht="21">
      <c r="Z1248" s="393" ph="1"/>
    </row>
    <row r="1249" spans="26:26" ht="21">
      <c r="Z1249" s="393" ph="1"/>
    </row>
    <row r="1250" spans="26:26" ht="21">
      <c r="Z1250" s="393" ph="1"/>
    </row>
    <row r="1251" spans="26:26" ht="21">
      <c r="Z1251" s="393" ph="1"/>
    </row>
    <row r="1252" spans="26:26" ht="21">
      <c r="Z1252" s="393" ph="1"/>
    </row>
    <row r="1253" spans="26:26" ht="21">
      <c r="Z1253" s="393" ph="1"/>
    </row>
    <row r="1254" spans="26:26" ht="21">
      <c r="Z1254" s="393" ph="1"/>
    </row>
    <row r="1255" spans="26:26" ht="21">
      <c r="Z1255" s="393" ph="1"/>
    </row>
    <row r="1256" spans="26:26" ht="21">
      <c r="Z1256" s="393" ph="1"/>
    </row>
    <row r="1257" spans="26:26" ht="21">
      <c r="Z1257" s="393" ph="1"/>
    </row>
    <row r="1258" spans="26:26" ht="21">
      <c r="Z1258" s="393" ph="1"/>
    </row>
    <row r="1259" spans="26:26" ht="21">
      <c r="Z1259" s="393" ph="1"/>
    </row>
    <row r="1260" spans="26:26" ht="21">
      <c r="Z1260" s="393" ph="1"/>
    </row>
    <row r="1261" spans="26:26" ht="21">
      <c r="Z1261" s="393" ph="1"/>
    </row>
    <row r="1262" spans="26:26" ht="21">
      <c r="Z1262" s="393" ph="1"/>
    </row>
    <row r="1263" spans="26:26" ht="21">
      <c r="Z1263" s="393" ph="1"/>
    </row>
    <row r="1264" spans="26:26" ht="21">
      <c r="Z1264" s="393" ph="1"/>
    </row>
    <row r="1265" spans="26:26" ht="21">
      <c r="Z1265" s="393" ph="1"/>
    </row>
    <row r="1266" spans="26:26" ht="21">
      <c r="Z1266" s="393" ph="1"/>
    </row>
    <row r="1267" spans="26:26" ht="21">
      <c r="Z1267" s="393" ph="1"/>
    </row>
    <row r="1268" spans="26:26" ht="21">
      <c r="Z1268" s="393" ph="1"/>
    </row>
    <row r="1269" spans="26:26" ht="21">
      <c r="Z1269" s="393" ph="1"/>
    </row>
    <row r="1270" spans="26:26" ht="21">
      <c r="Z1270" s="393" ph="1"/>
    </row>
    <row r="1271" spans="26:26" ht="21">
      <c r="Z1271" s="393" ph="1"/>
    </row>
    <row r="1272" spans="26:26" ht="21">
      <c r="Z1272" s="393" ph="1"/>
    </row>
    <row r="1273" spans="26:26" ht="21">
      <c r="Z1273" s="393" ph="1"/>
    </row>
    <row r="1274" spans="26:26" ht="21">
      <c r="Z1274" s="393" ph="1"/>
    </row>
    <row r="1275" spans="26:26" ht="21">
      <c r="Z1275" s="393" ph="1"/>
    </row>
    <row r="1276" spans="26:26" ht="21">
      <c r="Z1276" s="393" ph="1"/>
    </row>
    <row r="1277" spans="26:26" ht="21">
      <c r="Z1277" s="393" ph="1"/>
    </row>
    <row r="1278" spans="26:26" ht="21">
      <c r="Z1278" s="393" ph="1"/>
    </row>
    <row r="1279" spans="26:26" ht="21">
      <c r="Z1279" s="393" ph="1"/>
    </row>
    <row r="1280" spans="26:26" ht="21">
      <c r="Z1280" s="393" ph="1"/>
    </row>
    <row r="1281" spans="26:26" ht="21">
      <c r="Z1281" s="393" ph="1"/>
    </row>
    <row r="1282" spans="26:26" ht="21">
      <c r="Z1282" s="393" ph="1"/>
    </row>
    <row r="1283" spans="26:26" ht="21">
      <c r="Z1283" s="393" ph="1"/>
    </row>
    <row r="1284" spans="26:26" ht="21">
      <c r="Z1284" s="393" ph="1"/>
    </row>
    <row r="1285" spans="26:26" ht="21">
      <c r="Z1285" s="393" ph="1"/>
    </row>
    <row r="1286" spans="26:26" ht="21">
      <c r="Z1286" s="393" ph="1"/>
    </row>
    <row r="1287" spans="26:26" ht="21">
      <c r="Z1287" s="393" ph="1"/>
    </row>
    <row r="1288" spans="26:26" ht="21">
      <c r="Z1288" s="393" ph="1"/>
    </row>
    <row r="1289" spans="26:26" ht="21">
      <c r="Z1289" s="393" ph="1"/>
    </row>
    <row r="1290" spans="26:26" ht="21">
      <c r="Z1290" s="393" ph="1"/>
    </row>
    <row r="1291" spans="26:26" ht="21">
      <c r="Z1291" s="393" ph="1"/>
    </row>
    <row r="1292" spans="26:26" ht="21">
      <c r="Z1292" s="393" ph="1"/>
    </row>
    <row r="1293" spans="26:26" ht="21">
      <c r="Z1293" s="393" ph="1"/>
    </row>
    <row r="1294" spans="26:26" ht="21">
      <c r="Z1294" s="393" ph="1"/>
    </row>
    <row r="1295" spans="26:26" ht="21">
      <c r="Z1295" s="393" ph="1"/>
    </row>
    <row r="1296" spans="26:26" ht="21">
      <c r="Z1296" s="393" ph="1"/>
    </row>
    <row r="1297" spans="26:26" ht="21">
      <c r="Z1297" s="393" ph="1"/>
    </row>
    <row r="1298" spans="26:26" ht="21">
      <c r="Z1298" s="393" ph="1"/>
    </row>
    <row r="1299" spans="26:26" ht="21">
      <c r="Z1299" s="393" ph="1"/>
    </row>
    <row r="1300" spans="26:26" ht="21">
      <c r="Z1300" s="393" ph="1"/>
    </row>
    <row r="1301" spans="26:26" ht="21">
      <c r="Z1301" s="393" ph="1"/>
    </row>
    <row r="1302" spans="26:26" ht="21">
      <c r="Z1302" s="393" ph="1"/>
    </row>
    <row r="1303" spans="26:26" ht="21">
      <c r="Z1303" s="393" ph="1"/>
    </row>
    <row r="1304" spans="26:26" ht="21">
      <c r="Z1304" s="393" ph="1"/>
    </row>
    <row r="1305" spans="26:26" ht="21">
      <c r="Z1305" s="393" ph="1"/>
    </row>
    <row r="1306" spans="26:26" ht="21">
      <c r="Z1306" s="393" ph="1"/>
    </row>
    <row r="1307" spans="26:26" ht="21">
      <c r="Z1307" s="393" ph="1"/>
    </row>
    <row r="1308" spans="26:26" ht="21">
      <c r="Z1308" s="393" ph="1"/>
    </row>
    <row r="1309" spans="26:26" ht="21">
      <c r="Z1309" s="393" ph="1"/>
    </row>
    <row r="1310" spans="26:26" ht="21">
      <c r="Z1310" s="393" ph="1"/>
    </row>
    <row r="1311" spans="26:26" ht="21">
      <c r="Z1311" s="393" ph="1"/>
    </row>
    <row r="1312" spans="26:26" ht="21">
      <c r="Z1312" s="393" ph="1"/>
    </row>
    <row r="1313" spans="26:26" ht="21">
      <c r="Z1313" s="393" ph="1"/>
    </row>
    <row r="1314" spans="26:26" ht="21">
      <c r="Z1314" s="393" ph="1"/>
    </row>
    <row r="1315" spans="26:26" ht="21">
      <c r="Z1315" s="393" ph="1"/>
    </row>
    <row r="1316" spans="26:26" ht="21">
      <c r="Z1316" s="393" ph="1"/>
    </row>
    <row r="1317" spans="26:26" ht="21">
      <c r="Z1317" s="393" ph="1"/>
    </row>
    <row r="1318" spans="26:26" ht="21">
      <c r="Z1318" s="393" ph="1"/>
    </row>
    <row r="1319" spans="26:26" ht="21">
      <c r="Z1319" s="393" ph="1"/>
    </row>
    <row r="1320" spans="26:26" ht="21">
      <c r="Z1320" s="393" ph="1"/>
    </row>
    <row r="1321" spans="26:26" ht="21">
      <c r="Z1321" s="393" ph="1"/>
    </row>
    <row r="1322" spans="26:26" ht="21">
      <c r="Z1322" s="393" ph="1"/>
    </row>
    <row r="1323" spans="26:26" ht="21">
      <c r="Z1323" s="393" ph="1"/>
    </row>
    <row r="1324" spans="26:26" ht="21">
      <c r="Z1324" s="393" ph="1"/>
    </row>
    <row r="1325" spans="26:26" ht="21">
      <c r="Z1325" s="393" ph="1"/>
    </row>
    <row r="1326" spans="26:26" ht="21">
      <c r="Z1326" s="393" ph="1"/>
    </row>
    <row r="1327" spans="26:26" ht="21">
      <c r="Z1327" s="393" ph="1"/>
    </row>
    <row r="1328" spans="26:26" ht="21">
      <c r="Z1328" s="393" ph="1"/>
    </row>
    <row r="1329" spans="26:26" ht="21">
      <c r="Z1329" s="393" ph="1"/>
    </row>
    <row r="1330" spans="26:26" ht="21">
      <c r="Z1330" s="393" ph="1"/>
    </row>
    <row r="1331" spans="26:26" ht="21">
      <c r="Z1331" s="393" ph="1"/>
    </row>
    <row r="1332" spans="26:26" ht="21">
      <c r="Z1332" s="393" ph="1"/>
    </row>
    <row r="1333" spans="26:26" ht="21">
      <c r="Z1333" s="393" ph="1"/>
    </row>
    <row r="1334" spans="26:26" ht="21">
      <c r="Z1334" s="393" ph="1"/>
    </row>
    <row r="1335" spans="26:26" ht="21">
      <c r="Z1335" s="393" ph="1"/>
    </row>
    <row r="1336" spans="26:26" ht="21">
      <c r="Z1336" s="393" ph="1"/>
    </row>
    <row r="1337" spans="26:26" ht="21">
      <c r="Z1337" s="393" ph="1"/>
    </row>
    <row r="1338" spans="26:26" ht="21">
      <c r="Z1338" s="393" ph="1"/>
    </row>
    <row r="1339" spans="26:26" ht="21">
      <c r="Z1339" s="393" ph="1"/>
    </row>
    <row r="1340" spans="26:26" ht="21">
      <c r="Z1340" s="393" ph="1"/>
    </row>
    <row r="1341" spans="26:26" ht="21">
      <c r="Z1341" s="393" ph="1"/>
    </row>
    <row r="1342" spans="26:26" ht="21">
      <c r="Z1342" s="393" ph="1"/>
    </row>
    <row r="1343" spans="26:26" ht="21">
      <c r="Z1343" s="393" ph="1"/>
    </row>
    <row r="1344" spans="26:26" ht="21">
      <c r="Z1344" s="393" ph="1"/>
    </row>
    <row r="1345" spans="26:26" ht="21">
      <c r="Z1345" s="393" ph="1"/>
    </row>
    <row r="1346" spans="26:26" ht="21">
      <c r="Z1346" s="393" ph="1"/>
    </row>
    <row r="1347" spans="26:26" ht="21">
      <c r="Z1347" s="393" ph="1"/>
    </row>
    <row r="1348" spans="26:26" ht="21">
      <c r="Z1348" s="393" ph="1"/>
    </row>
    <row r="1349" spans="26:26" ht="21">
      <c r="Z1349" s="393" ph="1"/>
    </row>
    <row r="1350" spans="26:26" ht="21">
      <c r="Z1350" s="393" ph="1"/>
    </row>
    <row r="1351" spans="26:26" ht="21">
      <c r="Z1351" s="393" ph="1"/>
    </row>
    <row r="1352" spans="26:26" ht="21">
      <c r="Z1352" s="393" ph="1"/>
    </row>
    <row r="1353" spans="26:26" ht="21">
      <c r="Z1353" s="393" ph="1"/>
    </row>
    <row r="1354" spans="26:26" ht="21">
      <c r="Z1354" s="393" ph="1"/>
    </row>
    <row r="1355" spans="26:26" ht="21">
      <c r="Z1355" s="393" ph="1"/>
    </row>
    <row r="1356" spans="26:26" ht="21">
      <c r="Z1356" s="393" ph="1"/>
    </row>
    <row r="1357" spans="26:26" ht="21">
      <c r="Z1357" s="393" ph="1"/>
    </row>
    <row r="1358" spans="26:26" ht="21">
      <c r="Z1358" s="393" ph="1"/>
    </row>
    <row r="1359" spans="26:26" ht="21">
      <c r="Z1359" s="393" ph="1"/>
    </row>
    <row r="1360" spans="26:26" ht="21">
      <c r="Z1360" s="393" ph="1"/>
    </row>
    <row r="1361" spans="26:26" ht="21">
      <c r="Z1361" s="393" ph="1"/>
    </row>
    <row r="1362" spans="26:26" ht="21">
      <c r="Z1362" s="393" ph="1"/>
    </row>
    <row r="1363" spans="26:26" ht="21">
      <c r="Z1363" s="393" ph="1"/>
    </row>
    <row r="1364" spans="26:26" ht="21">
      <c r="Z1364" s="393" ph="1"/>
    </row>
    <row r="1365" spans="26:26" ht="21">
      <c r="Z1365" s="393" ph="1"/>
    </row>
    <row r="1366" spans="26:26" ht="21">
      <c r="Z1366" s="393" ph="1"/>
    </row>
    <row r="1367" spans="26:26" ht="21">
      <c r="Z1367" s="393" ph="1"/>
    </row>
    <row r="1368" spans="26:26" ht="21">
      <c r="Z1368" s="393" ph="1"/>
    </row>
    <row r="1369" spans="26:26" ht="21">
      <c r="Z1369" s="393" ph="1"/>
    </row>
    <row r="1370" spans="26:26" ht="21">
      <c r="Z1370" s="393" ph="1"/>
    </row>
    <row r="1371" spans="26:26" ht="21">
      <c r="Z1371" s="393" ph="1"/>
    </row>
    <row r="1372" spans="26:26" ht="21">
      <c r="Z1372" s="393" ph="1"/>
    </row>
    <row r="1373" spans="26:26" ht="21">
      <c r="Z1373" s="393" ph="1"/>
    </row>
    <row r="1374" spans="26:26" ht="21">
      <c r="Z1374" s="393" ph="1"/>
    </row>
    <row r="1375" spans="26:26" ht="21">
      <c r="Z1375" s="393" ph="1"/>
    </row>
    <row r="1376" spans="26:26" ht="21">
      <c r="Z1376" s="393" ph="1"/>
    </row>
    <row r="1377" spans="26:26" ht="21">
      <c r="Z1377" s="393" ph="1"/>
    </row>
    <row r="1378" spans="26:26" ht="21">
      <c r="Z1378" s="393" ph="1"/>
    </row>
    <row r="1379" spans="26:26" ht="21">
      <c r="Z1379" s="393" ph="1"/>
    </row>
    <row r="1380" spans="26:26" ht="21">
      <c r="Z1380" s="393" ph="1"/>
    </row>
    <row r="1381" spans="26:26" ht="21">
      <c r="Z1381" s="393" ph="1"/>
    </row>
    <row r="1382" spans="26:26" ht="21">
      <c r="Z1382" s="393" ph="1"/>
    </row>
    <row r="1383" spans="26:26" ht="21">
      <c r="Z1383" s="393" ph="1"/>
    </row>
    <row r="1384" spans="26:26" ht="21">
      <c r="Z1384" s="393" ph="1"/>
    </row>
    <row r="1385" spans="26:26" ht="21">
      <c r="Z1385" s="393" ph="1"/>
    </row>
    <row r="1386" spans="26:26" ht="21">
      <c r="Z1386" s="393" ph="1"/>
    </row>
    <row r="1387" spans="26:26" ht="21">
      <c r="Z1387" s="393" ph="1"/>
    </row>
    <row r="1388" spans="26:26" ht="21">
      <c r="Z1388" s="393" ph="1"/>
    </row>
    <row r="1389" spans="26:26" ht="21">
      <c r="Z1389" s="393" ph="1"/>
    </row>
    <row r="1390" spans="26:26" ht="21">
      <c r="Z1390" s="393" ph="1"/>
    </row>
    <row r="1391" spans="26:26" ht="21">
      <c r="Z1391" s="393" ph="1"/>
    </row>
    <row r="1392" spans="26:26" ht="21">
      <c r="Z1392" s="393" ph="1"/>
    </row>
    <row r="1393" spans="26:26" ht="21">
      <c r="Z1393" s="393" ph="1"/>
    </row>
    <row r="1394" spans="26:26" ht="21">
      <c r="Z1394" s="393" ph="1"/>
    </row>
    <row r="1395" spans="26:26" ht="21">
      <c r="Z1395" s="393" ph="1"/>
    </row>
    <row r="1396" spans="26:26" ht="21">
      <c r="Z1396" s="393" ph="1"/>
    </row>
    <row r="1397" spans="26:26" ht="21">
      <c r="Z1397" s="393" ph="1"/>
    </row>
    <row r="1398" spans="26:26" ht="21">
      <c r="Z1398" s="393" ph="1"/>
    </row>
    <row r="1399" spans="26:26" ht="21">
      <c r="Z1399" s="393" ph="1"/>
    </row>
    <row r="1400" spans="26:26" ht="21">
      <c r="Z1400" s="393" ph="1"/>
    </row>
    <row r="1401" spans="26:26" ht="21">
      <c r="Z1401" s="393" ph="1"/>
    </row>
    <row r="1402" spans="26:26" ht="21">
      <c r="Z1402" s="393" ph="1"/>
    </row>
    <row r="1403" spans="26:26" ht="21">
      <c r="Z1403" s="393" ph="1"/>
    </row>
    <row r="1404" spans="26:26" ht="21">
      <c r="Z1404" s="393" ph="1"/>
    </row>
    <row r="1405" spans="26:26" ht="21">
      <c r="Z1405" s="393" ph="1"/>
    </row>
    <row r="1406" spans="26:26" ht="21">
      <c r="Z1406" s="393" ph="1"/>
    </row>
    <row r="1407" spans="26:26" ht="21">
      <c r="Z1407" s="393" ph="1"/>
    </row>
    <row r="1408" spans="26:26" ht="21">
      <c r="Z1408" s="393" ph="1"/>
    </row>
    <row r="1409" spans="26:26" ht="21">
      <c r="Z1409" s="393" ph="1"/>
    </row>
    <row r="1410" spans="26:26" ht="21">
      <c r="Z1410" s="393" ph="1"/>
    </row>
    <row r="1411" spans="26:26" ht="21">
      <c r="Z1411" s="393" ph="1"/>
    </row>
    <row r="1412" spans="26:26" ht="21">
      <c r="Z1412" s="393" ph="1"/>
    </row>
    <row r="1413" spans="26:26" ht="21">
      <c r="Z1413" s="393" ph="1"/>
    </row>
    <row r="1414" spans="26:26" ht="21">
      <c r="Z1414" s="393" ph="1"/>
    </row>
    <row r="1415" spans="26:26" ht="21">
      <c r="Z1415" s="393" ph="1"/>
    </row>
    <row r="1416" spans="26:26" ht="21">
      <c r="Z1416" s="393" ph="1"/>
    </row>
    <row r="1417" spans="26:26" ht="21">
      <c r="Z1417" s="393" ph="1"/>
    </row>
    <row r="1418" spans="26:26" ht="21">
      <c r="Z1418" s="393" ph="1"/>
    </row>
    <row r="1419" spans="26:26" ht="21">
      <c r="Z1419" s="393" ph="1"/>
    </row>
    <row r="1420" spans="26:26" ht="21">
      <c r="Z1420" s="393" ph="1"/>
    </row>
    <row r="1421" spans="26:26" ht="21">
      <c r="Z1421" s="393" ph="1"/>
    </row>
    <row r="1422" spans="26:26" ht="21">
      <c r="Z1422" s="393" ph="1"/>
    </row>
    <row r="1423" spans="26:26" ht="21">
      <c r="Z1423" s="393" ph="1"/>
    </row>
    <row r="1424" spans="26:26" ht="21">
      <c r="Z1424" s="393" ph="1"/>
    </row>
    <row r="1425" spans="26:26" ht="21">
      <c r="Z1425" s="393" ph="1"/>
    </row>
    <row r="1426" spans="26:26" ht="21">
      <c r="Z1426" s="393" ph="1"/>
    </row>
    <row r="1427" spans="26:26" ht="21">
      <c r="Z1427" s="393" ph="1"/>
    </row>
    <row r="1428" spans="26:26" ht="21">
      <c r="Z1428" s="393" ph="1"/>
    </row>
    <row r="1429" spans="26:26" ht="21">
      <c r="Z1429" s="393" ph="1"/>
    </row>
    <row r="1430" spans="26:26" ht="21">
      <c r="Z1430" s="393" ph="1"/>
    </row>
    <row r="1431" spans="26:26" ht="21">
      <c r="Z1431" s="393" ph="1"/>
    </row>
    <row r="1432" spans="26:26" ht="21">
      <c r="Z1432" s="393" ph="1"/>
    </row>
    <row r="1433" spans="26:26" ht="21">
      <c r="Z1433" s="393" ph="1"/>
    </row>
    <row r="1434" spans="26:26" ht="21">
      <c r="Z1434" s="393" ph="1"/>
    </row>
    <row r="1435" spans="26:26" ht="21">
      <c r="Z1435" s="393" ph="1"/>
    </row>
    <row r="1436" spans="26:26" ht="21">
      <c r="Z1436" s="393" ph="1"/>
    </row>
    <row r="1437" spans="26:26" ht="21">
      <c r="Z1437" s="393" ph="1"/>
    </row>
    <row r="1438" spans="26:26" ht="21">
      <c r="Z1438" s="393" ph="1"/>
    </row>
    <row r="1439" spans="26:26" ht="21">
      <c r="Z1439" s="393" ph="1"/>
    </row>
    <row r="1440" spans="26:26" ht="21">
      <c r="Z1440" s="393" ph="1"/>
    </row>
    <row r="1441" spans="26:26" ht="21">
      <c r="Z1441" s="393" ph="1"/>
    </row>
    <row r="1442" spans="26:26" ht="21">
      <c r="Z1442" s="393" ph="1"/>
    </row>
    <row r="1443" spans="26:26" ht="21">
      <c r="Z1443" s="393" ph="1"/>
    </row>
    <row r="1444" spans="26:26" ht="21">
      <c r="Z1444" s="393" ph="1"/>
    </row>
    <row r="1445" spans="26:26" ht="21">
      <c r="Z1445" s="393" ph="1"/>
    </row>
    <row r="1446" spans="26:26" ht="21">
      <c r="Z1446" s="393" ph="1"/>
    </row>
    <row r="1447" spans="26:26" ht="21">
      <c r="Z1447" s="393" ph="1"/>
    </row>
    <row r="1448" spans="26:26" ht="21">
      <c r="Z1448" s="393" ph="1"/>
    </row>
    <row r="1449" spans="26:26" ht="21">
      <c r="Z1449" s="393" ph="1"/>
    </row>
    <row r="1450" spans="26:26" ht="21">
      <c r="Z1450" s="393" ph="1"/>
    </row>
    <row r="1451" spans="26:26" ht="21">
      <c r="Z1451" s="393" ph="1"/>
    </row>
    <row r="1452" spans="26:26" ht="21">
      <c r="Z1452" s="393" ph="1"/>
    </row>
    <row r="1453" spans="26:26" ht="21">
      <c r="Z1453" s="393" ph="1"/>
    </row>
    <row r="1454" spans="26:26" ht="21">
      <c r="Z1454" s="393" ph="1"/>
    </row>
    <row r="1455" spans="26:26" ht="21">
      <c r="Z1455" s="393" ph="1"/>
    </row>
    <row r="1456" spans="26:26" ht="21">
      <c r="Z1456" s="393" ph="1"/>
    </row>
    <row r="1457" spans="26:26" ht="21">
      <c r="Z1457" s="393" ph="1"/>
    </row>
    <row r="1458" spans="26:26" ht="21">
      <c r="Z1458" s="393" ph="1"/>
    </row>
    <row r="1459" spans="26:26" ht="21">
      <c r="Z1459" s="393" ph="1"/>
    </row>
    <row r="1460" spans="26:26" ht="21">
      <c r="Z1460" s="393" ph="1"/>
    </row>
    <row r="1461" spans="26:26" ht="21">
      <c r="Z1461" s="393" ph="1"/>
    </row>
    <row r="1462" spans="26:26" ht="21">
      <c r="Z1462" s="393" ph="1"/>
    </row>
    <row r="1463" spans="26:26" ht="21">
      <c r="Z1463" s="393" ph="1"/>
    </row>
    <row r="1464" spans="26:26" ht="21">
      <c r="Z1464" s="393" ph="1"/>
    </row>
    <row r="1465" spans="26:26" ht="21">
      <c r="Z1465" s="393" ph="1"/>
    </row>
    <row r="1466" spans="26:26" ht="21">
      <c r="Z1466" s="393" ph="1"/>
    </row>
    <row r="1467" spans="26:26" ht="21">
      <c r="Z1467" s="393" ph="1"/>
    </row>
    <row r="1468" spans="26:26" ht="21">
      <c r="Z1468" s="393" ph="1"/>
    </row>
    <row r="1469" spans="26:26" ht="21">
      <c r="Z1469" s="393" ph="1"/>
    </row>
    <row r="1470" spans="26:26" ht="21">
      <c r="Z1470" s="393" ph="1"/>
    </row>
    <row r="1471" spans="26:26" ht="21">
      <c r="Z1471" s="393" ph="1"/>
    </row>
    <row r="1472" spans="26:26" ht="21">
      <c r="Z1472" s="393" ph="1"/>
    </row>
    <row r="1473" spans="26:26" ht="21">
      <c r="Z1473" s="393" ph="1"/>
    </row>
    <row r="1474" spans="26:26" ht="21">
      <c r="Z1474" s="393" ph="1"/>
    </row>
    <row r="1475" spans="26:26" ht="21">
      <c r="Z1475" s="393" ph="1"/>
    </row>
    <row r="1476" spans="26:26" ht="21">
      <c r="Z1476" s="393" ph="1"/>
    </row>
    <row r="1477" spans="26:26" ht="21">
      <c r="Z1477" s="393" ph="1"/>
    </row>
    <row r="1478" spans="26:26" ht="21">
      <c r="Z1478" s="393" ph="1"/>
    </row>
    <row r="1479" spans="26:26" ht="21">
      <c r="Z1479" s="393" ph="1"/>
    </row>
    <row r="1480" spans="26:26" ht="21">
      <c r="Z1480" s="393" ph="1"/>
    </row>
    <row r="1481" spans="26:26" ht="21">
      <c r="Z1481" s="393" ph="1"/>
    </row>
    <row r="1482" spans="26:26" ht="21">
      <c r="Z1482" s="393" ph="1"/>
    </row>
    <row r="1483" spans="26:26" ht="21">
      <c r="Z1483" s="393" ph="1"/>
    </row>
    <row r="1484" spans="26:26" ht="21">
      <c r="Z1484" s="393" ph="1"/>
    </row>
    <row r="1485" spans="26:26" ht="21">
      <c r="Z1485" s="393" ph="1"/>
    </row>
    <row r="1486" spans="26:26" ht="21">
      <c r="Z1486" s="393" ph="1"/>
    </row>
    <row r="1487" spans="26:26" ht="21">
      <c r="Z1487" s="393" ph="1"/>
    </row>
    <row r="1488" spans="26:26" ht="21">
      <c r="Z1488" s="393" ph="1"/>
    </row>
    <row r="1489" spans="26:26" ht="21">
      <c r="Z1489" s="393" ph="1"/>
    </row>
    <row r="1490" spans="26:26" ht="21">
      <c r="Z1490" s="393" ph="1"/>
    </row>
    <row r="1491" spans="26:26" ht="21">
      <c r="Z1491" s="393" ph="1"/>
    </row>
    <row r="1492" spans="26:26" ht="21">
      <c r="Z1492" s="393" ph="1"/>
    </row>
    <row r="1493" spans="26:26" ht="21">
      <c r="Z1493" s="393" ph="1"/>
    </row>
    <row r="1494" spans="26:26" ht="21">
      <c r="Z1494" s="393" ph="1"/>
    </row>
    <row r="1495" spans="26:26" ht="21">
      <c r="Z1495" s="393" ph="1"/>
    </row>
    <row r="1496" spans="26:26" ht="21">
      <c r="Z1496" s="393" ph="1"/>
    </row>
    <row r="1497" spans="26:26" ht="21">
      <c r="Z1497" s="393" ph="1"/>
    </row>
    <row r="1498" spans="26:26" ht="21">
      <c r="Z1498" s="393" ph="1"/>
    </row>
    <row r="1499" spans="26:26" ht="21">
      <c r="Z1499" s="393" ph="1"/>
    </row>
    <row r="1500" spans="26:26" ht="21">
      <c r="Z1500" s="393" ph="1"/>
    </row>
    <row r="1501" spans="26:26" ht="21">
      <c r="Z1501" s="393" ph="1"/>
    </row>
    <row r="1502" spans="26:26" ht="21">
      <c r="Z1502" s="393" ph="1"/>
    </row>
    <row r="1503" spans="26:26" ht="21">
      <c r="Z1503" s="393" ph="1"/>
    </row>
    <row r="1504" spans="26:26" ht="21">
      <c r="Z1504" s="393" ph="1"/>
    </row>
    <row r="1505" spans="26:26" ht="21">
      <c r="Z1505" s="393" ph="1"/>
    </row>
    <row r="1506" spans="26:26" ht="21">
      <c r="Z1506" s="393" ph="1"/>
    </row>
    <row r="1507" spans="26:26" ht="21">
      <c r="Z1507" s="393" ph="1"/>
    </row>
    <row r="1508" spans="26:26" ht="21">
      <c r="Z1508" s="393" ph="1"/>
    </row>
    <row r="1509" spans="26:26" ht="21">
      <c r="Z1509" s="393" ph="1"/>
    </row>
    <row r="1510" spans="26:26" ht="21">
      <c r="Z1510" s="393" ph="1"/>
    </row>
    <row r="1511" spans="26:26" ht="21">
      <c r="Z1511" s="393" ph="1"/>
    </row>
    <row r="1512" spans="26:26" ht="21">
      <c r="Z1512" s="393" ph="1"/>
    </row>
    <row r="1513" spans="26:26" ht="21">
      <c r="Z1513" s="393" ph="1"/>
    </row>
    <row r="1514" spans="26:26" ht="21">
      <c r="Z1514" s="393" ph="1"/>
    </row>
    <row r="1515" spans="26:26" ht="21">
      <c r="Z1515" s="393" ph="1"/>
    </row>
    <row r="1516" spans="26:26" ht="21">
      <c r="Z1516" s="393" ph="1"/>
    </row>
    <row r="1517" spans="26:26" ht="21">
      <c r="Z1517" s="393" ph="1"/>
    </row>
    <row r="1518" spans="26:26" ht="21">
      <c r="Z1518" s="393" ph="1"/>
    </row>
    <row r="1519" spans="26:26" ht="21">
      <c r="Z1519" s="393" ph="1"/>
    </row>
    <row r="1520" spans="26:26" ht="21">
      <c r="Z1520" s="393" ph="1"/>
    </row>
    <row r="1521" spans="26:26" ht="21">
      <c r="Z1521" s="393" ph="1"/>
    </row>
    <row r="1522" spans="26:26" ht="21">
      <c r="Z1522" s="393" ph="1"/>
    </row>
    <row r="1523" spans="26:26" ht="21">
      <c r="Z1523" s="393" ph="1"/>
    </row>
    <row r="1524" spans="26:26" ht="21">
      <c r="Z1524" s="393" ph="1"/>
    </row>
    <row r="1525" spans="26:26" ht="21">
      <c r="Z1525" s="393" ph="1"/>
    </row>
    <row r="1526" spans="26:26" ht="21">
      <c r="Z1526" s="393" ph="1"/>
    </row>
    <row r="1527" spans="26:26" ht="21">
      <c r="Z1527" s="393" ph="1"/>
    </row>
    <row r="1528" spans="26:26" ht="21">
      <c r="Z1528" s="393" ph="1"/>
    </row>
    <row r="1529" spans="26:26" ht="21">
      <c r="Z1529" s="393" ph="1"/>
    </row>
    <row r="1530" spans="26:26" ht="21">
      <c r="Z1530" s="393" ph="1"/>
    </row>
    <row r="1531" spans="26:26" ht="21">
      <c r="Z1531" s="393" ph="1"/>
    </row>
    <row r="1532" spans="26:26" ht="21">
      <c r="Z1532" s="393" ph="1"/>
    </row>
    <row r="1533" spans="26:26" ht="21">
      <c r="Z1533" s="393" ph="1"/>
    </row>
    <row r="1534" spans="26:26" ht="21">
      <c r="Z1534" s="393" ph="1"/>
    </row>
    <row r="1535" spans="26:26" ht="21">
      <c r="Z1535" s="393" ph="1"/>
    </row>
    <row r="1536" spans="26:26" ht="21">
      <c r="Z1536" s="393" ph="1"/>
    </row>
    <row r="1537" spans="26:26" ht="21">
      <c r="Z1537" s="393" ph="1"/>
    </row>
    <row r="1538" spans="26:26" ht="21">
      <c r="Z1538" s="393" ph="1"/>
    </row>
    <row r="1539" spans="26:26" ht="21">
      <c r="Z1539" s="393" ph="1"/>
    </row>
    <row r="1540" spans="26:26" ht="21">
      <c r="Z1540" s="393" ph="1"/>
    </row>
    <row r="1541" spans="26:26" ht="21">
      <c r="Z1541" s="393" ph="1"/>
    </row>
    <row r="1542" spans="26:26" ht="21">
      <c r="Z1542" s="393" ph="1"/>
    </row>
    <row r="1543" spans="26:26" ht="21">
      <c r="Z1543" s="393" ph="1"/>
    </row>
    <row r="1544" spans="26:26" ht="21">
      <c r="Z1544" s="393" ph="1"/>
    </row>
    <row r="1545" spans="26:26" ht="21">
      <c r="Z1545" s="393" ph="1"/>
    </row>
    <row r="1546" spans="26:26" ht="21">
      <c r="Z1546" s="393" ph="1"/>
    </row>
    <row r="1547" spans="26:26" ht="21">
      <c r="Z1547" s="393" ph="1"/>
    </row>
    <row r="1548" spans="26:26" ht="21">
      <c r="Z1548" s="393" ph="1"/>
    </row>
    <row r="1549" spans="26:26" ht="21">
      <c r="Z1549" s="393" ph="1"/>
    </row>
    <row r="1550" spans="26:26" ht="21">
      <c r="Z1550" s="393" ph="1"/>
    </row>
    <row r="1551" spans="26:26" ht="21">
      <c r="Z1551" s="393" ph="1"/>
    </row>
    <row r="1552" spans="26:26" ht="21">
      <c r="Z1552" s="393" ph="1"/>
    </row>
    <row r="1553" spans="26:26" ht="21">
      <c r="Z1553" s="393" ph="1"/>
    </row>
    <row r="1554" spans="26:26" ht="21">
      <c r="Z1554" s="393" ph="1"/>
    </row>
    <row r="1555" spans="26:26" ht="21">
      <c r="Z1555" s="393" ph="1"/>
    </row>
    <row r="1556" spans="26:26" ht="21">
      <c r="Z1556" s="393" ph="1"/>
    </row>
    <row r="1557" spans="26:26" ht="21">
      <c r="Z1557" s="393" ph="1"/>
    </row>
    <row r="1558" spans="26:26" ht="21">
      <c r="Z1558" s="393" ph="1"/>
    </row>
    <row r="1559" spans="26:26" ht="21">
      <c r="Z1559" s="393" ph="1"/>
    </row>
    <row r="1560" spans="26:26" ht="21">
      <c r="Z1560" s="393" ph="1"/>
    </row>
    <row r="1561" spans="26:26" ht="21">
      <c r="Z1561" s="393" ph="1"/>
    </row>
    <row r="1562" spans="26:26" ht="21">
      <c r="Z1562" s="393" ph="1"/>
    </row>
    <row r="1563" spans="26:26" ht="21">
      <c r="Z1563" s="393" ph="1"/>
    </row>
    <row r="1564" spans="26:26" ht="21">
      <c r="Z1564" s="393" ph="1"/>
    </row>
    <row r="1565" spans="26:26" ht="21">
      <c r="Z1565" s="393" ph="1"/>
    </row>
    <row r="1566" spans="26:26" ht="21">
      <c r="Z1566" s="393" ph="1"/>
    </row>
    <row r="1567" spans="26:26" ht="21">
      <c r="Z1567" s="393" ph="1"/>
    </row>
    <row r="1568" spans="26:26" ht="21">
      <c r="Z1568" s="393" ph="1"/>
    </row>
    <row r="1569" spans="26:26" ht="21">
      <c r="Z1569" s="393" ph="1"/>
    </row>
    <row r="1570" spans="26:26" ht="21">
      <c r="Z1570" s="393" ph="1"/>
    </row>
    <row r="1571" spans="26:26" ht="21">
      <c r="Z1571" s="393" ph="1"/>
    </row>
    <row r="1572" spans="26:26" ht="21">
      <c r="Z1572" s="393" ph="1"/>
    </row>
    <row r="1573" spans="26:26" ht="21">
      <c r="Z1573" s="393" ph="1"/>
    </row>
    <row r="1574" spans="26:26" ht="21">
      <c r="Z1574" s="393" ph="1"/>
    </row>
    <row r="1575" spans="26:26" ht="21">
      <c r="Z1575" s="393" ph="1"/>
    </row>
    <row r="1576" spans="26:26" ht="21">
      <c r="Z1576" s="393" ph="1"/>
    </row>
    <row r="1577" spans="26:26" ht="21">
      <c r="Z1577" s="393" ph="1"/>
    </row>
    <row r="1578" spans="26:26" ht="21">
      <c r="Z1578" s="393" ph="1"/>
    </row>
    <row r="1579" spans="26:26" ht="21">
      <c r="Z1579" s="393" ph="1"/>
    </row>
    <row r="1580" spans="26:26" ht="21">
      <c r="Z1580" s="393" ph="1"/>
    </row>
    <row r="1581" spans="26:26" ht="21">
      <c r="Z1581" s="393" ph="1"/>
    </row>
    <row r="1582" spans="26:26" ht="21">
      <c r="Z1582" s="393" ph="1"/>
    </row>
    <row r="1583" spans="26:26" ht="21">
      <c r="Z1583" s="393" ph="1"/>
    </row>
    <row r="1584" spans="26:26" ht="21">
      <c r="Z1584" s="393" ph="1"/>
    </row>
    <row r="1585" spans="26:26" ht="21">
      <c r="Z1585" s="393" ph="1"/>
    </row>
    <row r="1586" spans="26:26" ht="21">
      <c r="Z1586" s="393" ph="1"/>
    </row>
    <row r="1587" spans="26:26" ht="21">
      <c r="Z1587" s="393" ph="1"/>
    </row>
    <row r="1588" spans="26:26" ht="21">
      <c r="Z1588" s="393" ph="1"/>
    </row>
    <row r="1589" spans="26:26" ht="21">
      <c r="Z1589" s="393" ph="1"/>
    </row>
    <row r="1590" spans="26:26" ht="21">
      <c r="Z1590" s="393" ph="1"/>
    </row>
    <row r="1591" spans="26:26" ht="21">
      <c r="Z1591" s="393" ph="1"/>
    </row>
    <row r="1592" spans="26:26" ht="21">
      <c r="Z1592" s="393" ph="1"/>
    </row>
    <row r="1593" spans="26:26" ht="21">
      <c r="Z1593" s="393" ph="1"/>
    </row>
    <row r="1594" spans="26:26" ht="21">
      <c r="Z1594" s="393" ph="1"/>
    </row>
    <row r="1595" spans="26:26" ht="21">
      <c r="Z1595" s="393" ph="1"/>
    </row>
    <row r="1596" spans="26:26" ht="21">
      <c r="Z1596" s="393" ph="1"/>
    </row>
    <row r="1597" spans="26:26" ht="21">
      <c r="Z1597" s="393" ph="1"/>
    </row>
    <row r="1598" spans="26:26" ht="21">
      <c r="Z1598" s="393" ph="1"/>
    </row>
    <row r="1599" spans="26:26" ht="21">
      <c r="Z1599" s="393" ph="1"/>
    </row>
    <row r="1600" spans="26:26" ht="21">
      <c r="Z1600" s="393" ph="1"/>
    </row>
    <row r="1601" spans="26:26" ht="21">
      <c r="Z1601" s="393" ph="1"/>
    </row>
    <row r="1602" spans="26:26" ht="21">
      <c r="Z1602" s="393" ph="1"/>
    </row>
    <row r="1603" spans="26:26" ht="21">
      <c r="Z1603" s="393" ph="1"/>
    </row>
    <row r="1604" spans="26:26" ht="21">
      <c r="Z1604" s="393" ph="1"/>
    </row>
    <row r="1605" spans="26:26" ht="21">
      <c r="Z1605" s="393" ph="1"/>
    </row>
    <row r="1606" spans="26:26" ht="21">
      <c r="Z1606" s="393" ph="1"/>
    </row>
    <row r="1607" spans="26:26" ht="21">
      <c r="Z1607" s="393" ph="1"/>
    </row>
    <row r="1608" spans="26:26" ht="21">
      <c r="Z1608" s="393" ph="1"/>
    </row>
    <row r="1609" spans="26:26" ht="21">
      <c r="Z1609" s="393" ph="1"/>
    </row>
    <row r="1610" spans="26:26" ht="21">
      <c r="Z1610" s="393" ph="1"/>
    </row>
    <row r="1611" spans="26:26" ht="21">
      <c r="Z1611" s="393" ph="1"/>
    </row>
    <row r="1612" spans="26:26" ht="21">
      <c r="Z1612" s="393" ph="1"/>
    </row>
    <row r="1613" spans="26:26" ht="21">
      <c r="Z1613" s="393" ph="1"/>
    </row>
    <row r="1614" spans="26:26" ht="21">
      <c r="Z1614" s="393" ph="1"/>
    </row>
    <row r="1615" spans="26:26" ht="21">
      <c r="Z1615" s="393" ph="1"/>
    </row>
    <row r="1616" spans="26:26" ht="21">
      <c r="Z1616" s="393" ph="1"/>
    </row>
    <row r="1617" spans="26:26" ht="21">
      <c r="Z1617" s="393" ph="1"/>
    </row>
    <row r="1618" spans="26:26" ht="21">
      <c r="Z1618" s="393" ph="1"/>
    </row>
    <row r="1619" spans="26:26" ht="21">
      <c r="Z1619" s="393" ph="1"/>
    </row>
    <row r="1620" spans="26:26" ht="21">
      <c r="Z1620" s="393" ph="1"/>
    </row>
    <row r="1621" spans="26:26" ht="21">
      <c r="Z1621" s="393" ph="1"/>
    </row>
    <row r="1622" spans="26:26" ht="21">
      <c r="Z1622" s="393" ph="1"/>
    </row>
    <row r="1623" spans="26:26" ht="21">
      <c r="Z1623" s="393" ph="1"/>
    </row>
    <row r="1624" spans="26:26" ht="21">
      <c r="Z1624" s="393" ph="1"/>
    </row>
    <row r="1625" spans="26:26" ht="21">
      <c r="Z1625" s="393" ph="1"/>
    </row>
    <row r="1626" spans="26:26" ht="21">
      <c r="Z1626" s="393" ph="1"/>
    </row>
    <row r="1627" spans="26:26" ht="21">
      <c r="Z1627" s="393" ph="1"/>
    </row>
    <row r="1628" spans="26:26" ht="21">
      <c r="Z1628" s="393" ph="1"/>
    </row>
    <row r="1629" spans="26:26" ht="21">
      <c r="Z1629" s="393" ph="1"/>
    </row>
    <row r="1630" spans="26:26" ht="21">
      <c r="Z1630" s="393" ph="1"/>
    </row>
    <row r="1631" spans="26:26" ht="21">
      <c r="Z1631" s="393" ph="1"/>
    </row>
    <row r="1632" spans="26:26" ht="21">
      <c r="Z1632" s="393" ph="1"/>
    </row>
    <row r="1633" spans="26:26" ht="21">
      <c r="Z1633" s="393" ph="1"/>
    </row>
    <row r="1634" spans="26:26" ht="21">
      <c r="Z1634" s="393" ph="1"/>
    </row>
    <row r="1635" spans="26:26" ht="21">
      <c r="Z1635" s="393" ph="1"/>
    </row>
    <row r="1636" spans="26:26" ht="21">
      <c r="Z1636" s="393" ph="1"/>
    </row>
    <row r="1637" spans="26:26" ht="21">
      <c r="Z1637" s="393" ph="1"/>
    </row>
    <row r="1638" spans="26:26" ht="21">
      <c r="Z1638" s="393" ph="1"/>
    </row>
    <row r="1639" spans="26:26" ht="21">
      <c r="Z1639" s="393" ph="1"/>
    </row>
    <row r="1640" spans="26:26" ht="21">
      <c r="Z1640" s="393" ph="1"/>
    </row>
    <row r="1641" spans="26:26" ht="21">
      <c r="Z1641" s="393" ph="1"/>
    </row>
    <row r="1642" spans="26:26" ht="21">
      <c r="Z1642" s="393" ph="1"/>
    </row>
    <row r="1643" spans="26:26" ht="21">
      <c r="Z1643" s="393" ph="1"/>
    </row>
    <row r="1644" spans="26:26" ht="21">
      <c r="Z1644" s="393" ph="1"/>
    </row>
    <row r="1645" spans="26:26" ht="21">
      <c r="Z1645" s="393" ph="1"/>
    </row>
    <row r="1646" spans="26:26" ht="21">
      <c r="Z1646" s="393" ph="1"/>
    </row>
    <row r="1647" spans="26:26" ht="21">
      <c r="Z1647" s="393" ph="1"/>
    </row>
    <row r="1648" spans="26:26" ht="21">
      <c r="Z1648" s="393" ph="1"/>
    </row>
    <row r="1649" spans="26:26" ht="21">
      <c r="Z1649" s="393" ph="1"/>
    </row>
    <row r="1650" spans="26:26" ht="21">
      <c r="Z1650" s="393" ph="1"/>
    </row>
    <row r="1651" spans="26:26" ht="21">
      <c r="Z1651" s="393" ph="1"/>
    </row>
    <row r="1652" spans="26:26" ht="21">
      <c r="Z1652" s="393" ph="1"/>
    </row>
    <row r="1653" spans="26:26" ht="21">
      <c r="Z1653" s="393" ph="1"/>
    </row>
    <row r="1654" spans="26:26" ht="21">
      <c r="Z1654" s="393" ph="1"/>
    </row>
    <row r="1655" spans="26:26" ht="21">
      <c r="Z1655" s="393" ph="1"/>
    </row>
    <row r="1656" spans="26:26" ht="21">
      <c r="Z1656" s="393" ph="1"/>
    </row>
    <row r="1657" spans="26:26" ht="21">
      <c r="Z1657" s="393" ph="1"/>
    </row>
    <row r="1658" spans="26:26" ht="21">
      <c r="Z1658" s="393" ph="1"/>
    </row>
    <row r="1659" spans="26:26" ht="21">
      <c r="Z1659" s="393" ph="1"/>
    </row>
    <row r="1660" spans="26:26" ht="21">
      <c r="Z1660" s="393" ph="1"/>
    </row>
    <row r="1661" spans="26:26" ht="21">
      <c r="Z1661" s="393" ph="1"/>
    </row>
    <row r="1662" spans="26:26" ht="21">
      <c r="Z1662" s="393" ph="1"/>
    </row>
    <row r="1663" spans="26:26" ht="21">
      <c r="Z1663" s="393" ph="1"/>
    </row>
    <row r="1664" spans="26:26" ht="21">
      <c r="Z1664" s="393" ph="1"/>
    </row>
    <row r="1665" spans="26:26" ht="21">
      <c r="Z1665" s="393" ph="1"/>
    </row>
    <row r="1666" spans="26:26" ht="21">
      <c r="Z1666" s="393" ph="1"/>
    </row>
    <row r="1667" spans="26:26" ht="21">
      <c r="Z1667" s="393" ph="1"/>
    </row>
    <row r="1668" spans="26:26" ht="21">
      <c r="Z1668" s="393" ph="1"/>
    </row>
    <row r="1669" spans="26:26" ht="21">
      <c r="Z1669" s="393" ph="1"/>
    </row>
    <row r="1670" spans="26:26" ht="21">
      <c r="Z1670" s="393" ph="1"/>
    </row>
    <row r="1671" spans="26:26" ht="21">
      <c r="Z1671" s="393" ph="1"/>
    </row>
    <row r="1672" spans="26:26" ht="21">
      <c r="Z1672" s="393" ph="1"/>
    </row>
    <row r="1673" spans="26:26" ht="21">
      <c r="Z1673" s="393" ph="1"/>
    </row>
    <row r="1674" spans="26:26" ht="21">
      <c r="Z1674" s="393" ph="1"/>
    </row>
    <row r="1675" spans="26:26" ht="21">
      <c r="Z1675" s="393" ph="1"/>
    </row>
    <row r="1676" spans="26:26" ht="21">
      <c r="Z1676" s="393" ph="1"/>
    </row>
    <row r="1677" spans="26:26" ht="21">
      <c r="Z1677" s="393" ph="1"/>
    </row>
    <row r="1678" spans="26:26" ht="21">
      <c r="Z1678" s="393" ph="1"/>
    </row>
    <row r="1679" spans="26:26" ht="21">
      <c r="Z1679" s="393" ph="1"/>
    </row>
    <row r="1680" spans="26:26" ht="21">
      <c r="Z1680" s="393" ph="1"/>
    </row>
    <row r="1681" spans="26:26" ht="21">
      <c r="Z1681" s="393" ph="1"/>
    </row>
    <row r="1682" spans="26:26" ht="21">
      <c r="Z1682" s="393" ph="1"/>
    </row>
    <row r="1683" spans="26:26" ht="21">
      <c r="Z1683" s="393" ph="1"/>
    </row>
    <row r="1684" spans="26:26" ht="21">
      <c r="Z1684" s="393" ph="1"/>
    </row>
    <row r="1685" spans="26:26" ht="21">
      <c r="Z1685" s="393" ph="1"/>
    </row>
    <row r="1686" spans="26:26" ht="21">
      <c r="Z1686" s="393" ph="1"/>
    </row>
    <row r="1687" spans="26:26" ht="21">
      <c r="Z1687" s="393" ph="1"/>
    </row>
    <row r="1688" spans="26:26" ht="21">
      <c r="Z1688" s="393" ph="1"/>
    </row>
    <row r="1689" spans="26:26" ht="21">
      <c r="Z1689" s="393" ph="1"/>
    </row>
    <row r="1690" spans="26:26" ht="21">
      <c r="Z1690" s="393" ph="1"/>
    </row>
    <row r="1691" spans="26:26" ht="21">
      <c r="Z1691" s="393" ph="1"/>
    </row>
    <row r="1692" spans="26:26" ht="21">
      <c r="Z1692" s="393" ph="1"/>
    </row>
    <row r="1693" spans="26:26" ht="21">
      <c r="Z1693" s="393" ph="1"/>
    </row>
    <row r="1694" spans="26:26" ht="21">
      <c r="Z1694" s="393" ph="1"/>
    </row>
    <row r="1695" spans="26:26" ht="21">
      <c r="Z1695" s="393" ph="1"/>
    </row>
    <row r="1696" spans="26:26" ht="21">
      <c r="Z1696" s="393" ph="1"/>
    </row>
    <row r="1697" spans="26:26" ht="21">
      <c r="Z1697" s="393" ph="1"/>
    </row>
    <row r="1698" spans="26:26" ht="21">
      <c r="Z1698" s="393" ph="1"/>
    </row>
    <row r="1699" spans="26:26" ht="21">
      <c r="Z1699" s="393" ph="1"/>
    </row>
    <row r="1700" spans="26:26" ht="21">
      <c r="Z1700" s="393" ph="1"/>
    </row>
    <row r="1701" spans="26:26" ht="21">
      <c r="Z1701" s="393" ph="1"/>
    </row>
    <row r="1702" spans="26:26" ht="21">
      <c r="Z1702" s="393" ph="1"/>
    </row>
    <row r="1703" spans="26:26" ht="21">
      <c r="Z1703" s="393" ph="1"/>
    </row>
    <row r="1704" spans="26:26" ht="21">
      <c r="Z1704" s="393" ph="1"/>
    </row>
    <row r="1705" spans="26:26" ht="21">
      <c r="Z1705" s="393" ph="1"/>
    </row>
    <row r="1706" spans="26:26" ht="21">
      <c r="Z1706" s="393" ph="1"/>
    </row>
    <row r="1707" spans="26:26" ht="21">
      <c r="Z1707" s="393" ph="1"/>
    </row>
    <row r="1708" spans="26:26" ht="21">
      <c r="Z1708" s="393" ph="1"/>
    </row>
    <row r="1709" spans="26:26" ht="21">
      <c r="Z1709" s="393" ph="1"/>
    </row>
    <row r="1710" spans="26:26" ht="21">
      <c r="Z1710" s="393" ph="1"/>
    </row>
    <row r="1711" spans="26:26" ht="21">
      <c r="Z1711" s="393" ph="1"/>
    </row>
    <row r="1712" spans="26:26" ht="21">
      <c r="Z1712" s="393" ph="1"/>
    </row>
    <row r="1713" spans="26:26" ht="21">
      <c r="Z1713" s="393" ph="1"/>
    </row>
    <row r="1714" spans="26:26" ht="21">
      <c r="Z1714" s="393" ph="1"/>
    </row>
    <row r="1715" spans="26:26" ht="21">
      <c r="Z1715" s="393" ph="1"/>
    </row>
    <row r="1716" spans="26:26" ht="21">
      <c r="Z1716" s="393" ph="1"/>
    </row>
    <row r="1717" spans="26:26" ht="21">
      <c r="Z1717" s="393" ph="1"/>
    </row>
    <row r="1718" spans="26:26" ht="21">
      <c r="Z1718" s="393" ph="1"/>
    </row>
    <row r="1719" spans="26:26" ht="21">
      <c r="Z1719" s="393" ph="1"/>
    </row>
    <row r="1720" spans="26:26" ht="21">
      <c r="Z1720" s="393" ph="1"/>
    </row>
    <row r="1721" spans="26:26" ht="21">
      <c r="Z1721" s="393" ph="1"/>
    </row>
    <row r="1722" spans="26:26" ht="21">
      <c r="Z1722" s="393" ph="1"/>
    </row>
    <row r="1723" spans="26:26" ht="21">
      <c r="Z1723" s="393" ph="1"/>
    </row>
    <row r="1724" spans="26:26" ht="21">
      <c r="Z1724" s="393" ph="1"/>
    </row>
    <row r="1725" spans="26:26" ht="21">
      <c r="Z1725" s="393" ph="1"/>
    </row>
    <row r="1726" spans="26:26" ht="21">
      <c r="Z1726" s="393" ph="1"/>
    </row>
    <row r="1727" spans="26:26" ht="21">
      <c r="Z1727" s="393" ph="1"/>
    </row>
    <row r="1728" spans="26:26" ht="21">
      <c r="Z1728" s="393" ph="1"/>
    </row>
    <row r="1729" spans="26:26" ht="21">
      <c r="Z1729" s="393" ph="1"/>
    </row>
    <row r="1730" spans="26:26" ht="21">
      <c r="Z1730" s="393" ph="1"/>
    </row>
    <row r="1731" spans="26:26" ht="21">
      <c r="Z1731" s="393" ph="1"/>
    </row>
    <row r="1732" spans="26:26" ht="21">
      <c r="Z1732" s="393" ph="1"/>
    </row>
    <row r="1733" spans="26:26" ht="21">
      <c r="Z1733" s="393" ph="1"/>
    </row>
    <row r="1734" spans="26:26" ht="21">
      <c r="Z1734" s="393" ph="1"/>
    </row>
    <row r="1735" spans="26:26" ht="21">
      <c r="Z1735" s="393" ph="1"/>
    </row>
    <row r="1736" spans="26:26" ht="21">
      <c r="Z1736" s="393" ph="1"/>
    </row>
    <row r="1737" spans="26:26" ht="21">
      <c r="Z1737" s="393" ph="1"/>
    </row>
    <row r="1738" spans="26:26" ht="21">
      <c r="Z1738" s="393" ph="1"/>
    </row>
    <row r="1739" spans="26:26" ht="21">
      <c r="Z1739" s="393" ph="1"/>
    </row>
    <row r="1740" spans="26:26" ht="21">
      <c r="Z1740" s="393" ph="1"/>
    </row>
    <row r="1741" spans="26:26" ht="21">
      <c r="Z1741" s="393" ph="1"/>
    </row>
    <row r="1742" spans="26:26" ht="21">
      <c r="Z1742" s="393" ph="1"/>
    </row>
    <row r="1743" spans="26:26" ht="21">
      <c r="Z1743" s="393" ph="1"/>
    </row>
    <row r="1744" spans="26:26" ht="21">
      <c r="Z1744" s="393" ph="1"/>
    </row>
    <row r="1745" spans="26:26" ht="21">
      <c r="Z1745" s="393" ph="1"/>
    </row>
    <row r="1746" spans="26:26" ht="21">
      <c r="Z1746" s="393" ph="1"/>
    </row>
    <row r="1747" spans="26:26" ht="21">
      <c r="Z1747" s="393" ph="1"/>
    </row>
    <row r="1748" spans="26:26" ht="21">
      <c r="Z1748" s="393" ph="1"/>
    </row>
    <row r="1749" spans="26:26" ht="21">
      <c r="Z1749" s="393" ph="1"/>
    </row>
    <row r="1750" spans="26:26" ht="21">
      <c r="Z1750" s="393" ph="1"/>
    </row>
    <row r="1751" spans="26:26" ht="21">
      <c r="Z1751" s="393" ph="1"/>
    </row>
    <row r="1752" spans="26:26" ht="21">
      <c r="Z1752" s="393" ph="1"/>
    </row>
    <row r="1753" spans="26:26" ht="21">
      <c r="Z1753" s="393" ph="1"/>
    </row>
    <row r="1754" spans="26:26" ht="21">
      <c r="Z1754" s="393" ph="1"/>
    </row>
    <row r="1755" spans="26:26" ht="21">
      <c r="Z1755" s="393" ph="1"/>
    </row>
    <row r="1756" spans="26:26" ht="21">
      <c r="Z1756" s="393" ph="1"/>
    </row>
    <row r="1757" spans="26:26" ht="21">
      <c r="Z1757" s="393" ph="1"/>
    </row>
    <row r="1758" spans="26:26" ht="21">
      <c r="Z1758" s="393" ph="1"/>
    </row>
    <row r="1759" spans="26:26" ht="21">
      <c r="Z1759" s="393" ph="1"/>
    </row>
    <row r="1760" spans="26:26" ht="21">
      <c r="Z1760" s="393" ph="1"/>
    </row>
    <row r="1761" spans="26:26" ht="21">
      <c r="Z1761" s="393" ph="1"/>
    </row>
    <row r="1762" spans="26:26" ht="21">
      <c r="Z1762" s="393" ph="1"/>
    </row>
    <row r="1763" spans="26:26" ht="21">
      <c r="Z1763" s="393" ph="1"/>
    </row>
    <row r="1764" spans="26:26" ht="21">
      <c r="Z1764" s="393" ph="1"/>
    </row>
    <row r="1765" spans="26:26" ht="21">
      <c r="Z1765" s="393" ph="1"/>
    </row>
    <row r="1766" spans="26:26" ht="21">
      <c r="Z1766" s="393" ph="1"/>
    </row>
    <row r="1767" spans="26:26" ht="21">
      <c r="Z1767" s="393" ph="1"/>
    </row>
    <row r="1768" spans="26:26" ht="21">
      <c r="Z1768" s="393" ph="1"/>
    </row>
    <row r="1769" spans="26:26" ht="21">
      <c r="Z1769" s="393" ph="1"/>
    </row>
    <row r="1770" spans="26:26" ht="21">
      <c r="Z1770" s="393" ph="1"/>
    </row>
    <row r="1771" spans="26:26" ht="21">
      <c r="Z1771" s="393" ph="1"/>
    </row>
    <row r="1772" spans="26:26" ht="21">
      <c r="Z1772" s="393" ph="1"/>
    </row>
    <row r="1773" spans="26:26" ht="21">
      <c r="Z1773" s="393" ph="1"/>
    </row>
    <row r="1774" spans="26:26" ht="21">
      <c r="Z1774" s="393" ph="1"/>
    </row>
    <row r="1775" spans="26:26" ht="21">
      <c r="Z1775" s="393" ph="1"/>
    </row>
    <row r="1776" spans="26:26" ht="21">
      <c r="Z1776" s="393" ph="1"/>
    </row>
    <row r="1777" spans="26:26" ht="21">
      <c r="Z1777" s="393" ph="1"/>
    </row>
    <row r="1778" spans="26:26" ht="21">
      <c r="Z1778" s="393" ph="1"/>
    </row>
    <row r="1779" spans="26:26" ht="21">
      <c r="Z1779" s="393" ph="1"/>
    </row>
    <row r="1780" spans="26:26" ht="21">
      <c r="Z1780" s="393" ph="1"/>
    </row>
    <row r="1781" spans="26:26" ht="21">
      <c r="Z1781" s="393" ph="1"/>
    </row>
    <row r="1782" spans="26:26" ht="21">
      <c r="Z1782" s="393" ph="1"/>
    </row>
    <row r="1783" spans="26:26" ht="21">
      <c r="Z1783" s="393" ph="1"/>
    </row>
    <row r="1784" spans="26:26" ht="21">
      <c r="Z1784" s="393" ph="1"/>
    </row>
    <row r="1785" spans="26:26" ht="21">
      <c r="Z1785" s="393" ph="1"/>
    </row>
    <row r="1786" spans="26:26" ht="21">
      <c r="Z1786" s="393" ph="1"/>
    </row>
    <row r="1787" spans="26:26" ht="21">
      <c r="Z1787" s="393" ph="1"/>
    </row>
    <row r="1788" spans="26:26" ht="21">
      <c r="Z1788" s="393" ph="1"/>
    </row>
    <row r="1789" spans="26:26" ht="21">
      <c r="Z1789" s="393" ph="1"/>
    </row>
    <row r="1790" spans="26:26" ht="21">
      <c r="Z1790" s="393" ph="1"/>
    </row>
    <row r="1791" spans="26:26" ht="21">
      <c r="Z1791" s="393" ph="1"/>
    </row>
    <row r="1792" spans="26:26" ht="21">
      <c r="Z1792" s="393" ph="1"/>
    </row>
    <row r="1793" spans="26:26" ht="21">
      <c r="Z1793" s="393" ph="1"/>
    </row>
    <row r="1794" spans="26:26" ht="21">
      <c r="Z1794" s="393" ph="1"/>
    </row>
    <row r="1795" spans="26:26" ht="21">
      <c r="Z1795" s="393" ph="1"/>
    </row>
    <row r="1796" spans="26:26" ht="21">
      <c r="Z1796" s="393" ph="1"/>
    </row>
    <row r="1797" spans="26:26" ht="21">
      <c r="Z1797" s="393" ph="1"/>
    </row>
    <row r="1798" spans="26:26" ht="21">
      <c r="Z1798" s="393" ph="1"/>
    </row>
    <row r="1799" spans="26:26" ht="21">
      <c r="Z1799" s="393" ph="1"/>
    </row>
    <row r="1800" spans="26:26" ht="21">
      <c r="Z1800" s="393" ph="1"/>
    </row>
    <row r="1801" spans="26:26" ht="21">
      <c r="Z1801" s="393" ph="1"/>
    </row>
    <row r="1802" spans="26:26" ht="21">
      <c r="Z1802" s="393" ph="1"/>
    </row>
    <row r="1803" spans="26:26" ht="21">
      <c r="Z1803" s="393" ph="1"/>
    </row>
    <row r="1804" spans="26:26" ht="21">
      <c r="Z1804" s="393" ph="1"/>
    </row>
    <row r="1805" spans="26:26" ht="21">
      <c r="Z1805" s="393" ph="1"/>
    </row>
    <row r="1806" spans="26:26" ht="21">
      <c r="Z1806" s="393" ph="1"/>
    </row>
    <row r="1807" spans="26:26" ht="21">
      <c r="Z1807" s="393" ph="1"/>
    </row>
    <row r="1808" spans="26:26" ht="21">
      <c r="Z1808" s="393" ph="1"/>
    </row>
    <row r="1809" spans="26:26" ht="21">
      <c r="Z1809" s="393" ph="1"/>
    </row>
    <row r="1810" spans="26:26" ht="21">
      <c r="Z1810" s="393" ph="1"/>
    </row>
    <row r="1811" spans="26:26" ht="21">
      <c r="Z1811" s="393" ph="1"/>
    </row>
    <row r="1812" spans="26:26" ht="21">
      <c r="Z1812" s="393" ph="1"/>
    </row>
    <row r="1813" spans="26:26" ht="21">
      <c r="Z1813" s="393" ph="1"/>
    </row>
    <row r="1814" spans="26:26" ht="21">
      <c r="Z1814" s="393" ph="1"/>
    </row>
    <row r="1815" spans="26:26" ht="21">
      <c r="Z1815" s="393" ph="1"/>
    </row>
    <row r="1816" spans="26:26" ht="21">
      <c r="Z1816" s="393" ph="1"/>
    </row>
    <row r="1817" spans="26:26" ht="21">
      <c r="Z1817" s="393" ph="1"/>
    </row>
    <row r="1818" spans="26:26" ht="21">
      <c r="Z1818" s="393" ph="1"/>
    </row>
    <row r="1819" spans="26:26" ht="21">
      <c r="Z1819" s="393" ph="1"/>
    </row>
    <row r="1820" spans="26:26" ht="21">
      <c r="Z1820" s="393" ph="1"/>
    </row>
    <row r="1821" spans="26:26" ht="21">
      <c r="Z1821" s="393" ph="1"/>
    </row>
    <row r="1822" spans="26:26" ht="21">
      <c r="Z1822" s="393" ph="1"/>
    </row>
    <row r="1823" spans="26:26" ht="21">
      <c r="Z1823" s="393" ph="1"/>
    </row>
    <row r="1824" spans="26:26" ht="21">
      <c r="Z1824" s="393" ph="1"/>
    </row>
    <row r="1825" spans="26:26" ht="21">
      <c r="Z1825" s="393" ph="1"/>
    </row>
    <row r="1826" spans="26:26" ht="21">
      <c r="Z1826" s="393" ph="1"/>
    </row>
    <row r="1827" spans="26:26" ht="21">
      <c r="Z1827" s="393" ph="1"/>
    </row>
    <row r="1828" spans="26:26" ht="21">
      <c r="Z1828" s="393" ph="1"/>
    </row>
    <row r="1829" spans="26:26" ht="21">
      <c r="Z1829" s="393" ph="1"/>
    </row>
    <row r="1830" spans="26:26" ht="21">
      <c r="Z1830" s="393" ph="1"/>
    </row>
    <row r="1831" spans="26:26" ht="21">
      <c r="Z1831" s="393" ph="1"/>
    </row>
    <row r="1832" spans="26:26" ht="21">
      <c r="Z1832" s="393" ph="1"/>
    </row>
    <row r="1833" spans="26:26" ht="21">
      <c r="Z1833" s="393" ph="1"/>
    </row>
    <row r="1834" spans="26:26" ht="21">
      <c r="Z1834" s="393" ph="1"/>
    </row>
    <row r="1835" spans="26:26" ht="21">
      <c r="Z1835" s="393" ph="1"/>
    </row>
    <row r="1836" spans="26:26" ht="21">
      <c r="Z1836" s="393" ph="1"/>
    </row>
    <row r="1837" spans="26:26" ht="21">
      <c r="Z1837" s="393" ph="1"/>
    </row>
    <row r="1838" spans="26:26" ht="21">
      <c r="Z1838" s="393" ph="1"/>
    </row>
    <row r="1839" spans="26:26" ht="21">
      <c r="Z1839" s="393" ph="1"/>
    </row>
    <row r="1840" spans="26:26" ht="21">
      <c r="Z1840" s="393" ph="1"/>
    </row>
    <row r="1841" spans="26:26" ht="21">
      <c r="Z1841" s="393" ph="1"/>
    </row>
    <row r="1842" spans="26:26" ht="21">
      <c r="Z1842" s="393" ph="1"/>
    </row>
    <row r="1843" spans="26:26" ht="21">
      <c r="Z1843" s="393" ph="1"/>
    </row>
    <row r="1844" spans="26:26" ht="21">
      <c r="Z1844" s="393" ph="1"/>
    </row>
    <row r="1845" spans="26:26" ht="21">
      <c r="Z1845" s="393" ph="1"/>
    </row>
    <row r="1846" spans="26:26" ht="21">
      <c r="Z1846" s="393" ph="1"/>
    </row>
    <row r="1847" spans="26:26" ht="21">
      <c r="Z1847" s="393" ph="1"/>
    </row>
    <row r="1848" spans="26:26" ht="21">
      <c r="Z1848" s="393" ph="1"/>
    </row>
    <row r="1849" spans="26:26" ht="21">
      <c r="Z1849" s="393" ph="1"/>
    </row>
    <row r="1850" spans="26:26" ht="21">
      <c r="Z1850" s="393" ph="1"/>
    </row>
    <row r="1851" spans="26:26" ht="21">
      <c r="Z1851" s="393" ph="1"/>
    </row>
    <row r="1852" spans="26:26" ht="21">
      <c r="Z1852" s="393" ph="1"/>
    </row>
    <row r="1853" spans="26:26" ht="21">
      <c r="Z1853" s="393" ph="1"/>
    </row>
    <row r="1854" spans="26:26" ht="21">
      <c r="Z1854" s="393" ph="1"/>
    </row>
    <row r="1855" spans="26:26" ht="21">
      <c r="Z1855" s="393" ph="1"/>
    </row>
    <row r="1856" spans="26:26" ht="21">
      <c r="Z1856" s="393" ph="1"/>
    </row>
    <row r="1857" spans="26:26" ht="21">
      <c r="Z1857" s="393" ph="1"/>
    </row>
    <row r="1858" spans="26:26" ht="21">
      <c r="Z1858" s="393" ph="1"/>
    </row>
    <row r="1859" spans="26:26" ht="21">
      <c r="Z1859" s="393" ph="1"/>
    </row>
    <row r="1860" spans="26:26" ht="21">
      <c r="Z1860" s="393" ph="1"/>
    </row>
    <row r="1861" spans="26:26" ht="21">
      <c r="Z1861" s="393" ph="1"/>
    </row>
    <row r="1862" spans="26:26" ht="21">
      <c r="Z1862" s="393" ph="1"/>
    </row>
    <row r="1863" spans="26:26" ht="21">
      <c r="Z1863" s="393" ph="1"/>
    </row>
    <row r="1864" spans="26:26" ht="21">
      <c r="Z1864" s="393" ph="1"/>
    </row>
    <row r="1865" spans="26:26" ht="21">
      <c r="Z1865" s="393" ph="1"/>
    </row>
    <row r="1866" spans="26:26" ht="21">
      <c r="Z1866" s="393" ph="1"/>
    </row>
    <row r="1867" spans="26:26" ht="21">
      <c r="Z1867" s="393" ph="1"/>
    </row>
    <row r="1868" spans="26:26" ht="21">
      <c r="Z1868" s="393" ph="1"/>
    </row>
    <row r="1869" spans="26:26" ht="21">
      <c r="Z1869" s="393" ph="1"/>
    </row>
    <row r="1870" spans="26:26" ht="21">
      <c r="Z1870" s="393" ph="1"/>
    </row>
    <row r="1871" spans="26:26" ht="21">
      <c r="Z1871" s="393" ph="1"/>
    </row>
    <row r="1872" spans="26:26" ht="21">
      <c r="Z1872" s="393" ph="1"/>
    </row>
    <row r="1873" spans="26:26" ht="21">
      <c r="Z1873" s="393" ph="1"/>
    </row>
    <row r="1874" spans="26:26" ht="21">
      <c r="Z1874" s="393" ph="1"/>
    </row>
    <row r="1875" spans="26:26" ht="21">
      <c r="Z1875" s="393" ph="1"/>
    </row>
    <row r="1876" spans="26:26" ht="21">
      <c r="Z1876" s="393" ph="1"/>
    </row>
    <row r="1877" spans="26:26" ht="21">
      <c r="Z1877" s="393" ph="1"/>
    </row>
    <row r="1878" spans="26:26" ht="21">
      <c r="Z1878" s="393" ph="1"/>
    </row>
    <row r="1879" spans="26:26" ht="21">
      <c r="Z1879" s="393" ph="1"/>
    </row>
    <row r="1880" spans="26:26" ht="21">
      <c r="Z1880" s="393" ph="1"/>
    </row>
    <row r="1881" spans="26:26" ht="21">
      <c r="Z1881" s="393" ph="1"/>
    </row>
    <row r="1882" spans="26:26" ht="21">
      <c r="Z1882" s="393" ph="1"/>
    </row>
    <row r="1883" spans="26:26" ht="21">
      <c r="Z1883" s="393" ph="1"/>
    </row>
    <row r="1884" spans="26:26" ht="21">
      <c r="Z1884" s="393" ph="1"/>
    </row>
    <row r="1885" spans="26:26" ht="21">
      <c r="Z1885" s="393" ph="1"/>
    </row>
    <row r="1886" spans="26:26" ht="21">
      <c r="Z1886" s="393" ph="1"/>
    </row>
    <row r="1887" spans="26:26" ht="21">
      <c r="Z1887" s="393" ph="1"/>
    </row>
    <row r="1888" spans="26:26" ht="21">
      <c r="Z1888" s="393" ph="1"/>
    </row>
    <row r="1889" spans="26:26" ht="21">
      <c r="Z1889" s="393" ph="1"/>
    </row>
    <row r="1890" spans="26:26" ht="21">
      <c r="Z1890" s="393" ph="1"/>
    </row>
    <row r="1891" spans="26:26" ht="21">
      <c r="Z1891" s="393" ph="1"/>
    </row>
    <row r="1892" spans="26:26" ht="21">
      <c r="Z1892" s="393" ph="1"/>
    </row>
    <row r="1893" spans="26:26" ht="21">
      <c r="Z1893" s="393" ph="1"/>
    </row>
    <row r="1894" spans="26:26" ht="21">
      <c r="Z1894" s="393" ph="1"/>
    </row>
    <row r="1895" spans="26:26" ht="21">
      <c r="Z1895" s="393" ph="1"/>
    </row>
    <row r="1896" spans="26:26" ht="21">
      <c r="Z1896" s="393" ph="1"/>
    </row>
    <row r="1897" spans="26:26" ht="21">
      <c r="Z1897" s="393" ph="1"/>
    </row>
    <row r="1898" spans="26:26" ht="21">
      <c r="Z1898" s="393" ph="1"/>
    </row>
    <row r="1899" spans="26:26" ht="21">
      <c r="Z1899" s="393" ph="1"/>
    </row>
    <row r="1900" spans="26:26" ht="21">
      <c r="Z1900" s="393" ph="1"/>
    </row>
    <row r="1901" spans="26:26" ht="21">
      <c r="Z1901" s="393" ph="1"/>
    </row>
    <row r="1902" spans="26:26" ht="21">
      <c r="Z1902" s="393" ph="1"/>
    </row>
    <row r="1903" spans="26:26" ht="21">
      <c r="Z1903" s="393" ph="1"/>
    </row>
    <row r="1904" spans="26:26" ht="21">
      <c r="Z1904" s="393" ph="1"/>
    </row>
    <row r="1905" spans="26:26" ht="21">
      <c r="Z1905" s="393" ph="1"/>
    </row>
    <row r="1906" spans="26:26" ht="21">
      <c r="Z1906" s="393" ph="1"/>
    </row>
    <row r="1907" spans="26:26" ht="21">
      <c r="Z1907" s="393" ph="1"/>
    </row>
    <row r="1908" spans="26:26" ht="21">
      <c r="Z1908" s="393" ph="1"/>
    </row>
    <row r="1909" spans="26:26" ht="21">
      <c r="Z1909" s="393" ph="1"/>
    </row>
    <row r="1910" spans="26:26" ht="21">
      <c r="Z1910" s="393" ph="1"/>
    </row>
    <row r="1911" spans="26:26" ht="21">
      <c r="Z1911" s="393" ph="1"/>
    </row>
    <row r="1912" spans="26:26" ht="21">
      <c r="Z1912" s="393" ph="1"/>
    </row>
    <row r="1913" spans="26:26" ht="21">
      <c r="Z1913" s="393" ph="1"/>
    </row>
    <row r="1914" spans="26:26" ht="21">
      <c r="Z1914" s="393" ph="1"/>
    </row>
    <row r="1915" spans="26:26" ht="21">
      <c r="Z1915" s="393" ph="1"/>
    </row>
    <row r="1916" spans="26:26" ht="21">
      <c r="Z1916" s="393" ph="1"/>
    </row>
    <row r="1917" spans="26:26" ht="21">
      <c r="Z1917" s="393" ph="1"/>
    </row>
    <row r="1918" spans="26:26" ht="21">
      <c r="Z1918" s="393" ph="1"/>
    </row>
    <row r="1919" spans="26:26" ht="21">
      <c r="Z1919" s="393" ph="1"/>
    </row>
    <row r="1920" spans="26:26" ht="21">
      <c r="Z1920" s="393" ph="1"/>
    </row>
    <row r="1921" spans="26:26" ht="21">
      <c r="Z1921" s="393" ph="1"/>
    </row>
    <row r="1922" spans="26:26" ht="21">
      <c r="Z1922" s="393" ph="1"/>
    </row>
    <row r="1923" spans="26:26" ht="21">
      <c r="Z1923" s="393" ph="1"/>
    </row>
    <row r="1924" spans="26:26" ht="21">
      <c r="Z1924" s="393" ph="1"/>
    </row>
    <row r="1925" spans="26:26" ht="21">
      <c r="Z1925" s="393" ph="1"/>
    </row>
    <row r="1926" spans="26:26" ht="21">
      <c r="Z1926" s="393" ph="1"/>
    </row>
    <row r="1927" spans="26:26" ht="21">
      <c r="Z1927" s="393" ph="1"/>
    </row>
    <row r="1928" spans="26:26" ht="21">
      <c r="Z1928" s="393" ph="1"/>
    </row>
    <row r="1929" spans="26:26" ht="21">
      <c r="Z1929" s="393" ph="1"/>
    </row>
    <row r="1930" spans="26:26" ht="21">
      <c r="Z1930" s="393" ph="1"/>
    </row>
    <row r="1931" spans="26:26" ht="21">
      <c r="Z1931" s="393" ph="1"/>
    </row>
    <row r="1932" spans="26:26" ht="21">
      <c r="Z1932" s="393" ph="1"/>
    </row>
    <row r="1933" spans="26:26" ht="21">
      <c r="Z1933" s="393" ph="1"/>
    </row>
    <row r="1934" spans="26:26" ht="21">
      <c r="Z1934" s="393" ph="1"/>
    </row>
    <row r="1935" spans="26:26" ht="21">
      <c r="Z1935" s="393" ph="1"/>
    </row>
    <row r="1936" spans="26:26" ht="21">
      <c r="Z1936" s="393" ph="1"/>
    </row>
    <row r="1937" spans="26:26" ht="21">
      <c r="Z1937" s="393" ph="1"/>
    </row>
    <row r="1938" spans="26:26" ht="21">
      <c r="Z1938" s="393" ph="1"/>
    </row>
    <row r="1939" spans="26:26" ht="21">
      <c r="Z1939" s="393" ph="1"/>
    </row>
    <row r="1940" spans="26:26" ht="21">
      <c r="Z1940" s="393" ph="1"/>
    </row>
    <row r="1941" spans="26:26" ht="21">
      <c r="Z1941" s="393" ph="1"/>
    </row>
    <row r="1942" spans="26:26" ht="21">
      <c r="Z1942" s="393" ph="1"/>
    </row>
    <row r="1943" spans="26:26" ht="21">
      <c r="Z1943" s="393" ph="1"/>
    </row>
    <row r="1944" spans="26:26" ht="21">
      <c r="Z1944" s="393" ph="1"/>
    </row>
    <row r="1945" spans="26:26" ht="21">
      <c r="Z1945" s="393" ph="1"/>
    </row>
    <row r="1946" spans="26:26" ht="21">
      <c r="Z1946" s="393" ph="1"/>
    </row>
    <row r="1947" spans="26:26" ht="21">
      <c r="Z1947" s="393" ph="1"/>
    </row>
    <row r="1948" spans="26:26" ht="21">
      <c r="Z1948" s="393" ph="1"/>
    </row>
    <row r="1949" spans="26:26" ht="21">
      <c r="Z1949" s="393" ph="1"/>
    </row>
    <row r="1950" spans="26:26" ht="21">
      <c r="Z1950" s="393" ph="1"/>
    </row>
    <row r="1951" spans="26:26" ht="21">
      <c r="Z1951" s="393" ph="1"/>
    </row>
    <row r="1952" spans="26:26" ht="21">
      <c r="Z1952" s="393" ph="1"/>
    </row>
    <row r="1953" spans="26:26" ht="21">
      <c r="Z1953" s="393" ph="1"/>
    </row>
    <row r="1954" spans="26:26" ht="21">
      <c r="Z1954" s="393" ph="1"/>
    </row>
    <row r="1955" spans="26:26" ht="21">
      <c r="Z1955" s="393" ph="1"/>
    </row>
    <row r="1956" spans="26:26" ht="21">
      <c r="Z1956" s="393" ph="1"/>
    </row>
    <row r="1957" spans="26:26" ht="21">
      <c r="Z1957" s="393" ph="1"/>
    </row>
    <row r="1958" spans="26:26" ht="21">
      <c r="Z1958" s="393" ph="1"/>
    </row>
    <row r="1959" spans="26:26" ht="21">
      <c r="Z1959" s="393" ph="1"/>
    </row>
    <row r="1960" spans="26:26" ht="21">
      <c r="Z1960" s="393" ph="1"/>
    </row>
    <row r="1961" spans="26:26" ht="21">
      <c r="Z1961" s="393" ph="1"/>
    </row>
    <row r="1962" spans="26:26" ht="21">
      <c r="Z1962" s="393" ph="1"/>
    </row>
    <row r="1963" spans="26:26" ht="21">
      <c r="Z1963" s="393" ph="1"/>
    </row>
    <row r="1964" spans="26:26" ht="21">
      <c r="Z1964" s="393" ph="1"/>
    </row>
    <row r="1965" spans="26:26" ht="21">
      <c r="Z1965" s="393" ph="1"/>
    </row>
    <row r="1966" spans="26:26" ht="21">
      <c r="Z1966" s="393" ph="1"/>
    </row>
    <row r="1967" spans="26:26" ht="21">
      <c r="Z1967" s="393" ph="1"/>
    </row>
    <row r="1968" spans="26:26" ht="21">
      <c r="Z1968" s="393" ph="1"/>
    </row>
    <row r="1969" spans="26:26" ht="21">
      <c r="Z1969" s="393" ph="1"/>
    </row>
    <row r="1970" spans="26:26" ht="21">
      <c r="Z1970" s="393" ph="1"/>
    </row>
    <row r="1971" spans="26:26" ht="21">
      <c r="Z1971" s="393" ph="1"/>
    </row>
    <row r="1972" spans="26:26" ht="21">
      <c r="Z1972" s="393" ph="1"/>
    </row>
    <row r="1973" spans="26:26" ht="21">
      <c r="Z1973" s="393" ph="1"/>
    </row>
    <row r="1974" spans="26:26" ht="21">
      <c r="Z1974" s="393" ph="1"/>
    </row>
    <row r="1975" spans="26:26" ht="21">
      <c r="Z1975" s="393" ph="1"/>
    </row>
    <row r="1976" spans="26:26" ht="21">
      <c r="Z1976" s="393" ph="1"/>
    </row>
    <row r="1977" spans="26:26" ht="21">
      <c r="Z1977" s="393" ph="1"/>
    </row>
    <row r="1978" spans="26:26" ht="21">
      <c r="Z1978" s="393" ph="1"/>
    </row>
    <row r="1979" spans="26:26" ht="21">
      <c r="Z1979" s="393" ph="1"/>
    </row>
    <row r="1980" spans="26:26" ht="21">
      <c r="Z1980" s="393" ph="1"/>
    </row>
    <row r="1981" spans="26:26" ht="21">
      <c r="Z1981" s="393" ph="1"/>
    </row>
    <row r="1982" spans="26:26" ht="21">
      <c r="Z1982" s="393" ph="1"/>
    </row>
    <row r="1983" spans="26:26" ht="21">
      <c r="Z1983" s="393" ph="1"/>
    </row>
    <row r="1984" spans="26:26" ht="21">
      <c r="Z1984" s="393" ph="1"/>
    </row>
    <row r="1985" spans="26:26" ht="21">
      <c r="Z1985" s="393" ph="1"/>
    </row>
    <row r="1986" spans="26:26" ht="21">
      <c r="Z1986" s="393" ph="1"/>
    </row>
    <row r="1987" spans="26:26" ht="21">
      <c r="Z1987" s="393" ph="1"/>
    </row>
    <row r="1988" spans="26:26" ht="21">
      <c r="Z1988" s="393" ph="1"/>
    </row>
    <row r="1989" spans="26:26" ht="21">
      <c r="Z1989" s="393" ph="1"/>
    </row>
    <row r="1990" spans="26:26" ht="21">
      <c r="Z1990" s="393" ph="1"/>
    </row>
    <row r="1991" spans="26:26" ht="21">
      <c r="Z1991" s="393" ph="1"/>
    </row>
    <row r="1992" spans="26:26" ht="21">
      <c r="Z1992" s="393" ph="1"/>
    </row>
    <row r="1993" spans="26:26" ht="21">
      <c r="Z1993" s="393" ph="1"/>
    </row>
    <row r="1994" spans="26:26" ht="21">
      <c r="Z1994" s="393" ph="1"/>
    </row>
    <row r="1995" spans="26:26" ht="21">
      <c r="Z1995" s="393" ph="1"/>
    </row>
    <row r="1996" spans="26:26" ht="21">
      <c r="Z1996" s="393" ph="1"/>
    </row>
    <row r="1997" spans="26:26" ht="21">
      <c r="Z1997" s="393" ph="1"/>
    </row>
    <row r="1998" spans="26:26" ht="21">
      <c r="Z1998" s="393" ph="1"/>
    </row>
    <row r="1999" spans="26:26" ht="21">
      <c r="Z1999" s="393" ph="1"/>
    </row>
    <row r="2000" spans="26:26" ht="21">
      <c r="Z2000" s="393" ph="1"/>
    </row>
    <row r="2001" spans="26:26" ht="21">
      <c r="Z2001" s="393" ph="1"/>
    </row>
    <row r="2002" spans="26:26" ht="21">
      <c r="Z2002" s="393" ph="1"/>
    </row>
    <row r="2003" spans="26:26" ht="21">
      <c r="Z2003" s="393" ph="1"/>
    </row>
    <row r="2004" spans="26:26" ht="21">
      <c r="Z2004" s="393" ph="1"/>
    </row>
    <row r="2005" spans="26:26" ht="21">
      <c r="Z2005" s="393" ph="1"/>
    </row>
    <row r="2006" spans="26:26" ht="21">
      <c r="Z2006" s="393" ph="1"/>
    </row>
    <row r="2007" spans="26:26" ht="21">
      <c r="Z2007" s="393" ph="1"/>
    </row>
    <row r="2008" spans="26:26" ht="21">
      <c r="Z2008" s="393" ph="1"/>
    </row>
    <row r="2009" spans="26:26" ht="21">
      <c r="Z2009" s="393" ph="1"/>
    </row>
    <row r="2010" spans="26:26" ht="21">
      <c r="Z2010" s="393" ph="1"/>
    </row>
    <row r="2011" spans="26:26" ht="21">
      <c r="Z2011" s="393" ph="1"/>
    </row>
    <row r="2012" spans="26:26" ht="21">
      <c r="Z2012" s="393" ph="1"/>
    </row>
    <row r="2013" spans="26:26" ht="21">
      <c r="Z2013" s="393" ph="1"/>
    </row>
    <row r="2014" spans="26:26" ht="21">
      <c r="Z2014" s="393" ph="1"/>
    </row>
    <row r="2015" spans="26:26" ht="21">
      <c r="Z2015" s="393" ph="1"/>
    </row>
    <row r="2016" spans="26:26" ht="21">
      <c r="Z2016" s="393" ph="1"/>
    </row>
    <row r="2017" spans="26:26" ht="21">
      <c r="Z2017" s="393" ph="1"/>
    </row>
    <row r="2018" spans="26:26" ht="21">
      <c r="Z2018" s="393" ph="1"/>
    </row>
    <row r="2019" spans="26:26" ht="21">
      <c r="Z2019" s="393" ph="1"/>
    </row>
    <row r="2020" spans="26:26" ht="21">
      <c r="Z2020" s="393" ph="1"/>
    </row>
    <row r="2021" spans="26:26" ht="21">
      <c r="Z2021" s="393" ph="1"/>
    </row>
    <row r="2022" spans="26:26" ht="21">
      <c r="Z2022" s="393" ph="1"/>
    </row>
    <row r="2023" spans="26:26" ht="21">
      <c r="Z2023" s="393" ph="1"/>
    </row>
    <row r="2024" spans="26:26" ht="21">
      <c r="Z2024" s="393" ph="1"/>
    </row>
    <row r="2025" spans="26:26" ht="21">
      <c r="Z2025" s="393" ph="1"/>
    </row>
    <row r="2026" spans="26:26" ht="21">
      <c r="Z2026" s="393" ph="1"/>
    </row>
    <row r="2027" spans="26:26" ht="21">
      <c r="Z2027" s="393" ph="1"/>
    </row>
    <row r="2028" spans="26:26" ht="21">
      <c r="Z2028" s="393" ph="1"/>
    </row>
    <row r="2029" spans="26:26" ht="21">
      <c r="Z2029" s="393" ph="1"/>
    </row>
    <row r="2030" spans="26:26" ht="21">
      <c r="Z2030" s="393" ph="1"/>
    </row>
    <row r="2031" spans="26:26" ht="21">
      <c r="Z2031" s="393" ph="1"/>
    </row>
    <row r="2032" spans="26:26" ht="21">
      <c r="Z2032" s="393" ph="1"/>
    </row>
    <row r="2033" spans="26:26" ht="21">
      <c r="Z2033" s="393" ph="1"/>
    </row>
    <row r="2034" spans="26:26" ht="21">
      <c r="Z2034" s="393" ph="1"/>
    </row>
    <row r="2035" spans="26:26" ht="21">
      <c r="Z2035" s="393" ph="1"/>
    </row>
    <row r="2036" spans="26:26" ht="21">
      <c r="Z2036" s="393" ph="1"/>
    </row>
    <row r="2037" spans="26:26" ht="21">
      <c r="Z2037" s="393" ph="1"/>
    </row>
    <row r="2038" spans="26:26" ht="21">
      <c r="Z2038" s="393" ph="1"/>
    </row>
    <row r="2039" spans="26:26" ht="21">
      <c r="Z2039" s="393" ph="1"/>
    </row>
    <row r="2040" spans="26:26" ht="21">
      <c r="Z2040" s="393" ph="1"/>
    </row>
    <row r="2041" spans="26:26" ht="21">
      <c r="Z2041" s="393" ph="1"/>
    </row>
    <row r="2042" spans="26:26" ht="21">
      <c r="Z2042" s="393" ph="1"/>
    </row>
    <row r="2043" spans="26:26" ht="21">
      <c r="Z2043" s="393" ph="1"/>
    </row>
    <row r="2044" spans="26:26" ht="21">
      <c r="Z2044" s="393" ph="1"/>
    </row>
    <row r="2045" spans="26:26" ht="21">
      <c r="Z2045" s="393" ph="1"/>
    </row>
    <row r="2046" spans="26:26" ht="21">
      <c r="Z2046" s="393" ph="1"/>
    </row>
    <row r="2047" spans="26:26" ht="21">
      <c r="Z2047" s="393" ph="1"/>
    </row>
    <row r="2048" spans="26:26" ht="21">
      <c r="Z2048" s="393" ph="1"/>
    </row>
    <row r="2049" spans="26:26" ht="21">
      <c r="Z2049" s="393" ph="1"/>
    </row>
    <row r="2050" spans="26:26" ht="21">
      <c r="Z2050" s="393" ph="1"/>
    </row>
    <row r="2051" spans="26:26" ht="21">
      <c r="Z2051" s="393" ph="1"/>
    </row>
    <row r="2052" spans="26:26" ht="21">
      <c r="Z2052" s="393" ph="1"/>
    </row>
    <row r="2053" spans="26:26" ht="21">
      <c r="Z2053" s="393" ph="1"/>
    </row>
    <row r="2054" spans="26:26" ht="21">
      <c r="Z2054" s="393" ph="1"/>
    </row>
    <row r="2055" spans="26:26" ht="21">
      <c r="Z2055" s="393" ph="1"/>
    </row>
    <row r="2056" spans="26:26" ht="21">
      <c r="Z2056" s="393" ph="1"/>
    </row>
    <row r="2057" spans="26:26" ht="21">
      <c r="Z2057" s="393" ph="1"/>
    </row>
    <row r="2058" spans="26:26" ht="21">
      <c r="Z2058" s="393" ph="1"/>
    </row>
    <row r="2059" spans="26:26" ht="21">
      <c r="Z2059" s="393" ph="1"/>
    </row>
    <row r="2060" spans="26:26" ht="21">
      <c r="Z2060" s="393" ph="1"/>
    </row>
    <row r="2061" spans="26:26" ht="21">
      <c r="Z2061" s="393" ph="1"/>
    </row>
    <row r="2062" spans="26:26" ht="21">
      <c r="Z2062" s="393" ph="1"/>
    </row>
    <row r="2063" spans="26:26" ht="21">
      <c r="Z2063" s="393" ph="1"/>
    </row>
    <row r="2064" spans="26:26" ht="21">
      <c r="Z2064" s="393" ph="1"/>
    </row>
    <row r="2065" spans="26:26" ht="21">
      <c r="Z2065" s="393" ph="1"/>
    </row>
    <row r="2066" spans="26:26" ht="21">
      <c r="Z2066" s="393" ph="1"/>
    </row>
    <row r="2067" spans="26:26" ht="21">
      <c r="Z2067" s="393" ph="1"/>
    </row>
    <row r="2068" spans="26:26" ht="21">
      <c r="Z2068" s="393" ph="1"/>
    </row>
    <row r="2069" spans="26:26" ht="21">
      <c r="Z2069" s="393" ph="1"/>
    </row>
    <row r="2070" spans="26:26" ht="21">
      <c r="Z2070" s="393" ph="1"/>
    </row>
    <row r="2071" spans="26:26" ht="21">
      <c r="Z2071" s="393" ph="1"/>
    </row>
    <row r="2072" spans="26:26" ht="21">
      <c r="Z2072" s="393" ph="1"/>
    </row>
    <row r="2073" spans="26:26" ht="21">
      <c r="Z2073" s="393" ph="1"/>
    </row>
    <row r="2074" spans="26:26" ht="21">
      <c r="Z2074" s="393" ph="1"/>
    </row>
    <row r="2075" spans="26:26" ht="21">
      <c r="Z2075" s="393" ph="1"/>
    </row>
    <row r="2076" spans="26:26" ht="21">
      <c r="Z2076" s="393" ph="1"/>
    </row>
    <row r="2077" spans="26:26" ht="21">
      <c r="Z2077" s="393" ph="1"/>
    </row>
    <row r="2078" spans="26:26" ht="21">
      <c r="Z2078" s="393" ph="1"/>
    </row>
    <row r="2079" spans="26:26" ht="21">
      <c r="Z2079" s="393" ph="1"/>
    </row>
    <row r="2080" spans="26:26" ht="21">
      <c r="Z2080" s="393" ph="1"/>
    </row>
    <row r="2081" spans="26:26" ht="21">
      <c r="Z2081" s="393" ph="1"/>
    </row>
    <row r="2082" spans="26:26" ht="21">
      <c r="Z2082" s="393" ph="1"/>
    </row>
    <row r="2083" spans="26:26" ht="21">
      <c r="Z2083" s="393" ph="1"/>
    </row>
    <row r="2084" spans="26:26" ht="21">
      <c r="Z2084" s="393" ph="1"/>
    </row>
    <row r="2085" spans="26:26" ht="21">
      <c r="Z2085" s="393" ph="1"/>
    </row>
    <row r="2086" spans="26:26" ht="21">
      <c r="Z2086" s="393" ph="1"/>
    </row>
    <row r="2087" spans="26:26" ht="21">
      <c r="Z2087" s="393" ph="1"/>
    </row>
    <row r="2088" spans="26:26" ht="21">
      <c r="Z2088" s="393" ph="1"/>
    </row>
    <row r="2089" spans="26:26" ht="21">
      <c r="Z2089" s="393" ph="1"/>
    </row>
    <row r="2090" spans="26:26" ht="21">
      <c r="Z2090" s="393" ph="1"/>
    </row>
    <row r="2091" spans="26:26" ht="21">
      <c r="Z2091" s="393" ph="1"/>
    </row>
    <row r="2092" spans="26:26" ht="21">
      <c r="Z2092" s="393" ph="1"/>
    </row>
    <row r="2093" spans="26:26" ht="21">
      <c r="Z2093" s="393" ph="1"/>
    </row>
    <row r="2094" spans="26:26" ht="21">
      <c r="Z2094" s="393" ph="1"/>
    </row>
    <row r="2095" spans="26:26" ht="21">
      <c r="Z2095" s="393" ph="1"/>
    </row>
    <row r="2096" spans="26:26" ht="21">
      <c r="Z2096" s="393" ph="1"/>
    </row>
    <row r="2097" spans="26:26" ht="21">
      <c r="Z2097" s="393" ph="1"/>
    </row>
    <row r="2098" spans="26:26" ht="21">
      <c r="Z2098" s="393" ph="1"/>
    </row>
    <row r="2099" spans="26:26" ht="21">
      <c r="Z2099" s="393" ph="1"/>
    </row>
    <row r="2100" spans="26:26" ht="21">
      <c r="Z2100" s="393" ph="1"/>
    </row>
    <row r="2101" spans="26:26" ht="21">
      <c r="Z2101" s="393" ph="1"/>
    </row>
    <row r="2102" spans="26:26" ht="21">
      <c r="Z2102" s="393" ph="1"/>
    </row>
    <row r="2103" spans="26:26" ht="21">
      <c r="Z2103" s="393" ph="1"/>
    </row>
    <row r="2104" spans="26:26" ht="21">
      <c r="Z2104" s="393" ph="1"/>
    </row>
    <row r="2105" spans="26:26" ht="21">
      <c r="Z2105" s="393" ph="1"/>
    </row>
    <row r="2106" spans="26:26" ht="21">
      <c r="Z2106" s="393" ph="1"/>
    </row>
    <row r="2107" spans="26:26" ht="21">
      <c r="Z2107" s="393" ph="1"/>
    </row>
    <row r="2108" spans="26:26" ht="21">
      <c r="Z2108" s="393" ph="1"/>
    </row>
    <row r="2109" spans="26:26" ht="21">
      <c r="Z2109" s="393" ph="1"/>
    </row>
    <row r="2110" spans="26:26" ht="21">
      <c r="Z2110" s="393" ph="1"/>
    </row>
    <row r="2111" spans="26:26" ht="21">
      <c r="Z2111" s="393" ph="1"/>
    </row>
    <row r="2112" spans="26:26" ht="21">
      <c r="Z2112" s="393" ph="1"/>
    </row>
    <row r="2113" spans="26:26" ht="21">
      <c r="Z2113" s="393" ph="1"/>
    </row>
    <row r="2114" spans="26:26" ht="21">
      <c r="Z2114" s="393" ph="1"/>
    </row>
    <row r="2115" spans="26:26" ht="21">
      <c r="Z2115" s="393" ph="1"/>
    </row>
    <row r="2116" spans="26:26" ht="21">
      <c r="Z2116" s="393" ph="1"/>
    </row>
    <row r="2117" spans="26:26" ht="21">
      <c r="Z2117" s="393" ph="1"/>
    </row>
    <row r="2118" spans="26:26" ht="21">
      <c r="Z2118" s="393" ph="1"/>
    </row>
    <row r="2119" spans="26:26" ht="21">
      <c r="Z2119" s="393" ph="1"/>
    </row>
    <row r="2120" spans="26:26" ht="21">
      <c r="Z2120" s="393" ph="1"/>
    </row>
    <row r="2121" spans="26:26" ht="21">
      <c r="Z2121" s="393" ph="1"/>
    </row>
    <row r="2122" spans="26:26" ht="21">
      <c r="Z2122" s="393" ph="1"/>
    </row>
    <row r="2123" spans="26:26" ht="21">
      <c r="Z2123" s="393" ph="1"/>
    </row>
    <row r="2124" spans="26:26" ht="21">
      <c r="Z2124" s="393" ph="1"/>
    </row>
    <row r="2125" spans="26:26" ht="21">
      <c r="Z2125" s="393" ph="1"/>
    </row>
    <row r="2126" spans="26:26" ht="21">
      <c r="Z2126" s="393" ph="1"/>
    </row>
    <row r="2127" spans="26:26" ht="21">
      <c r="Z2127" s="393" ph="1"/>
    </row>
    <row r="2128" spans="26:26" ht="21">
      <c r="Z2128" s="393" ph="1"/>
    </row>
    <row r="2129" spans="26:26" ht="21">
      <c r="Z2129" s="393" ph="1"/>
    </row>
    <row r="2130" spans="26:26" ht="21">
      <c r="Z2130" s="393" ph="1"/>
    </row>
    <row r="2131" spans="26:26" ht="21">
      <c r="Z2131" s="393" ph="1"/>
    </row>
    <row r="2132" spans="26:26" ht="21">
      <c r="Z2132" s="393" ph="1"/>
    </row>
    <row r="2133" spans="26:26" ht="21">
      <c r="Z2133" s="393" ph="1"/>
    </row>
    <row r="2134" spans="26:26" ht="21">
      <c r="Z2134" s="393" ph="1"/>
    </row>
    <row r="2135" spans="26:26" ht="21">
      <c r="Z2135" s="393" ph="1"/>
    </row>
    <row r="2136" spans="26:26" ht="21">
      <c r="Z2136" s="393" ph="1"/>
    </row>
    <row r="2137" spans="26:26" ht="21">
      <c r="Z2137" s="393" ph="1"/>
    </row>
    <row r="2138" spans="26:26" ht="21">
      <c r="Z2138" s="393" ph="1"/>
    </row>
    <row r="2139" spans="26:26" ht="21">
      <c r="Z2139" s="393" ph="1"/>
    </row>
    <row r="2140" spans="26:26" ht="21">
      <c r="Z2140" s="393" ph="1"/>
    </row>
    <row r="2141" spans="26:26" ht="21">
      <c r="Z2141" s="393" ph="1"/>
    </row>
    <row r="2142" spans="26:26" ht="21">
      <c r="Z2142" s="393" ph="1"/>
    </row>
    <row r="2143" spans="26:26" ht="21">
      <c r="Z2143" s="393" ph="1"/>
    </row>
    <row r="2144" spans="26:26" ht="21">
      <c r="Z2144" s="393" ph="1"/>
    </row>
    <row r="2145" spans="26:26" ht="21">
      <c r="Z2145" s="393" ph="1"/>
    </row>
    <row r="2146" spans="26:26" ht="21">
      <c r="Z2146" s="393" ph="1"/>
    </row>
    <row r="2147" spans="26:26" ht="21">
      <c r="Z2147" s="393" ph="1"/>
    </row>
    <row r="2148" spans="26:26" ht="21">
      <c r="Z2148" s="393" ph="1"/>
    </row>
    <row r="2149" spans="26:26" ht="21">
      <c r="Z2149" s="393" ph="1"/>
    </row>
    <row r="2150" spans="26:26" ht="21">
      <c r="Z2150" s="393" ph="1"/>
    </row>
    <row r="2151" spans="26:26" ht="21">
      <c r="Z2151" s="393" ph="1"/>
    </row>
    <row r="2152" spans="26:26" ht="21">
      <c r="Z2152" s="393" ph="1"/>
    </row>
    <row r="2153" spans="26:26" ht="21">
      <c r="Z2153" s="393" ph="1"/>
    </row>
    <row r="2154" spans="26:26" ht="21">
      <c r="Z2154" s="393" ph="1"/>
    </row>
    <row r="2155" spans="26:26" ht="21">
      <c r="Z2155" s="393" ph="1"/>
    </row>
    <row r="2156" spans="26:26" ht="21">
      <c r="Z2156" s="393" ph="1"/>
    </row>
    <row r="2157" spans="26:26" ht="21">
      <c r="Z2157" s="393" ph="1"/>
    </row>
    <row r="2158" spans="26:26" ht="21">
      <c r="Z2158" s="393" ph="1"/>
    </row>
    <row r="2159" spans="26:26" ht="21">
      <c r="Z2159" s="393" ph="1"/>
    </row>
    <row r="2160" spans="26:26" ht="21">
      <c r="Z2160" s="393" ph="1"/>
    </row>
    <row r="2161" spans="26:26" ht="21">
      <c r="Z2161" s="393" ph="1"/>
    </row>
    <row r="2162" spans="26:26" ht="21">
      <c r="Z2162" s="393" ph="1"/>
    </row>
    <row r="2163" spans="26:26" ht="21">
      <c r="Z2163" s="393" ph="1"/>
    </row>
    <row r="2164" spans="26:26" ht="21">
      <c r="Z2164" s="393" ph="1"/>
    </row>
    <row r="2165" spans="26:26" ht="21">
      <c r="Z2165" s="393" ph="1"/>
    </row>
    <row r="2166" spans="26:26" ht="21">
      <c r="Z2166" s="393" ph="1"/>
    </row>
    <row r="2167" spans="26:26" ht="21">
      <c r="Z2167" s="393" ph="1"/>
    </row>
    <row r="2168" spans="26:26" ht="21">
      <c r="Z2168" s="393" ph="1"/>
    </row>
    <row r="2169" spans="26:26" ht="21">
      <c r="Z2169" s="393" ph="1"/>
    </row>
    <row r="2170" spans="26:26" ht="21">
      <c r="Z2170" s="393" ph="1"/>
    </row>
    <row r="2171" spans="26:26" ht="21">
      <c r="Z2171" s="393" ph="1"/>
    </row>
    <row r="2172" spans="26:26" ht="21">
      <c r="Z2172" s="393" ph="1"/>
    </row>
    <row r="2173" spans="26:26" ht="21">
      <c r="Z2173" s="393" ph="1"/>
    </row>
    <row r="2174" spans="26:26" ht="21">
      <c r="Z2174" s="393" ph="1"/>
    </row>
    <row r="2175" spans="26:26" ht="21">
      <c r="Z2175" s="393" ph="1"/>
    </row>
    <row r="2176" spans="26:26" ht="21">
      <c r="Z2176" s="393" ph="1"/>
    </row>
    <row r="2177" spans="26:26" ht="21">
      <c r="Z2177" s="393" ph="1"/>
    </row>
    <row r="2178" spans="26:26" ht="21">
      <c r="Z2178" s="393" ph="1"/>
    </row>
    <row r="2179" spans="26:26" ht="21">
      <c r="Z2179" s="393" ph="1"/>
    </row>
    <row r="2180" spans="26:26" ht="21">
      <c r="Z2180" s="393" ph="1"/>
    </row>
    <row r="2181" spans="26:26" ht="21">
      <c r="Z2181" s="393" ph="1"/>
    </row>
    <row r="2182" spans="26:26" ht="21">
      <c r="Z2182" s="393" ph="1"/>
    </row>
    <row r="2183" spans="26:26" ht="21">
      <c r="Z2183" s="393" ph="1"/>
    </row>
    <row r="2184" spans="26:26" ht="21">
      <c r="Z2184" s="393" ph="1"/>
    </row>
    <row r="2185" spans="26:26" ht="21">
      <c r="Z2185" s="393" ph="1"/>
    </row>
    <row r="2186" spans="26:26" ht="21">
      <c r="Z2186" s="393" ph="1"/>
    </row>
    <row r="2187" spans="26:26" ht="21">
      <c r="Z2187" s="393" ph="1"/>
    </row>
    <row r="2188" spans="26:26" ht="21">
      <c r="Z2188" s="393" ph="1"/>
    </row>
    <row r="2189" spans="26:26" ht="21">
      <c r="Z2189" s="393" ph="1"/>
    </row>
    <row r="2190" spans="26:26" ht="21">
      <c r="Z2190" s="393" ph="1"/>
    </row>
    <row r="2191" spans="26:26" ht="21">
      <c r="Z2191" s="393" ph="1"/>
    </row>
    <row r="2192" spans="26:26" ht="21">
      <c r="Z2192" s="393" ph="1"/>
    </row>
    <row r="2193" spans="26:26" ht="21">
      <c r="Z2193" s="393" ph="1"/>
    </row>
    <row r="2194" spans="26:26" ht="21">
      <c r="Z2194" s="393" ph="1"/>
    </row>
    <row r="2195" spans="26:26" ht="21">
      <c r="Z2195" s="393" ph="1"/>
    </row>
    <row r="2196" spans="26:26" ht="21">
      <c r="Z2196" s="393" ph="1"/>
    </row>
    <row r="2197" spans="26:26" ht="21">
      <c r="Z2197" s="393" ph="1"/>
    </row>
    <row r="2198" spans="26:26" ht="21">
      <c r="Z2198" s="393" ph="1"/>
    </row>
    <row r="2199" spans="26:26" ht="21">
      <c r="Z2199" s="393" ph="1"/>
    </row>
    <row r="2200" spans="26:26" ht="21">
      <c r="Z2200" s="393" ph="1"/>
    </row>
    <row r="2201" spans="26:26" ht="21">
      <c r="Z2201" s="393" ph="1"/>
    </row>
    <row r="2202" spans="26:26" ht="21">
      <c r="Z2202" s="393" ph="1"/>
    </row>
    <row r="2203" spans="26:26" ht="21">
      <c r="Z2203" s="393" ph="1"/>
    </row>
    <row r="2204" spans="26:26" ht="21">
      <c r="Z2204" s="393" ph="1"/>
    </row>
    <row r="2205" spans="26:26" ht="21">
      <c r="Z2205" s="393" ph="1"/>
    </row>
    <row r="2206" spans="26:26" ht="21">
      <c r="Z2206" s="393" ph="1"/>
    </row>
    <row r="2207" spans="26:26" ht="21">
      <c r="Z2207" s="393" ph="1"/>
    </row>
    <row r="2208" spans="26:26" ht="21">
      <c r="Z2208" s="393" ph="1"/>
    </row>
    <row r="2209" spans="26:26" ht="21">
      <c r="Z2209" s="393" ph="1"/>
    </row>
    <row r="2210" spans="26:26" ht="21">
      <c r="Z2210" s="393" ph="1"/>
    </row>
    <row r="2211" spans="26:26" ht="21">
      <c r="Z2211" s="393" ph="1"/>
    </row>
    <row r="2212" spans="26:26" ht="21">
      <c r="Z2212" s="393" ph="1"/>
    </row>
    <row r="2213" spans="26:26" ht="21">
      <c r="Z2213" s="393" ph="1"/>
    </row>
    <row r="2214" spans="26:26" ht="21">
      <c r="Z2214" s="393" ph="1"/>
    </row>
    <row r="2215" spans="26:26" ht="21">
      <c r="Z2215" s="393" ph="1"/>
    </row>
    <row r="2216" spans="26:26" ht="21">
      <c r="Z2216" s="393" ph="1"/>
    </row>
    <row r="2217" spans="26:26" ht="21">
      <c r="Z2217" s="393" ph="1"/>
    </row>
    <row r="2218" spans="26:26" ht="21">
      <c r="Z2218" s="393" ph="1"/>
    </row>
    <row r="2219" spans="26:26" ht="21">
      <c r="Z2219" s="393" ph="1"/>
    </row>
    <row r="2220" spans="26:26" ht="21">
      <c r="Z2220" s="393" ph="1"/>
    </row>
    <row r="2221" spans="26:26" ht="21">
      <c r="Z2221" s="393" ph="1"/>
    </row>
    <row r="2222" spans="26:26" ht="21">
      <c r="Z2222" s="393" ph="1"/>
    </row>
    <row r="2223" spans="26:26" ht="21">
      <c r="Z2223" s="393" ph="1"/>
    </row>
    <row r="2224" spans="26:26" ht="21">
      <c r="Z2224" s="393" ph="1"/>
    </row>
    <row r="2225" spans="26:26" ht="21">
      <c r="Z2225" s="393" ph="1"/>
    </row>
    <row r="2226" spans="26:26" ht="21">
      <c r="Z2226" s="393" ph="1"/>
    </row>
    <row r="2227" spans="26:26" ht="21">
      <c r="Z2227" s="393" ph="1"/>
    </row>
    <row r="2228" spans="26:26" ht="21">
      <c r="Z2228" s="393" ph="1"/>
    </row>
    <row r="2229" spans="26:26" ht="21">
      <c r="Z2229" s="393" ph="1"/>
    </row>
    <row r="2230" spans="26:26" ht="21">
      <c r="Z2230" s="393" ph="1"/>
    </row>
    <row r="2231" spans="26:26" ht="21">
      <c r="Z2231" s="393" ph="1"/>
    </row>
    <row r="2232" spans="26:26" ht="21">
      <c r="Z2232" s="393" ph="1"/>
    </row>
    <row r="2233" spans="26:26" ht="21">
      <c r="Z2233" s="393" ph="1"/>
    </row>
    <row r="2234" spans="26:26" ht="21">
      <c r="Z2234" s="393" ph="1"/>
    </row>
    <row r="2235" spans="26:26" ht="21">
      <c r="Z2235" s="393" ph="1"/>
    </row>
    <row r="2236" spans="26:26" ht="21">
      <c r="Z2236" s="393" ph="1"/>
    </row>
    <row r="2237" spans="26:26" ht="21">
      <c r="Z2237" s="393" ph="1"/>
    </row>
    <row r="2238" spans="26:26" ht="21">
      <c r="Z2238" s="393" ph="1"/>
    </row>
    <row r="2239" spans="26:26" ht="21">
      <c r="Z2239" s="393" ph="1"/>
    </row>
    <row r="2240" spans="26:26" ht="21">
      <c r="Z2240" s="393" ph="1"/>
    </row>
    <row r="2241" spans="26:26" ht="21">
      <c r="Z2241" s="393" ph="1"/>
    </row>
    <row r="2242" spans="26:26" ht="21">
      <c r="Z2242" s="393" ph="1"/>
    </row>
    <row r="2243" spans="26:26" ht="21">
      <c r="Z2243" s="393" ph="1"/>
    </row>
    <row r="2244" spans="26:26" ht="21">
      <c r="Z2244" s="393" ph="1"/>
    </row>
    <row r="2245" spans="26:26" ht="21">
      <c r="Z2245" s="393" ph="1"/>
    </row>
    <row r="2246" spans="26:26" ht="21">
      <c r="Z2246" s="393" ph="1"/>
    </row>
    <row r="2247" spans="26:26" ht="21">
      <c r="Z2247" s="393" ph="1"/>
    </row>
    <row r="2248" spans="26:26" ht="21">
      <c r="Z2248" s="393" ph="1"/>
    </row>
    <row r="2249" spans="26:26" ht="21">
      <c r="Z2249" s="393" ph="1"/>
    </row>
    <row r="2250" spans="26:26" ht="21">
      <c r="Z2250" s="393" ph="1"/>
    </row>
    <row r="2251" spans="26:26" ht="21">
      <c r="Z2251" s="393" ph="1"/>
    </row>
    <row r="2252" spans="26:26" ht="21">
      <c r="Z2252" s="393" ph="1"/>
    </row>
    <row r="2253" spans="26:26" ht="21">
      <c r="Z2253" s="393" ph="1"/>
    </row>
    <row r="2254" spans="26:26" ht="21">
      <c r="Z2254" s="393" ph="1"/>
    </row>
    <row r="2255" spans="26:26" ht="21">
      <c r="Z2255" s="393" ph="1"/>
    </row>
    <row r="2256" spans="26:26" ht="21">
      <c r="Z2256" s="393" ph="1"/>
    </row>
    <row r="2257" spans="26:26" ht="21">
      <c r="Z2257" s="393" ph="1"/>
    </row>
    <row r="2258" spans="26:26" ht="21">
      <c r="Z2258" s="393" ph="1"/>
    </row>
    <row r="2259" spans="26:26" ht="21">
      <c r="Z2259" s="393" ph="1"/>
    </row>
    <row r="2260" spans="26:26" ht="21">
      <c r="Z2260" s="393" ph="1"/>
    </row>
    <row r="2261" spans="26:26" ht="21">
      <c r="Z2261" s="393" ph="1"/>
    </row>
    <row r="2262" spans="26:26" ht="21">
      <c r="Z2262" s="393" ph="1"/>
    </row>
    <row r="2263" spans="26:26" ht="21">
      <c r="Z2263" s="393" ph="1"/>
    </row>
    <row r="2264" spans="26:26" ht="21">
      <c r="Z2264" s="393" ph="1"/>
    </row>
    <row r="2265" spans="26:26" ht="21">
      <c r="Z2265" s="393" ph="1"/>
    </row>
    <row r="2266" spans="26:26" ht="21">
      <c r="Z2266" s="393" ph="1"/>
    </row>
    <row r="2267" spans="26:26" ht="21">
      <c r="Z2267" s="393" ph="1"/>
    </row>
    <row r="2268" spans="26:26" ht="21">
      <c r="Z2268" s="393" ph="1"/>
    </row>
    <row r="2269" spans="26:26" ht="21">
      <c r="Z2269" s="393" ph="1"/>
    </row>
    <row r="2270" spans="26:26" ht="21">
      <c r="Z2270" s="393" ph="1"/>
    </row>
    <row r="2271" spans="26:26" ht="21">
      <c r="Z2271" s="393" ph="1"/>
    </row>
    <row r="2272" spans="26:26" ht="21">
      <c r="Z2272" s="393" ph="1"/>
    </row>
    <row r="2273" spans="26:26" ht="21">
      <c r="Z2273" s="393" ph="1"/>
    </row>
    <row r="2274" spans="26:26" ht="21">
      <c r="Z2274" s="393" ph="1"/>
    </row>
    <row r="2275" spans="26:26" ht="21">
      <c r="Z2275" s="393" ph="1"/>
    </row>
    <row r="2276" spans="26:26" ht="21">
      <c r="Z2276" s="393" ph="1"/>
    </row>
    <row r="2277" spans="26:26" ht="21">
      <c r="Z2277" s="393" ph="1"/>
    </row>
    <row r="2278" spans="26:26" ht="21">
      <c r="Z2278" s="393" ph="1"/>
    </row>
    <row r="2279" spans="26:26" ht="21">
      <c r="Z2279" s="393" ph="1"/>
    </row>
    <row r="2280" spans="26:26" ht="21">
      <c r="Z2280" s="393" ph="1"/>
    </row>
    <row r="2281" spans="26:26" ht="21">
      <c r="Z2281" s="393" ph="1"/>
    </row>
    <row r="2282" spans="26:26" ht="21">
      <c r="Z2282" s="393" ph="1"/>
    </row>
    <row r="2283" spans="26:26" ht="21">
      <c r="Z2283" s="393" ph="1"/>
    </row>
    <row r="2284" spans="26:26" ht="21">
      <c r="Z2284" s="393" ph="1"/>
    </row>
    <row r="2285" spans="26:26" ht="21">
      <c r="Z2285" s="393" ph="1"/>
    </row>
    <row r="2286" spans="26:26" ht="21">
      <c r="Z2286" s="393" ph="1"/>
    </row>
    <row r="2287" spans="26:26" ht="21">
      <c r="Z2287" s="393" ph="1"/>
    </row>
    <row r="2288" spans="26:26" ht="21">
      <c r="Z2288" s="393" ph="1"/>
    </row>
    <row r="2289" spans="26:26" ht="21">
      <c r="Z2289" s="393" ph="1"/>
    </row>
    <row r="2290" spans="26:26" ht="21">
      <c r="Z2290" s="393" ph="1"/>
    </row>
    <row r="2291" spans="26:26" ht="21">
      <c r="Z2291" s="393" ph="1"/>
    </row>
    <row r="2292" spans="26:26" ht="21">
      <c r="Z2292" s="393" ph="1"/>
    </row>
    <row r="2293" spans="26:26" ht="21">
      <c r="Z2293" s="393" ph="1"/>
    </row>
    <row r="2294" spans="26:26" ht="21">
      <c r="Z2294" s="393" ph="1"/>
    </row>
    <row r="2295" spans="26:26" ht="21">
      <c r="Z2295" s="393" ph="1"/>
    </row>
    <row r="2296" spans="26:26" ht="21">
      <c r="Z2296" s="393" ph="1"/>
    </row>
    <row r="2297" spans="26:26" ht="21">
      <c r="Z2297" s="393" ph="1"/>
    </row>
    <row r="2298" spans="26:26" ht="21">
      <c r="Z2298" s="393" ph="1"/>
    </row>
    <row r="2299" spans="26:26" ht="21">
      <c r="Z2299" s="393" ph="1"/>
    </row>
    <row r="2300" spans="26:26" ht="21">
      <c r="Z2300" s="393" ph="1"/>
    </row>
    <row r="2301" spans="26:26" ht="21">
      <c r="Z2301" s="393" ph="1"/>
    </row>
    <row r="2302" spans="26:26" ht="21">
      <c r="Z2302" s="393" ph="1"/>
    </row>
    <row r="2303" spans="26:26" ht="21">
      <c r="Z2303" s="393" ph="1"/>
    </row>
    <row r="2304" spans="26:26" ht="21">
      <c r="Z2304" s="393" ph="1"/>
    </row>
    <row r="2305" spans="26:26" ht="21">
      <c r="Z2305" s="393" ph="1"/>
    </row>
    <row r="2306" spans="26:26" ht="21">
      <c r="Z2306" s="393" ph="1"/>
    </row>
    <row r="2307" spans="26:26" ht="21">
      <c r="Z2307" s="393" ph="1"/>
    </row>
    <row r="2308" spans="26:26" ht="21">
      <c r="Z2308" s="393" ph="1"/>
    </row>
    <row r="2309" spans="26:26" ht="21">
      <c r="Z2309" s="393" ph="1"/>
    </row>
    <row r="2310" spans="26:26" ht="21">
      <c r="Z2310" s="393" ph="1"/>
    </row>
    <row r="2311" spans="26:26" ht="21">
      <c r="Z2311" s="393" ph="1"/>
    </row>
    <row r="2312" spans="26:26" ht="21">
      <c r="Z2312" s="393" ph="1"/>
    </row>
    <row r="2313" spans="26:26" ht="21">
      <c r="Z2313" s="393" ph="1"/>
    </row>
    <row r="2314" spans="26:26" ht="21">
      <c r="Z2314" s="393" ph="1"/>
    </row>
    <row r="2315" spans="26:26" ht="21">
      <c r="Z2315" s="393" ph="1"/>
    </row>
    <row r="2316" spans="26:26" ht="21">
      <c r="Z2316" s="393" ph="1"/>
    </row>
    <row r="2317" spans="26:26" ht="21">
      <c r="Z2317" s="393" ph="1"/>
    </row>
    <row r="2318" spans="26:26" ht="21">
      <c r="Z2318" s="393" ph="1"/>
    </row>
    <row r="2319" spans="26:26" ht="21">
      <c r="Z2319" s="393" ph="1"/>
    </row>
    <row r="2320" spans="26:26" ht="21">
      <c r="Z2320" s="393" ph="1"/>
    </row>
    <row r="2321" spans="26:26" ht="21">
      <c r="Z2321" s="393" ph="1"/>
    </row>
    <row r="2322" spans="26:26" ht="21">
      <c r="Z2322" s="393" ph="1"/>
    </row>
    <row r="2323" spans="26:26" ht="21">
      <c r="Z2323" s="393" ph="1"/>
    </row>
    <row r="2324" spans="26:26" ht="21">
      <c r="Z2324" s="393" ph="1"/>
    </row>
    <row r="2325" spans="26:26" ht="21">
      <c r="Z2325" s="393" ph="1"/>
    </row>
    <row r="2326" spans="26:26" ht="21">
      <c r="Z2326" s="393" ph="1"/>
    </row>
    <row r="2327" spans="26:26" ht="21">
      <c r="Z2327" s="393" ph="1"/>
    </row>
    <row r="2328" spans="26:26" ht="21">
      <c r="Z2328" s="393" ph="1"/>
    </row>
    <row r="2329" spans="26:26" ht="21">
      <c r="Z2329" s="393" ph="1"/>
    </row>
    <row r="2330" spans="26:26" ht="21">
      <c r="Z2330" s="393" ph="1"/>
    </row>
    <row r="2331" spans="26:26" ht="21">
      <c r="Z2331" s="393" ph="1"/>
    </row>
    <row r="2332" spans="26:26" ht="21">
      <c r="Z2332" s="393" ph="1"/>
    </row>
    <row r="2333" spans="26:26" ht="21">
      <c r="Z2333" s="393" ph="1"/>
    </row>
    <row r="2334" spans="26:26" ht="21">
      <c r="Z2334" s="393" ph="1"/>
    </row>
    <row r="2335" spans="26:26" ht="21">
      <c r="Z2335" s="393" ph="1"/>
    </row>
    <row r="2336" spans="26:26" ht="21">
      <c r="Z2336" s="393" ph="1"/>
    </row>
    <row r="2337" spans="26:26" ht="21">
      <c r="Z2337" s="393" ph="1"/>
    </row>
    <row r="2338" spans="26:26" ht="21">
      <c r="Z2338" s="393" ph="1"/>
    </row>
    <row r="2339" spans="26:26" ht="21">
      <c r="Z2339" s="393" ph="1"/>
    </row>
    <row r="2340" spans="26:26" ht="21">
      <c r="Z2340" s="393" ph="1"/>
    </row>
    <row r="2341" spans="26:26" ht="21">
      <c r="Z2341" s="393" ph="1"/>
    </row>
    <row r="2342" spans="26:26" ht="21">
      <c r="Z2342" s="393" ph="1"/>
    </row>
    <row r="2343" spans="26:26" ht="21">
      <c r="Z2343" s="393" ph="1"/>
    </row>
    <row r="2344" spans="26:26" ht="21">
      <c r="Z2344" s="393" ph="1"/>
    </row>
    <row r="2345" spans="26:26" ht="21">
      <c r="Z2345" s="393" ph="1"/>
    </row>
    <row r="2346" spans="26:26" ht="21">
      <c r="Z2346" s="393" ph="1"/>
    </row>
    <row r="2347" spans="26:26" ht="21">
      <c r="Z2347" s="393" ph="1"/>
    </row>
    <row r="2348" spans="26:26" ht="21">
      <c r="Z2348" s="393" ph="1"/>
    </row>
    <row r="2349" spans="26:26" ht="21">
      <c r="Z2349" s="393" ph="1"/>
    </row>
    <row r="2350" spans="26:26" ht="21">
      <c r="Z2350" s="393" ph="1"/>
    </row>
    <row r="2351" spans="26:26" ht="21">
      <c r="Z2351" s="393" ph="1"/>
    </row>
    <row r="2352" spans="26:26" ht="21">
      <c r="Z2352" s="393" ph="1"/>
    </row>
    <row r="2353" spans="26:26" ht="21">
      <c r="Z2353" s="393" ph="1"/>
    </row>
    <row r="2354" spans="26:26" ht="21">
      <c r="Z2354" s="393" ph="1"/>
    </row>
    <row r="2355" spans="26:26" ht="21">
      <c r="Z2355" s="393" ph="1"/>
    </row>
    <row r="2356" spans="26:26" ht="21">
      <c r="Z2356" s="393" ph="1"/>
    </row>
    <row r="2357" spans="26:26" ht="21">
      <c r="Z2357" s="393" ph="1"/>
    </row>
    <row r="2358" spans="26:26" ht="21">
      <c r="Z2358" s="393" ph="1"/>
    </row>
    <row r="2359" spans="26:26" ht="21">
      <c r="Z2359" s="393" ph="1"/>
    </row>
    <row r="2360" spans="26:26" ht="21">
      <c r="Z2360" s="393" ph="1"/>
    </row>
    <row r="2361" spans="26:26" ht="21">
      <c r="Z2361" s="393" ph="1"/>
    </row>
    <row r="2362" spans="26:26" ht="21">
      <c r="Z2362" s="393" ph="1"/>
    </row>
    <row r="2363" spans="26:26" ht="21">
      <c r="Z2363" s="393" ph="1"/>
    </row>
    <row r="2364" spans="26:26" ht="21">
      <c r="Z2364" s="393" ph="1"/>
    </row>
    <row r="2365" spans="26:26" ht="21">
      <c r="Z2365" s="393" ph="1"/>
    </row>
    <row r="2366" spans="26:26" ht="21">
      <c r="Z2366" s="393" ph="1"/>
    </row>
    <row r="2367" spans="26:26" ht="21">
      <c r="Z2367" s="393" ph="1"/>
    </row>
    <row r="2368" spans="26:26" ht="21">
      <c r="Z2368" s="393" ph="1"/>
    </row>
    <row r="2369" spans="26:26" ht="21">
      <c r="Z2369" s="393" ph="1"/>
    </row>
    <row r="2370" spans="26:26" ht="21">
      <c r="Z2370" s="393" ph="1"/>
    </row>
    <row r="2371" spans="26:26" ht="21">
      <c r="Z2371" s="393" ph="1"/>
    </row>
    <row r="2372" spans="26:26" ht="21">
      <c r="Z2372" s="393" ph="1"/>
    </row>
    <row r="2373" spans="26:26" ht="21">
      <c r="Z2373" s="393" ph="1"/>
    </row>
    <row r="2374" spans="26:26" ht="21">
      <c r="Z2374" s="393" ph="1"/>
    </row>
    <row r="2375" spans="26:26" ht="21">
      <c r="Z2375" s="393" ph="1"/>
    </row>
    <row r="2376" spans="26:26" ht="21">
      <c r="Z2376" s="393" ph="1"/>
    </row>
    <row r="2377" spans="26:26" ht="21">
      <c r="Z2377" s="393" ph="1"/>
    </row>
    <row r="2378" spans="26:26" ht="21">
      <c r="Z2378" s="393" ph="1"/>
    </row>
    <row r="2379" spans="26:26" ht="21">
      <c r="Z2379" s="393" ph="1"/>
    </row>
    <row r="2380" spans="26:26" ht="21">
      <c r="Z2380" s="393" ph="1"/>
    </row>
    <row r="2381" spans="26:26" ht="21">
      <c r="Z2381" s="393" ph="1"/>
    </row>
    <row r="2382" spans="26:26" ht="21">
      <c r="Z2382" s="393" ph="1"/>
    </row>
    <row r="2383" spans="26:26" ht="21">
      <c r="Z2383" s="393" ph="1"/>
    </row>
    <row r="2384" spans="26:26" ht="21">
      <c r="Z2384" s="393" ph="1"/>
    </row>
    <row r="2385" spans="26:26" ht="21">
      <c r="Z2385" s="393" ph="1"/>
    </row>
    <row r="2386" spans="26:26" ht="21">
      <c r="Z2386" s="393" ph="1"/>
    </row>
    <row r="2387" spans="26:26" ht="21">
      <c r="Z2387" s="393" ph="1"/>
    </row>
    <row r="2388" spans="26:26" ht="21">
      <c r="Z2388" s="393" ph="1"/>
    </row>
    <row r="2389" spans="26:26" ht="21">
      <c r="Z2389" s="393" ph="1"/>
    </row>
    <row r="2390" spans="26:26" ht="21">
      <c r="Z2390" s="393" ph="1"/>
    </row>
    <row r="2391" spans="26:26" ht="21">
      <c r="Z2391" s="393" ph="1"/>
    </row>
    <row r="2392" spans="26:26" ht="21">
      <c r="Z2392" s="393" ph="1"/>
    </row>
    <row r="2393" spans="26:26" ht="21">
      <c r="Z2393" s="393" ph="1"/>
    </row>
    <row r="2394" spans="26:26" ht="21">
      <c r="Z2394" s="393" ph="1"/>
    </row>
    <row r="2395" spans="26:26" ht="21">
      <c r="Z2395" s="393" ph="1"/>
    </row>
    <row r="2396" spans="26:26" ht="21">
      <c r="Z2396" s="393" ph="1"/>
    </row>
    <row r="2397" spans="26:26" ht="21">
      <c r="Z2397" s="393" ph="1"/>
    </row>
    <row r="2398" spans="26:26" ht="21">
      <c r="Z2398" s="393" ph="1"/>
    </row>
    <row r="2399" spans="26:26" ht="21">
      <c r="Z2399" s="393" ph="1"/>
    </row>
    <row r="2400" spans="26:26" ht="21">
      <c r="Z2400" s="393" ph="1"/>
    </row>
    <row r="2401" spans="26:26" ht="21">
      <c r="Z2401" s="393" ph="1"/>
    </row>
    <row r="2402" spans="26:26" ht="21">
      <c r="Z2402" s="393" ph="1"/>
    </row>
    <row r="2403" spans="26:26" ht="21">
      <c r="Z2403" s="393" ph="1"/>
    </row>
    <row r="2404" spans="26:26" ht="21">
      <c r="Z2404" s="393" ph="1"/>
    </row>
    <row r="2405" spans="26:26" ht="21">
      <c r="Z2405" s="393" ph="1"/>
    </row>
    <row r="2406" spans="26:26" ht="21">
      <c r="Z2406" s="393" ph="1"/>
    </row>
    <row r="2407" spans="26:26" ht="21">
      <c r="Z2407" s="393" ph="1"/>
    </row>
    <row r="2408" spans="26:26" ht="21">
      <c r="Z2408" s="393" ph="1"/>
    </row>
    <row r="2409" spans="26:26" ht="21">
      <c r="Z2409" s="393" ph="1"/>
    </row>
    <row r="2410" spans="26:26" ht="21">
      <c r="Z2410" s="393" ph="1"/>
    </row>
    <row r="2411" spans="26:26" ht="21">
      <c r="Z2411" s="393" ph="1"/>
    </row>
    <row r="2412" spans="26:26" ht="21">
      <c r="Z2412" s="393" ph="1"/>
    </row>
    <row r="2413" spans="26:26" ht="21">
      <c r="Z2413" s="393" ph="1"/>
    </row>
    <row r="2414" spans="26:26" ht="21">
      <c r="Z2414" s="393" ph="1"/>
    </row>
    <row r="2415" spans="26:26" ht="21">
      <c r="Z2415" s="393" ph="1"/>
    </row>
    <row r="2416" spans="26:26" ht="21">
      <c r="Z2416" s="393" ph="1"/>
    </row>
    <row r="2417" spans="26:26" ht="21">
      <c r="Z2417" s="393" ph="1"/>
    </row>
    <row r="2418" spans="26:26" ht="21">
      <c r="Z2418" s="393" ph="1"/>
    </row>
    <row r="2419" spans="26:26" ht="21">
      <c r="Z2419" s="393" ph="1"/>
    </row>
    <row r="2420" spans="26:26" ht="21">
      <c r="Z2420" s="393" ph="1"/>
    </row>
    <row r="2421" spans="26:26" ht="21">
      <c r="Z2421" s="393" ph="1"/>
    </row>
    <row r="2422" spans="26:26" ht="21">
      <c r="Z2422" s="393" ph="1"/>
    </row>
    <row r="2423" spans="26:26" ht="21">
      <c r="Z2423" s="393" ph="1"/>
    </row>
    <row r="2424" spans="26:26" ht="21">
      <c r="Z2424" s="393" ph="1"/>
    </row>
    <row r="2425" spans="26:26" ht="21">
      <c r="Z2425" s="393" ph="1"/>
    </row>
    <row r="2426" spans="26:26" ht="21">
      <c r="Z2426" s="393" ph="1"/>
    </row>
    <row r="2427" spans="26:26" ht="21">
      <c r="Z2427" s="393" ph="1"/>
    </row>
    <row r="2428" spans="26:26" ht="21">
      <c r="Z2428" s="393" ph="1"/>
    </row>
    <row r="2429" spans="26:26" ht="21">
      <c r="Z2429" s="393" ph="1"/>
    </row>
    <row r="2430" spans="26:26" ht="21">
      <c r="Z2430" s="393" ph="1"/>
    </row>
    <row r="2431" spans="26:26" ht="21">
      <c r="Z2431" s="393" ph="1"/>
    </row>
    <row r="2432" spans="26:26" ht="21">
      <c r="Z2432" s="393" ph="1"/>
    </row>
    <row r="2433" spans="26:26" ht="21">
      <c r="Z2433" s="393" ph="1"/>
    </row>
    <row r="2434" spans="26:26" ht="21">
      <c r="Z2434" s="393" ph="1"/>
    </row>
    <row r="2435" spans="26:26" ht="21">
      <c r="Z2435" s="393" ph="1"/>
    </row>
    <row r="2436" spans="26:26" ht="21">
      <c r="Z2436" s="393" ph="1"/>
    </row>
    <row r="2437" spans="26:26" ht="21">
      <c r="Z2437" s="393" ph="1"/>
    </row>
    <row r="2438" spans="26:26" ht="21">
      <c r="Z2438" s="393" ph="1"/>
    </row>
    <row r="2439" spans="26:26" ht="21">
      <c r="Z2439" s="393" ph="1"/>
    </row>
    <row r="2440" spans="26:26" ht="21">
      <c r="Z2440" s="393" ph="1"/>
    </row>
    <row r="2441" spans="26:26" ht="21">
      <c r="Z2441" s="393" ph="1"/>
    </row>
    <row r="2442" spans="26:26" ht="21">
      <c r="Z2442" s="393" ph="1"/>
    </row>
    <row r="2443" spans="26:26" ht="21">
      <c r="Z2443" s="393" ph="1"/>
    </row>
    <row r="2444" spans="26:26" ht="21">
      <c r="Z2444" s="393" ph="1"/>
    </row>
    <row r="2445" spans="26:26" ht="21">
      <c r="Z2445" s="393" ph="1"/>
    </row>
    <row r="2446" spans="26:26" ht="21">
      <c r="Z2446" s="393" ph="1"/>
    </row>
    <row r="2447" spans="26:26" ht="21">
      <c r="Z2447" s="393" ph="1"/>
    </row>
    <row r="2448" spans="26:26" ht="21">
      <c r="Z2448" s="393" ph="1"/>
    </row>
    <row r="2449" spans="26:26" ht="21">
      <c r="Z2449" s="393" ph="1"/>
    </row>
    <row r="2450" spans="26:26" ht="21">
      <c r="Z2450" s="393" ph="1"/>
    </row>
    <row r="2451" spans="26:26" ht="21">
      <c r="Z2451" s="393" ph="1"/>
    </row>
    <row r="2452" spans="26:26" ht="21">
      <c r="Z2452" s="393" ph="1"/>
    </row>
    <row r="2453" spans="26:26" ht="21">
      <c r="Z2453" s="393" ph="1"/>
    </row>
    <row r="2454" spans="26:26" ht="21">
      <c r="Z2454" s="393" ph="1"/>
    </row>
    <row r="2455" spans="26:26" ht="21">
      <c r="Z2455" s="393" ph="1"/>
    </row>
    <row r="2456" spans="26:26" ht="21">
      <c r="Z2456" s="393" ph="1"/>
    </row>
    <row r="2457" spans="26:26" ht="21">
      <c r="Z2457" s="393" ph="1"/>
    </row>
    <row r="2458" spans="26:26" ht="21">
      <c r="Z2458" s="393" ph="1"/>
    </row>
    <row r="2459" spans="26:26" ht="21">
      <c r="Z2459" s="393" ph="1"/>
    </row>
    <row r="2460" spans="26:26" ht="21">
      <c r="Z2460" s="393" ph="1"/>
    </row>
    <row r="2461" spans="26:26" ht="21">
      <c r="Z2461" s="393" ph="1"/>
    </row>
    <row r="2462" spans="26:26" ht="21">
      <c r="Z2462" s="393" ph="1"/>
    </row>
    <row r="2463" spans="26:26" ht="21">
      <c r="Z2463" s="393" ph="1"/>
    </row>
    <row r="2464" spans="26:26" ht="21">
      <c r="Z2464" s="393" ph="1"/>
    </row>
    <row r="2465" spans="26:26" ht="21">
      <c r="Z2465" s="393" ph="1"/>
    </row>
    <row r="2466" spans="26:26" ht="21">
      <c r="Z2466" s="393" ph="1"/>
    </row>
    <row r="2467" spans="26:26" ht="21">
      <c r="Z2467" s="393" ph="1"/>
    </row>
    <row r="2468" spans="26:26" ht="21">
      <c r="Z2468" s="393" ph="1"/>
    </row>
    <row r="2469" spans="26:26" ht="21">
      <c r="Z2469" s="393" ph="1"/>
    </row>
    <row r="2470" spans="26:26" ht="21">
      <c r="Z2470" s="393" ph="1"/>
    </row>
    <row r="2471" spans="26:26" ht="21">
      <c r="Z2471" s="393" ph="1"/>
    </row>
    <row r="2472" spans="26:26" ht="21">
      <c r="Z2472" s="393" ph="1"/>
    </row>
    <row r="2473" spans="26:26" ht="21">
      <c r="Z2473" s="393" ph="1"/>
    </row>
    <row r="2474" spans="26:26" ht="21">
      <c r="Z2474" s="393" ph="1"/>
    </row>
    <row r="2475" spans="26:26" ht="21">
      <c r="Z2475" s="393" ph="1"/>
    </row>
    <row r="2476" spans="26:26" ht="21">
      <c r="Z2476" s="393" ph="1"/>
    </row>
    <row r="2477" spans="26:26" ht="21">
      <c r="Z2477" s="393" ph="1"/>
    </row>
    <row r="2478" spans="26:26" ht="21">
      <c r="Z2478" s="393" ph="1"/>
    </row>
    <row r="2479" spans="26:26" ht="21">
      <c r="Z2479" s="393" ph="1"/>
    </row>
    <row r="2480" spans="26:26" ht="21">
      <c r="Z2480" s="393" ph="1"/>
    </row>
    <row r="2481" spans="26:26" ht="21">
      <c r="Z2481" s="393" ph="1"/>
    </row>
    <row r="2482" spans="26:26" ht="21">
      <c r="Z2482" s="393" ph="1"/>
    </row>
    <row r="2483" spans="26:26" ht="21">
      <c r="Z2483" s="393" ph="1"/>
    </row>
    <row r="2484" spans="26:26" ht="21">
      <c r="Z2484" s="393" ph="1"/>
    </row>
    <row r="2485" spans="26:26" ht="21">
      <c r="Z2485" s="393" ph="1"/>
    </row>
    <row r="2486" spans="26:26" ht="21">
      <c r="Z2486" s="393" ph="1"/>
    </row>
    <row r="2487" spans="26:26" ht="21">
      <c r="Z2487" s="393" ph="1"/>
    </row>
    <row r="2488" spans="26:26" ht="21">
      <c r="Z2488" s="393" ph="1"/>
    </row>
    <row r="2489" spans="26:26" ht="21">
      <c r="Z2489" s="393" ph="1"/>
    </row>
    <row r="2490" spans="26:26" ht="21">
      <c r="Z2490" s="393" ph="1"/>
    </row>
    <row r="2491" spans="26:26" ht="21">
      <c r="Z2491" s="393" ph="1"/>
    </row>
    <row r="2492" spans="26:26" ht="21">
      <c r="Z2492" s="393" ph="1"/>
    </row>
    <row r="2493" spans="26:26" ht="21">
      <c r="Z2493" s="393" ph="1"/>
    </row>
    <row r="2494" spans="26:26" ht="21">
      <c r="Z2494" s="393" ph="1"/>
    </row>
    <row r="2495" spans="26:26" ht="21">
      <c r="Z2495" s="393" ph="1"/>
    </row>
    <row r="2496" spans="26:26" ht="21">
      <c r="Z2496" s="393" ph="1"/>
    </row>
    <row r="2497" spans="26:26" ht="21">
      <c r="Z2497" s="393" ph="1"/>
    </row>
    <row r="2498" spans="26:26" ht="21">
      <c r="Z2498" s="393" ph="1"/>
    </row>
    <row r="2499" spans="26:26" ht="21">
      <c r="Z2499" s="393" ph="1"/>
    </row>
    <row r="2500" spans="26:26" ht="21">
      <c r="Z2500" s="393" ph="1"/>
    </row>
    <row r="2501" spans="26:26" ht="21">
      <c r="Z2501" s="393" ph="1"/>
    </row>
    <row r="2502" spans="26:26" ht="21">
      <c r="Z2502" s="393" ph="1"/>
    </row>
    <row r="2503" spans="26:26" ht="21">
      <c r="Z2503" s="393" ph="1"/>
    </row>
    <row r="2504" spans="26:26" ht="21">
      <c r="Z2504" s="393" ph="1"/>
    </row>
    <row r="2505" spans="26:26" ht="21">
      <c r="Z2505" s="393" ph="1"/>
    </row>
    <row r="2506" spans="26:26" ht="21">
      <c r="Z2506" s="393" ph="1"/>
    </row>
    <row r="2507" spans="26:26" ht="21">
      <c r="Z2507" s="393" ph="1"/>
    </row>
    <row r="2508" spans="26:26" ht="21">
      <c r="Z2508" s="393" ph="1"/>
    </row>
    <row r="2509" spans="26:26" ht="21">
      <c r="Z2509" s="393" ph="1"/>
    </row>
    <row r="2510" spans="26:26" ht="21">
      <c r="Z2510" s="393" ph="1"/>
    </row>
    <row r="2511" spans="26:26" ht="21">
      <c r="Z2511" s="393" ph="1"/>
    </row>
    <row r="2512" spans="26:26" ht="21">
      <c r="Z2512" s="393" ph="1"/>
    </row>
    <row r="2513" spans="26:26" ht="21">
      <c r="Z2513" s="393" ph="1"/>
    </row>
    <row r="2514" spans="26:26" ht="21">
      <c r="Z2514" s="393" ph="1"/>
    </row>
    <row r="2515" spans="26:26" ht="21">
      <c r="Z2515" s="393" ph="1"/>
    </row>
    <row r="2516" spans="26:26" ht="21">
      <c r="Z2516" s="393" ph="1"/>
    </row>
    <row r="2517" spans="26:26" ht="21">
      <c r="Z2517" s="393" ph="1"/>
    </row>
    <row r="2518" spans="26:26" ht="21">
      <c r="Z2518" s="393" ph="1"/>
    </row>
    <row r="2519" spans="26:26" ht="21">
      <c r="Z2519" s="393" ph="1"/>
    </row>
    <row r="2520" spans="26:26" ht="21">
      <c r="Z2520" s="393" ph="1"/>
    </row>
    <row r="2521" spans="26:26" ht="21">
      <c r="Z2521" s="393" ph="1"/>
    </row>
    <row r="2522" spans="26:26" ht="21">
      <c r="Z2522" s="393" ph="1"/>
    </row>
    <row r="2523" spans="26:26" ht="21">
      <c r="Z2523" s="393" ph="1"/>
    </row>
    <row r="2524" spans="26:26" ht="21">
      <c r="Z2524" s="393" ph="1"/>
    </row>
    <row r="2525" spans="26:26" ht="21">
      <c r="Z2525" s="393" ph="1"/>
    </row>
    <row r="2526" spans="26:26" ht="21">
      <c r="Z2526" s="393" ph="1"/>
    </row>
    <row r="2527" spans="26:26" ht="21">
      <c r="Z2527" s="393" ph="1"/>
    </row>
    <row r="2528" spans="26:26" ht="21">
      <c r="Z2528" s="393" ph="1"/>
    </row>
    <row r="2529" spans="26:26" ht="21">
      <c r="Z2529" s="393" ph="1"/>
    </row>
    <row r="2530" spans="26:26" ht="21">
      <c r="Z2530" s="393" ph="1"/>
    </row>
    <row r="2531" spans="26:26" ht="21">
      <c r="Z2531" s="393" ph="1"/>
    </row>
    <row r="2532" spans="26:26" ht="21">
      <c r="Z2532" s="393" ph="1"/>
    </row>
    <row r="2533" spans="26:26" ht="21">
      <c r="Z2533" s="393" ph="1"/>
    </row>
    <row r="2534" spans="26:26" ht="21">
      <c r="Z2534" s="393" ph="1"/>
    </row>
    <row r="2535" spans="26:26" ht="21">
      <c r="Z2535" s="393" ph="1"/>
    </row>
    <row r="2536" spans="26:26" ht="21">
      <c r="Z2536" s="393" ph="1"/>
    </row>
    <row r="2537" spans="26:26" ht="21">
      <c r="Z2537" s="393" ph="1"/>
    </row>
    <row r="2538" spans="26:26" ht="21">
      <c r="Z2538" s="393" ph="1"/>
    </row>
    <row r="2539" spans="26:26" ht="21">
      <c r="Z2539" s="393" ph="1"/>
    </row>
    <row r="2540" spans="26:26" ht="21">
      <c r="Z2540" s="393" ph="1"/>
    </row>
    <row r="2541" spans="26:26" ht="21">
      <c r="Z2541" s="393" ph="1"/>
    </row>
    <row r="2542" spans="26:26" ht="21">
      <c r="Z2542" s="393" ph="1"/>
    </row>
    <row r="2543" spans="26:26" ht="21">
      <c r="Z2543" s="393" ph="1"/>
    </row>
    <row r="2544" spans="26:26" ht="21">
      <c r="Z2544" s="393" ph="1"/>
    </row>
    <row r="2545" spans="26:26" ht="21">
      <c r="Z2545" s="393" ph="1"/>
    </row>
    <row r="2546" spans="26:26" ht="21">
      <c r="Z2546" s="393" ph="1"/>
    </row>
    <row r="2547" spans="26:26" ht="21">
      <c r="Z2547" s="393" ph="1"/>
    </row>
    <row r="2548" spans="26:26" ht="21">
      <c r="Z2548" s="393" ph="1"/>
    </row>
    <row r="2549" spans="26:26" ht="21">
      <c r="Z2549" s="393" ph="1"/>
    </row>
    <row r="2550" spans="26:26" ht="21">
      <c r="Z2550" s="393" ph="1"/>
    </row>
    <row r="2551" spans="26:26" ht="21">
      <c r="Z2551" s="393" ph="1"/>
    </row>
    <row r="2552" spans="26:26" ht="21">
      <c r="Z2552" s="393" ph="1"/>
    </row>
    <row r="2553" spans="26:26" ht="21">
      <c r="Z2553" s="393" ph="1"/>
    </row>
    <row r="2554" spans="26:26" ht="21">
      <c r="Z2554" s="393" ph="1"/>
    </row>
    <row r="2555" spans="26:26" ht="21">
      <c r="Z2555" s="393" ph="1"/>
    </row>
    <row r="2556" spans="26:26" ht="21">
      <c r="Z2556" s="393" ph="1"/>
    </row>
    <row r="2557" spans="26:26" ht="21">
      <c r="Z2557" s="393" ph="1"/>
    </row>
    <row r="2558" spans="26:26" ht="21">
      <c r="Z2558" s="393" ph="1"/>
    </row>
    <row r="2559" spans="26:26" ht="21">
      <c r="Z2559" s="393" ph="1"/>
    </row>
    <row r="2560" spans="26:26" ht="21">
      <c r="Z2560" s="393" ph="1"/>
    </row>
    <row r="2561" spans="26:26" ht="21">
      <c r="Z2561" s="393" ph="1"/>
    </row>
    <row r="2562" spans="26:26" ht="21">
      <c r="Z2562" s="393" ph="1"/>
    </row>
    <row r="2563" spans="26:26" ht="21">
      <c r="Z2563" s="393" ph="1"/>
    </row>
    <row r="2564" spans="26:26" ht="21">
      <c r="Z2564" s="393" ph="1"/>
    </row>
    <row r="2565" spans="26:26" ht="21">
      <c r="Z2565" s="393" ph="1"/>
    </row>
    <row r="2566" spans="26:26" ht="21">
      <c r="Z2566" s="393" ph="1"/>
    </row>
    <row r="2567" spans="26:26" ht="21">
      <c r="Z2567" s="393" ph="1"/>
    </row>
    <row r="2568" spans="26:26" ht="21">
      <c r="Z2568" s="393" ph="1"/>
    </row>
    <row r="2569" spans="26:26" ht="21">
      <c r="Z2569" s="393" ph="1"/>
    </row>
    <row r="2570" spans="26:26" ht="21">
      <c r="Z2570" s="393" ph="1"/>
    </row>
    <row r="2571" spans="26:26" ht="21">
      <c r="Z2571" s="393" ph="1"/>
    </row>
    <row r="2572" spans="26:26" ht="21">
      <c r="Z2572" s="393" ph="1"/>
    </row>
    <row r="2573" spans="26:26" ht="21">
      <c r="Z2573" s="393" ph="1"/>
    </row>
    <row r="2574" spans="26:26" ht="21">
      <c r="Z2574" s="393" ph="1"/>
    </row>
    <row r="2575" spans="26:26" ht="21">
      <c r="Z2575" s="393" ph="1"/>
    </row>
    <row r="2576" spans="26:26" ht="21">
      <c r="Z2576" s="393" ph="1"/>
    </row>
    <row r="2577" spans="26:26" ht="21">
      <c r="Z2577" s="393" ph="1"/>
    </row>
    <row r="2578" spans="26:26" ht="21">
      <c r="Z2578" s="393" ph="1"/>
    </row>
    <row r="2579" spans="26:26" ht="21">
      <c r="Z2579" s="393" ph="1"/>
    </row>
    <row r="2580" spans="26:26" ht="21">
      <c r="Z2580" s="393" ph="1"/>
    </row>
    <row r="2581" spans="26:26" ht="21">
      <c r="Z2581" s="393" ph="1"/>
    </row>
    <row r="2582" spans="26:26" ht="21">
      <c r="Z2582" s="393" ph="1"/>
    </row>
    <row r="2583" spans="26:26" ht="21">
      <c r="Z2583" s="393" ph="1"/>
    </row>
    <row r="2584" spans="26:26" ht="21">
      <c r="Z2584" s="393" ph="1"/>
    </row>
    <row r="2585" spans="26:26" ht="21">
      <c r="Z2585" s="393" ph="1"/>
    </row>
    <row r="2586" spans="26:26" ht="21">
      <c r="Z2586" s="393" ph="1"/>
    </row>
    <row r="2587" spans="26:26" ht="21">
      <c r="Z2587" s="393" ph="1"/>
    </row>
    <row r="2588" spans="26:26" ht="21">
      <c r="Z2588" s="393" ph="1"/>
    </row>
    <row r="2589" spans="26:26" ht="21">
      <c r="Z2589" s="393" ph="1"/>
    </row>
    <row r="2590" spans="26:26" ht="21">
      <c r="Z2590" s="393" ph="1"/>
    </row>
    <row r="2591" spans="26:26" ht="21">
      <c r="Z2591" s="393" ph="1"/>
    </row>
    <row r="2592" spans="26:26" ht="21">
      <c r="Z2592" s="393" ph="1"/>
    </row>
    <row r="2593" spans="26:26" ht="21">
      <c r="Z2593" s="393" ph="1"/>
    </row>
    <row r="2594" spans="26:26" ht="21">
      <c r="Z2594" s="393" ph="1"/>
    </row>
    <row r="2595" spans="26:26" ht="21">
      <c r="Z2595" s="393" ph="1"/>
    </row>
    <row r="2596" spans="26:26" ht="21">
      <c r="Z2596" s="393" ph="1"/>
    </row>
    <row r="2597" spans="26:26" ht="21">
      <c r="Z2597" s="393" ph="1"/>
    </row>
    <row r="2598" spans="26:26" ht="21">
      <c r="Z2598" s="393" ph="1"/>
    </row>
    <row r="2599" spans="26:26" ht="21">
      <c r="Z2599" s="393" ph="1"/>
    </row>
    <row r="2600" spans="26:26" ht="21">
      <c r="Z2600" s="393" ph="1"/>
    </row>
    <row r="2601" spans="26:26" ht="21">
      <c r="Z2601" s="393" ph="1"/>
    </row>
    <row r="2602" spans="26:26" ht="21">
      <c r="Z2602" s="393" ph="1"/>
    </row>
    <row r="2603" spans="26:26" ht="21">
      <c r="Z2603" s="393" ph="1"/>
    </row>
    <row r="2604" spans="26:26" ht="21">
      <c r="Z2604" s="393" ph="1"/>
    </row>
    <row r="2605" spans="26:26" ht="21">
      <c r="Z2605" s="393" ph="1"/>
    </row>
    <row r="2606" spans="26:26" ht="21">
      <c r="Z2606" s="393" ph="1"/>
    </row>
    <row r="2607" spans="26:26" ht="21">
      <c r="Z2607" s="393" ph="1"/>
    </row>
    <row r="2608" spans="26:26" ht="21">
      <c r="Z2608" s="393" ph="1"/>
    </row>
    <row r="2609" spans="26:26" ht="21">
      <c r="Z2609" s="393" ph="1"/>
    </row>
    <row r="2610" spans="26:26" ht="21">
      <c r="Z2610" s="393" ph="1"/>
    </row>
    <row r="2611" spans="26:26" ht="21">
      <c r="Z2611" s="393" ph="1"/>
    </row>
    <row r="2612" spans="26:26" ht="21">
      <c r="Z2612" s="393" ph="1"/>
    </row>
    <row r="2613" spans="26:26" ht="21">
      <c r="Z2613" s="393" ph="1"/>
    </row>
    <row r="2614" spans="26:26" ht="21">
      <c r="Z2614" s="393" ph="1"/>
    </row>
    <row r="2615" spans="26:26" ht="21">
      <c r="Z2615" s="393" ph="1"/>
    </row>
    <row r="2616" spans="26:26" ht="21">
      <c r="Z2616" s="393" ph="1"/>
    </row>
    <row r="2617" spans="26:26" ht="21">
      <c r="Z2617" s="393" ph="1"/>
    </row>
    <row r="2618" spans="26:26" ht="21">
      <c r="Z2618" s="393" ph="1"/>
    </row>
    <row r="2619" spans="26:26" ht="21">
      <c r="Z2619" s="393" ph="1"/>
    </row>
    <row r="2620" spans="26:26" ht="21">
      <c r="Z2620" s="393" ph="1"/>
    </row>
    <row r="2621" spans="26:26" ht="21">
      <c r="Z2621" s="393" ph="1"/>
    </row>
    <row r="2622" spans="26:26" ht="21">
      <c r="Z2622" s="393" ph="1"/>
    </row>
    <row r="2623" spans="26:26" ht="21">
      <c r="Z2623" s="393" ph="1"/>
    </row>
    <row r="2624" spans="26:26" ht="21">
      <c r="Z2624" s="393" ph="1"/>
    </row>
    <row r="2625" spans="26:26" ht="21">
      <c r="Z2625" s="393" ph="1"/>
    </row>
    <row r="2626" spans="26:26" ht="21">
      <c r="Z2626" s="393" ph="1"/>
    </row>
    <row r="2627" spans="26:26" ht="21">
      <c r="Z2627" s="393" ph="1"/>
    </row>
    <row r="2628" spans="26:26" ht="21">
      <c r="Z2628" s="393" ph="1"/>
    </row>
    <row r="2629" spans="26:26" ht="21">
      <c r="Z2629" s="393" ph="1"/>
    </row>
    <row r="2630" spans="26:26" ht="21">
      <c r="Z2630" s="393" ph="1"/>
    </row>
    <row r="2631" spans="26:26" ht="21">
      <c r="Z2631" s="393" ph="1"/>
    </row>
    <row r="2632" spans="26:26" ht="21">
      <c r="Z2632" s="393" ph="1"/>
    </row>
    <row r="2633" spans="26:26" ht="21">
      <c r="Z2633" s="393" ph="1"/>
    </row>
    <row r="2634" spans="26:26" ht="21">
      <c r="Z2634" s="393" ph="1"/>
    </row>
    <row r="2635" spans="26:26" ht="21">
      <c r="Z2635" s="393" ph="1"/>
    </row>
    <row r="2636" spans="26:26" ht="21">
      <c r="Z2636" s="393" ph="1"/>
    </row>
    <row r="2637" spans="26:26" ht="21">
      <c r="Z2637" s="393" ph="1"/>
    </row>
    <row r="2638" spans="26:26" ht="21">
      <c r="Z2638" s="393" ph="1"/>
    </row>
    <row r="2639" spans="26:26" ht="21">
      <c r="Z2639" s="393" ph="1"/>
    </row>
    <row r="2640" spans="26:26" ht="21">
      <c r="Z2640" s="393" ph="1"/>
    </row>
    <row r="2641" spans="26:26" ht="21">
      <c r="Z2641" s="393" ph="1"/>
    </row>
    <row r="2642" spans="26:26" ht="21">
      <c r="Z2642" s="393" ph="1"/>
    </row>
    <row r="2643" spans="26:26" ht="21">
      <c r="Z2643" s="393" ph="1"/>
    </row>
    <row r="2644" spans="26:26" ht="21">
      <c r="Z2644" s="393" ph="1"/>
    </row>
    <row r="2645" spans="26:26" ht="21">
      <c r="Z2645" s="393" ph="1"/>
    </row>
    <row r="2646" spans="26:26" ht="21">
      <c r="Z2646" s="393" ph="1"/>
    </row>
    <row r="2647" spans="26:26" ht="21">
      <c r="Z2647" s="393" ph="1"/>
    </row>
    <row r="2648" spans="26:26" ht="21">
      <c r="Z2648" s="393" ph="1"/>
    </row>
    <row r="2649" spans="26:26" ht="21">
      <c r="Z2649" s="393" ph="1"/>
    </row>
    <row r="2650" spans="26:26" ht="21">
      <c r="Z2650" s="393" ph="1"/>
    </row>
    <row r="2651" spans="26:26" ht="21">
      <c r="Z2651" s="393" ph="1"/>
    </row>
    <row r="2652" spans="26:26" ht="21">
      <c r="Z2652" s="393" ph="1"/>
    </row>
    <row r="2653" spans="26:26" ht="21">
      <c r="Z2653" s="393" ph="1"/>
    </row>
    <row r="2654" spans="26:26" ht="21">
      <c r="Z2654" s="393" ph="1"/>
    </row>
    <row r="2655" spans="26:26" ht="21">
      <c r="Z2655" s="393" ph="1"/>
    </row>
    <row r="2656" spans="26:26" ht="21">
      <c r="Z2656" s="393" ph="1"/>
    </row>
    <row r="2657" spans="26:26" ht="21">
      <c r="Z2657" s="393" ph="1"/>
    </row>
    <row r="2658" spans="26:26" ht="21">
      <c r="Z2658" s="393" ph="1"/>
    </row>
    <row r="2659" spans="26:26" ht="21">
      <c r="Z2659" s="393" ph="1"/>
    </row>
    <row r="2660" spans="26:26" ht="21">
      <c r="Z2660" s="393" ph="1"/>
    </row>
    <row r="2661" spans="26:26" ht="21">
      <c r="Z2661" s="393" ph="1"/>
    </row>
    <row r="2662" spans="26:26" ht="21">
      <c r="Z2662" s="393" ph="1"/>
    </row>
    <row r="2663" spans="26:26" ht="21">
      <c r="Z2663" s="393" ph="1"/>
    </row>
    <row r="2664" spans="26:26" ht="21">
      <c r="Z2664" s="393" ph="1"/>
    </row>
    <row r="2665" spans="26:26" ht="21">
      <c r="Z2665" s="393" ph="1"/>
    </row>
    <row r="2666" spans="26:26" ht="21">
      <c r="Z2666" s="393" ph="1"/>
    </row>
    <row r="2667" spans="26:26" ht="21">
      <c r="Z2667" s="393" ph="1"/>
    </row>
    <row r="2668" spans="26:26" ht="21">
      <c r="Z2668" s="393" ph="1"/>
    </row>
    <row r="2669" spans="26:26" ht="21">
      <c r="Z2669" s="393" ph="1"/>
    </row>
    <row r="2670" spans="26:26" ht="21">
      <c r="Z2670" s="393" ph="1"/>
    </row>
    <row r="2671" spans="26:26" ht="21">
      <c r="Z2671" s="393" ph="1"/>
    </row>
    <row r="2672" spans="26:26" ht="21">
      <c r="Z2672" s="393" ph="1"/>
    </row>
    <row r="2673" spans="26:26" ht="21">
      <c r="Z2673" s="393" ph="1"/>
    </row>
    <row r="2674" spans="26:26" ht="21">
      <c r="Z2674" s="393" ph="1"/>
    </row>
    <row r="2675" spans="26:26" ht="21">
      <c r="Z2675" s="393" ph="1"/>
    </row>
    <row r="2676" spans="26:26" ht="21">
      <c r="Z2676" s="393" ph="1"/>
    </row>
    <row r="2677" spans="26:26" ht="21">
      <c r="Z2677" s="393" ph="1"/>
    </row>
    <row r="2678" spans="26:26" ht="21">
      <c r="Z2678" s="393" ph="1"/>
    </row>
    <row r="2679" spans="26:26" ht="21">
      <c r="Z2679" s="393" ph="1"/>
    </row>
    <row r="2680" spans="26:26" ht="21">
      <c r="Z2680" s="393" ph="1"/>
    </row>
    <row r="2681" spans="26:26" ht="21">
      <c r="Z2681" s="393" ph="1"/>
    </row>
    <row r="2682" spans="26:26" ht="21">
      <c r="Z2682" s="393" ph="1"/>
    </row>
    <row r="2683" spans="26:26" ht="21">
      <c r="Z2683" s="393" ph="1"/>
    </row>
    <row r="2684" spans="26:26" ht="21">
      <c r="Z2684" s="393" ph="1"/>
    </row>
    <row r="2685" spans="26:26" ht="21">
      <c r="Z2685" s="393" ph="1"/>
    </row>
    <row r="2686" spans="26:26" ht="21">
      <c r="Z2686" s="393" ph="1"/>
    </row>
    <row r="2687" spans="26:26" ht="21">
      <c r="Z2687" s="393" ph="1"/>
    </row>
    <row r="2688" spans="26:26" ht="21">
      <c r="Z2688" s="393" ph="1"/>
    </row>
    <row r="2689" spans="26:26" ht="21">
      <c r="Z2689" s="393" ph="1"/>
    </row>
    <row r="2690" spans="26:26" ht="21">
      <c r="Z2690" s="393" ph="1"/>
    </row>
    <row r="2691" spans="26:26" ht="21">
      <c r="Z2691" s="393" ph="1"/>
    </row>
    <row r="2692" spans="26:26" ht="21">
      <c r="Z2692" s="393" ph="1"/>
    </row>
    <row r="2693" spans="26:26" ht="21">
      <c r="Z2693" s="393" ph="1"/>
    </row>
    <row r="2694" spans="26:26" ht="21">
      <c r="Z2694" s="393" ph="1"/>
    </row>
    <row r="2695" spans="26:26" ht="21">
      <c r="Z2695" s="393" ph="1"/>
    </row>
    <row r="2696" spans="26:26" ht="21">
      <c r="Z2696" s="393" ph="1"/>
    </row>
    <row r="2697" spans="26:26" ht="21">
      <c r="Z2697" s="393" ph="1"/>
    </row>
    <row r="2698" spans="26:26" ht="21">
      <c r="Z2698" s="393" ph="1"/>
    </row>
    <row r="2699" spans="26:26" ht="21">
      <c r="Z2699" s="393" ph="1"/>
    </row>
    <row r="2700" spans="26:26" ht="21">
      <c r="Z2700" s="393" ph="1"/>
    </row>
    <row r="2701" spans="26:26" ht="21">
      <c r="Z2701" s="393" ph="1"/>
    </row>
    <row r="2702" spans="26:26" ht="21">
      <c r="Z2702" s="393" ph="1"/>
    </row>
    <row r="2703" spans="26:26" ht="21">
      <c r="Z2703" s="393" ph="1"/>
    </row>
    <row r="2704" spans="26:26" ht="21">
      <c r="Z2704" s="393" ph="1"/>
    </row>
    <row r="2705" spans="26:26" ht="21">
      <c r="Z2705" s="393" ph="1"/>
    </row>
    <row r="2706" spans="26:26" ht="21">
      <c r="Z2706" s="393" ph="1"/>
    </row>
    <row r="2707" spans="26:26" ht="21">
      <c r="Z2707" s="393" ph="1"/>
    </row>
    <row r="2708" spans="26:26" ht="21">
      <c r="Z2708" s="393" ph="1"/>
    </row>
    <row r="2709" spans="26:26" ht="21">
      <c r="Z2709" s="393" ph="1"/>
    </row>
    <row r="2710" spans="26:26" ht="21">
      <c r="Z2710" s="393" ph="1"/>
    </row>
    <row r="2711" spans="26:26" ht="21">
      <c r="Z2711" s="393" ph="1"/>
    </row>
    <row r="2712" spans="26:26" ht="21">
      <c r="Z2712" s="393" ph="1"/>
    </row>
    <row r="2713" spans="26:26" ht="21">
      <c r="Z2713" s="393" ph="1"/>
    </row>
    <row r="2714" spans="26:26" ht="21">
      <c r="Z2714" s="393" ph="1"/>
    </row>
    <row r="2715" spans="26:26" ht="21">
      <c r="Z2715" s="393" ph="1"/>
    </row>
    <row r="2716" spans="26:26" ht="21">
      <c r="Z2716" s="393" ph="1"/>
    </row>
    <row r="2717" spans="26:26" ht="21">
      <c r="Z2717" s="393" ph="1"/>
    </row>
    <row r="2718" spans="26:26" ht="21">
      <c r="Z2718" s="393" ph="1"/>
    </row>
    <row r="2719" spans="26:26" ht="21">
      <c r="Z2719" s="393" ph="1"/>
    </row>
    <row r="2720" spans="26:26" ht="21">
      <c r="Z2720" s="393" ph="1"/>
    </row>
    <row r="2721" spans="26:26" ht="21">
      <c r="Z2721" s="393" ph="1"/>
    </row>
    <row r="2722" spans="26:26" ht="21">
      <c r="Z2722" s="393" ph="1"/>
    </row>
    <row r="2723" spans="26:26" ht="21">
      <c r="Z2723" s="393" ph="1"/>
    </row>
    <row r="2724" spans="26:26" ht="21">
      <c r="Z2724" s="393" ph="1"/>
    </row>
    <row r="2725" spans="26:26" ht="21">
      <c r="Z2725" s="393" ph="1"/>
    </row>
    <row r="2726" spans="26:26" ht="21">
      <c r="Z2726" s="393" ph="1"/>
    </row>
    <row r="2727" spans="26:26" ht="21">
      <c r="Z2727" s="393" ph="1"/>
    </row>
    <row r="2728" spans="26:26" ht="21">
      <c r="Z2728" s="393" ph="1"/>
    </row>
    <row r="2729" spans="26:26" ht="21">
      <c r="Z2729" s="393" ph="1"/>
    </row>
    <row r="2730" spans="26:26" ht="21">
      <c r="Z2730" s="393" ph="1"/>
    </row>
    <row r="2731" spans="26:26" ht="21">
      <c r="Z2731" s="393" ph="1"/>
    </row>
    <row r="2732" spans="26:26" ht="21">
      <c r="Z2732" s="393" ph="1"/>
    </row>
    <row r="2733" spans="26:26" ht="21">
      <c r="Z2733" s="393" ph="1"/>
    </row>
    <row r="2734" spans="26:26" ht="21">
      <c r="Z2734" s="393" ph="1"/>
    </row>
    <row r="2735" spans="26:26" ht="21">
      <c r="Z2735" s="393" ph="1"/>
    </row>
    <row r="2736" spans="26:26" ht="21">
      <c r="Z2736" s="393" ph="1"/>
    </row>
    <row r="2737" spans="26:26" ht="21">
      <c r="Z2737" s="393" ph="1"/>
    </row>
    <row r="2738" spans="26:26" ht="21">
      <c r="Z2738" s="393" ph="1"/>
    </row>
    <row r="2739" spans="26:26" ht="21">
      <c r="Z2739" s="393" ph="1"/>
    </row>
    <row r="2740" spans="26:26" ht="21">
      <c r="Z2740" s="393" ph="1"/>
    </row>
    <row r="2741" spans="26:26" ht="21">
      <c r="Z2741" s="393" ph="1"/>
    </row>
    <row r="2742" spans="26:26" ht="21">
      <c r="Z2742" s="393" ph="1"/>
    </row>
    <row r="2743" spans="26:26" ht="21">
      <c r="Z2743" s="393" ph="1"/>
    </row>
    <row r="2744" spans="26:26" ht="21">
      <c r="Z2744" s="393" ph="1"/>
    </row>
    <row r="2745" spans="26:26" ht="21">
      <c r="Z2745" s="393" ph="1"/>
    </row>
    <row r="2746" spans="26:26" ht="21">
      <c r="Z2746" s="393" ph="1"/>
    </row>
    <row r="2747" spans="26:26" ht="21">
      <c r="Z2747" s="393" ph="1"/>
    </row>
    <row r="2748" spans="26:26" ht="21">
      <c r="Z2748" s="393" ph="1"/>
    </row>
    <row r="2749" spans="26:26" ht="21">
      <c r="Z2749" s="393" ph="1"/>
    </row>
    <row r="2750" spans="26:26" ht="21">
      <c r="Z2750" s="393" ph="1"/>
    </row>
    <row r="2751" spans="26:26" ht="21">
      <c r="Z2751" s="393" ph="1"/>
    </row>
    <row r="2752" spans="26:26" ht="21">
      <c r="Z2752" s="393" ph="1"/>
    </row>
    <row r="2753" spans="26:26" ht="21">
      <c r="Z2753" s="393" ph="1"/>
    </row>
    <row r="2754" spans="26:26" ht="21">
      <c r="Z2754" s="393" ph="1"/>
    </row>
    <row r="2755" spans="26:26" ht="21">
      <c r="Z2755" s="393" ph="1"/>
    </row>
    <row r="2756" spans="26:26" ht="21">
      <c r="Z2756" s="393" ph="1"/>
    </row>
    <row r="2757" spans="26:26" ht="21">
      <c r="Z2757" s="393" ph="1"/>
    </row>
    <row r="2758" spans="26:26" ht="21">
      <c r="Z2758" s="393" ph="1"/>
    </row>
    <row r="2759" spans="26:26" ht="21">
      <c r="Z2759" s="393" ph="1"/>
    </row>
    <row r="2760" spans="26:26" ht="21">
      <c r="Z2760" s="393" ph="1"/>
    </row>
    <row r="2761" spans="26:26" ht="21">
      <c r="Z2761" s="393" ph="1"/>
    </row>
    <row r="2762" spans="26:26" ht="21">
      <c r="Z2762" s="393" ph="1"/>
    </row>
    <row r="2763" spans="26:26" ht="21">
      <c r="Z2763" s="393" ph="1"/>
    </row>
    <row r="2764" spans="26:26" ht="21">
      <c r="Z2764" s="393" ph="1"/>
    </row>
    <row r="2765" spans="26:26" ht="21">
      <c r="Z2765" s="393" ph="1"/>
    </row>
    <row r="2766" spans="26:26" ht="21">
      <c r="Z2766" s="393" ph="1"/>
    </row>
    <row r="2767" spans="26:26" ht="21">
      <c r="Z2767" s="393" ph="1"/>
    </row>
    <row r="2768" spans="26:26" ht="21">
      <c r="Z2768" s="393" ph="1"/>
    </row>
    <row r="2769" spans="26:26" ht="21">
      <c r="Z2769" s="393" ph="1"/>
    </row>
    <row r="2770" spans="26:26" ht="21">
      <c r="Z2770" s="393" ph="1"/>
    </row>
    <row r="2771" spans="26:26" ht="21">
      <c r="Z2771" s="393" ph="1"/>
    </row>
    <row r="2772" spans="26:26" ht="21">
      <c r="Z2772" s="393" ph="1"/>
    </row>
    <row r="2773" spans="26:26" ht="21">
      <c r="Z2773" s="393" ph="1"/>
    </row>
    <row r="2774" spans="26:26" ht="21">
      <c r="Z2774" s="393" ph="1"/>
    </row>
    <row r="2775" spans="26:26" ht="21">
      <c r="Z2775" s="393" ph="1"/>
    </row>
    <row r="2776" spans="26:26" ht="21">
      <c r="Z2776" s="393" ph="1"/>
    </row>
    <row r="2777" spans="26:26" ht="21">
      <c r="Z2777" s="393" ph="1"/>
    </row>
    <row r="2778" spans="26:26" ht="21">
      <c r="Z2778" s="393" ph="1"/>
    </row>
    <row r="2779" spans="26:26" ht="21">
      <c r="Z2779" s="393" ph="1"/>
    </row>
    <row r="2780" spans="26:26" ht="21">
      <c r="Z2780" s="393" ph="1"/>
    </row>
    <row r="2781" spans="26:26" ht="21">
      <c r="Z2781" s="393" ph="1"/>
    </row>
    <row r="2782" spans="26:26" ht="21">
      <c r="Z2782" s="393" ph="1"/>
    </row>
    <row r="2783" spans="26:26" ht="21">
      <c r="Z2783" s="393" ph="1"/>
    </row>
    <row r="2784" spans="26:26" ht="21">
      <c r="Z2784" s="393" ph="1"/>
    </row>
    <row r="2785" spans="26:26" ht="21">
      <c r="Z2785" s="393" ph="1"/>
    </row>
    <row r="2786" spans="26:26" ht="21">
      <c r="Z2786" s="393" ph="1"/>
    </row>
    <row r="2787" spans="26:26" ht="21">
      <c r="Z2787" s="393" ph="1"/>
    </row>
    <row r="2788" spans="26:26" ht="21">
      <c r="Z2788" s="393" ph="1"/>
    </row>
    <row r="2789" spans="26:26" ht="21">
      <c r="Z2789" s="393" ph="1"/>
    </row>
    <row r="2790" spans="26:26" ht="21">
      <c r="Z2790" s="393" ph="1"/>
    </row>
    <row r="2791" spans="26:26" ht="21">
      <c r="Z2791" s="393" ph="1"/>
    </row>
    <row r="2792" spans="26:26" ht="21">
      <c r="Z2792" s="393" ph="1"/>
    </row>
    <row r="2793" spans="26:26" ht="21">
      <c r="Z2793" s="393" ph="1"/>
    </row>
    <row r="2794" spans="26:26" ht="21">
      <c r="Z2794" s="393" ph="1"/>
    </row>
    <row r="2795" spans="26:26" ht="21">
      <c r="Z2795" s="393" ph="1"/>
    </row>
    <row r="2796" spans="26:26" ht="21">
      <c r="Z2796" s="393" ph="1"/>
    </row>
    <row r="2797" spans="26:26" ht="21">
      <c r="Z2797" s="393" ph="1"/>
    </row>
    <row r="2798" spans="26:26" ht="21">
      <c r="Z2798" s="393" ph="1"/>
    </row>
    <row r="2799" spans="26:26" ht="21">
      <c r="Z2799" s="393" ph="1"/>
    </row>
    <row r="2800" spans="26:26" ht="21">
      <c r="Z2800" s="393" ph="1"/>
    </row>
    <row r="2801" spans="26:26" ht="21">
      <c r="Z2801" s="393" ph="1"/>
    </row>
    <row r="2802" spans="26:26" ht="21">
      <c r="Z2802" s="393" ph="1"/>
    </row>
    <row r="2803" spans="26:26" ht="21">
      <c r="Z2803" s="393" ph="1"/>
    </row>
    <row r="2804" spans="26:26" ht="21">
      <c r="Z2804" s="393" ph="1"/>
    </row>
    <row r="2805" spans="26:26" ht="21">
      <c r="Z2805" s="393" ph="1"/>
    </row>
    <row r="2806" spans="26:26" ht="21">
      <c r="Z2806" s="393" ph="1"/>
    </row>
    <row r="2807" spans="26:26" ht="21">
      <c r="Z2807" s="393" ph="1"/>
    </row>
    <row r="2808" spans="26:26" ht="21">
      <c r="Z2808" s="393" ph="1"/>
    </row>
    <row r="2809" spans="26:26" ht="21">
      <c r="Z2809" s="393" ph="1"/>
    </row>
    <row r="2810" spans="26:26" ht="21">
      <c r="Z2810" s="393" ph="1"/>
    </row>
    <row r="2811" spans="26:26" ht="21">
      <c r="Z2811" s="393" ph="1"/>
    </row>
    <row r="2812" spans="26:26" ht="21">
      <c r="Z2812" s="393" ph="1"/>
    </row>
    <row r="2813" spans="26:26" ht="21">
      <c r="Z2813" s="393" ph="1"/>
    </row>
    <row r="2814" spans="26:26" ht="21">
      <c r="Z2814" s="393" ph="1"/>
    </row>
    <row r="2815" spans="26:26" ht="21">
      <c r="Z2815" s="393" ph="1"/>
    </row>
    <row r="2816" spans="26:26" ht="21">
      <c r="Z2816" s="393" ph="1"/>
    </row>
    <row r="2817" spans="26:26" ht="21">
      <c r="Z2817" s="393" ph="1"/>
    </row>
    <row r="2818" spans="26:26" ht="21">
      <c r="Z2818" s="393" ph="1"/>
    </row>
    <row r="2819" spans="26:26" ht="21">
      <c r="Z2819" s="393" ph="1"/>
    </row>
    <row r="2820" spans="26:26" ht="21">
      <c r="Z2820" s="393" ph="1"/>
    </row>
    <row r="2821" spans="26:26" ht="21">
      <c r="Z2821" s="393" ph="1"/>
    </row>
    <row r="2822" spans="26:26" ht="21">
      <c r="Z2822" s="393" ph="1"/>
    </row>
    <row r="2823" spans="26:26" ht="21">
      <c r="Z2823" s="393" ph="1"/>
    </row>
    <row r="2824" spans="26:26" ht="21">
      <c r="Z2824" s="393" ph="1"/>
    </row>
    <row r="2825" spans="26:26" ht="21">
      <c r="Z2825" s="393" ph="1"/>
    </row>
    <row r="2826" spans="26:26" ht="21">
      <c r="Z2826" s="393" ph="1"/>
    </row>
    <row r="2827" spans="26:26" ht="21">
      <c r="Z2827" s="393" ph="1"/>
    </row>
    <row r="2828" spans="26:26" ht="21">
      <c r="Z2828" s="393" ph="1"/>
    </row>
    <row r="2829" spans="26:26" ht="21">
      <c r="Z2829" s="393" ph="1"/>
    </row>
    <row r="2830" spans="26:26" ht="21">
      <c r="Z2830" s="393" ph="1"/>
    </row>
    <row r="2831" spans="26:26" ht="21">
      <c r="Z2831" s="393" ph="1"/>
    </row>
    <row r="2832" spans="26:26" ht="21">
      <c r="Z2832" s="393" ph="1"/>
    </row>
    <row r="2833" spans="26:26" ht="21">
      <c r="Z2833" s="393" ph="1"/>
    </row>
    <row r="2834" spans="26:26" ht="21">
      <c r="Z2834" s="393" ph="1"/>
    </row>
    <row r="2835" spans="26:26" ht="21">
      <c r="Z2835" s="393" ph="1"/>
    </row>
    <row r="2836" spans="26:26" ht="21">
      <c r="Z2836" s="393" ph="1"/>
    </row>
    <row r="2837" spans="26:26" ht="21">
      <c r="Z2837" s="393" ph="1"/>
    </row>
    <row r="2838" spans="26:26" ht="21">
      <c r="Z2838" s="393" ph="1"/>
    </row>
    <row r="2839" spans="26:26" ht="21">
      <c r="Z2839" s="393" ph="1"/>
    </row>
    <row r="2840" spans="26:26" ht="21">
      <c r="Z2840" s="393" ph="1"/>
    </row>
    <row r="2841" spans="26:26" ht="21">
      <c r="Z2841" s="393" ph="1"/>
    </row>
    <row r="2842" spans="26:26" ht="21">
      <c r="Z2842" s="393" ph="1"/>
    </row>
    <row r="2843" spans="26:26" ht="21">
      <c r="Z2843" s="393" ph="1"/>
    </row>
    <row r="2844" spans="26:26" ht="21">
      <c r="Z2844" s="393" ph="1"/>
    </row>
    <row r="2845" spans="26:26" ht="21">
      <c r="Z2845" s="393" ph="1"/>
    </row>
    <row r="2846" spans="26:26" ht="21">
      <c r="Z2846" s="393" ph="1"/>
    </row>
    <row r="2847" spans="26:26" ht="21">
      <c r="Z2847" s="393" ph="1"/>
    </row>
    <row r="2848" spans="26:26" ht="21">
      <c r="Z2848" s="393" ph="1"/>
    </row>
    <row r="2849" spans="26:26" ht="21">
      <c r="Z2849" s="393" ph="1"/>
    </row>
    <row r="2850" spans="26:26" ht="21">
      <c r="Z2850" s="393" ph="1"/>
    </row>
    <row r="2851" spans="26:26" ht="21">
      <c r="Z2851" s="393" ph="1"/>
    </row>
    <row r="2852" spans="26:26" ht="21">
      <c r="Z2852" s="393" ph="1"/>
    </row>
    <row r="2853" spans="26:26" ht="21">
      <c r="Z2853" s="393" ph="1"/>
    </row>
    <row r="2854" spans="26:26" ht="21">
      <c r="Z2854" s="393" ph="1"/>
    </row>
    <row r="2855" spans="26:26" ht="21">
      <c r="Z2855" s="393" ph="1"/>
    </row>
    <row r="2856" spans="26:26" ht="21">
      <c r="Z2856" s="393" ph="1"/>
    </row>
    <row r="2857" spans="26:26" ht="21">
      <c r="Z2857" s="393" ph="1"/>
    </row>
    <row r="2858" spans="26:26" ht="21">
      <c r="Z2858" s="393" ph="1"/>
    </row>
    <row r="2859" spans="26:26" ht="21">
      <c r="Z2859" s="393" ph="1"/>
    </row>
    <row r="2860" spans="26:26" ht="21">
      <c r="Z2860" s="393" ph="1"/>
    </row>
    <row r="2861" spans="26:26" ht="21">
      <c r="Z2861" s="393" ph="1"/>
    </row>
    <row r="2862" spans="26:26" ht="21">
      <c r="Z2862" s="393" ph="1"/>
    </row>
    <row r="2863" spans="26:26" ht="21">
      <c r="Z2863" s="393" ph="1"/>
    </row>
    <row r="2864" spans="26:26" ht="21">
      <c r="Z2864" s="393" ph="1"/>
    </row>
    <row r="2865" spans="26:26" ht="21">
      <c r="Z2865" s="393" ph="1"/>
    </row>
    <row r="2866" spans="26:26" ht="21">
      <c r="Z2866" s="393" ph="1"/>
    </row>
    <row r="2867" spans="26:26" ht="21">
      <c r="Z2867" s="393" ph="1"/>
    </row>
    <row r="2868" spans="26:26" ht="21">
      <c r="Z2868" s="393" ph="1"/>
    </row>
    <row r="2869" spans="26:26" ht="21">
      <c r="Z2869" s="393" ph="1"/>
    </row>
    <row r="2870" spans="26:26" ht="21">
      <c r="Z2870" s="393" ph="1"/>
    </row>
    <row r="2871" spans="26:26" ht="21">
      <c r="Z2871" s="393" ph="1"/>
    </row>
    <row r="2872" spans="26:26" ht="21">
      <c r="Z2872" s="393" ph="1"/>
    </row>
    <row r="2873" spans="26:26" ht="21">
      <c r="Z2873" s="393" ph="1"/>
    </row>
    <row r="2874" spans="26:26" ht="21">
      <c r="Z2874" s="393" ph="1"/>
    </row>
    <row r="2875" spans="26:26" ht="21">
      <c r="Z2875" s="393" ph="1"/>
    </row>
    <row r="2876" spans="26:26" ht="21">
      <c r="Z2876" s="393" ph="1"/>
    </row>
    <row r="2877" spans="26:26" ht="21">
      <c r="Z2877" s="393" ph="1"/>
    </row>
    <row r="2878" spans="26:26" ht="21">
      <c r="Z2878" s="393" ph="1"/>
    </row>
    <row r="2879" spans="26:26" ht="21">
      <c r="Z2879" s="393" ph="1"/>
    </row>
    <row r="2880" spans="26:26" ht="21">
      <c r="Z2880" s="393" ph="1"/>
    </row>
    <row r="2881" spans="26:26" ht="21">
      <c r="Z2881" s="393" ph="1"/>
    </row>
    <row r="2882" spans="26:26" ht="21">
      <c r="Z2882" s="393" ph="1"/>
    </row>
    <row r="2883" spans="26:26" ht="21">
      <c r="Z2883" s="393" ph="1"/>
    </row>
    <row r="2884" spans="26:26" ht="21">
      <c r="Z2884" s="393" ph="1"/>
    </row>
    <row r="2885" spans="26:26" ht="21">
      <c r="Z2885" s="393" ph="1"/>
    </row>
    <row r="2886" spans="26:26" ht="21">
      <c r="Z2886" s="393" ph="1"/>
    </row>
    <row r="2887" spans="26:26" ht="21">
      <c r="Z2887" s="393" ph="1"/>
    </row>
    <row r="2888" spans="26:26" ht="21">
      <c r="Z2888" s="393" ph="1"/>
    </row>
    <row r="2889" spans="26:26" ht="21">
      <c r="Z2889" s="393" ph="1"/>
    </row>
    <row r="2890" spans="26:26" ht="21">
      <c r="Z2890" s="393" ph="1"/>
    </row>
    <row r="2891" spans="26:26" ht="21">
      <c r="Z2891" s="393" ph="1"/>
    </row>
    <row r="2892" spans="26:26" ht="21">
      <c r="Z2892" s="393" ph="1"/>
    </row>
    <row r="2893" spans="26:26" ht="21">
      <c r="Z2893" s="393" ph="1"/>
    </row>
    <row r="2894" spans="26:26" ht="21">
      <c r="Z2894" s="393" ph="1"/>
    </row>
    <row r="2895" spans="26:26" ht="21">
      <c r="Z2895" s="393" ph="1"/>
    </row>
    <row r="2896" spans="26:26" ht="21">
      <c r="Z2896" s="393" ph="1"/>
    </row>
    <row r="2897" spans="26:26" ht="21">
      <c r="Z2897" s="393" ph="1"/>
    </row>
    <row r="2898" spans="26:26" ht="21">
      <c r="Z2898" s="393" ph="1"/>
    </row>
    <row r="2899" spans="26:26" ht="21">
      <c r="Z2899" s="393" ph="1"/>
    </row>
    <row r="2900" spans="26:26" ht="21">
      <c r="Z2900" s="393" ph="1"/>
    </row>
    <row r="2901" spans="26:26" ht="21">
      <c r="Z2901" s="393" ph="1"/>
    </row>
    <row r="2902" spans="26:26" ht="21">
      <c r="Z2902" s="393" ph="1"/>
    </row>
    <row r="2903" spans="26:26" ht="21">
      <c r="Z2903" s="393" ph="1"/>
    </row>
    <row r="2904" spans="26:26" ht="21">
      <c r="Z2904" s="393" ph="1"/>
    </row>
    <row r="2905" spans="26:26" ht="21">
      <c r="Z2905" s="393" ph="1"/>
    </row>
    <row r="2906" spans="26:26" ht="21">
      <c r="Z2906" s="393" ph="1"/>
    </row>
    <row r="2907" spans="26:26" ht="21">
      <c r="Z2907" s="393" ph="1"/>
    </row>
    <row r="2908" spans="26:26" ht="21">
      <c r="Z2908" s="393" ph="1"/>
    </row>
    <row r="2909" spans="26:26" ht="21">
      <c r="Z2909" s="393" ph="1"/>
    </row>
    <row r="2910" spans="26:26" ht="21">
      <c r="Z2910" s="393" ph="1"/>
    </row>
    <row r="2911" spans="26:26" ht="21">
      <c r="Z2911" s="393" ph="1"/>
    </row>
    <row r="2912" spans="26:26" ht="21">
      <c r="Z2912" s="393" ph="1"/>
    </row>
    <row r="2913" spans="26:26" ht="21">
      <c r="Z2913" s="393" ph="1"/>
    </row>
    <row r="2914" spans="26:26" ht="21">
      <c r="Z2914" s="393" ph="1"/>
    </row>
    <row r="2915" spans="26:26" ht="21">
      <c r="Z2915" s="393" ph="1"/>
    </row>
    <row r="2916" spans="26:26" ht="21">
      <c r="Z2916" s="393" ph="1"/>
    </row>
    <row r="2917" spans="26:26" ht="21">
      <c r="Z2917" s="393" ph="1"/>
    </row>
    <row r="2918" spans="26:26" ht="21">
      <c r="Z2918" s="393" ph="1"/>
    </row>
    <row r="2919" spans="26:26" ht="21">
      <c r="Z2919" s="393" ph="1"/>
    </row>
    <row r="2920" spans="26:26" ht="21">
      <c r="Z2920" s="393" ph="1"/>
    </row>
    <row r="2921" spans="26:26" ht="21">
      <c r="Z2921" s="393" ph="1"/>
    </row>
    <row r="2922" spans="26:26" ht="21">
      <c r="Z2922" s="393" ph="1"/>
    </row>
    <row r="2923" spans="26:26" ht="21">
      <c r="Z2923" s="393" ph="1"/>
    </row>
    <row r="2924" spans="26:26" ht="21">
      <c r="Z2924" s="393" ph="1"/>
    </row>
    <row r="2925" spans="26:26" ht="21">
      <c r="Z2925" s="393" ph="1"/>
    </row>
    <row r="2926" spans="26:26" ht="21">
      <c r="Z2926" s="393" ph="1"/>
    </row>
    <row r="2927" spans="26:26" ht="21">
      <c r="Z2927" s="393" ph="1"/>
    </row>
    <row r="2928" spans="26:26" ht="21">
      <c r="Z2928" s="393" ph="1"/>
    </row>
    <row r="2929" spans="26:26" ht="21">
      <c r="Z2929" s="393" ph="1"/>
    </row>
    <row r="2930" spans="26:26" ht="21">
      <c r="Z2930" s="393" ph="1"/>
    </row>
    <row r="2931" spans="26:26" ht="21">
      <c r="Z2931" s="393" ph="1"/>
    </row>
    <row r="2932" spans="26:26" ht="21">
      <c r="Z2932" s="393" ph="1"/>
    </row>
    <row r="2933" spans="26:26" ht="21">
      <c r="Z2933" s="393" ph="1"/>
    </row>
    <row r="2934" spans="26:26" ht="21">
      <c r="Z2934" s="393" ph="1"/>
    </row>
    <row r="2935" spans="26:26" ht="21">
      <c r="Z2935" s="393" ph="1"/>
    </row>
    <row r="2936" spans="26:26" ht="21">
      <c r="Z2936" s="393" ph="1"/>
    </row>
    <row r="2937" spans="26:26" ht="21">
      <c r="Z2937" s="393" ph="1"/>
    </row>
    <row r="2938" spans="26:26" ht="21">
      <c r="Z2938" s="393" ph="1"/>
    </row>
    <row r="2939" spans="26:26" ht="21">
      <c r="Z2939" s="393" ph="1"/>
    </row>
    <row r="2940" spans="26:26" ht="21">
      <c r="Z2940" s="393" ph="1"/>
    </row>
    <row r="2941" spans="26:26" ht="21">
      <c r="Z2941" s="393" ph="1"/>
    </row>
    <row r="2942" spans="26:26" ht="21">
      <c r="Z2942" s="393" ph="1"/>
    </row>
    <row r="2943" spans="26:26" ht="21">
      <c r="Z2943" s="393" ph="1"/>
    </row>
    <row r="2944" spans="26:26" ht="21">
      <c r="Z2944" s="393" ph="1"/>
    </row>
    <row r="2945" spans="26:26" ht="21">
      <c r="Z2945" s="393" ph="1"/>
    </row>
    <row r="2946" spans="26:26" ht="21">
      <c r="Z2946" s="393" ph="1"/>
    </row>
    <row r="2947" spans="26:26" ht="21">
      <c r="Z2947" s="393" ph="1"/>
    </row>
    <row r="2948" spans="26:26" ht="21">
      <c r="Z2948" s="393" ph="1"/>
    </row>
    <row r="2949" spans="26:26" ht="21">
      <c r="Z2949" s="393" ph="1"/>
    </row>
    <row r="2950" spans="26:26" ht="21">
      <c r="Z2950" s="393" ph="1"/>
    </row>
    <row r="2951" spans="26:26" ht="21">
      <c r="Z2951" s="393" ph="1"/>
    </row>
    <row r="2952" spans="26:26" ht="21">
      <c r="Z2952" s="393" ph="1"/>
    </row>
    <row r="2953" spans="26:26" ht="21">
      <c r="Z2953" s="393" ph="1"/>
    </row>
    <row r="2954" spans="26:26" ht="21">
      <c r="Z2954" s="393" ph="1"/>
    </row>
    <row r="2955" spans="26:26" ht="21">
      <c r="Z2955" s="393" ph="1"/>
    </row>
    <row r="2956" spans="26:26" ht="21">
      <c r="Z2956" s="393" ph="1"/>
    </row>
    <row r="2957" spans="26:26" ht="21">
      <c r="Z2957" s="393" ph="1"/>
    </row>
    <row r="2958" spans="26:26" ht="21">
      <c r="Z2958" s="393" ph="1"/>
    </row>
    <row r="2959" spans="26:26" ht="21">
      <c r="Z2959" s="393" ph="1"/>
    </row>
    <row r="2960" spans="26:26" ht="21">
      <c r="Z2960" s="393" ph="1"/>
    </row>
    <row r="2961" spans="26:26" ht="21">
      <c r="Z2961" s="393" ph="1"/>
    </row>
    <row r="2962" spans="26:26" ht="21">
      <c r="Z2962" s="393" ph="1"/>
    </row>
    <row r="2963" spans="26:26" ht="21">
      <c r="Z2963" s="393" ph="1"/>
    </row>
    <row r="2964" spans="26:26" ht="21">
      <c r="Z2964" s="393" ph="1"/>
    </row>
    <row r="2965" spans="26:26" ht="21">
      <c r="Z2965" s="393" ph="1"/>
    </row>
    <row r="2966" spans="26:26" ht="21">
      <c r="Z2966" s="393" ph="1"/>
    </row>
    <row r="2967" spans="26:26" ht="21">
      <c r="Z2967" s="393" ph="1"/>
    </row>
    <row r="2968" spans="26:26" ht="21">
      <c r="Z2968" s="393" ph="1"/>
    </row>
    <row r="2969" spans="26:26" ht="21">
      <c r="Z2969" s="393" ph="1"/>
    </row>
    <row r="2970" spans="26:26" ht="21">
      <c r="Z2970" s="393" ph="1"/>
    </row>
    <row r="2971" spans="26:26" ht="21">
      <c r="Z2971" s="393" ph="1"/>
    </row>
    <row r="2972" spans="26:26" ht="21">
      <c r="Z2972" s="393" ph="1"/>
    </row>
    <row r="2973" spans="26:26" ht="21">
      <c r="Z2973" s="393" ph="1"/>
    </row>
    <row r="2974" spans="26:26" ht="21">
      <c r="Z2974" s="393" ph="1"/>
    </row>
    <row r="2975" spans="26:26" ht="21">
      <c r="Z2975" s="393" ph="1"/>
    </row>
    <row r="2976" spans="26:26" ht="21">
      <c r="Z2976" s="393" ph="1"/>
    </row>
    <row r="2977" spans="26:26" ht="21">
      <c r="Z2977" s="393" ph="1"/>
    </row>
    <row r="2978" spans="26:26" ht="21">
      <c r="Z2978" s="393" ph="1"/>
    </row>
    <row r="2979" spans="26:26" ht="21">
      <c r="Z2979" s="393" ph="1"/>
    </row>
    <row r="2980" spans="26:26" ht="21">
      <c r="Z2980" s="393" ph="1"/>
    </row>
    <row r="2981" spans="26:26" ht="21">
      <c r="Z2981" s="393" ph="1"/>
    </row>
    <row r="2982" spans="26:26" ht="21">
      <c r="Z2982" s="393" ph="1"/>
    </row>
    <row r="2983" spans="26:26" ht="21">
      <c r="Z2983" s="393" ph="1"/>
    </row>
    <row r="2984" spans="26:26" ht="21">
      <c r="Z2984" s="393" ph="1"/>
    </row>
    <row r="2985" spans="26:26" ht="21">
      <c r="Z2985" s="393" ph="1"/>
    </row>
    <row r="2986" spans="26:26" ht="21">
      <c r="Z2986" s="393" ph="1"/>
    </row>
    <row r="2987" spans="26:26" ht="21">
      <c r="Z2987" s="393" ph="1"/>
    </row>
    <row r="2988" spans="26:26" ht="21">
      <c r="Z2988" s="393" ph="1"/>
    </row>
    <row r="2989" spans="26:26" ht="21">
      <c r="Z2989" s="393" ph="1"/>
    </row>
    <row r="2990" spans="26:26" ht="21">
      <c r="Z2990" s="393" ph="1"/>
    </row>
    <row r="2991" spans="26:26" ht="21">
      <c r="Z2991" s="393" ph="1"/>
    </row>
    <row r="2992" spans="26:26" ht="21">
      <c r="Z2992" s="393" ph="1"/>
    </row>
    <row r="2993" spans="26:26" ht="21">
      <c r="Z2993" s="393" ph="1"/>
    </row>
    <row r="2994" spans="26:26" ht="21">
      <c r="Z2994" s="393" ph="1"/>
    </row>
    <row r="2995" spans="26:26" ht="21">
      <c r="Z2995" s="393" ph="1"/>
    </row>
    <row r="2996" spans="26:26" ht="21">
      <c r="Z2996" s="393" ph="1"/>
    </row>
    <row r="2997" spans="26:26" ht="21">
      <c r="Z2997" s="393" ph="1"/>
    </row>
    <row r="2998" spans="26:26" ht="21">
      <c r="Z2998" s="393" ph="1"/>
    </row>
    <row r="2999" spans="26:26" ht="21">
      <c r="Z2999" s="393" ph="1"/>
    </row>
    <row r="3000" spans="26:26" ht="21">
      <c r="Z3000" s="393" ph="1"/>
    </row>
    <row r="3001" spans="26:26" ht="21">
      <c r="Z3001" s="393" ph="1"/>
    </row>
    <row r="3002" spans="26:26" ht="21">
      <c r="Z3002" s="393" ph="1"/>
    </row>
    <row r="3003" spans="26:26" ht="21">
      <c r="Z3003" s="393" ph="1"/>
    </row>
    <row r="3004" spans="26:26" ht="21">
      <c r="Z3004" s="393" ph="1"/>
    </row>
    <row r="3005" spans="26:26" ht="21">
      <c r="Z3005" s="393" ph="1"/>
    </row>
    <row r="3006" spans="26:26" ht="21">
      <c r="Z3006" s="393" ph="1"/>
    </row>
    <row r="3007" spans="26:26" ht="21">
      <c r="Z3007" s="393" ph="1"/>
    </row>
    <row r="3008" spans="26:26" ht="21">
      <c r="Z3008" s="393" ph="1"/>
    </row>
    <row r="3009" spans="26:26" ht="21">
      <c r="Z3009" s="393" ph="1"/>
    </row>
    <row r="3010" spans="26:26" ht="21">
      <c r="Z3010" s="393" ph="1"/>
    </row>
    <row r="3011" spans="26:26" ht="21">
      <c r="Z3011" s="393" ph="1"/>
    </row>
    <row r="3012" spans="26:26" ht="21">
      <c r="Z3012" s="393" ph="1"/>
    </row>
    <row r="3013" spans="26:26" ht="21">
      <c r="Z3013" s="393" ph="1"/>
    </row>
    <row r="3014" spans="26:26" ht="21">
      <c r="Z3014" s="393" ph="1"/>
    </row>
    <row r="3015" spans="26:26" ht="21">
      <c r="Z3015" s="393" ph="1"/>
    </row>
    <row r="3016" spans="26:26" ht="21">
      <c r="Z3016" s="393" ph="1"/>
    </row>
    <row r="3017" spans="26:26" ht="21">
      <c r="Z3017" s="393" ph="1"/>
    </row>
    <row r="3018" spans="26:26" ht="21">
      <c r="Z3018" s="393" ph="1"/>
    </row>
    <row r="3019" spans="26:26" ht="21">
      <c r="Z3019" s="393" ph="1"/>
    </row>
    <row r="3020" spans="26:26" ht="21">
      <c r="Z3020" s="393" ph="1"/>
    </row>
    <row r="3021" spans="26:26" ht="21">
      <c r="Z3021" s="393" ph="1"/>
    </row>
    <row r="3022" spans="26:26" ht="21">
      <c r="Z3022" s="393" ph="1"/>
    </row>
    <row r="3023" spans="26:26" ht="21">
      <c r="Z3023" s="393" ph="1"/>
    </row>
    <row r="3024" spans="26:26" ht="21">
      <c r="Z3024" s="393" ph="1"/>
    </row>
    <row r="3025" spans="26:26" ht="21">
      <c r="Z3025" s="393" ph="1"/>
    </row>
    <row r="3026" spans="26:26" ht="21">
      <c r="Z3026" s="393" ph="1"/>
    </row>
    <row r="3027" spans="26:26" ht="21">
      <c r="Z3027" s="393" ph="1"/>
    </row>
    <row r="3028" spans="26:26" ht="21">
      <c r="Z3028" s="393" ph="1"/>
    </row>
    <row r="3029" spans="26:26" ht="21">
      <c r="Z3029" s="393" ph="1"/>
    </row>
    <row r="3030" spans="26:26" ht="21">
      <c r="Z3030" s="393" ph="1"/>
    </row>
    <row r="3031" spans="26:26" ht="21">
      <c r="Z3031" s="393" ph="1"/>
    </row>
    <row r="3032" spans="26:26" ht="21">
      <c r="Z3032" s="393" ph="1"/>
    </row>
    <row r="3033" spans="26:26" ht="21">
      <c r="Z3033" s="393" ph="1"/>
    </row>
    <row r="3034" spans="26:26" ht="21">
      <c r="Z3034" s="393" ph="1"/>
    </row>
    <row r="3035" spans="26:26" ht="21">
      <c r="Z3035" s="393" ph="1"/>
    </row>
    <row r="3036" spans="26:26" ht="21">
      <c r="Z3036" s="393" ph="1"/>
    </row>
    <row r="3037" spans="26:26" ht="21">
      <c r="Z3037" s="393" ph="1"/>
    </row>
    <row r="3038" spans="26:26" ht="21">
      <c r="Z3038" s="393" ph="1"/>
    </row>
    <row r="3039" spans="26:26" ht="21">
      <c r="Z3039" s="393" ph="1"/>
    </row>
    <row r="3040" spans="26:26" ht="21">
      <c r="Z3040" s="393" ph="1"/>
    </row>
    <row r="3041" spans="26:26" ht="21">
      <c r="Z3041" s="393" ph="1"/>
    </row>
    <row r="3042" spans="26:26" ht="21">
      <c r="Z3042" s="393" ph="1"/>
    </row>
    <row r="3043" spans="26:26" ht="21">
      <c r="Z3043" s="393" ph="1"/>
    </row>
    <row r="3044" spans="26:26" ht="21">
      <c r="Z3044" s="393" ph="1"/>
    </row>
    <row r="3045" spans="26:26" ht="21">
      <c r="Z3045" s="393" ph="1"/>
    </row>
    <row r="3046" spans="26:26" ht="21">
      <c r="Z3046" s="393" ph="1"/>
    </row>
    <row r="3047" spans="26:26" ht="21">
      <c r="Z3047" s="393" ph="1"/>
    </row>
    <row r="3048" spans="26:26" ht="21">
      <c r="Z3048" s="393" ph="1"/>
    </row>
    <row r="3049" spans="26:26" ht="21">
      <c r="Z3049" s="393" ph="1"/>
    </row>
    <row r="3050" spans="26:26" ht="21">
      <c r="Z3050" s="393" ph="1"/>
    </row>
    <row r="3051" spans="26:26" ht="21">
      <c r="Z3051" s="393" ph="1"/>
    </row>
    <row r="3052" spans="26:26" ht="21">
      <c r="Z3052" s="393" ph="1"/>
    </row>
    <row r="3053" spans="26:26" ht="21">
      <c r="Z3053" s="393" ph="1"/>
    </row>
    <row r="3054" spans="26:26" ht="21">
      <c r="Z3054" s="393" ph="1"/>
    </row>
    <row r="3055" spans="26:26" ht="21">
      <c r="Z3055" s="393" ph="1"/>
    </row>
    <row r="3056" spans="26:26" ht="21">
      <c r="Z3056" s="393" ph="1"/>
    </row>
    <row r="3057" spans="26:26" ht="21">
      <c r="Z3057" s="393" ph="1"/>
    </row>
    <row r="3058" spans="26:26" ht="21">
      <c r="Z3058" s="393" ph="1"/>
    </row>
    <row r="3059" spans="26:26" ht="21">
      <c r="Z3059" s="393" ph="1"/>
    </row>
    <row r="3060" spans="26:26" ht="21">
      <c r="Z3060" s="393" ph="1"/>
    </row>
    <row r="3061" spans="26:26" ht="21">
      <c r="Z3061" s="393" ph="1"/>
    </row>
    <row r="3062" spans="26:26" ht="21">
      <c r="Z3062" s="393" ph="1"/>
    </row>
    <row r="3063" spans="26:26" ht="21">
      <c r="Z3063" s="393" ph="1"/>
    </row>
    <row r="3064" spans="26:26" ht="21">
      <c r="Z3064" s="393" ph="1"/>
    </row>
    <row r="3065" spans="26:26" ht="21">
      <c r="Z3065" s="393" ph="1"/>
    </row>
    <row r="3066" spans="26:26" ht="21">
      <c r="Z3066" s="393" ph="1"/>
    </row>
    <row r="3067" spans="26:26" ht="21">
      <c r="Z3067" s="393" ph="1"/>
    </row>
    <row r="3068" spans="26:26" ht="21">
      <c r="Z3068" s="393" ph="1"/>
    </row>
    <row r="3069" spans="26:26" ht="21">
      <c r="Z3069" s="393" ph="1"/>
    </row>
    <row r="3070" spans="26:26" ht="21">
      <c r="Z3070" s="393" ph="1"/>
    </row>
    <row r="3071" spans="26:26" ht="21">
      <c r="Z3071" s="393" ph="1"/>
    </row>
    <row r="3072" spans="26:26" ht="21">
      <c r="Z3072" s="393" ph="1"/>
    </row>
    <row r="3073" spans="26:26" ht="21">
      <c r="Z3073" s="393" ph="1"/>
    </row>
    <row r="3074" spans="26:26" ht="21">
      <c r="Z3074" s="393" ph="1"/>
    </row>
    <row r="3075" spans="26:26" ht="21">
      <c r="Z3075" s="393" ph="1"/>
    </row>
    <row r="3076" spans="26:26" ht="21">
      <c r="Z3076" s="393" ph="1"/>
    </row>
    <row r="3077" spans="26:26" ht="21">
      <c r="Z3077" s="393" ph="1"/>
    </row>
    <row r="3078" spans="26:26" ht="21">
      <c r="Z3078" s="393" ph="1"/>
    </row>
    <row r="3079" spans="26:26" ht="21">
      <c r="Z3079" s="393" ph="1"/>
    </row>
    <row r="3080" spans="26:26" ht="21">
      <c r="Z3080" s="393" ph="1"/>
    </row>
    <row r="3081" spans="26:26" ht="21">
      <c r="Z3081" s="393" ph="1"/>
    </row>
    <row r="3082" spans="26:26" ht="21">
      <c r="Z3082" s="393" ph="1"/>
    </row>
    <row r="3083" spans="26:26" ht="21">
      <c r="Z3083" s="393" ph="1"/>
    </row>
    <row r="3084" spans="26:26" ht="21">
      <c r="Z3084" s="393" ph="1"/>
    </row>
    <row r="3085" spans="26:26" ht="21">
      <c r="Z3085" s="393" ph="1"/>
    </row>
    <row r="3086" spans="26:26" ht="21">
      <c r="Z3086" s="393" ph="1"/>
    </row>
    <row r="3087" spans="26:26" ht="21">
      <c r="Z3087" s="393" ph="1"/>
    </row>
    <row r="3088" spans="26:26" ht="21">
      <c r="Z3088" s="393" ph="1"/>
    </row>
    <row r="3089" spans="26:26" ht="21">
      <c r="Z3089" s="393" ph="1"/>
    </row>
    <row r="3090" spans="26:26" ht="21">
      <c r="Z3090" s="393" ph="1"/>
    </row>
    <row r="3091" spans="26:26" ht="21">
      <c r="Z3091" s="393" ph="1"/>
    </row>
    <row r="3092" spans="26:26" ht="21">
      <c r="Z3092" s="393" ph="1"/>
    </row>
    <row r="3093" spans="26:26" ht="21">
      <c r="Z3093" s="393" ph="1"/>
    </row>
    <row r="3094" spans="26:26" ht="21">
      <c r="Z3094" s="393" ph="1"/>
    </row>
    <row r="3095" spans="26:26" ht="21">
      <c r="Z3095" s="393" ph="1"/>
    </row>
    <row r="3096" spans="26:26" ht="21">
      <c r="Z3096" s="393" ph="1"/>
    </row>
    <row r="3097" spans="26:26" ht="21">
      <c r="Z3097" s="393" ph="1"/>
    </row>
    <row r="3098" spans="26:26" ht="21">
      <c r="Z3098" s="393" ph="1"/>
    </row>
    <row r="3099" spans="26:26" ht="21">
      <c r="Z3099" s="393" ph="1"/>
    </row>
    <row r="3100" spans="26:26" ht="21">
      <c r="Z3100" s="393" ph="1"/>
    </row>
    <row r="3101" spans="26:26" ht="21">
      <c r="Z3101" s="393" ph="1"/>
    </row>
    <row r="3102" spans="26:26" ht="21">
      <c r="Z3102" s="393" ph="1"/>
    </row>
    <row r="3103" spans="26:26" ht="21">
      <c r="Z3103" s="393" ph="1"/>
    </row>
    <row r="3104" spans="26:26" ht="21">
      <c r="Z3104" s="393" ph="1"/>
    </row>
    <row r="3105" spans="26:26" ht="21">
      <c r="Z3105" s="393" ph="1"/>
    </row>
    <row r="3106" spans="26:26" ht="21">
      <c r="Z3106" s="393" ph="1"/>
    </row>
    <row r="3107" spans="26:26" ht="21">
      <c r="Z3107" s="393" ph="1"/>
    </row>
    <row r="3108" spans="26:26" ht="21">
      <c r="Z3108" s="393" ph="1"/>
    </row>
    <row r="3109" spans="26:26" ht="21">
      <c r="Z3109" s="393" ph="1"/>
    </row>
    <row r="3110" spans="26:26" ht="21">
      <c r="Z3110" s="393" ph="1"/>
    </row>
    <row r="3111" spans="26:26" ht="21">
      <c r="Z3111" s="393" ph="1"/>
    </row>
    <row r="3112" spans="26:26" ht="21">
      <c r="Z3112" s="393" ph="1"/>
    </row>
    <row r="3113" spans="26:26" ht="21">
      <c r="Z3113" s="393" ph="1"/>
    </row>
    <row r="3114" spans="26:26" ht="21">
      <c r="Z3114" s="393" ph="1"/>
    </row>
    <row r="3115" spans="26:26" ht="21">
      <c r="Z3115" s="393" ph="1"/>
    </row>
    <row r="3116" spans="26:26" ht="21">
      <c r="Z3116" s="393" ph="1"/>
    </row>
    <row r="3117" spans="26:26" ht="21">
      <c r="Z3117" s="393" ph="1"/>
    </row>
    <row r="3118" spans="26:26" ht="21">
      <c r="Z3118" s="393" ph="1"/>
    </row>
    <row r="3119" spans="26:26" ht="21">
      <c r="Z3119" s="393" ph="1"/>
    </row>
    <row r="3120" spans="26:26" ht="21">
      <c r="Z3120" s="393" ph="1"/>
    </row>
    <row r="3121" spans="26:26" ht="21">
      <c r="Z3121" s="393" ph="1"/>
    </row>
    <row r="3122" spans="26:26" ht="21">
      <c r="Z3122" s="393" ph="1"/>
    </row>
    <row r="3123" spans="26:26" ht="21">
      <c r="Z3123" s="393" ph="1"/>
    </row>
    <row r="3124" spans="26:26" ht="21">
      <c r="Z3124" s="393" ph="1"/>
    </row>
    <row r="3125" spans="26:26" ht="21">
      <c r="Z3125" s="393" ph="1"/>
    </row>
    <row r="3126" spans="26:26" ht="21">
      <c r="Z3126" s="393" ph="1"/>
    </row>
    <row r="3127" spans="26:26" ht="21">
      <c r="Z3127" s="393" ph="1"/>
    </row>
    <row r="3128" spans="26:26" ht="21">
      <c r="Z3128" s="393" ph="1"/>
    </row>
    <row r="3129" spans="26:26" ht="21">
      <c r="Z3129" s="393" ph="1"/>
    </row>
    <row r="3130" spans="26:26" ht="21">
      <c r="Z3130" s="393" ph="1"/>
    </row>
    <row r="3131" spans="26:26" ht="21">
      <c r="Z3131" s="393" ph="1"/>
    </row>
    <row r="3132" spans="26:26" ht="21">
      <c r="Z3132" s="393" ph="1"/>
    </row>
    <row r="3133" spans="26:26" ht="21">
      <c r="Z3133" s="393" ph="1"/>
    </row>
    <row r="3134" spans="26:26" ht="21">
      <c r="Z3134" s="393" ph="1"/>
    </row>
    <row r="3135" spans="26:26" ht="21">
      <c r="Z3135" s="393" ph="1"/>
    </row>
    <row r="3136" spans="26:26" ht="21">
      <c r="Z3136" s="393" ph="1"/>
    </row>
    <row r="3137" spans="26:26" ht="21">
      <c r="Z3137" s="393" ph="1"/>
    </row>
    <row r="3138" spans="26:26" ht="21">
      <c r="Z3138" s="393" ph="1"/>
    </row>
    <row r="3139" spans="26:26" ht="21">
      <c r="Z3139" s="393" ph="1"/>
    </row>
    <row r="3140" spans="26:26" ht="21">
      <c r="Z3140" s="393" ph="1"/>
    </row>
    <row r="3141" spans="26:26" ht="21">
      <c r="Z3141" s="393" ph="1"/>
    </row>
    <row r="3142" spans="26:26" ht="21">
      <c r="Z3142" s="393" ph="1"/>
    </row>
    <row r="3143" spans="26:26" ht="21">
      <c r="Z3143" s="393" ph="1"/>
    </row>
    <row r="3144" spans="26:26" ht="21">
      <c r="Z3144" s="393" ph="1"/>
    </row>
    <row r="3145" spans="26:26" ht="21">
      <c r="Z3145" s="393" ph="1"/>
    </row>
    <row r="3146" spans="26:26" ht="21">
      <c r="Z3146" s="393" ph="1"/>
    </row>
    <row r="3147" spans="26:26" ht="21">
      <c r="Z3147" s="393" ph="1"/>
    </row>
    <row r="3148" spans="26:26" ht="21">
      <c r="Z3148" s="393" ph="1"/>
    </row>
    <row r="3149" spans="26:26" ht="21">
      <c r="Z3149" s="393" ph="1"/>
    </row>
    <row r="3150" spans="26:26" ht="21">
      <c r="Z3150" s="393" ph="1"/>
    </row>
    <row r="3151" spans="26:26" ht="21">
      <c r="Z3151" s="393" ph="1"/>
    </row>
    <row r="3152" spans="26:26" ht="21">
      <c r="Z3152" s="393" ph="1"/>
    </row>
    <row r="3153" spans="26:26" ht="21">
      <c r="Z3153" s="393" ph="1"/>
    </row>
    <row r="3154" spans="26:26" ht="21">
      <c r="Z3154" s="393" ph="1"/>
    </row>
    <row r="3155" spans="26:26" ht="21">
      <c r="Z3155" s="393" ph="1"/>
    </row>
    <row r="3156" spans="26:26" ht="21">
      <c r="Z3156" s="393" ph="1"/>
    </row>
    <row r="3157" spans="26:26" ht="21">
      <c r="Z3157" s="393" ph="1"/>
    </row>
    <row r="3158" spans="26:26" ht="21">
      <c r="Z3158" s="393" ph="1"/>
    </row>
    <row r="3159" spans="26:26" ht="21">
      <c r="Z3159" s="393" ph="1"/>
    </row>
    <row r="3160" spans="26:26" ht="21">
      <c r="Z3160" s="393" ph="1"/>
    </row>
    <row r="3161" spans="26:26" ht="21">
      <c r="Z3161" s="393" ph="1"/>
    </row>
    <row r="3162" spans="26:26" ht="21">
      <c r="Z3162" s="393" ph="1"/>
    </row>
    <row r="3163" spans="26:26" ht="21">
      <c r="Z3163" s="393" ph="1"/>
    </row>
    <row r="3164" spans="26:26" ht="21">
      <c r="Z3164" s="393" ph="1"/>
    </row>
    <row r="3165" spans="26:26" ht="21">
      <c r="Z3165" s="393" ph="1"/>
    </row>
    <row r="3166" spans="26:26" ht="21">
      <c r="Z3166" s="393" ph="1"/>
    </row>
    <row r="3167" spans="26:26" ht="21">
      <c r="Z3167" s="393" ph="1"/>
    </row>
    <row r="3168" spans="26:26" ht="21">
      <c r="Z3168" s="393" ph="1"/>
    </row>
    <row r="3169" spans="26:26" ht="21">
      <c r="Z3169" s="393" ph="1"/>
    </row>
    <row r="3170" spans="26:26" ht="21">
      <c r="Z3170" s="393" ph="1"/>
    </row>
    <row r="3171" spans="26:26" ht="21">
      <c r="Z3171" s="393" ph="1"/>
    </row>
    <row r="3172" spans="26:26" ht="21">
      <c r="Z3172" s="393" ph="1"/>
    </row>
    <row r="3173" spans="26:26" ht="21">
      <c r="Z3173" s="393" ph="1"/>
    </row>
    <row r="3174" spans="26:26" ht="21">
      <c r="Z3174" s="393" ph="1"/>
    </row>
    <row r="3175" spans="26:26" ht="21">
      <c r="Z3175" s="393" ph="1"/>
    </row>
    <row r="3176" spans="26:26" ht="21">
      <c r="Z3176" s="393" ph="1"/>
    </row>
    <row r="3177" spans="26:26" ht="21">
      <c r="Z3177" s="393" ph="1"/>
    </row>
    <row r="3178" spans="26:26" ht="21">
      <c r="Z3178" s="393" ph="1"/>
    </row>
    <row r="3179" spans="26:26" ht="21">
      <c r="Z3179" s="393" ph="1"/>
    </row>
    <row r="3180" spans="26:26" ht="21">
      <c r="Z3180" s="393" ph="1"/>
    </row>
    <row r="3181" spans="26:26" ht="21">
      <c r="Z3181" s="393" ph="1"/>
    </row>
    <row r="3182" spans="26:26" ht="21">
      <c r="Z3182" s="393" ph="1"/>
    </row>
    <row r="3183" spans="26:26" ht="21">
      <c r="Z3183" s="393" ph="1"/>
    </row>
    <row r="3184" spans="26:26" ht="21">
      <c r="Z3184" s="393" ph="1"/>
    </row>
    <row r="3185" spans="26:26" ht="21">
      <c r="Z3185" s="393" ph="1"/>
    </row>
    <row r="3186" spans="26:26" ht="21">
      <c r="Z3186" s="393" ph="1"/>
    </row>
    <row r="3187" spans="26:26" ht="21">
      <c r="Z3187" s="393" ph="1"/>
    </row>
    <row r="3188" spans="26:26" ht="21">
      <c r="Z3188" s="393" ph="1"/>
    </row>
    <row r="3189" spans="26:26" ht="21">
      <c r="Z3189" s="393" ph="1"/>
    </row>
    <row r="3190" spans="26:26" ht="21">
      <c r="Z3190" s="393" ph="1"/>
    </row>
    <row r="3191" spans="26:26" ht="21">
      <c r="Z3191" s="393" ph="1"/>
    </row>
    <row r="3192" spans="26:26" ht="21">
      <c r="Z3192" s="393" ph="1"/>
    </row>
    <row r="3193" spans="26:26" ht="21">
      <c r="Z3193" s="393" ph="1"/>
    </row>
    <row r="3194" spans="26:26" ht="21">
      <c r="Z3194" s="393" ph="1"/>
    </row>
    <row r="3195" spans="26:26" ht="21">
      <c r="Z3195" s="393" ph="1"/>
    </row>
    <row r="3196" spans="26:26" ht="21">
      <c r="Z3196" s="393" ph="1"/>
    </row>
    <row r="3197" spans="26:26" ht="21">
      <c r="Z3197" s="393" ph="1"/>
    </row>
    <row r="3198" spans="26:26" ht="21">
      <c r="Z3198" s="393" ph="1"/>
    </row>
    <row r="3199" spans="26:26" ht="21">
      <c r="Z3199" s="393" ph="1"/>
    </row>
    <row r="3200" spans="26:26" ht="21">
      <c r="Z3200" s="393" ph="1"/>
    </row>
    <row r="3201" spans="26:26" ht="21">
      <c r="Z3201" s="393" ph="1"/>
    </row>
    <row r="3202" spans="26:26" ht="21">
      <c r="Z3202" s="393" ph="1"/>
    </row>
    <row r="3203" spans="26:26" ht="21">
      <c r="Z3203" s="393" ph="1"/>
    </row>
    <row r="3204" spans="26:26" ht="21">
      <c r="Z3204" s="393" ph="1"/>
    </row>
    <row r="3205" spans="26:26" ht="21">
      <c r="Z3205" s="393" ph="1"/>
    </row>
    <row r="3206" spans="26:26" ht="21">
      <c r="Z3206" s="393" ph="1"/>
    </row>
    <row r="3207" spans="26:26" ht="21">
      <c r="Z3207" s="393" ph="1"/>
    </row>
    <row r="3208" spans="26:26" ht="21">
      <c r="Z3208" s="393" ph="1"/>
    </row>
    <row r="3209" spans="26:26" ht="21">
      <c r="Z3209" s="393" ph="1"/>
    </row>
    <row r="3210" spans="26:26" ht="21">
      <c r="Z3210" s="393" ph="1"/>
    </row>
    <row r="3211" spans="26:26" ht="21">
      <c r="Z3211" s="393" ph="1"/>
    </row>
    <row r="3212" spans="26:26" ht="21">
      <c r="Z3212" s="393" ph="1"/>
    </row>
    <row r="3213" spans="26:26" ht="21">
      <c r="Z3213" s="393" ph="1"/>
    </row>
    <row r="3214" spans="26:26" ht="21">
      <c r="Z3214" s="393" ph="1"/>
    </row>
    <row r="3215" spans="26:26" ht="21">
      <c r="Z3215" s="393" ph="1"/>
    </row>
    <row r="3216" spans="26:26" ht="21">
      <c r="Z3216" s="393" ph="1"/>
    </row>
    <row r="3217" spans="26:26" ht="21">
      <c r="Z3217" s="393" ph="1"/>
    </row>
    <row r="3218" spans="26:26" ht="21">
      <c r="Z3218" s="393" ph="1"/>
    </row>
    <row r="3219" spans="26:26" ht="21">
      <c r="Z3219" s="393" ph="1"/>
    </row>
    <row r="3220" spans="26:26" ht="21">
      <c r="Z3220" s="393" ph="1"/>
    </row>
    <row r="3221" spans="26:26" ht="21">
      <c r="Z3221" s="393" ph="1"/>
    </row>
    <row r="3222" spans="26:26" ht="21">
      <c r="Z3222" s="393" ph="1"/>
    </row>
    <row r="3223" spans="26:26" ht="21">
      <c r="Z3223" s="393" ph="1"/>
    </row>
    <row r="3224" spans="26:26" ht="21">
      <c r="Z3224" s="393" ph="1"/>
    </row>
    <row r="3225" spans="26:26" ht="21">
      <c r="Z3225" s="393" ph="1"/>
    </row>
    <row r="3226" spans="26:26" ht="21">
      <c r="Z3226" s="393" ph="1"/>
    </row>
    <row r="3227" spans="26:26" ht="21">
      <c r="Z3227" s="393" ph="1"/>
    </row>
    <row r="3228" spans="26:26" ht="21">
      <c r="Z3228" s="393" ph="1"/>
    </row>
    <row r="3229" spans="26:26" ht="21">
      <c r="Z3229" s="393" ph="1"/>
    </row>
    <row r="3230" spans="26:26" ht="21">
      <c r="Z3230" s="393" ph="1"/>
    </row>
    <row r="3231" spans="26:26" ht="21">
      <c r="Z3231" s="393" ph="1"/>
    </row>
    <row r="3232" spans="26:26" ht="21">
      <c r="Z3232" s="393" ph="1"/>
    </row>
    <row r="3233" spans="26:26" ht="21">
      <c r="Z3233" s="393" ph="1"/>
    </row>
    <row r="3234" spans="26:26" ht="21">
      <c r="Z3234" s="393" ph="1"/>
    </row>
    <row r="3235" spans="26:26" ht="21">
      <c r="Z3235" s="393" ph="1"/>
    </row>
    <row r="3236" spans="26:26" ht="21">
      <c r="Z3236" s="393" ph="1"/>
    </row>
    <row r="3237" spans="26:26" ht="21">
      <c r="Z3237" s="393" ph="1"/>
    </row>
    <row r="3238" spans="26:26" ht="21">
      <c r="Z3238" s="393" ph="1"/>
    </row>
    <row r="3239" spans="26:26" ht="21">
      <c r="Z3239" s="393" ph="1"/>
    </row>
    <row r="3240" spans="26:26" ht="21">
      <c r="Z3240" s="393" ph="1"/>
    </row>
    <row r="3241" spans="26:26" ht="21">
      <c r="Z3241" s="393" ph="1"/>
    </row>
    <row r="3242" spans="26:26" ht="21">
      <c r="Z3242" s="393" ph="1"/>
    </row>
    <row r="3243" spans="26:26" ht="21">
      <c r="Z3243" s="393" ph="1"/>
    </row>
    <row r="3244" spans="26:26" ht="21">
      <c r="Z3244" s="393" ph="1"/>
    </row>
    <row r="3245" spans="26:26" ht="21">
      <c r="Z3245" s="393" ph="1"/>
    </row>
    <row r="3246" spans="26:26" ht="21">
      <c r="Z3246" s="393" ph="1"/>
    </row>
    <row r="3247" spans="26:26" ht="21">
      <c r="Z3247" s="393" ph="1"/>
    </row>
    <row r="3248" spans="26:26" ht="21">
      <c r="Z3248" s="393" ph="1"/>
    </row>
    <row r="3249" spans="26:26" ht="21">
      <c r="Z3249" s="393" ph="1"/>
    </row>
    <row r="3250" spans="26:26" ht="21">
      <c r="Z3250" s="393" ph="1"/>
    </row>
    <row r="3251" spans="26:26" ht="21">
      <c r="Z3251" s="393" ph="1"/>
    </row>
    <row r="3252" spans="26:26" ht="21">
      <c r="Z3252" s="393" ph="1"/>
    </row>
    <row r="3253" spans="26:26" ht="21">
      <c r="Z3253" s="393" ph="1"/>
    </row>
    <row r="3254" spans="26:26" ht="21">
      <c r="Z3254" s="393" ph="1"/>
    </row>
    <row r="3255" spans="26:26" ht="21">
      <c r="Z3255" s="393" ph="1"/>
    </row>
    <row r="3256" spans="26:26" ht="21">
      <c r="Z3256" s="393" ph="1"/>
    </row>
    <row r="3257" spans="26:26" ht="21">
      <c r="Z3257" s="393" ph="1"/>
    </row>
    <row r="3258" spans="26:26" ht="21">
      <c r="Z3258" s="393" ph="1"/>
    </row>
    <row r="3259" spans="26:26" ht="21">
      <c r="Z3259" s="393" ph="1"/>
    </row>
    <row r="3260" spans="26:26" ht="21">
      <c r="Z3260" s="393" ph="1"/>
    </row>
    <row r="3261" spans="26:26" ht="21">
      <c r="Z3261" s="393" ph="1"/>
    </row>
    <row r="3262" spans="26:26" ht="21">
      <c r="Z3262" s="393" ph="1"/>
    </row>
    <row r="3263" spans="26:26" ht="21">
      <c r="Z3263" s="393" ph="1"/>
    </row>
    <row r="3264" spans="26:26" ht="21">
      <c r="Z3264" s="393" ph="1"/>
    </row>
    <row r="3265" spans="26:26" ht="21">
      <c r="Z3265" s="393" ph="1"/>
    </row>
    <row r="3266" spans="26:26" ht="21">
      <c r="Z3266" s="393" ph="1"/>
    </row>
    <row r="3267" spans="26:26" ht="21">
      <c r="Z3267" s="393" ph="1"/>
    </row>
    <row r="3268" spans="26:26" ht="21">
      <c r="Z3268" s="393" ph="1"/>
    </row>
    <row r="3269" spans="26:26" ht="21">
      <c r="Z3269" s="393" ph="1"/>
    </row>
    <row r="3270" spans="26:26" ht="21">
      <c r="Z3270" s="393" ph="1"/>
    </row>
    <row r="3271" spans="26:26" ht="21">
      <c r="Z3271" s="393" ph="1"/>
    </row>
    <row r="3272" spans="26:26" ht="21">
      <c r="Z3272" s="393" ph="1"/>
    </row>
    <row r="3273" spans="26:26" ht="21">
      <c r="Z3273" s="393" ph="1"/>
    </row>
    <row r="3274" spans="26:26" ht="21">
      <c r="Z3274" s="393" ph="1"/>
    </row>
    <row r="3275" spans="26:26" ht="21">
      <c r="Z3275" s="393" ph="1"/>
    </row>
    <row r="3276" spans="26:26" ht="21">
      <c r="Z3276" s="393" ph="1"/>
    </row>
    <row r="3277" spans="26:26" ht="21">
      <c r="Z3277" s="393" ph="1"/>
    </row>
    <row r="3278" spans="26:26" ht="21">
      <c r="Z3278" s="393" ph="1"/>
    </row>
    <row r="3279" spans="26:26" ht="21">
      <c r="Z3279" s="393" ph="1"/>
    </row>
    <row r="3280" spans="26:26" ht="21">
      <c r="Z3280" s="393" ph="1"/>
    </row>
    <row r="3281" spans="26:26" ht="21">
      <c r="Z3281" s="393" ph="1"/>
    </row>
    <row r="3282" spans="26:26" ht="21">
      <c r="Z3282" s="393" ph="1"/>
    </row>
    <row r="3283" spans="26:26" ht="21">
      <c r="Z3283" s="393" ph="1"/>
    </row>
    <row r="3284" spans="26:26" ht="21">
      <c r="Z3284" s="393" ph="1"/>
    </row>
    <row r="3285" spans="26:26" ht="21">
      <c r="Z3285" s="393" ph="1"/>
    </row>
    <row r="3286" spans="26:26" ht="21">
      <c r="Z3286" s="393" ph="1"/>
    </row>
    <row r="3287" spans="26:26" ht="21">
      <c r="Z3287" s="393" ph="1"/>
    </row>
    <row r="3288" spans="26:26" ht="21">
      <c r="Z3288" s="393" ph="1"/>
    </row>
    <row r="3289" spans="26:26" ht="21">
      <c r="Z3289" s="393" ph="1"/>
    </row>
    <row r="3290" spans="26:26" ht="21">
      <c r="Z3290" s="393" ph="1"/>
    </row>
    <row r="3291" spans="26:26" ht="21">
      <c r="Z3291" s="393" ph="1"/>
    </row>
    <row r="3292" spans="26:26" ht="21">
      <c r="Z3292" s="393" ph="1"/>
    </row>
    <row r="3293" spans="26:26" ht="21">
      <c r="Z3293" s="393" ph="1"/>
    </row>
    <row r="3294" spans="26:26" ht="21">
      <c r="Z3294" s="393" ph="1"/>
    </row>
    <row r="3295" spans="26:26" ht="21">
      <c r="Z3295" s="393" ph="1"/>
    </row>
    <row r="3296" spans="26:26" ht="21">
      <c r="Z3296" s="393" ph="1"/>
    </row>
    <row r="3297" spans="26:26" ht="21">
      <c r="Z3297" s="393" ph="1"/>
    </row>
    <row r="3298" spans="26:26" ht="21">
      <c r="Z3298" s="393" ph="1"/>
    </row>
    <row r="3299" spans="26:26" ht="21">
      <c r="Z3299" s="393" ph="1"/>
    </row>
    <row r="3300" spans="26:26" ht="21">
      <c r="Z3300" s="393" ph="1"/>
    </row>
    <row r="3301" spans="26:26" ht="21">
      <c r="Z3301" s="393" ph="1"/>
    </row>
    <row r="3302" spans="26:26" ht="21">
      <c r="Z3302" s="393" ph="1"/>
    </row>
    <row r="3303" spans="26:26" ht="21">
      <c r="Z3303" s="393" ph="1"/>
    </row>
    <row r="3304" spans="26:26" ht="21">
      <c r="Z3304" s="393" ph="1"/>
    </row>
    <row r="3305" spans="26:26" ht="21">
      <c r="Z3305" s="393" ph="1"/>
    </row>
    <row r="3306" spans="26:26" ht="21">
      <c r="Z3306" s="393" ph="1"/>
    </row>
    <row r="3307" spans="26:26" ht="21">
      <c r="Z3307" s="393" ph="1"/>
    </row>
    <row r="3308" spans="26:26" ht="21">
      <c r="Z3308" s="393" ph="1"/>
    </row>
    <row r="3309" spans="26:26" ht="21">
      <c r="Z3309" s="393" ph="1"/>
    </row>
    <row r="3310" spans="26:26" ht="21">
      <c r="Z3310" s="393" ph="1"/>
    </row>
    <row r="3311" spans="26:26" ht="21">
      <c r="Z3311" s="393" ph="1"/>
    </row>
    <row r="3312" spans="26:26" ht="21">
      <c r="Z3312" s="393" ph="1"/>
    </row>
    <row r="3313" spans="26:26" ht="21">
      <c r="Z3313" s="393" ph="1"/>
    </row>
    <row r="3314" spans="26:26" ht="21">
      <c r="Z3314" s="393" ph="1"/>
    </row>
    <row r="3315" spans="26:26" ht="21">
      <c r="Z3315" s="393" ph="1"/>
    </row>
    <row r="3316" spans="26:26" ht="21">
      <c r="Z3316" s="393" ph="1"/>
    </row>
    <row r="3317" spans="26:26" ht="21">
      <c r="Z3317" s="393" ph="1"/>
    </row>
    <row r="3318" spans="26:26" ht="21">
      <c r="Z3318" s="393" ph="1"/>
    </row>
    <row r="3319" spans="26:26" ht="21">
      <c r="Z3319" s="393" ph="1"/>
    </row>
    <row r="3320" spans="26:26" ht="21">
      <c r="Z3320" s="393" ph="1"/>
    </row>
    <row r="3321" spans="26:26" ht="21">
      <c r="Z3321" s="393" ph="1"/>
    </row>
    <row r="3322" spans="26:26" ht="21">
      <c r="Z3322" s="393" ph="1"/>
    </row>
    <row r="3323" spans="26:26" ht="21">
      <c r="Z3323" s="393" ph="1"/>
    </row>
    <row r="3324" spans="26:26" ht="21">
      <c r="Z3324" s="393" ph="1"/>
    </row>
    <row r="3325" spans="26:26" ht="21">
      <c r="Z3325" s="393" ph="1"/>
    </row>
    <row r="3326" spans="26:26" ht="21">
      <c r="Z3326" s="393" ph="1"/>
    </row>
    <row r="3327" spans="26:26" ht="21">
      <c r="Z3327" s="393" ph="1"/>
    </row>
    <row r="3328" spans="26:26" ht="21">
      <c r="Z3328" s="393" ph="1"/>
    </row>
    <row r="3329" spans="26:26" ht="21">
      <c r="Z3329" s="393" ph="1"/>
    </row>
    <row r="3330" spans="26:26" ht="21">
      <c r="Z3330" s="393" ph="1"/>
    </row>
    <row r="3331" spans="26:26" ht="21">
      <c r="Z3331" s="393" ph="1"/>
    </row>
    <row r="3332" spans="26:26" ht="21">
      <c r="Z3332" s="393" ph="1"/>
    </row>
    <row r="3333" spans="26:26" ht="21">
      <c r="Z3333" s="393" ph="1"/>
    </row>
    <row r="3334" spans="26:26" ht="21">
      <c r="Z3334" s="393" ph="1"/>
    </row>
    <row r="3335" spans="26:26" ht="21">
      <c r="Z3335" s="393" ph="1"/>
    </row>
    <row r="3336" spans="26:26" ht="21">
      <c r="Z3336" s="393" ph="1"/>
    </row>
    <row r="3337" spans="26:26" ht="21">
      <c r="Z3337" s="393" ph="1"/>
    </row>
    <row r="3338" spans="26:26" ht="21">
      <c r="Z3338" s="393" ph="1"/>
    </row>
    <row r="3339" spans="26:26" ht="21">
      <c r="Z3339" s="393" ph="1"/>
    </row>
    <row r="3340" spans="26:26" ht="21">
      <c r="Z3340" s="393" ph="1"/>
    </row>
    <row r="3341" spans="26:26" ht="21">
      <c r="Z3341" s="393" ph="1"/>
    </row>
    <row r="3342" spans="26:26" ht="21">
      <c r="Z3342" s="393" ph="1"/>
    </row>
    <row r="3343" spans="26:26" ht="21">
      <c r="Z3343" s="393" ph="1"/>
    </row>
    <row r="3344" spans="26:26" ht="21">
      <c r="Z3344" s="393" ph="1"/>
    </row>
    <row r="3345" spans="26:26" ht="21">
      <c r="Z3345" s="393" ph="1"/>
    </row>
    <row r="3346" spans="26:26" ht="21">
      <c r="Z3346" s="393" ph="1"/>
    </row>
    <row r="3347" spans="26:26" ht="21">
      <c r="Z3347" s="393" ph="1"/>
    </row>
    <row r="3348" spans="26:26" ht="21">
      <c r="Z3348" s="393" ph="1"/>
    </row>
    <row r="3349" spans="26:26" ht="21">
      <c r="Z3349" s="393" ph="1"/>
    </row>
    <row r="3350" spans="26:26" ht="21">
      <c r="Z3350" s="393" ph="1"/>
    </row>
    <row r="3351" spans="26:26" ht="21">
      <c r="Z3351" s="393" ph="1"/>
    </row>
    <row r="3352" spans="26:26" ht="21">
      <c r="Z3352" s="393" ph="1"/>
    </row>
    <row r="3353" spans="26:26" ht="21">
      <c r="Z3353" s="393" ph="1"/>
    </row>
    <row r="3354" spans="26:26" ht="21">
      <c r="Z3354" s="393" ph="1"/>
    </row>
    <row r="3355" spans="26:26" ht="21">
      <c r="Z3355" s="393" ph="1"/>
    </row>
    <row r="3356" spans="26:26" ht="21">
      <c r="Z3356" s="393" ph="1"/>
    </row>
    <row r="3357" spans="26:26" ht="21">
      <c r="Z3357" s="393" ph="1"/>
    </row>
    <row r="3358" spans="26:26" ht="21">
      <c r="Z3358" s="393" ph="1"/>
    </row>
    <row r="3359" spans="26:26" ht="21">
      <c r="Z3359" s="393" ph="1"/>
    </row>
    <row r="3360" spans="26:26" ht="21">
      <c r="Z3360" s="393" ph="1"/>
    </row>
    <row r="3361" spans="26:26" ht="21">
      <c r="Z3361" s="393" ph="1"/>
    </row>
    <row r="3362" spans="26:26" ht="21">
      <c r="Z3362" s="393" ph="1"/>
    </row>
    <row r="3363" spans="26:26" ht="21">
      <c r="Z3363" s="393" ph="1"/>
    </row>
    <row r="3364" spans="26:26" ht="21">
      <c r="Z3364" s="393" ph="1"/>
    </row>
    <row r="3365" spans="26:26" ht="21">
      <c r="Z3365" s="393" ph="1"/>
    </row>
    <row r="3366" spans="26:26" ht="21">
      <c r="Z3366" s="393" ph="1"/>
    </row>
    <row r="3367" spans="26:26" ht="21">
      <c r="Z3367" s="393" ph="1"/>
    </row>
    <row r="3368" spans="26:26" ht="21">
      <c r="Z3368" s="393" ph="1"/>
    </row>
    <row r="3369" spans="26:26" ht="21">
      <c r="Z3369" s="393" ph="1"/>
    </row>
    <row r="3370" spans="26:26" ht="21">
      <c r="Z3370" s="393" ph="1"/>
    </row>
    <row r="3371" spans="26:26" ht="21">
      <c r="Z3371" s="393" ph="1"/>
    </row>
    <row r="3372" spans="26:26" ht="21">
      <c r="Z3372" s="393" ph="1"/>
    </row>
    <row r="3373" spans="26:26" ht="21">
      <c r="Z3373" s="393" ph="1"/>
    </row>
    <row r="3374" spans="26:26" ht="21">
      <c r="Z3374" s="393" ph="1"/>
    </row>
    <row r="3375" spans="26:26" ht="21">
      <c r="Z3375" s="393" ph="1"/>
    </row>
    <row r="3376" spans="26:26" ht="21">
      <c r="Z3376" s="393" ph="1"/>
    </row>
    <row r="3377" spans="26:26" ht="21">
      <c r="Z3377" s="393" ph="1"/>
    </row>
    <row r="3378" spans="26:26" ht="21">
      <c r="Z3378" s="393" ph="1"/>
    </row>
    <row r="3379" spans="26:26" ht="21">
      <c r="Z3379" s="393" ph="1"/>
    </row>
    <row r="3380" spans="26:26" ht="21">
      <c r="Z3380" s="393" ph="1"/>
    </row>
    <row r="3381" spans="26:26" ht="21">
      <c r="Z3381" s="393" ph="1"/>
    </row>
    <row r="3382" spans="26:26" ht="21">
      <c r="Z3382" s="393" ph="1"/>
    </row>
    <row r="3383" spans="26:26" ht="21">
      <c r="Z3383" s="393" ph="1"/>
    </row>
    <row r="3384" spans="26:26" ht="21">
      <c r="Z3384" s="393" ph="1"/>
    </row>
    <row r="3385" spans="26:26" ht="21">
      <c r="Z3385" s="393" ph="1"/>
    </row>
    <row r="3386" spans="26:26" ht="21">
      <c r="Z3386" s="393" ph="1"/>
    </row>
    <row r="3387" spans="26:26" ht="21">
      <c r="Z3387" s="393" ph="1"/>
    </row>
    <row r="3388" spans="26:26" ht="21">
      <c r="Z3388" s="393" ph="1"/>
    </row>
    <row r="3389" spans="26:26" ht="21">
      <c r="Z3389" s="393" ph="1"/>
    </row>
    <row r="3390" spans="26:26" ht="21">
      <c r="Z3390" s="393" ph="1"/>
    </row>
    <row r="3391" spans="26:26" ht="21">
      <c r="Z3391" s="393" ph="1"/>
    </row>
    <row r="3392" spans="26:26" ht="21">
      <c r="Z3392" s="393" ph="1"/>
    </row>
    <row r="3393" spans="26:26" ht="21">
      <c r="Z3393" s="393" ph="1"/>
    </row>
    <row r="3394" spans="26:26" ht="21">
      <c r="Z3394" s="393" ph="1"/>
    </row>
    <row r="3395" spans="26:26" ht="21">
      <c r="Z3395" s="393" ph="1"/>
    </row>
    <row r="3396" spans="26:26" ht="21">
      <c r="Z3396" s="393" ph="1"/>
    </row>
    <row r="3397" spans="26:26" ht="21">
      <c r="Z3397" s="393" ph="1"/>
    </row>
    <row r="3398" spans="26:26" ht="21">
      <c r="Z3398" s="393" ph="1"/>
    </row>
    <row r="3399" spans="26:26" ht="21">
      <c r="Z3399" s="393" ph="1"/>
    </row>
    <row r="3400" spans="26:26" ht="21">
      <c r="Z3400" s="393" ph="1"/>
    </row>
    <row r="3401" spans="26:26" ht="21">
      <c r="Z3401" s="393" ph="1"/>
    </row>
    <row r="3402" spans="26:26" ht="21">
      <c r="Z3402" s="393" ph="1"/>
    </row>
    <row r="3403" spans="26:26" ht="21">
      <c r="Z3403" s="393" ph="1"/>
    </row>
    <row r="3404" spans="26:26" ht="21">
      <c r="Z3404" s="393" ph="1"/>
    </row>
    <row r="3405" spans="26:26" ht="21">
      <c r="Z3405" s="393" ph="1"/>
    </row>
    <row r="3406" spans="26:26" ht="21">
      <c r="Z3406" s="393" ph="1"/>
    </row>
    <row r="3407" spans="26:26" ht="21">
      <c r="Z3407" s="393" ph="1"/>
    </row>
    <row r="3408" spans="26:26" ht="21">
      <c r="Z3408" s="393" ph="1"/>
    </row>
    <row r="3409" spans="26:26" ht="21">
      <c r="Z3409" s="393" ph="1"/>
    </row>
    <row r="3410" spans="26:26" ht="21">
      <c r="Z3410" s="393" ph="1"/>
    </row>
    <row r="3411" spans="26:26" ht="21">
      <c r="Z3411" s="393" ph="1"/>
    </row>
    <row r="3412" spans="26:26" ht="21">
      <c r="Z3412" s="393" ph="1"/>
    </row>
    <row r="3413" spans="26:26" ht="21">
      <c r="Z3413" s="393" ph="1"/>
    </row>
    <row r="3414" spans="26:26" ht="21">
      <c r="Z3414" s="393" ph="1"/>
    </row>
    <row r="3415" spans="26:26" ht="21">
      <c r="Z3415" s="393" ph="1"/>
    </row>
    <row r="3416" spans="26:26" ht="21">
      <c r="Z3416" s="393" ph="1"/>
    </row>
    <row r="3417" spans="26:26" ht="21">
      <c r="Z3417" s="393" ph="1"/>
    </row>
    <row r="3418" spans="26:26" ht="21">
      <c r="Z3418" s="393" ph="1"/>
    </row>
    <row r="3419" spans="26:26" ht="21">
      <c r="Z3419" s="393" ph="1"/>
    </row>
    <row r="3420" spans="26:26" ht="21">
      <c r="Z3420" s="393" ph="1"/>
    </row>
    <row r="3421" spans="26:26" ht="21">
      <c r="Z3421" s="393" ph="1"/>
    </row>
    <row r="3422" spans="26:26" ht="21">
      <c r="Z3422" s="393" ph="1"/>
    </row>
    <row r="3423" spans="26:26" ht="21">
      <c r="Z3423" s="393" ph="1"/>
    </row>
    <row r="3424" spans="26:26" ht="21">
      <c r="Z3424" s="393" ph="1"/>
    </row>
    <row r="3425" spans="26:26" ht="21">
      <c r="Z3425" s="393" ph="1"/>
    </row>
    <row r="3426" spans="26:26" ht="21">
      <c r="Z3426" s="393" ph="1"/>
    </row>
    <row r="3427" spans="26:26" ht="21">
      <c r="Z3427" s="393" ph="1"/>
    </row>
    <row r="3428" spans="26:26" ht="21">
      <c r="Z3428" s="393" ph="1"/>
    </row>
    <row r="3429" spans="26:26" ht="21">
      <c r="Z3429" s="393" ph="1"/>
    </row>
    <row r="3430" spans="26:26" ht="21">
      <c r="Z3430" s="393" ph="1"/>
    </row>
    <row r="3431" spans="26:26" ht="21">
      <c r="Z3431" s="393" ph="1"/>
    </row>
    <row r="3432" spans="26:26" ht="21">
      <c r="Z3432" s="393" ph="1"/>
    </row>
    <row r="3433" spans="26:26" ht="21">
      <c r="Z3433" s="393" ph="1"/>
    </row>
    <row r="3434" spans="26:26" ht="21">
      <c r="Z3434" s="393" ph="1"/>
    </row>
    <row r="3435" spans="26:26" ht="21">
      <c r="Z3435" s="393" ph="1"/>
    </row>
    <row r="3436" spans="26:26" ht="21">
      <c r="Z3436" s="393" ph="1"/>
    </row>
    <row r="3437" spans="26:26" ht="21">
      <c r="Z3437" s="393" ph="1"/>
    </row>
    <row r="3438" spans="26:26" ht="21">
      <c r="Z3438" s="393" ph="1"/>
    </row>
    <row r="3439" spans="26:26" ht="21">
      <c r="Z3439" s="393" ph="1"/>
    </row>
    <row r="3440" spans="26:26" ht="21">
      <c r="Z3440" s="393" ph="1"/>
    </row>
    <row r="3441" spans="26:26" ht="21">
      <c r="Z3441" s="393" ph="1"/>
    </row>
    <row r="3442" spans="26:26" ht="21">
      <c r="Z3442" s="393" ph="1"/>
    </row>
    <row r="3443" spans="26:26" ht="21">
      <c r="Z3443" s="393" ph="1"/>
    </row>
    <row r="3444" spans="26:26" ht="21">
      <c r="Z3444" s="393" ph="1"/>
    </row>
    <row r="3445" spans="26:26" ht="21">
      <c r="Z3445" s="393" ph="1"/>
    </row>
    <row r="3446" spans="26:26" ht="21">
      <c r="Z3446" s="393" ph="1"/>
    </row>
    <row r="3447" spans="26:26" ht="21">
      <c r="Z3447" s="393" ph="1"/>
    </row>
    <row r="3448" spans="26:26" ht="21">
      <c r="Z3448" s="393" ph="1"/>
    </row>
    <row r="3449" spans="26:26" ht="21">
      <c r="Z3449" s="393" ph="1"/>
    </row>
    <row r="3450" spans="26:26" ht="21">
      <c r="Z3450" s="393" ph="1"/>
    </row>
    <row r="3451" spans="26:26" ht="21">
      <c r="Z3451" s="393" ph="1"/>
    </row>
    <row r="3452" spans="26:26" ht="21">
      <c r="Z3452" s="393" ph="1"/>
    </row>
    <row r="3453" spans="26:26" ht="21">
      <c r="Z3453" s="393" ph="1"/>
    </row>
    <row r="3454" spans="26:26" ht="21">
      <c r="Z3454" s="393" ph="1"/>
    </row>
    <row r="3455" spans="26:26" ht="21">
      <c r="Z3455" s="393" ph="1"/>
    </row>
    <row r="3456" spans="26:26" ht="21">
      <c r="Z3456" s="393" ph="1"/>
    </row>
    <row r="3457" spans="26:26" ht="21">
      <c r="Z3457" s="393" ph="1"/>
    </row>
    <row r="3458" spans="26:26" ht="21">
      <c r="Z3458" s="393" ph="1"/>
    </row>
    <row r="3459" spans="26:26" ht="21">
      <c r="Z3459" s="393" ph="1"/>
    </row>
    <row r="3460" spans="26:26" ht="21">
      <c r="Z3460" s="393" ph="1"/>
    </row>
    <row r="3461" spans="26:26" ht="21">
      <c r="Z3461" s="393" ph="1"/>
    </row>
    <row r="3462" spans="26:26" ht="21">
      <c r="Z3462" s="393" ph="1"/>
    </row>
    <row r="3463" spans="26:26" ht="21">
      <c r="Z3463" s="393" ph="1"/>
    </row>
    <row r="3464" spans="26:26" ht="21">
      <c r="Z3464" s="393" ph="1"/>
    </row>
    <row r="3465" spans="26:26" ht="21">
      <c r="Z3465" s="393" ph="1"/>
    </row>
    <row r="3466" spans="26:26" ht="21">
      <c r="Z3466" s="393" ph="1"/>
    </row>
    <row r="3467" spans="26:26" ht="21">
      <c r="Z3467" s="393" ph="1"/>
    </row>
    <row r="3468" spans="26:26" ht="21">
      <c r="Z3468" s="393" ph="1"/>
    </row>
    <row r="3469" spans="26:26" ht="21">
      <c r="Z3469" s="393" ph="1"/>
    </row>
    <row r="3470" spans="26:26" ht="21">
      <c r="Z3470" s="393" ph="1"/>
    </row>
    <row r="3471" spans="26:26" ht="21">
      <c r="Z3471" s="393" ph="1"/>
    </row>
    <row r="3472" spans="26:26" ht="21">
      <c r="Z3472" s="393" ph="1"/>
    </row>
    <row r="3473" spans="26:26" ht="21">
      <c r="Z3473" s="393" ph="1"/>
    </row>
    <row r="3474" spans="26:26" ht="21">
      <c r="Z3474" s="393" ph="1"/>
    </row>
    <row r="3475" spans="26:26" ht="21">
      <c r="Z3475" s="393" ph="1"/>
    </row>
    <row r="3476" spans="26:26" ht="21">
      <c r="Z3476" s="393" ph="1"/>
    </row>
    <row r="3477" spans="26:26" ht="21">
      <c r="Z3477" s="393" ph="1"/>
    </row>
    <row r="3478" spans="26:26" ht="21">
      <c r="Z3478" s="393" ph="1"/>
    </row>
    <row r="3479" spans="26:26" ht="21">
      <c r="Z3479" s="393" ph="1"/>
    </row>
    <row r="3480" spans="26:26" ht="21">
      <c r="Z3480" s="393" ph="1"/>
    </row>
    <row r="3481" spans="26:26" ht="21">
      <c r="Z3481" s="393" ph="1"/>
    </row>
    <row r="3482" spans="26:26" ht="21">
      <c r="Z3482" s="393" ph="1"/>
    </row>
    <row r="3483" spans="26:26" ht="21">
      <c r="Z3483" s="393" ph="1"/>
    </row>
    <row r="3484" spans="26:26" ht="21">
      <c r="Z3484" s="393" ph="1"/>
    </row>
    <row r="3485" spans="26:26" ht="21">
      <c r="Z3485" s="393" ph="1"/>
    </row>
    <row r="3486" spans="26:26" ht="21">
      <c r="Z3486" s="393" ph="1"/>
    </row>
    <row r="3487" spans="26:26" ht="21">
      <c r="Z3487" s="393" ph="1"/>
    </row>
    <row r="3488" spans="26:26" ht="21">
      <c r="Z3488" s="393" ph="1"/>
    </row>
    <row r="3489" spans="26:26" ht="21">
      <c r="Z3489" s="393" ph="1"/>
    </row>
    <row r="3490" spans="26:26" ht="21">
      <c r="Z3490" s="393" ph="1"/>
    </row>
    <row r="3491" spans="26:26" ht="21">
      <c r="Z3491" s="393" ph="1"/>
    </row>
    <row r="3492" spans="26:26" ht="21">
      <c r="Z3492" s="393" ph="1"/>
    </row>
    <row r="3493" spans="26:26" ht="21">
      <c r="Z3493" s="393" ph="1"/>
    </row>
    <row r="3494" spans="26:26" ht="21">
      <c r="Z3494" s="393" ph="1"/>
    </row>
    <row r="3495" spans="26:26" ht="21">
      <c r="Z3495" s="393" ph="1"/>
    </row>
    <row r="3496" spans="26:26" ht="21">
      <c r="Z3496" s="393" ph="1"/>
    </row>
    <row r="3497" spans="26:26" ht="21">
      <c r="Z3497" s="393" ph="1"/>
    </row>
    <row r="3498" spans="26:26" ht="21">
      <c r="Z3498" s="393" ph="1"/>
    </row>
    <row r="3499" spans="26:26" ht="21">
      <c r="Z3499" s="393" ph="1"/>
    </row>
    <row r="3500" spans="26:26" ht="21">
      <c r="Z3500" s="393" ph="1"/>
    </row>
    <row r="3501" spans="26:26" ht="21">
      <c r="Z3501" s="393" ph="1"/>
    </row>
    <row r="3502" spans="26:26" ht="21">
      <c r="Z3502" s="393" ph="1"/>
    </row>
    <row r="3503" spans="26:26" ht="21">
      <c r="Z3503" s="393" ph="1"/>
    </row>
    <row r="3504" spans="26:26" ht="21">
      <c r="Z3504" s="393" ph="1"/>
    </row>
    <row r="3505" spans="26:26" ht="21">
      <c r="Z3505" s="393" ph="1"/>
    </row>
    <row r="3506" spans="26:26" ht="21">
      <c r="Z3506" s="393" ph="1"/>
    </row>
    <row r="3507" spans="26:26" ht="21">
      <c r="Z3507" s="393" ph="1"/>
    </row>
    <row r="3508" spans="26:26" ht="21">
      <c r="Z3508" s="393" ph="1"/>
    </row>
    <row r="3509" spans="26:26" ht="21">
      <c r="Z3509" s="393" ph="1"/>
    </row>
    <row r="3510" spans="26:26" ht="21">
      <c r="Z3510" s="393" ph="1"/>
    </row>
    <row r="3511" spans="26:26" ht="21">
      <c r="Z3511" s="393" ph="1"/>
    </row>
    <row r="3512" spans="26:26" ht="21">
      <c r="Z3512" s="393" ph="1"/>
    </row>
    <row r="3513" spans="26:26" ht="21">
      <c r="Z3513" s="393" ph="1"/>
    </row>
    <row r="3514" spans="26:26" ht="21">
      <c r="Z3514" s="393" ph="1"/>
    </row>
    <row r="3515" spans="26:26" ht="21">
      <c r="Z3515" s="393" ph="1"/>
    </row>
    <row r="3516" spans="26:26" ht="21">
      <c r="Z3516" s="393" ph="1"/>
    </row>
    <row r="3517" spans="26:26" ht="21">
      <c r="Z3517" s="393" ph="1"/>
    </row>
    <row r="3518" spans="26:26" ht="21">
      <c r="Z3518" s="393" ph="1"/>
    </row>
    <row r="3519" spans="26:26" ht="21">
      <c r="Z3519" s="393" ph="1"/>
    </row>
    <row r="3520" spans="26:26" ht="21">
      <c r="Z3520" s="393" ph="1"/>
    </row>
    <row r="3521" spans="26:26" ht="21">
      <c r="Z3521" s="393" ph="1"/>
    </row>
    <row r="3522" spans="26:26" ht="21">
      <c r="Z3522" s="393" ph="1"/>
    </row>
    <row r="3523" spans="26:26" ht="21">
      <c r="Z3523" s="393" ph="1"/>
    </row>
    <row r="3524" spans="26:26" ht="21">
      <c r="Z3524" s="393" ph="1"/>
    </row>
    <row r="3525" spans="26:26" ht="21">
      <c r="Z3525" s="393" ph="1"/>
    </row>
    <row r="3526" spans="26:26" ht="21">
      <c r="Z3526" s="393" ph="1"/>
    </row>
    <row r="3527" spans="26:26" ht="21">
      <c r="Z3527" s="393" ph="1"/>
    </row>
    <row r="3528" spans="26:26" ht="21">
      <c r="Z3528" s="393" ph="1"/>
    </row>
    <row r="3529" spans="26:26" ht="21">
      <c r="Z3529" s="393" ph="1"/>
    </row>
    <row r="3530" spans="26:26" ht="21">
      <c r="Z3530" s="393" ph="1"/>
    </row>
    <row r="3531" spans="26:26" ht="21">
      <c r="Z3531" s="393" ph="1"/>
    </row>
    <row r="3532" spans="26:26" ht="21">
      <c r="Z3532" s="393" ph="1"/>
    </row>
    <row r="3533" spans="26:26" ht="21">
      <c r="Z3533" s="393" ph="1"/>
    </row>
    <row r="3534" spans="26:26" ht="21">
      <c r="Z3534" s="393" ph="1"/>
    </row>
    <row r="3535" spans="26:26" ht="21">
      <c r="Z3535" s="393" ph="1"/>
    </row>
    <row r="3536" spans="26:26" ht="21">
      <c r="Z3536" s="393" ph="1"/>
    </row>
    <row r="3537" spans="26:26" ht="21">
      <c r="Z3537" s="393" ph="1"/>
    </row>
    <row r="3538" spans="26:26" ht="21">
      <c r="Z3538" s="393" ph="1"/>
    </row>
    <row r="3539" spans="26:26" ht="21">
      <c r="Z3539" s="393" ph="1"/>
    </row>
    <row r="3540" spans="26:26" ht="21">
      <c r="Z3540" s="393" ph="1"/>
    </row>
    <row r="3541" spans="26:26" ht="21">
      <c r="Z3541" s="393" ph="1"/>
    </row>
    <row r="3542" spans="26:26" ht="21">
      <c r="Z3542" s="393" ph="1"/>
    </row>
    <row r="3543" spans="26:26" ht="21">
      <c r="Z3543" s="393" ph="1"/>
    </row>
    <row r="3544" spans="26:26" ht="21">
      <c r="Z3544" s="393" ph="1"/>
    </row>
    <row r="3545" spans="26:26" ht="21">
      <c r="Z3545" s="393" ph="1"/>
    </row>
    <row r="3546" spans="26:26" ht="21">
      <c r="Z3546" s="393" ph="1"/>
    </row>
    <row r="3547" spans="26:26" ht="21">
      <c r="Z3547" s="393" ph="1"/>
    </row>
    <row r="3548" spans="26:26" ht="21">
      <c r="Z3548" s="393" ph="1"/>
    </row>
    <row r="3549" spans="26:26" ht="21">
      <c r="Z3549" s="393" ph="1"/>
    </row>
    <row r="3550" spans="26:26" ht="21">
      <c r="Z3550" s="393" ph="1"/>
    </row>
    <row r="3551" spans="26:26" ht="21">
      <c r="Z3551" s="393" ph="1"/>
    </row>
    <row r="3552" spans="26:26" ht="21">
      <c r="Z3552" s="393" ph="1"/>
    </row>
    <row r="3553" spans="26:26" ht="21">
      <c r="Z3553" s="393" ph="1"/>
    </row>
    <row r="3554" spans="26:26" ht="21">
      <c r="Z3554" s="393" ph="1"/>
    </row>
    <row r="3555" spans="26:26" ht="21">
      <c r="Z3555" s="393" ph="1"/>
    </row>
    <row r="3556" spans="26:26" ht="21">
      <c r="Z3556" s="393" ph="1"/>
    </row>
    <row r="3557" spans="26:26" ht="21">
      <c r="Z3557" s="393" ph="1"/>
    </row>
    <row r="3558" spans="26:26" ht="21">
      <c r="Z3558" s="393" ph="1"/>
    </row>
    <row r="3559" spans="26:26" ht="21">
      <c r="Z3559" s="393" ph="1"/>
    </row>
    <row r="3560" spans="26:26" ht="21">
      <c r="Z3560" s="393" ph="1"/>
    </row>
    <row r="3561" spans="26:26" ht="21">
      <c r="Z3561" s="393" ph="1"/>
    </row>
    <row r="3562" spans="26:26" ht="21">
      <c r="Z3562" s="393" ph="1"/>
    </row>
    <row r="3563" spans="26:26" ht="21">
      <c r="Z3563" s="393" ph="1"/>
    </row>
    <row r="3564" spans="26:26" ht="21">
      <c r="Z3564" s="393" ph="1"/>
    </row>
    <row r="3565" spans="26:26" ht="21">
      <c r="Z3565" s="393" ph="1"/>
    </row>
    <row r="3566" spans="26:26" ht="21">
      <c r="Z3566" s="393" ph="1"/>
    </row>
    <row r="3567" spans="26:26" ht="21">
      <c r="Z3567" s="393" ph="1"/>
    </row>
    <row r="3568" spans="26:26" ht="21">
      <c r="Z3568" s="393" ph="1"/>
    </row>
    <row r="3569" spans="26:26" ht="21">
      <c r="Z3569" s="393" ph="1"/>
    </row>
    <row r="3570" spans="26:26" ht="21">
      <c r="Z3570" s="393" ph="1"/>
    </row>
    <row r="3571" spans="26:26" ht="21">
      <c r="Z3571" s="393" ph="1"/>
    </row>
    <row r="3572" spans="26:26" ht="21">
      <c r="Z3572" s="393" ph="1"/>
    </row>
    <row r="3573" spans="26:26" ht="21">
      <c r="Z3573" s="393" ph="1"/>
    </row>
    <row r="3574" spans="26:26" ht="21">
      <c r="Z3574" s="393" ph="1"/>
    </row>
    <row r="3575" spans="26:26" ht="21">
      <c r="Z3575" s="393" ph="1"/>
    </row>
    <row r="3576" spans="26:26" ht="21">
      <c r="Z3576" s="393" ph="1"/>
    </row>
    <row r="3577" spans="26:26" ht="21">
      <c r="Z3577" s="393" ph="1"/>
    </row>
    <row r="3578" spans="26:26" ht="21">
      <c r="Z3578" s="393" ph="1"/>
    </row>
    <row r="3579" spans="26:26" ht="21">
      <c r="Z3579" s="393" ph="1"/>
    </row>
    <row r="3580" spans="26:26" ht="21">
      <c r="Z3580" s="393" ph="1"/>
    </row>
    <row r="3581" spans="26:26" ht="21">
      <c r="Z3581" s="393" ph="1"/>
    </row>
    <row r="3582" spans="26:26" ht="21">
      <c r="Z3582" s="393" ph="1"/>
    </row>
    <row r="3583" spans="26:26" ht="21">
      <c r="Z3583" s="393" ph="1"/>
    </row>
    <row r="3584" spans="26:26" ht="21">
      <c r="Z3584" s="393" ph="1"/>
    </row>
    <row r="3585" spans="26:26" ht="21">
      <c r="Z3585" s="393" ph="1"/>
    </row>
    <row r="3586" spans="26:26" ht="21">
      <c r="Z3586" s="393" ph="1"/>
    </row>
    <row r="3587" spans="26:26" ht="21">
      <c r="Z3587" s="393" ph="1"/>
    </row>
    <row r="3588" spans="26:26" ht="21">
      <c r="Z3588" s="393" ph="1"/>
    </row>
    <row r="3589" spans="26:26" ht="21">
      <c r="Z3589" s="393" ph="1"/>
    </row>
    <row r="3590" spans="26:26" ht="21">
      <c r="Z3590" s="393" ph="1"/>
    </row>
    <row r="3591" spans="26:26" ht="21">
      <c r="Z3591" s="393" ph="1"/>
    </row>
    <row r="3592" spans="26:26" ht="21">
      <c r="Z3592" s="393" ph="1"/>
    </row>
    <row r="3593" spans="26:26" ht="21">
      <c r="Z3593" s="393" ph="1"/>
    </row>
    <row r="3594" spans="26:26" ht="21">
      <c r="Z3594" s="393" ph="1"/>
    </row>
    <row r="3595" spans="26:26" ht="21">
      <c r="Z3595" s="393" ph="1"/>
    </row>
    <row r="3596" spans="26:26" ht="21">
      <c r="Z3596" s="393" ph="1"/>
    </row>
    <row r="3597" spans="26:26" ht="21">
      <c r="Z3597" s="393" ph="1"/>
    </row>
    <row r="3598" spans="26:26" ht="21">
      <c r="Z3598" s="393" ph="1"/>
    </row>
    <row r="3599" spans="26:26" ht="21">
      <c r="Z3599" s="393" ph="1"/>
    </row>
    <row r="3600" spans="26:26" ht="21">
      <c r="Z3600" s="393" ph="1"/>
    </row>
    <row r="3601" spans="26:26" ht="21">
      <c r="Z3601" s="393" ph="1"/>
    </row>
    <row r="3602" spans="26:26" ht="21">
      <c r="Z3602" s="393" ph="1"/>
    </row>
    <row r="3603" spans="26:26" ht="21">
      <c r="Z3603" s="393" ph="1"/>
    </row>
    <row r="3604" spans="26:26" ht="21">
      <c r="Z3604" s="393" ph="1"/>
    </row>
    <row r="3605" spans="26:26" ht="21">
      <c r="Z3605" s="393" ph="1"/>
    </row>
    <row r="3606" spans="26:26" ht="21">
      <c r="Z3606" s="393" ph="1"/>
    </row>
    <row r="3607" spans="26:26" ht="21">
      <c r="Z3607" s="393" ph="1"/>
    </row>
    <row r="3608" spans="26:26" ht="21">
      <c r="Z3608" s="393" ph="1"/>
    </row>
    <row r="3609" spans="26:26" ht="21">
      <c r="Z3609" s="393" ph="1"/>
    </row>
    <row r="3610" spans="26:26" ht="21">
      <c r="Z3610" s="393" ph="1"/>
    </row>
    <row r="3611" spans="26:26" ht="21">
      <c r="Z3611" s="393" ph="1"/>
    </row>
    <row r="3612" spans="26:26" ht="21">
      <c r="Z3612" s="393" ph="1"/>
    </row>
    <row r="3613" spans="26:26" ht="21">
      <c r="Z3613" s="393" ph="1"/>
    </row>
    <row r="3614" spans="26:26" ht="21">
      <c r="Z3614" s="393" ph="1"/>
    </row>
    <row r="3615" spans="26:26" ht="21">
      <c r="Z3615" s="393" ph="1"/>
    </row>
    <row r="3616" spans="26:26" ht="21">
      <c r="Z3616" s="393" ph="1"/>
    </row>
    <row r="3617" spans="26:26" ht="21">
      <c r="Z3617" s="393" ph="1"/>
    </row>
    <row r="3618" spans="26:26" ht="21">
      <c r="Z3618" s="393" ph="1"/>
    </row>
    <row r="3619" spans="26:26" ht="21">
      <c r="Z3619" s="393" ph="1"/>
    </row>
    <row r="3620" spans="26:26" ht="21">
      <c r="Z3620" s="393" ph="1"/>
    </row>
    <row r="3621" spans="26:26" ht="21">
      <c r="Z3621" s="393" ph="1"/>
    </row>
    <row r="3622" spans="26:26" ht="21">
      <c r="Z3622" s="393" ph="1"/>
    </row>
    <row r="3623" spans="26:26" ht="21">
      <c r="Z3623" s="393" ph="1"/>
    </row>
    <row r="3624" spans="26:26" ht="21">
      <c r="Z3624" s="393" ph="1"/>
    </row>
    <row r="3625" spans="26:26" ht="21">
      <c r="Z3625" s="393" ph="1"/>
    </row>
    <row r="3626" spans="26:26" ht="21">
      <c r="Z3626" s="393" ph="1"/>
    </row>
    <row r="3627" spans="26:26" ht="21">
      <c r="Z3627" s="393" ph="1"/>
    </row>
    <row r="3628" spans="26:26" ht="21">
      <c r="Z3628" s="393" ph="1"/>
    </row>
    <row r="3629" spans="26:26" ht="21">
      <c r="Z3629" s="393" ph="1"/>
    </row>
    <row r="3630" spans="26:26" ht="21">
      <c r="Z3630" s="393" ph="1"/>
    </row>
    <row r="3631" spans="26:26" ht="21">
      <c r="Z3631" s="393" ph="1"/>
    </row>
    <row r="3632" spans="26:26" ht="21">
      <c r="Z3632" s="393" ph="1"/>
    </row>
    <row r="3633" spans="26:26" ht="21">
      <c r="Z3633" s="393" ph="1"/>
    </row>
    <row r="3634" spans="26:26" ht="21">
      <c r="Z3634" s="393" ph="1"/>
    </row>
    <row r="3635" spans="26:26" ht="21">
      <c r="Z3635" s="393" ph="1"/>
    </row>
    <row r="3636" spans="26:26" ht="21">
      <c r="Z3636" s="393" ph="1"/>
    </row>
    <row r="3637" spans="26:26" ht="21">
      <c r="Z3637" s="393" ph="1"/>
    </row>
    <row r="3638" spans="26:26" ht="21">
      <c r="Z3638" s="393" ph="1"/>
    </row>
    <row r="3639" spans="26:26" ht="21">
      <c r="Z3639" s="393" ph="1"/>
    </row>
    <row r="3640" spans="26:26" ht="21">
      <c r="Z3640" s="393" ph="1"/>
    </row>
    <row r="3641" spans="26:26" ht="21">
      <c r="Z3641" s="393" ph="1"/>
    </row>
    <row r="3642" spans="26:26" ht="21">
      <c r="Z3642" s="393" ph="1"/>
    </row>
    <row r="3643" spans="26:26" ht="21">
      <c r="Z3643" s="393" ph="1"/>
    </row>
    <row r="3644" spans="26:26" ht="21">
      <c r="Z3644" s="393" ph="1"/>
    </row>
    <row r="3645" spans="26:26" ht="21">
      <c r="Z3645" s="393" ph="1"/>
    </row>
    <row r="3646" spans="26:26" ht="21">
      <c r="Z3646" s="393" ph="1"/>
    </row>
    <row r="3647" spans="26:26" ht="21">
      <c r="Z3647" s="393" ph="1"/>
    </row>
    <row r="3648" spans="26:26" ht="21">
      <c r="Z3648" s="393" ph="1"/>
    </row>
    <row r="3649" spans="26:26" ht="21">
      <c r="Z3649" s="393" ph="1"/>
    </row>
    <row r="3650" spans="26:26" ht="21">
      <c r="Z3650" s="393" ph="1"/>
    </row>
    <row r="3651" spans="26:26" ht="21">
      <c r="Z3651" s="393" ph="1"/>
    </row>
    <row r="3652" spans="26:26" ht="21">
      <c r="Z3652" s="393" ph="1"/>
    </row>
    <row r="3653" spans="26:26" ht="21">
      <c r="Z3653" s="393" ph="1"/>
    </row>
    <row r="3654" spans="26:26" ht="21">
      <c r="Z3654" s="393" ph="1"/>
    </row>
    <row r="3655" spans="26:26" ht="21">
      <c r="Z3655" s="393" ph="1"/>
    </row>
    <row r="3656" spans="26:26" ht="21">
      <c r="Z3656" s="393" ph="1"/>
    </row>
    <row r="3657" spans="26:26" ht="21">
      <c r="Z3657" s="393" ph="1"/>
    </row>
    <row r="3658" spans="26:26" ht="21">
      <c r="Z3658" s="393" ph="1"/>
    </row>
    <row r="3659" spans="26:26" ht="21">
      <c r="Z3659" s="393" ph="1"/>
    </row>
    <row r="3660" spans="26:26" ht="21">
      <c r="Z3660" s="393" ph="1"/>
    </row>
    <row r="3661" spans="26:26" ht="21">
      <c r="Z3661" s="393" ph="1"/>
    </row>
    <row r="3662" spans="26:26" ht="21">
      <c r="Z3662" s="393" ph="1"/>
    </row>
    <row r="3663" spans="26:26" ht="21">
      <c r="Z3663" s="393" ph="1"/>
    </row>
    <row r="3664" spans="26:26" ht="21">
      <c r="Z3664" s="393" ph="1"/>
    </row>
    <row r="3665" spans="26:26" ht="21">
      <c r="Z3665" s="393" ph="1"/>
    </row>
    <row r="3666" spans="26:26" ht="21">
      <c r="Z3666" s="393" ph="1"/>
    </row>
    <row r="3667" spans="26:26" ht="21">
      <c r="Z3667" s="393" ph="1"/>
    </row>
    <row r="3668" spans="26:26" ht="21">
      <c r="Z3668" s="393" ph="1"/>
    </row>
    <row r="3669" spans="26:26" ht="21">
      <c r="Z3669" s="393" ph="1"/>
    </row>
    <row r="3670" spans="26:26" ht="21">
      <c r="Z3670" s="393" ph="1"/>
    </row>
    <row r="3671" spans="26:26" ht="21">
      <c r="Z3671" s="393" ph="1"/>
    </row>
    <row r="3672" spans="26:26" ht="21">
      <c r="Z3672" s="393" ph="1"/>
    </row>
    <row r="3673" spans="26:26" ht="21">
      <c r="Z3673" s="393" ph="1"/>
    </row>
    <row r="3674" spans="26:26" ht="21">
      <c r="Z3674" s="393" ph="1"/>
    </row>
    <row r="3675" spans="26:26" ht="21">
      <c r="Z3675" s="393" ph="1"/>
    </row>
    <row r="3676" spans="26:26" ht="21">
      <c r="Z3676" s="393" ph="1"/>
    </row>
    <row r="3677" spans="26:26" ht="21">
      <c r="Z3677" s="393" ph="1"/>
    </row>
    <row r="3678" spans="26:26" ht="21">
      <c r="Z3678" s="393" ph="1"/>
    </row>
    <row r="3679" spans="26:26" ht="21">
      <c r="Z3679" s="393" ph="1"/>
    </row>
    <row r="3680" spans="26:26" ht="21">
      <c r="Z3680" s="393" ph="1"/>
    </row>
    <row r="3681" spans="26:26" ht="21">
      <c r="Z3681" s="393" ph="1"/>
    </row>
    <row r="3682" spans="26:26" ht="21">
      <c r="Z3682" s="393" ph="1"/>
    </row>
    <row r="3683" spans="26:26" ht="21">
      <c r="Z3683" s="393" ph="1"/>
    </row>
    <row r="3684" spans="26:26" ht="21">
      <c r="Z3684" s="393" ph="1"/>
    </row>
    <row r="3685" spans="26:26" ht="21">
      <c r="Z3685" s="393" ph="1"/>
    </row>
    <row r="3686" spans="26:26" ht="21">
      <c r="Z3686" s="393" ph="1"/>
    </row>
    <row r="3687" spans="26:26" ht="21">
      <c r="Z3687" s="393" ph="1"/>
    </row>
    <row r="3688" spans="26:26" ht="21">
      <c r="Z3688" s="393" ph="1"/>
    </row>
    <row r="3689" spans="26:26" ht="21">
      <c r="Z3689" s="393" ph="1"/>
    </row>
    <row r="3690" spans="26:26" ht="21">
      <c r="Z3690" s="393" ph="1"/>
    </row>
    <row r="3691" spans="26:26" ht="21">
      <c r="Z3691" s="393" ph="1"/>
    </row>
    <row r="3692" spans="26:26" ht="21">
      <c r="Z3692" s="393" ph="1"/>
    </row>
    <row r="3693" spans="26:26" ht="21">
      <c r="Z3693" s="393" ph="1"/>
    </row>
    <row r="3694" spans="26:26" ht="21">
      <c r="Z3694" s="393" ph="1"/>
    </row>
    <row r="3695" spans="26:26" ht="21">
      <c r="Z3695" s="393" ph="1"/>
    </row>
    <row r="3696" spans="26:26" ht="21">
      <c r="Z3696" s="393" ph="1"/>
    </row>
    <row r="3697" spans="26:26" ht="21">
      <c r="Z3697" s="393" ph="1"/>
    </row>
    <row r="3698" spans="26:26" ht="21">
      <c r="Z3698" s="393" ph="1"/>
    </row>
    <row r="3699" spans="26:26" ht="21">
      <c r="Z3699" s="393" ph="1"/>
    </row>
    <row r="3700" spans="26:26" ht="21">
      <c r="Z3700" s="393" ph="1"/>
    </row>
    <row r="3701" spans="26:26" ht="21">
      <c r="Z3701" s="393" ph="1"/>
    </row>
    <row r="3702" spans="26:26" ht="21">
      <c r="Z3702" s="393" ph="1"/>
    </row>
    <row r="3703" spans="26:26" ht="21">
      <c r="Z3703" s="393" ph="1"/>
    </row>
    <row r="3704" spans="26:26" ht="21">
      <c r="Z3704" s="393" ph="1"/>
    </row>
    <row r="3705" spans="26:26" ht="21">
      <c r="Z3705" s="393" ph="1"/>
    </row>
    <row r="3706" spans="26:26" ht="21">
      <c r="Z3706" s="393" ph="1"/>
    </row>
    <row r="3707" spans="26:26" ht="21">
      <c r="Z3707" s="393" ph="1"/>
    </row>
    <row r="3708" spans="26:26" ht="21">
      <c r="Z3708" s="393" ph="1"/>
    </row>
    <row r="3709" spans="26:26" ht="21">
      <c r="Z3709" s="393" ph="1"/>
    </row>
    <row r="3710" spans="26:26" ht="21">
      <c r="Z3710" s="393" ph="1"/>
    </row>
    <row r="3711" spans="26:26" ht="21">
      <c r="Z3711" s="393" ph="1"/>
    </row>
    <row r="3712" spans="26:26" ht="21">
      <c r="Z3712" s="393" ph="1"/>
    </row>
    <row r="3713" spans="26:26" ht="21">
      <c r="Z3713" s="393" ph="1"/>
    </row>
    <row r="3714" spans="26:26" ht="21">
      <c r="Z3714" s="393" ph="1"/>
    </row>
    <row r="3715" spans="26:26" ht="21">
      <c r="Z3715" s="393" ph="1"/>
    </row>
    <row r="3716" spans="26:26" ht="21">
      <c r="Z3716" s="393" ph="1"/>
    </row>
    <row r="3717" spans="26:26" ht="21">
      <c r="Z3717" s="393" ph="1"/>
    </row>
    <row r="3718" spans="26:26" ht="21">
      <c r="Z3718" s="393" ph="1"/>
    </row>
    <row r="3719" spans="26:26" ht="21">
      <c r="Z3719" s="393" ph="1"/>
    </row>
    <row r="3720" spans="26:26" ht="21">
      <c r="Z3720" s="393" ph="1"/>
    </row>
    <row r="3721" spans="26:26" ht="21">
      <c r="Z3721" s="393" ph="1"/>
    </row>
    <row r="3722" spans="26:26" ht="21">
      <c r="Z3722" s="393" ph="1"/>
    </row>
    <row r="3723" spans="26:26" ht="21">
      <c r="Z3723" s="393" ph="1"/>
    </row>
    <row r="3724" spans="26:26" ht="21">
      <c r="Z3724" s="393" ph="1"/>
    </row>
    <row r="3725" spans="26:26" ht="21">
      <c r="Z3725" s="393" ph="1"/>
    </row>
    <row r="3726" spans="26:26" ht="21">
      <c r="Z3726" s="393" ph="1"/>
    </row>
    <row r="3727" spans="26:26" ht="21">
      <c r="Z3727" s="393" ph="1"/>
    </row>
    <row r="3728" spans="26:26" ht="21">
      <c r="Z3728" s="393" ph="1"/>
    </row>
    <row r="3729" spans="26:26" ht="21">
      <c r="Z3729" s="393" ph="1"/>
    </row>
    <row r="3730" spans="26:26" ht="21">
      <c r="Z3730" s="393" ph="1"/>
    </row>
    <row r="3731" spans="26:26" ht="21">
      <c r="Z3731" s="393" ph="1"/>
    </row>
    <row r="3732" spans="26:26" ht="21">
      <c r="Z3732" s="393" ph="1"/>
    </row>
    <row r="3733" spans="26:26" ht="21">
      <c r="Z3733" s="393" ph="1"/>
    </row>
    <row r="3734" spans="26:26" ht="21">
      <c r="Z3734" s="393" ph="1"/>
    </row>
    <row r="3735" spans="26:26" ht="21">
      <c r="Z3735" s="393" ph="1"/>
    </row>
    <row r="3736" spans="26:26" ht="21">
      <c r="Z3736" s="393" ph="1"/>
    </row>
    <row r="3737" spans="26:26" ht="21">
      <c r="Z3737" s="393" ph="1"/>
    </row>
    <row r="3738" spans="26:26" ht="21">
      <c r="Z3738" s="393" ph="1"/>
    </row>
    <row r="3739" spans="26:26" ht="21">
      <c r="Z3739" s="393" ph="1"/>
    </row>
    <row r="3740" spans="26:26" ht="21">
      <c r="Z3740" s="393" ph="1"/>
    </row>
    <row r="3741" spans="26:26" ht="21">
      <c r="Z3741" s="393" ph="1"/>
    </row>
    <row r="3742" spans="26:26" ht="21">
      <c r="Z3742" s="393" ph="1"/>
    </row>
    <row r="3743" spans="26:26" ht="21">
      <c r="Z3743" s="393" ph="1"/>
    </row>
    <row r="3744" spans="26:26" ht="21">
      <c r="Z3744" s="393" ph="1"/>
    </row>
    <row r="3745" spans="26:26" ht="21">
      <c r="Z3745" s="393" ph="1"/>
    </row>
    <row r="3746" spans="26:26" ht="21">
      <c r="Z3746" s="393" ph="1"/>
    </row>
    <row r="3747" spans="26:26" ht="21">
      <c r="Z3747" s="393" ph="1"/>
    </row>
    <row r="3748" spans="26:26" ht="21">
      <c r="Z3748" s="393" ph="1"/>
    </row>
    <row r="3749" spans="26:26" ht="21">
      <c r="Z3749" s="393" ph="1"/>
    </row>
    <row r="3750" spans="26:26" ht="21">
      <c r="Z3750" s="393" ph="1"/>
    </row>
    <row r="3751" spans="26:26" ht="21">
      <c r="Z3751" s="393" ph="1"/>
    </row>
    <row r="3752" spans="26:26" ht="21">
      <c r="Z3752" s="393" ph="1"/>
    </row>
    <row r="3753" spans="26:26" ht="21">
      <c r="Z3753" s="393" ph="1"/>
    </row>
    <row r="3754" spans="26:26" ht="21">
      <c r="Z3754" s="393" ph="1"/>
    </row>
    <row r="3755" spans="26:26" ht="21">
      <c r="Z3755" s="393" ph="1"/>
    </row>
    <row r="3756" spans="26:26" ht="21">
      <c r="Z3756" s="393" ph="1"/>
    </row>
    <row r="3757" spans="26:26" ht="21">
      <c r="Z3757" s="393" ph="1"/>
    </row>
    <row r="3758" spans="26:26" ht="21">
      <c r="Z3758" s="393" ph="1"/>
    </row>
    <row r="3759" spans="26:26" ht="21">
      <c r="Z3759" s="393" ph="1"/>
    </row>
    <row r="3760" spans="26:26" ht="21">
      <c r="Z3760" s="393" ph="1"/>
    </row>
    <row r="3761" spans="26:26" ht="21">
      <c r="Z3761" s="393" ph="1"/>
    </row>
    <row r="3762" spans="26:26" ht="21">
      <c r="Z3762" s="393" ph="1"/>
    </row>
    <row r="3763" spans="26:26" ht="21">
      <c r="Z3763" s="393" ph="1"/>
    </row>
    <row r="3764" spans="26:26" ht="21">
      <c r="Z3764" s="393" ph="1"/>
    </row>
    <row r="3765" spans="26:26" ht="21">
      <c r="Z3765" s="393" ph="1"/>
    </row>
    <row r="3766" spans="26:26" ht="21">
      <c r="Z3766" s="393" ph="1"/>
    </row>
    <row r="3767" spans="26:26" ht="21">
      <c r="Z3767" s="393" ph="1"/>
    </row>
    <row r="3768" spans="26:26" ht="21">
      <c r="Z3768" s="393" ph="1"/>
    </row>
    <row r="3769" spans="26:26" ht="21">
      <c r="Z3769" s="393" ph="1"/>
    </row>
    <row r="3770" spans="26:26" ht="21">
      <c r="Z3770" s="393" ph="1"/>
    </row>
    <row r="3771" spans="26:26" ht="21">
      <c r="Z3771" s="393" ph="1"/>
    </row>
    <row r="3772" spans="26:26" ht="21">
      <c r="Z3772" s="393" ph="1"/>
    </row>
    <row r="3773" spans="26:26" ht="21">
      <c r="Z3773" s="393" ph="1"/>
    </row>
    <row r="3774" spans="26:26" ht="21">
      <c r="Z3774" s="393" ph="1"/>
    </row>
    <row r="3775" spans="26:26" ht="21">
      <c r="Z3775" s="393" ph="1"/>
    </row>
    <row r="3776" spans="26:26" ht="21">
      <c r="Z3776" s="393" ph="1"/>
    </row>
    <row r="3777" spans="26:26" ht="21">
      <c r="Z3777" s="393" ph="1"/>
    </row>
    <row r="3778" spans="26:26" ht="21">
      <c r="Z3778" s="393" ph="1"/>
    </row>
    <row r="3779" spans="26:26" ht="21">
      <c r="Z3779" s="393" ph="1"/>
    </row>
    <row r="3780" spans="26:26" ht="21">
      <c r="Z3780" s="393" ph="1"/>
    </row>
    <row r="3781" spans="26:26" ht="21">
      <c r="Z3781" s="393" ph="1"/>
    </row>
    <row r="3782" spans="26:26" ht="21">
      <c r="Z3782" s="393" ph="1"/>
    </row>
    <row r="3783" spans="26:26" ht="21">
      <c r="Z3783" s="393" ph="1"/>
    </row>
    <row r="3784" spans="26:26" ht="21">
      <c r="Z3784" s="393" ph="1"/>
    </row>
    <row r="3785" spans="26:26" ht="21">
      <c r="Z3785" s="393" ph="1"/>
    </row>
    <row r="3786" spans="26:26" ht="21">
      <c r="Z3786" s="393" ph="1"/>
    </row>
    <row r="3787" spans="26:26" ht="21">
      <c r="Z3787" s="393" ph="1"/>
    </row>
    <row r="3788" spans="26:26" ht="21">
      <c r="Z3788" s="393" ph="1"/>
    </row>
    <row r="3789" spans="26:26" ht="21">
      <c r="Z3789" s="393" ph="1"/>
    </row>
    <row r="3790" spans="26:26" ht="21">
      <c r="Z3790" s="393" ph="1"/>
    </row>
    <row r="3791" spans="26:26" ht="21">
      <c r="Z3791" s="393" ph="1"/>
    </row>
    <row r="3792" spans="26:26" ht="21">
      <c r="Z3792" s="393" ph="1"/>
    </row>
    <row r="3793" spans="26:26" ht="21">
      <c r="Z3793" s="393" ph="1"/>
    </row>
    <row r="3794" spans="26:26" ht="21">
      <c r="Z3794" s="393" ph="1"/>
    </row>
    <row r="3795" spans="26:26" ht="21">
      <c r="Z3795" s="393" ph="1"/>
    </row>
    <row r="3796" spans="26:26" ht="21">
      <c r="Z3796" s="393" ph="1"/>
    </row>
    <row r="3797" spans="26:26" ht="21">
      <c r="Z3797" s="393" ph="1"/>
    </row>
    <row r="3798" spans="26:26" ht="21">
      <c r="Z3798" s="393" ph="1"/>
    </row>
    <row r="3799" spans="26:26" ht="21">
      <c r="Z3799" s="393" ph="1"/>
    </row>
    <row r="3800" spans="26:26" ht="21">
      <c r="Z3800" s="393" ph="1"/>
    </row>
    <row r="3801" spans="26:26" ht="21">
      <c r="Z3801" s="393" ph="1"/>
    </row>
    <row r="3802" spans="26:26" ht="21">
      <c r="Z3802" s="393" ph="1"/>
    </row>
    <row r="3803" spans="26:26" ht="21">
      <c r="Z3803" s="393" ph="1"/>
    </row>
    <row r="3804" spans="26:26" ht="21">
      <c r="Z3804" s="393" ph="1"/>
    </row>
    <row r="3805" spans="26:26" ht="21">
      <c r="Z3805" s="393" ph="1"/>
    </row>
    <row r="3806" spans="26:26" ht="21">
      <c r="Z3806" s="393" ph="1"/>
    </row>
    <row r="3807" spans="26:26" ht="21">
      <c r="Z3807" s="393" ph="1"/>
    </row>
    <row r="3808" spans="26:26" ht="21">
      <c r="Z3808" s="393" ph="1"/>
    </row>
    <row r="3809" spans="26:26" ht="21">
      <c r="Z3809" s="393" ph="1"/>
    </row>
    <row r="3810" spans="26:26" ht="21">
      <c r="Z3810" s="393" ph="1"/>
    </row>
    <row r="3811" spans="26:26" ht="21">
      <c r="Z3811" s="393" ph="1"/>
    </row>
    <row r="3812" spans="26:26" ht="21">
      <c r="Z3812" s="393" ph="1"/>
    </row>
    <row r="3813" spans="26:26" ht="21">
      <c r="Z3813" s="393" ph="1"/>
    </row>
    <row r="3814" spans="26:26" ht="21">
      <c r="Z3814" s="393" ph="1"/>
    </row>
    <row r="3815" spans="26:26" ht="21">
      <c r="Z3815" s="393" ph="1"/>
    </row>
    <row r="3816" spans="26:26" ht="21">
      <c r="Z3816" s="393" ph="1"/>
    </row>
    <row r="3817" spans="26:26" ht="21">
      <c r="Z3817" s="393" ph="1"/>
    </row>
    <row r="3818" spans="26:26" ht="21">
      <c r="Z3818" s="393" ph="1"/>
    </row>
    <row r="3819" spans="26:26" ht="21">
      <c r="Z3819" s="393" ph="1"/>
    </row>
    <row r="3820" spans="26:26" ht="21">
      <c r="Z3820" s="393" ph="1"/>
    </row>
    <row r="3821" spans="26:26" ht="21">
      <c r="Z3821" s="393" ph="1"/>
    </row>
    <row r="3822" spans="26:26" ht="21">
      <c r="Z3822" s="393" ph="1"/>
    </row>
    <row r="3823" spans="26:26" ht="21">
      <c r="Z3823" s="393" ph="1"/>
    </row>
    <row r="3824" spans="26:26" ht="21">
      <c r="Z3824" s="393" ph="1"/>
    </row>
    <row r="3825" spans="26:26" ht="21">
      <c r="Z3825" s="393" ph="1"/>
    </row>
    <row r="3826" spans="26:26" ht="21">
      <c r="Z3826" s="393" ph="1"/>
    </row>
    <row r="3827" spans="26:26" ht="21">
      <c r="Z3827" s="393" ph="1"/>
    </row>
    <row r="3828" spans="26:26" ht="21">
      <c r="Z3828" s="393" ph="1"/>
    </row>
    <row r="3829" spans="26:26" ht="21">
      <c r="Z3829" s="393" ph="1"/>
    </row>
    <row r="3830" spans="26:26" ht="21">
      <c r="Z3830" s="393" ph="1"/>
    </row>
    <row r="3831" spans="26:26" ht="21">
      <c r="Z3831" s="393" ph="1"/>
    </row>
    <row r="3832" spans="26:26" ht="21">
      <c r="Z3832" s="393" ph="1"/>
    </row>
    <row r="3833" spans="26:26" ht="21">
      <c r="Z3833" s="393" ph="1"/>
    </row>
    <row r="3834" spans="26:26" ht="21">
      <c r="Z3834" s="393" ph="1"/>
    </row>
    <row r="3835" spans="26:26" ht="21">
      <c r="Z3835" s="393" ph="1"/>
    </row>
    <row r="3836" spans="26:26" ht="21">
      <c r="Z3836" s="393" ph="1"/>
    </row>
    <row r="3837" spans="26:26" ht="21">
      <c r="Z3837" s="393" ph="1"/>
    </row>
    <row r="3838" spans="26:26" ht="21">
      <c r="Z3838" s="393" ph="1"/>
    </row>
    <row r="3839" spans="26:26" ht="21">
      <c r="Z3839" s="393" ph="1"/>
    </row>
    <row r="3840" spans="26:26" ht="21">
      <c r="Z3840" s="393" ph="1"/>
    </row>
    <row r="3841" spans="26:26" ht="21">
      <c r="Z3841" s="393" ph="1"/>
    </row>
    <row r="3842" spans="26:26" ht="21">
      <c r="Z3842" s="393" ph="1"/>
    </row>
    <row r="3843" spans="26:26" ht="21">
      <c r="Z3843" s="393" ph="1"/>
    </row>
    <row r="3844" spans="26:26" ht="21">
      <c r="Z3844" s="393" ph="1"/>
    </row>
    <row r="3845" spans="26:26" ht="21">
      <c r="Z3845" s="393" ph="1"/>
    </row>
    <row r="3846" spans="26:26" ht="21">
      <c r="Z3846" s="393" ph="1"/>
    </row>
    <row r="3847" spans="26:26" ht="21">
      <c r="Z3847" s="393" ph="1"/>
    </row>
    <row r="3848" spans="26:26" ht="21">
      <c r="Z3848" s="393" ph="1"/>
    </row>
    <row r="3849" spans="26:26" ht="21">
      <c r="Z3849" s="393" ph="1"/>
    </row>
    <row r="3850" spans="26:26" ht="21">
      <c r="Z3850" s="393" ph="1"/>
    </row>
    <row r="3851" spans="26:26" ht="21">
      <c r="Z3851" s="393" ph="1"/>
    </row>
    <row r="3852" spans="26:26" ht="21">
      <c r="Z3852" s="393" ph="1"/>
    </row>
    <row r="3853" spans="26:26" ht="21">
      <c r="Z3853" s="393" ph="1"/>
    </row>
    <row r="3854" spans="26:26" ht="21">
      <c r="Z3854" s="393" ph="1"/>
    </row>
    <row r="3855" spans="26:26" ht="21">
      <c r="Z3855" s="393" ph="1"/>
    </row>
    <row r="3856" spans="26:26" ht="21">
      <c r="Z3856" s="393" ph="1"/>
    </row>
    <row r="3857" spans="26:26" ht="21">
      <c r="Z3857" s="393" ph="1"/>
    </row>
    <row r="3858" spans="26:26" ht="21">
      <c r="Z3858" s="393" ph="1"/>
    </row>
    <row r="3859" spans="26:26" ht="21">
      <c r="Z3859" s="393" ph="1"/>
    </row>
    <row r="3860" spans="26:26" ht="21">
      <c r="Z3860" s="393" ph="1"/>
    </row>
    <row r="3861" spans="26:26" ht="21">
      <c r="Z3861" s="393" ph="1"/>
    </row>
    <row r="3862" spans="26:26" ht="21">
      <c r="Z3862" s="393" ph="1"/>
    </row>
    <row r="3863" spans="26:26" ht="21">
      <c r="Z3863" s="393" ph="1"/>
    </row>
    <row r="3864" spans="26:26" ht="21">
      <c r="Z3864" s="393" ph="1"/>
    </row>
    <row r="3865" spans="26:26" ht="21">
      <c r="Z3865" s="393" ph="1"/>
    </row>
    <row r="3866" spans="26:26" ht="21">
      <c r="Z3866" s="393" ph="1"/>
    </row>
    <row r="3867" spans="26:26" ht="21">
      <c r="Z3867" s="393" ph="1"/>
    </row>
    <row r="3868" spans="26:26" ht="21">
      <c r="Z3868" s="393" ph="1"/>
    </row>
    <row r="3869" spans="26:26" ht="21">
      <c r="Z3869" s="393" ph="1"/>
    </row>
    <row r="3870" spans="26:26" ht="21">
      <c r="Z3870" s="393" ph="1"/>
    </row>
    <row r="3871" spans="26:26" ht="21">
      <c r="Z3871" s="393" ph="1"/>
    </row>
    <row r="3872" spans="26:26" ht="21">
      <c r="Z3872" s="393" ph="1"/>
    </row>
    <row r="3873" spans="26:26" ht="21">
      <c r="Z3873" s="393" ph="1"/>
    </row>
    <row r="3874" spans="26:26" ht="21">
      <c r="Z3874" s="393" ph="1"/>
    </row>
    <row r="3875" spans="26:26" ht="21">
      <c r="Z3875" s="393" ph="1"/>
    </row>
    <row r="3876" spans="26:26" ht="21">
      <c r="Z3876" s="393" ph="1"/>
    </row>
    <row r="3877" spans="26:26" ht="21">
      <c r="Z3877" s="393" ph="1"/>
    </row>
    <row r="3878" spans="26:26" ht="21">
      <c r="Z3878" s="393" ph="1"/>
    </row>
    <row r="3879" spans="26:26" ht="21">
      <c r="Z3879" s="393" ph="1"/>
    </row>
    <row r="3880" spans="26:26" ht="21">
      <c r="Z3880" s="393" ph="1"/>
    </row>
    <row r="3881" spans="26:26" ht="21">
      <c r="Z3881" s="393" ph="1"/>
    </row>
    <row r="3882" spans="26:26" ht="21">
      <c r="Z3882" s="393" ph="1"/>
    </row>
    <row r="3883" spans="26:26" ht="21">
      <c r="Z3883" s="393" ph="1"/>
    </row>
    <row r="3884" spans="26:26" ht="21">
      <c r="Z3884" s="393" ph="1"/>
    </row>
    <row r="3885" spans="26:26" ht="21">
      <c r="Z3885" s="393" ph="1"/>
    </row>
    <row r="3886" spans="26:26" ht="21">
      <c r="Z3886" s="393" ph="1"/>
    </row>
    <row r="3887" spans="26:26" ht="21">
      <c r="Z3887" s="393" ph="1"/>
    </row>
    <row r="3888" spans="26:26" ht="21">
      <c r="Z3888" s="393" ph="1"/>
    </row>
    <row r="3889" spans="26:26" ht="21">
      <c r="Z3889" s="393" ph="1"/>
    </row>
    <row r="3890" spans="26:26" ht="21">
      <c r="Z3890" s="393" ph="1"/>
    </row>
    <row r="3891" spans="26:26" ht="21">
      <c r="Z3891" s="393" ph="1"/>
    </row>
    <row r="3892" spans="26:26" ht="21">
      <c r="Z3892" s="393" ph="1"/>
    </row>
    <row r="3893" spans="26:26" ht="21">
      <c r="Z3893" s="393" ph="1"/>
    </row>
    <row r="3894" spans="26:26" ht="21">
      <c r="Z3894" s="393" ph="1"/>
    </row>
    <row r="3895" spans="26:26" ht="21">
      <c r="Z3895" s="393" ph="1"/>
    </row>
    <row r="3896" spans="26:26" ht="21">
      <c r="Z3896" s="393" ph="1"/>
    </row>
    <row r="3897" spans="26:26" ht="21">
      <c r="Z3897" s="393" ph="1"/>
    </row>
    <row r="3898" spans="26:26" ht="21">
      <c r="Z3898" s="393" ph="1"/>
    </row>
    <row r="3899" spans="26:26" ht="21">
      <c r="Z3899" s="393" ph="1"/>
    </row>
    <row r="3900" spans="26:26" ht="21">
      <c r="Z3900" s="393" ph="1"/>
    </row>
    <row r="3901" spans="26:26" ht="21">
      <c r="Z3901" s="393" ph="1"/>
    </row>
    <row r="3902" spans="26:26" ht="21">
      <c r="Z3902" s="393" ph="1"/>
    </row>
    <row r="3903" spans="26:26" ht="21">
      <c r="Z3903" s="393" ph="1"/>
    </row>
    <row r="3904" spans="26:26" ht="21">
      <c r="Z3904" s="393" ph="1"/>
    </row>
    <row r="3905" spans="26:26" ht="21">
      <c r="Z3905" s="393" ph="1"/>
    </row>
    <row r="3906" spans="26:26" ht="21">
      <c r="Z3906" s="393" ph="1"/>
    </row>
    <row r="3907" spans="26:26" ht="21">
      <c r="Z3907" s="393" ph="1"/>
    </row>
    <row r="3908" spans="26:26" ht="21">
      <c r="Z3908" s="393" ph="1"/>
    </row>
    <row r="3909" spans="26:26" ht="21">
      <c r="Z3909" s="393" ph="1"/>
    </row>
    <row r="3910" spans="26:26" ht="21">
      <c r="Z3910" s="393" ph="1"/>
    </row>
    <row r="3911" spans="26:26" ht="21">
      <c r="Z3911" s="393" ph="1"/>
    </row>
    <row r="3912" spans="26:26" ht="21">
      <c r="Z3912" s="393" ph="1"/>
    </row>
    <row r="3913" spans="26:26" ht="21">
      <c r="Z3913" s="393" ph="1"/>
    </row>
    <row r="3914" spans="26:26" ht="21">
      <c r="Z3914" s="393" ph="1"/>
    </row>
    <row r="3915" spans="26:26" ht="21">
      <c r="Z3915" s="393" ph="1"/>
    </row>
    <row r="3916" spans="26:26" ht="21">
      <c r="Z3916" s="393" ph="1"/>
    </row>
    <row r="3917" spans="26:26" ht="21">
      <c r="Z3917" s="393" ph="1"/>
    </row>
    <row r="3918" spans="26:26" ht="21">
      <c r="Z3918" s="393" ph="1"/>
    </row>
    <row r="3919" spans="26:26" ht="21">
      <c r="Z3919" s="393" ph="1"/>
    </row>
    <row r="3920" spans="26:26" ht="21">
      <c r="Z3920" s="393" ph="1"/>
    </row>
    <row r="3921" spans="26:26" ht="21">
      <c r="Z3921" s="393" ph="1"/>
    </row>
    <row r="3922" spans="26:26" ht="21">
      <c r="Z3922" s="393" ph="1"/>
    </row>
    <row r="3923" spans="26:26" ht="21">
      <c r="Z3923" s="393" ph="1"/>
    </row>
    <row r="3924" spans="26:26" ht="21">
      <c r="Z3924" s="393" ph="1"/>
    </row>
    <row r="3925" spans="26:26" ht="21">
      <c r="Z3925" s="393" ph="1"/>
    </row>
    <row r="3926" spans="26:26" ht="21">
      <c r="Z3926" s="393" ph="1"/>
    </row>
    <row r="3927" spans="26:26" ht="21">
      <c r="Z3927" s="393" ph="1"/>
    </row>
    <row r="3928" spans="26:26" ht="21">
      <c r="Z3928" s="393" ph="1"/>
    </row>
    <row r="3929" spans="26:26" ht="21">
      <c r="Z3929" s="393" ph="1"/>
    </row>
    <row r="3930" spans="26:26" ht="21">
      <c r="Z3930" s="393" ph="1"/>
    </row>
    <row r="3931" spans="26:26" ht="21">
      <c r="Z3931" s="393" ph="1"/>
    </row>
    <row r="3932" spans="26:26" ht="21">
      <c r="Z3932" s="393" ph="1"/>
    </row>
    <row r="3933" spans="26:26" ht="21">
      <c r="Z3933" s="393" ph="1"/>
    </row>
    <row r="3934" spans="26:26" ht="21">
      <c r="Z3934" s="393" ph="1"/>
    </row>
    <row r="3935" spans="26:26" ht="21">
      <c r="Z3935" s="393" ph="1"/>
    </row>
    <row r="3936" spans="26:26" ht="21">
      <c r="Z3936" s="393" ph="1"/>
    </row>
    <row r="3937" spans="26:26" ht="21">
      <c r="Z3937" s="393" ph="1"/>
    </row>
    <row r="3938" spans="26:26" ht="21">
      <c r="Z3938" s="393" ph="1"/>
    </row>
    <row r="3939" spans="26:26" ht="21">
      <c r="Z3939" s="393" ph="1"/>
    </row>
    <row r="3940" spans="26:26" ht="21">
      <c r="Z3940" s="393" ph="1"/>
    </row>
    <row r="3941" spans="26:26" ht="21">
      <c r="Z3941" s="393" ph="1"/>
    </row>
    <row r="3942" spans="26:26" ht="21">
      <c r="Z3942" s="393" ph="1"/>
    </row>
    <row r="3943" spans="26:26" ht="21">
      <c r="Z3943" s="393" ph="1"/>
    </row>
    <row r="3944" spans="26:26" ht="21">
      <c r="Z3944" s="393" ph="1"/>
    </row>
    <row r="3945" spans="26:26" ht="21">
      <c r="Z3945" s="393" ph="1"/>
    </row>
    <row r="3946" spans="26:26" ht="21">
      <c r="Z3946" s="393" ph="1"/>
    </row>
    <row r="3947" spans="26:26" ht="21">
      <c r="Z3947" s="393" ph="1"/>
    </row>
    <row r="3948" spans="26:26" ht="21">
      <c r="Z3948" s="393" ph="1"/>
    </row>
    <row r="3949" spans="26:26" ht="21">
      <c r="Z3949" s="393" ph="1"/>
    </row>
    <row r="3950" spans="26:26" ht="21">
      <c r="Z3950" s="393" ph="1"/>
    </row>
    <row r="3951" spans="26:26" ht="21">
      <c r="Z3951" s="393" ph="1"/>
    </row>
    <row r="3952" spans="26:26" ht="21">
      <c r="Z3952" s="393" ph="1"/>
    </row>
    <row r="3953" spans="26:26" ht="21">
      <c r="Z3953" s="393" ph="1"/>
    </row>
    <row r="3954" spans="26:26" ht="21">
      <c r="Z3954" s="393" ph="1"/>
    </row>
    <row r="3955" spans="26:26" ht="21">
      <c r="Z3955" s="393" ph="1"/>
    </row>
    <row r="3956" spans="26:26" ht="21">
      <c r="Z3956" s="393" ph="1"/>
    </row>
    <row r="3957" spans="26:26" ht="21">
      <c r="Z3957" s="393" ph="1"/>
    </row>
    <row r="3958" spans="26:26" ht="21">
      <c r="Z3958" s="393" ph="1"/>
    </row>
    <row r="3959" spans="26:26" ht="21">
      <c r="Z3959" s="393" ph="1"/>
    </row>
    <row r="3960" spans="26:26" ht="21">
      <c r="Z3960" s="393" ph="1"/>
    </row>
    <row r="3961" spans="26:26" ht="21">
      <c r="Z3961" s="393" ph="1"/>
    </row>
    <row r="3962" spans="26:26" ht="21">
      <c r="Z3962" s="393" ph="1"/>
    </row>
    <row r="3963" spans="26:26" ht="21">
      <c r="Z3963" s="393" ph="1"/>
    </row>
    <row r="3964" spans="26:26" ht="21">
      <c r="Z3964" s="393" ph="1"/>
    </row>
    <row r="3965" spans="26:26" ht="21">
      <c r="Z3965" s="393" ph="1"/>
    </row>
    <row r="3966" spans="26:26" ht="21">
      <c r="Z3966" s="393" ph="1"/>
    </row>
    <row r="3967" spans="26:26" ht="21">
      <c r="Z3967" s="393" ph="1"/>
    </row>
    <row r="3968" spans="26:26" ht="21">
      <c r="Z3968" s="393" ph="1"/>
    </row>
    <row r="3969" spans="26:26" ht="21">
      <c r="Z3969" s="393" ph="1"/>
    </row>
    <row r="3970" spans="26:26" ht="21">
      <c r="Z3970" s="393" ph="1"/>
    </row>
    <row r="3971" spans="26:26" ht="21">
      <c r="Z3971" s="393" ph="1"/>
    </row>
    <row r="3972" spans="26:26" ht="21">
      <c r="Z3972" s="393" ph="1"/>
    </row>
    <row r="3973" spans="26:26" ht="21">
      <c r="Z3973" s="393" ph="1"/>
    </row>
    <row r="3974" spans="26:26" ht="21">
      <c r="Z3974" s="393" ph="1"/>
    </row>
    <row r="3975" spans="26:26" ht="21">
      <c r="Z3975" s="393" ph="1"/>
    </row>
    <row r="3976" spans="26:26" ht="21">
      <c r="Z3976" s="393" ph="1"/>
    </row>
    <row r="3977" spans="26:26" ht="21">
      <c r="Z3977" s="393" ph="1"/>
    </row>
    <row r="3978" spans="26:26" ht="21">
      <c r="Z3978" s="393" ph="1"/>
    </row>
    <row r="3979" spans="26:26" ht="21">
      <c r="Z3979" s="393" ph="1"/>
    </row>
    <row r="3980" spans="26:26" ht="21">
      <c r="Z3980" s="393" ph="1"/>
    </row>
    <row r="3981" spans="26:26" ht="21">
      <c r="Z3981" s="393" ph="1"/>
    </row>
    <row r="3982" spans="26:26" ht="21">
      <c r="Z3982" s="393" ph="1"/>
    </row>
    <row r="3983" spans="26:26" ht="21">
      <c r="Z3983" s="393" ph="1"/>
    </row>
    <row r="3984" spans="26:26" ht="21">
      <c r="Z3984" s="393" ph="1"/>
    </row>
    <row r="3985" spans="26:26" ht="21">
      <c r="Z3985" s="393" ph="1"/>
    </row>
    <row r="3986" spans="26:26" ht="21">
      <c r="Z3986" s="393" ph="1"/>
    </row>
    <row r="3987" spans="26:26" ht="21">
      <c r="Z3987" s="393" ph="1"/>
    </row>
    <row r="3988" spans="26:26" ht="21">
      <c r="Z3988" s="393" ph="1"/>
    </row>
    <row r="3989" spans="26:26" ht="21">
      <c r="Z3989" s="393" ph="1"/>
    </row>
    <row r="3990" spans="26:26" ht="21">
      <c r="Z3990" s="393" ph="1"/>
    </row>
    <row r="3991" spans="26:26" ht="21">
      <c r="Z3991" s="393" ph="1"/>
    </row>
    <row r="3992" spans="26:26" ht="21">
      <c r="Z3992" s="393" ph="1"/>
    </row>
    <row r="3993" spans="26:26" ht="21">
      <c r="Z3993" s="393" ph="1"/>
    </row>
    <row r="3994" spans="26:26" ht="21">
      <c r="Z3994" s="393" ph="1"/>
    </row>
    <row r="3995" spans="26:26" ht="21">
      <c r="Z3995" s="393" ph="1"/>
    </row>
    <row r="3996" spans="26:26" ht="21">
      <c r="Z3996" s="393" ph="1"/>
    </row>
    <row r="3997" spans="26:26" ht="21">
      <c r="Z3997" s="393" ph="1"/>
    </row>
    <row r="3998" spans="26:26" ht="21">
      <c r="Z3998" s="393" ph="1"/>
    </row>
    <row r="3999" spans="26:26" ht="21">
      <c r="Z3999" s="393" ph="1"/>
    </row>
    <row r="4000" spans="26:26" ht="21">
      <c r="Z4000" s="393" ph="1"/>
    </row>
    <row r="4001" spans="26:26" ht="21">
      <c r="Z4001" s="393" ph="1"/>
    </row>
    <row r="4002" spans="26:26" ht="21">
      <c r="Z4002" s="393" ph="1"/>
    </row>
    <row r="4003" spans="26:26" ht="21">
      <c r="Z4003" s="393" ph="1"/>
    </row>
    <row r="4004" spans="26:26" ht="21">
      <c r="Z4004" s="393" ph="1"/>
    </row>
    <row r="4005" spans="26:26" ht="21">
      <c r="Z4005" s="393" ph="1"/>
    </row>
    <row r="4006" spans="26:26" ht="21">
      <c r="Z4006" s="393" ph="1"/>
    </row>
    <row r="4007" spans="26:26" ht="21">
      <c r="Z4007" s="393" ph="1"/>
    </row>
    <row r="4008" spans="26:26" ht="21">
      <c r="Z4008" s="393" ph="1"/>
    </row>
    <row r="4009" spans="26:26" ht="21">
      <c r="Z4009" s="393" ph="1"/>
    </row>
    <row r="4010" spans="26:26" ht="21">
      <c r="Z4010" s="393" ph="1"/>
    </row>
    <row r="4011" spans="26:26" ht="21">
      <c r="Z4011" s="393" ph="1"/>
    </row>
    <row r="4012" spans="26:26" ht="21">
      <c r="Z4012" s="393" ph="1"/>
    </row>
    <row r="4013" spans="26:26" ht="21">
      <c r="Z4013" s="393" ph="1"/>
    </row>
    <row r="4014" spans="26:26" ht="21">
      <c r="Z4014" s="393" ph="1"/>
    </row>
    <row r="4015" spans="26:26" ht="21">
      <c r="Z4015" s="393" ph="1"/>
    </row>
    <row r="4016" spans="26:26" ht="21">
      <c r="Z4016" s="393" ph="1"/>
    </row>
    <row r="4017" spans="26:26" ht="21">
      <c r="Z4017" s="393" ph="1"/>
    </row>
    <row r="4018" spans="26:26" ht="21">
      <c r="Z4018" s="393" ph="1"/>
    </row>
    <row r="4019" spans="26:26" ht="21">
      <c r="Z4019" s="393" ph="1"/>
    </row>
    <row r="4020" spans="26:26" ht="21">
      <c r="Z4020" s="393" ph="1"/>
    </row>
    <row r="4021" spans="26:26" ht="21">
      <c r="Z4021" s="393" ph="1"/>
    </row>
    <row r="4022" spans="26:26" ht="21">
      <c r="Z4022" s="393" ph="1"/>
    </row>
    <row r="4023" spans="26:26" ht="21">
      <c r="Z4023" s="393" ph="1"/>
    </row>
    <row r="4024" spans="26:26" ht="21">
      <c r="Z4024" s="393" ph="1"/>
    </row>
    <row r="4025" spans="26:26" ht="21">
      <c r="Z4025" s="393" ph="1"/>
    </row>
    <row r="4026" spans="26:26" ht="21">
      <c r="Z4026" s="393" ph="1"/>
    </row>
    <row r="4027" spans="26:26" ht="21">
      <c r="Z4027" s="393" ph="1"/>
    </row>
    <row r="4028" spans="26:26" ht="21">
      <c r="Z4028" s="393" ph="1"/>
    </row>
    <row r="4029" spans="26:26" ht="21">
      <c r="Z4029" s="393" ph="1"/>
    </row>
    <row r="4030" spans="26:26" ht="21">
      <c r="Z4030" s="393" ph="1"/>
    </row>
    <row r="4031" spans="26:26" ht="21">
      <c r="Z4031" s="393" ph="1"/>
    </row>
    <row r="4032" spans="26:26" ht="21">
      <c r="Z4032" s="393" ph="1"/>
    </row>
    <row r="4033" spans="26:26" ht="21">
      <c r="Z4033" s="393" ph="1"/>
    </row>
    <row r="4034" spans="26:26" ht="21">
      <c r="Z4034" s="393" ph="1"/>
    </row>
    <row r="4035" spans="26:26" ht="21">
      <c r="Z4035" s="393" ph="1"/>
    </row>
    <row r="4036" spans="26:26" ht="21">
      <c r="Z4036" s="393" ph="1"/>
    </row>
    <row r="4037" spans="26:26" ht="21">
      <c r="Z4037" s="393" ph="1"/>
    </row>
    <row r="4038" spans="26:26" ht="21">
      <c r="Z4038" s="393" ph="1"/>
    </row>
    <row r="4039" spans="26:26" ht="21">
      <c r="Z4039" s="393" ph="1"/>
    </row>
    <row r="4040" spans="26:26" ht="21">
      <c r="Z4040" s="393" ph="1"/>
    </row>
    <row r="4041" spans="26:26" ht="21">
      <c r="Z4041" s="393" ph="1"/>
    </row>
    <row r="4042" spans="26:26" ht="21">
      <c r="Z4042" s="393" ph="1"/>
    </row>
    <row r="4043" spans="26:26" ht="21">
      <c r="Z4043" s="393" ph="1"/>
    </row>
    <row r="4044" spans="26:26" ht="21">
      <c r="Z4044" s="393" ph="1"/>
    </row>
    <row r="4045" spans="26:26" ht="21">
      <c r="Z4045" s="393" ph="1"/>
    </row>
    <row r="4046" spans="26:26" ht="21">
      <c r="Z4046" s="393" ph="1"/>
    </row>
    <row r="4047" spans="26:26" ht="21">
      <c r="Z4047" s="393" ph="1"/>
    </row>
    <row r="4048" spans="26:26" ht="21">
      <c r="Z4048" s="393" ph="1"/>
    </row>
    <row r="4049" spans="26:26" ht="21">
      <c r="Z4049" s="393" ph="1"/>
    </row>
    <row r="4050" spans="26:26" ht="21">
      <c r="Z4050" s="393" ph="1"/>
    </row>
    <row r="4051" spans="26:26" ht="21">
      <c r="Z4051" s="393" ph="1"/>
    </row>
    <row r="4052" spans="26:26" ht="21">
      <c r="Z4052" s="393" ph="1"/>
    </row>
    <row r="4053" spans="26:26" ht="21">
      <c r="Z4053" s="393" ph="1"/>
    </row>
    <row r="4054" spans="26:26" ht="21">
      <c r="Z4054" s="393" ph="1"/>
    </row>
    <row r="4055" spans="26:26" ht="21">
      <c r="Z4055" s="393" ph="1"/>
    </row>
    <row r="4056" spans="26:26" ht="21">
      <c r="Z4056" s="393" ph="1"/>
    </row>
    <row r="4057" spans="26:26" ht="21">
      <c r="Z4057" s="393" ph="1"/>
    </row>
    <row r="4058" spans="26:26" ht="21">
      <c r="Z4058" s="393" ph="1"/>
    </row>
    <row r="4059" spans="26:26" ht="21">
      <c r="Z4059" s="393" ph="1"/>
    </row>
    <row r="4060" spans="26:26" ht="21">
      <c r="Z4060" s="393" ph="1"/>
    </row>
    <row r="4061" spans="26:26" ht="21">
      <c r="Z4061" s="393" ph="1"/>
    </row>
    <row r="4062" spans="26:26" ht="21">
      <c r="Z4062" s="393" ph="1"/>
    </row>
    <row r="4063" spans="26:26" ht="21">
      <c r="Z4063" s="393" ph="1"/>
    </row>
    <row r="4064" spans="26:26" ht="21">
      <c r="Z4064" s="393" ph="1"/>
    </row>
    <row r="4065" spans="26:26" ht="21">
      <c r="Z4065" s="393" ph="1"/>
    </row>
    <row r="4066" spans="26:26" ht="21">
      <c r="Z4066" s="393" ph="1"/>
    </row>
    <row r="4067" spans="26:26" ht="21">
      <c r="Z4067" s="393" ph="1"/>
    </row>
    <row r="4068" spans="26:26" ht="21">
      <c r="Z4068" s="393" ph="1"/>
    </row>
    <row r="4069" spans="26:26" ht="21">
      <c r="Z4069" s="393" ph="1"/>
    </row>
    <row r="4070" spans="26:26" ht="21">
      <c r="Z4070" s="393" ph="1"/>
    </row>
    <row r="4071" spans="26:26" ht="21">
      <c r="Z4071" s="393" ph="1"/>
    </row>
    <row r="4072" spans="26:26" ht="21">
      <c r="Z4072" s="393" ph="1"/>
    </row>
    <row r="4073" spans="26:26" ht="21">
      <c r="Z4073" s="393" ph="1"/>
    </row>
    <row r="4074" spans="26:26" ht="21">
      <c r="Z4074" s="393" ph="1"/>
    </row>
    <row r="4075" spans="26:26" ht="21">
      <c r="Z4075" s="393" ph="1"/>
    </row>
    <row r="4076" spans="26:26" ht="21">
      <c r="Z4076" s="393" ph="1"/>
    </row>
    <row r="4077" spans="26:26" ht="21">
      <c r="Z4077" s="393" ph="1"/>
    </row>
    <row r="4078" spans="26:26" ht="21">
      <c r="Z4078" s="393" ph="1"/>
    </row>
    <row r="4079" spans="26:26" ht="21">
      <c r="Z4079" s="393" ph="1"/>
    </row>
    <row r="4080" spans="26:26" ht="21">
      <c r="Z4080" s="393" ph="1"/>
    </row>
    <row r="4081" spans="26:26" ht="21">
      <c r="Z4081" s="393" ph="1"/>
    </row>
    <row r="4082" spans="26:26" ht="21">
      <c r="Z4082" s="393" ph="1"/>
    </row>
    <row r="4083" spans="26:26" ht="21">
      <c r="Z4083" s="393" ph="1"/>
    </row>
    <row r="4084" spans="26:26" ht="21">
      <c r="Z4084" s="393" ph="1"/>
    </row>
    <row r="4085" spans="26:26" ht="21">
      <c r="Z4085" s="393" ph="1"/>
    </row>
    <row r="4086" spans="26:26" ht="21">
      <c r="Z4086" s="393" ph="1"/>
    </row>
    <row r="4087" spans="26:26" ht="21">
      <c r="Z4087" s="393" ph="1"/>
    </row>
    <row r="4088" spans="26:26" ht="21">
      <c r="Z4088" s="393" ph="1"/>
    </row>
    <row r="4089" spans="26:26" ht="21">
      <c r="Z4089" s="393" ph="1"/>
    </row>
    <row r="4090" spans="26:26" ht="21">
      <c r="Z4090" s="393" ph="1"/>
    </row>
    <row r="4091" spans="26:26" ht="21">
      <c r="Z4091" s="393" ph="1"/>
    </row>
    <row r="4092" spans="26:26" ht="21">
      <c r="Z4092" s="393" ph="1"/>
    </row>
    <row r="4093" spans="26:26" ht="21">
      <c r="Z4093" s="393" ph="1"/>
    </row>
    <row r="4094" spans="26:26" ht="21">
      <c r="Z4094" s="393" ph="1"/>
    </row>
    <row r="4095" spans="26:26" ht="21">
      <c r="Z4095" s="393" ph="1"/>
    </row>
    <row r="4096" spans="26:26" ht="21">
      <c r="Z4096" s="393" ph="1"/>
    </row>
    <row r="4097" spans="26:26" ht="21">
      <c r="Z4097" s="393" ph="1"/>
    </row>
    <row r="4098" spans="26:26" ht="21">
      <c r="Z4098" s="393" ph="1"/>
    </row>
    <row r="4099" spans="26:26" ht="21">
      <c r="Z4099" s="393" ph="1"/>
    </row>
    <row r="4100" spans="26:26" ht="21">
      <c r="Z4100" s="393" ph="1"/>
    </row>
    <row r="4101" spans="26:26" ht="21">
      <c r="Z4101" s="393" ph="1"/>
    </row>
    <row r="4102" spans="26:26" ht="21">
      <c r="Z4102" s="393" ph="1"/>
    </row>
    <row r="4103" spans="26:26" ht="21">
      <c r="Z4103" s="393" ph="1"/>
    </row>
    <row r="4104" spans="26:26" ht="21">
      <c r="Z4104" s="393" ph="1"/>
    </row>
    <row r="4105" spans="26:26" ht="21">
      <c r="Z4105" s="393" ph="1"/>
    </row>
    <row r="4106" spans="26:26" ht="21">
      <c r="Z4106" s="393" ph="1"/>
    </row>
    <row r="4107" spans="26:26" ht="21">
      <c r="Z4107" s="393" ph="1"/>
    </row>
    <row r="4108" spans="26:26" ht="21">
      <c r="Z4108" s="393" ph="1"/>
    </row>
    <row r="4109" spans="26:26" ht="21">
      <c r="Z4109" s="393" ph="1"/>
    </row>
    <row r="4110" spans="26:26" ht="21">
      <c r="Z4110" s="393" ph="1"/>
    </row>
    <row r="4111" spans="26:26" ht="21">
      <c r="Z4111" s="393" ph="1"/>
    </row>
    <row r="4112" spans="26:26" ht="21">
      <c r="Z4112" s="393" ph="1"/>
    </row>
    <row r="4113" spans="26:26" ht="21">
      <c r="Z4113" s="393" ph="1"/>
    </row>
    <row r="4114" spans="26:26" ht="21">
      <c r="Z4114" s="393" ph="1"/>
    </row>
    <row r="4115" spans="26:26" ht="21">
      <c r="Z4115" s="393" ph="1"/>
    </row>
    <row r="4116" spans="26:26" ht="21">
      <c r="Z4116" s="393" ph="1"/>
    </row>
    <row r="4117" spans="26:26" ht="21">
      <c r="Z4117" s="393" ph="1"/>
    </row>
    <row r="4118" spans="26:26" ht="21">
      <c r="Z4118" s="393" ph="1"/>
    </row>
    <row r="4119" spans="26:26" ht="21">
      <c r="Z4119" s="393" ph="1"/>
    </row>
    <row r="4120" spans="26:26" ht="21">
      <c r="Z4120" s="393" ph="1"/>
    </row>
    <row r="4121" spans="26:26" ht="21">
      <c r="Z4121" s="393" ph="1"/>
    </row>
    <row r="4122" spans="26:26" ht="21">
      <c r="Z4122" s="393" ph="1"/>
    </row>
    <row r="4123" spans="26:26" ht="21">
      <c r="Z4123" s="393" ph="1"/>
    </row>
    <row r="4124" spans="26:26" ht="21">
      <c r="Z4124" s="393" ph="1"/>
    </row>
    <row r="4125" spans="26:26" ht="21">
      <c r="Z4125" s="393" ph="1"/>
    </row>
    <row r="4126" spans="26:26" ht="21">
      <c r="Z4126" s="393" ph="1"/>
    </row>
    <row r="4127" spans="26:26" ht="21">
      <c r="Z4127" s="393" ph="1"/>
    </row>
    <row r="4128" spans="26:26" ht="21">
      <c r="Z4128" s="393" ph="1"/>
    </row>
    <row r="4129" spans="26:26" ht="21">
      <c r="Z4129" s="393" ph="1"/>
    </row>
    <row r="4130" spans="26:26" ht="21">
      <c r="Z4130" s="393" ph="1"/>
    </row>
    <row r="4131" spans="26:26" ht="21">
      <c r="Z4131" s="393" ph="1"/>
    </row>
    <row r="4132" spans="26:26" ht="21">
      <c r="Z4132" s="393" ph="1"/>
    </row>
    <row r="4133" spans="26:26" ht="21">
      <c r="Z4133" s="393" ph="1"/>
    </row>
    <row r="4134" spans="26:26" ht="21">
      <c r="Z4134" s="393" ph="1"/>
    </row>
    <row r="4135" spans="26:26" ht="21">
      <c r="Z4135" s="393" ph="1"/>
    </row>
    <row r="4136" spans="26:26" ht="21">
      <c r="Z4136" s="393" ph="1"/>
    </row>
    <row r="4137" spans="26:26" ht="21">
      <c r="Z4137" s="393" ph="1"/>
    </row>
    <row r="4138" spans="26:26" ht="21">
      <c r="Z4138" s="393" ph="1"/>
    </row>
    <row r="4139" spans="26:26" ht="21">
      <c r="Z4139" s="393" ph="1"/>
    </row>
    <row r="4140" spans="26:26" ht="21">
      <c r="Z4140" s="393" ph="1"/>
    </row>
    <row r="4141" spans="26:26" ht="21">
      <c r="Z4141" s="393" ph="1"/>
    </row>
    <row r="4142" spans="26:26" ht="21">
      <c r="Z4142" s="393" ph="1"/>
    </row>
    <row r="4143" spans="26:26" ht="21">
      <c r="Z4143" s="393" ph="1"/>
    </row>
    <row r="4144" spans="26:26" ht="21">
      <c r="Z4144" s="393" ph="1"/>
    </row>
    <row r="4145" spans="26:26" ht="21">
      <c r="Z4145" s="393" ph="1"/>
    </row>
    <row r="4146" spans="26:26" ht="21">
      <c r="Z4146" s="393" ph="1"/>
    </row>
    <row r="4147" spans="26:26" ht="21">
      <c r="Z4147" s="393" ph="1"/>
    </row>
    <row r="4148" spans="26:26" ht="21">
      <c r="Z4148" s="393" ph="1"/>
    </row>
    <row r="4149" spans="26:26" ht="21">
      <c r="Z4149" s="393" ph="1"/>
    </row>
    <row r="4150" spans="26:26" ht="21">
      <c r="Z4150" s="393" ph="1"/>
    </row>
    <row r="4151" spans="26:26" ht="21">
      <c r="Z4151" s="393" ph="1"/>
    </row>
    <row r="4152" spans="26:26" ht="21">
      <c r="Z4152" s="393" ph="1"/>
    </row>
    <row r="4153" spans="26:26" ht="21">
      <c r="Z4153" s="393" ph="1"/>
    </row>
    <row r="4154" spans="26:26" ht="21">
      <c r="Z4154" s="393" ph="1"/>
    </row>
    <row r="4155" spans="26:26" ht="21">
      <c r="Z4155" s="393" ph="1"/>
    </row>
    <row r="4156" spans="26:26" ht="21">
      <c r="Z4156" s="393" ph="1"/>
    </row>
    <row r="4157" spans="26:26" ht="21">
      <c r="Z4157" s="393" ph="1"/>
    </row>
    <row r="4158" spans="26:26" ht="21">
      <c r="Z4158" s="393" ph="1"/>
    </row>
    <row r="4159" spans="26:26" ht="21">
      <c r="Z4159" s="393" ph="1"/>
    </row>
    <row r="4160" spans="26:26" ht="21">
      <c r="Z4160" s="393" ph="1"/>
    </row>
    <row r="4161" spans="26:26" ht="21">
      <c r="Z4161" s="393" ph="1"/>
    </row>
    <row r="4162" spans="26:26" ht="21">
      <c r="Z4162" s="393" ph="1"/>
    </row>
    <row r="4163" spans="26:26" ht="21">
      <c r="Z4163" s="393" ph="1"/>
    </row>
    <row r="4164" spans="26:26" ht="21">
      <c r="Z4164" s="393" ph="1"/>
    </row>
    <row r="4165" spans="26:26" ht="21">
      <c r="Z4165" s="393" ph="1"/>
    </row>
    <row r="4166" spans="26:26" ht="21">
      <c r="Z4166" s="393" ph="1"/>
    </row>
    <row r="4167" spans="26:26" ht="21">
      <c r="Z4167" s="393" ph="1"/>
    </row>
    <row r="4168" spans="26:26" ht="21">
      <c r="Z4168" s="393" ph="1"/>
    </row>
    <row r="4169" spans="26:26" ht="21">
      <c r="Z4169" s="393" ph="1"/>
    </row>
    <row r="4170" spans="26:26" ht="21">
      <c r="Z4170" s="393" ph="1"/>
    </row>
    <row r="4171" spans="26:26" ht="21">
      <c r="Z4171" s="393" ph="1"/>
    </row>
    <row r="4172" spans="26:26" ht="21">
      <c r="Z4172" s="393" ph="1"/>
    </row>
    <row r="4173" spans="26:26" ht="21">
      <c r="Z4173" s="393" ph="1"/>
    </row>
    <row r="4174" spans="26:26" ht="21">
      <c r="Z4174" s="393" ph="1"/>
    </row>
    <row r="4175" spans="26:26" ht="21">
      <c r="Z4175" s="393" ph="1"/>
    </row>
    <row r="4176" spans="26:26" ht="21">
      <c r="Z4176" s="393" ph="1"/>
    </row>
    <row r="4177" spans="26:26" ht="21">
      <c r="Z4177" s="393" ph="1"/>
    </row>
    <row r="4178" spans="26:26" ht="21">
      <c r="Z4178" s="393" ph="1"/>
    </row>
    <row r="4179" spans="26:26" ht="21">
      <c r="Z4179" s="393" ph="1"/>
    </row>
    <row r="4180" spans="26:26" ht="21">
      <c r="Z4180" s="393" ph="1"/>
    </row>
    <row r="4181" spans="26:26" ht="21">
      <c r="Z4181" s="393" ph="1"/>
    </row>
    <row r="4182" spans="26:26" ht="21">
      <c r="Z4182" s="393" ph="1"/>
    </row>
    <row r="4183" spans="26:26" ht="21">
      <c r="Z4183" s="393" ph="1"/>
    </row>
    <row r="4184" spans="26:26" ht="21">
      <c r="Z4184" s="393" ph="1"/>
    </row>
    <row r="4185" spans="26:26" ht="21">
      <c r="Z4185" s="393" ph="1"/>
    </row>
    <row r="4186" spans="26:26" ht="21">
      <c r="Z4186" s="393" ph="1"/>
    </row>
    <row r="4187" spans="26:26" ht="21">
      <c r="Z4187" s="393" ph="1"/>
    </row>
    <row r="4188" spans="26:26" ht="21">
      <c r="Z4188" s="393" ph="1"/>
    </row>
    <row r="4189" spans="26:26" ht="21">
      <c r="Z4189" s="393" ph="1"/>
    </row>
    <row r="4190" spans="26:26" ht="21">
      <c r="Z4190" s="393" ph="1"/>
    </row>
    <row r="4191" spans="26:26" ht="21">
      <c r="Z4191" s="393" ph="1"/>
    </row>
    <row r="4192" spans="26:26" ht="21">
      <c r="Z4192" s="393" ph="1"/>
    </row>
    <row r="4193" spans="26:26" ht="21">
      <c r="Z4193" s="393" ph="1"/>
    </row>
    <row r="4194" spans="26:26" ht="21">
      <c r="Z4194" s="393" ph="1"/>
    </row>
    <row r="4195" spans="26:26" ht="21">
      <c r="Z4195" s="393" ph="1"/>
    </row>
    <row r="4196" spans="26:26" ht="21">
      <c r="Z4196" s="393" ph="1"/>
    </row>
    <row r="4197" spans="26:26" ht="21">
      <c r="Z4197" s="393" ph="1"/>
    </row>
    <row r="4198" spans="26:26" ht="21">
      <c r="Z4198" s="393" ph="1"/>
    </row>
    <row r="4199" spans="26:26" ht="21">
      <c r="Z4199" s="393" ph="1"/>
    </row>
    <row r="4200" spans="26:26" ht="21">
      <c r="Z4200" s="393" ph="1"/>
    </row>
    <row r="4201" spans="26:26" ht="21">
      <c r="Z4201" s="393" ph="1"/>
    </row>
    <row r="4202" spans="26:26" ht="21">
      <c r="Z4202" s="393" ph="1"/>
    </row>
    <row r="4203" spans="26:26" ht="21">
      <c r="Z4203" s="393" ph="1"/>
    </row>
    <row r="4204" spans="26:26" ht="21">
      <c r="Z4204" s="393" ph="1"/>
    </row>
    <row r="4205" spans="26:26" ht="21">
      <c r="Z4205" s="393" ph="1"/>
    </row>
    <row r="4206" spans="26:26" ht="21">
      <c r="Z4206" s="393" ph="1"/>
    </row>
    <row r="4207" spans="26:26" ht="21">
      <c r="Z4207" s="393" ph="1"/>
    </row>
    <row r="4208" spans="26:26" ht="21">
      <c r="Z4208" s="393" ph="1"/>
    </row>
    <row r="4209" spans="26:26" ht="21">
      <c r="Z4209" s="393" ph="1"/>
    </row>
    <row r="4210" spans="26:26" ht="21">
      <c r="Z4210" s="393" ph="1"/>
    </row>
    <row r="4211" spans="26:26" ht="21">
      <c r="Z4211" s="393" ph="1"/>
    </row>
    <row r="4212" spans="26:26" ht="21">
      <c r="Z4212" s="393" ph="1"/>
    </row>
    <row r="4213" spans="26:26" ht="21">
      <c r="Z4213" s="393" ph="1"/>
    </row>
    <row r="4214" spans="26:26" ht="21">
      <c r="Z4214" s="393" ph="1"/>
    </row>
    <row r="4215" spans="26:26" ht="21">
      <c r="Z4215" s="393" ph="1"/>
    </row>
    <row r="4216" spans="26:26" ht="21">
      <c r="Z4216" s="393" ph="1"/>
    </row>
    <row r="4217" spans="26:26" ht="21">
      <c r="Z4217" s="393" ph="1"/>
    </row>
    <row r="4218" spans="26:26" ht="21">
      <c r="Z4218" s="393" ph="1"/>
    </row>
    <row r="4219" spans="26:26" ht="21">
      <c r="Z4219" s="393" ph="1"/>
    </row>
    <row r="4220" spans="26:26" ht="21">
      <c r="Z4220" s="393" ph="1"/>
    </row>
    <row r="4221" spans="26:26" ht="21">
      <c r="Z4221" s="393" ph="1"/>
    </row>
    <row r="4222" spans="26:26" ht="21">
      <c r="Z4222" s="393" ph="1"/>
    </row>
    <row r="4223" spans="26:26" ht="21">
      <c r="Z4223" s="393" ph="1"/>
    </row>
    <row r="4224" spans="26:26" ht="21">
      <c r="Z4224" s="393" ph="1"/>
    </row>
    <row r="4225" spans="26:26" ht="21">
      <c r="Z4225" s="393" ph="1"/>
    </row>
    <row r="4226" spans="26:26" ht="21">
      <c r="Z4226" s="393" ph="1"/>
    </row>
    <row r="4227" spans="26:26" ht="21">
      <c r="Z4227" s="393" ph="1"/>
    </row>
    <row r="4228" spans="26:26" ht="21">
      <c r="Z4228" s="393" ph="1"/>
    </row>
    <row r="4229" spans="26:26" ht="21">
      <c r="Z4229" s="393" ph="1"/>
    </row>
    <row r="4230" spans="26:26" ht="21">
      <c r="Z4230" s="393" ph="1"/>
    </row>
    <row r="4231" spans="26:26" ht="21">
      <c r="Z4231" s="393" ph="1"/>
    </row>
    <row r="4232" spans="26:26" ht="21">
      <c r="Z4232" s="393" ph="1"/>
    </row>
    <row r="4233" spans="26:26" ht="21">
      <c r="Z4233" s="393" ph="1"/>
    </row>
    <row r="4234" spans="26:26" ht="21">
      <c r="Z4234" s="393" ph="1"/>
    </row>
    <row r="4235" spans="26:26" ht="21">
      <c r="Z4235" s="393" ph="1"/>
    </row>
    <row r="4236" spans="26:26" ht="21">
      <c r="Z4236" s="393" ph="1"/>
    </row>
    <row r="4237" spans="26:26" ht="21">
      <c r="Z4237" s="393" ph="1"/>
    </row>
    <row r="4238" spans="26:26" ht="21">
      <c r="Z4238" s="393" ph="1"/>
    </row>
    <row r="4239" spans="26:26" ht="21">
      <c r="Z4239" s="393" ph="1"/>
    </row>
    <row r="4240" spans="26:26" ht="21">
      <c r="Z4240" s="393" ph="1"/>
    </row>
    <row r="4241" spans="26:26" ht="21">
      <c r="Z4241" s="393" ph="1"/>
    </row>
    <row r="4242" spans="26:26" ht="21">
      <c r="Z4242" s="393" ph="1"/>
    </row>
    <row r="4243" spans="26:26" ht="21">
      <c r="Z4243" s="393" ph="1"/>
    </row>
    <row r="4244" spans="26:26" ht="21">
      <c r="Z4244" s="393" ph="1"/>
    </row>
    <row r="4245" spans="26:26" ht="21">
      <c r="Z4245" s="393" ph="1"/>
    </row>
    <row r="4246" spans="26:26" ht="21">
      <c r="Z4246" s="393" ph="1"/>
    </row>
    <row r="4247" spans="26:26" ht="21">
      <c r="Z4247" s="393" ph="1"/>
    </row>
    <row r="4248" spans="26:26" ht="21">
      <c r="Z4248" s="393" ph="1"/>
    </row>
    <row r="4249" spans="26:26" ht="21">
      <c r="Z4249" s="393" ph="1"/>
    </row>
    <row r="4250" spans="26:26" ht="21">
      <c r="Z4250" s="393" ph="1"/>
    </row>
    <row r="4251" spans="26:26" ht="21">
      <c r="Z4251" s="393" ph="1"/>
    </row>
    <row r="4252" spans="26:26" ht="21">
      <c r="Z4252" s="393" ph="1"/>
    </row>
    <row r="4253" spans="26:26" ht="21">
      <c r="Z4253" s="393" ph="1"/>
    </row>
    <row r="4254" spans="26:26" ht="21">
      <c r="Z4254" s="393" ph="1"/>
    </row>
    <row r="4255" spans="26:26" ht="21">
      <c r="Z4255" s="393" ph="1"/>
    </row>
    <row r="4256" spans="26:26" ht="21">
      <c r="Z4256" s="393" ph="1"/>
    </row>
    <row r="4257" spans="26:26" ht="21">
      <c r="Z4257" s="393" ph="1"/>
    </row>
    <row r="4258" spans="26:26" ht="21">
      <c r="Z4258" s="393" ph="1"/>
    </row>
    <row r="4259" spans="26:26" ht="21">
      <c r="Z4259" s="393" ph="1"/>
    </row>
    <row r="4260" spans="26:26" ht="21">
      <c r="Z4260" s="393" ph="1"/>
    </row>
    <row r="4261" spans="26:26" ht="21">
      <c r="Z4261" s="393" ph="1"/>
    </row>
    <row r="4262" spans="26:26" ht="21">
      <c r="Z4262" s="393" ph="1"/>
    </row>
    <row r="4263" spans="26:26" ht="21">
      <c r="Z4263" s="393" ph="1"/>
    </row>
    <row r="4264" spans="26:26" ht="21">
      <c r="Z4264" s="393" ph="1"/>
    </row>
    <row r="4265" spans="26:26" ht="21">
      <c r="Z4265" s="393" ph="1"/>
    </row>
    <row r="4266" spans="26:26" ht="21">
      <c r="Z4266" s="393" ph="1"/>
    </row>
    <row r="4267" spans="26:26" ht="21">
      <c r="Z4267" s="393" ph="1"/>
    </row>
    <row r="4268" spans="26:26" ht="21">
      <c r="Z4268" s="393" ph="1"/>
    </row>
    <row r="4269" spans="26:26" ht="21">
      <c r="Z4269" s="393" ph="1"/>
    </row>
    <row r="4270" spans="26:26" ht="21">
      <c r="Z4270" s="393" ph="1"/>
    </row>
    <row r="4271" spans="26:26" ht="21">
      <c r="Z4271" s="393" ph="1"/>
    </row>
    <row r="4272" spans="26:26" ht="21">
      <c r="Z4272" s="393" ph="1"/>
    </row>
    <row r="4273" spans="26:26" ht="21">
      <c r="Z4273" s="393" ph="1"/>
    </row>
    <row r="4274" spans="26:26" ht="21">
      <c r="Z4274" s="393" ph="1"/>
    </row>
    <row r="4275" spans="26:26" ht="21">
      <c r="Z4275" s="393" ph="1"/>
    </row>
    <row r="4276" spans="26:26" ht="21">
      <c r="Z4276" s="393" ph="1"/>
    </row>
    <row r="4277" spans="26:26" ht="21">
      <c r="Z4277" s="393" ph="1"/>
    </row>
    <row r="4278" spans="26:26" ht="21">
      <c r="Z4278" s="393" ph="1"/>
    </row>
    <row r="4279" spans="26:26" ht="21">
      <c r="Z4279" s="393" ph="1"/>
    </row>
    <row r="4280" spans="26:26" ht="21">
      <c r="Z4280" s="393" ph="1"/>
    </row>
    <row r="4281" spans="26:26" ht="21">
      <c r="Z4281" s="393" ph="1"/>
    </row>
    <row r="4282" spans="26:26" ht="21">
      <c r="Z4282" s="393" ph="1"/>
    </row>
    <row r="4283" spans="26:26" ht="21">
      <c r="Z4283" s="393" ph="1"/>
    </row>
    <row r="4284" spans="26:26" ht="21">
      <c r="Z4284" s="393" ph="1"/>
    </row>
    <row r="4285" spans="26:26" ht="21">
      <c r="Z4285" s="393" ph="1"/>
    </row>
    <row r="4286" spans="26:26" ht="21">
      <c r="Z4286" s="393" ph="1"/>
    </row>
    <row r="4287" spans="26:26" ht="21">
      <c r="Z4287" s="393" ph="1"/>
    </row>
    <row r="4288" spans="26:26" ht="21">
      <c r="Z4288" s="393" ph="1"/>
    </row>
    <row r="4289" spans="26:26" ht="21">
      <c r="Z4289" s="393" ph="1"/>
    </row>
    <row r="4290" spans="26:26" ht="21">
      <c r="Z4290" s="393" ph="1"/>
    </row>
    <row r="4291" spans="26:26" ht="21">
      <c r="Z4291" s="393" ph="1"/>
    </row>
    <row r="4292" spans="26:26" ht="21">
      <c r="Z4292" s="393" ph="1"/>
    </row>
    <row r="4293" spans="26:26" ht="21">
      <c r="Z4293" s="393" ph="1"/>
    </row>
    <row r="4294" spans="26:26" ht="21">
      <c r="Z4294" s="393" ph="1"/>
    </row>
    <row r="4295" spans="26:26" ht="21">
      <c r="Z4295" s="393" ph="1"/>
    </row>
    <row r="4296" spans="26:26" ht="21">
      <c r="Z4296" s="393" ph="1"/>
    </row>
    <row r="4297" spans="26:26" ht="21">
      <c r="Z4297" s="393" ph="1"/>
    </row>
    <row r="4298" spans="26:26" ht="21">
      <c r="Z4298" s="393" ph="1"/>
    </row>
    <row r="4299" spans="26:26" ht="21">
      <c r="Z4299" s="393" ph="1"/>
    </row>
    <row r="4300" spans="26:26" ht="21">
      <c r="Z4300" s="393" ph="1"/>
    </row>
    <row r="4301" spans="26:26" ht="21">
      <c r="Z4301" s="393" ph="1"/>
    </row>
    <row r="4302" spans="26:26" ht="21">
      <c r="Z4302" s="393" ph="1"/>
    </row>
    <row r="4303" spans="26:26" ht="21">
      <c r="Z4303" s="393" ph="1"/>
    </row>
    <row r="4304" spans="26:26" ht="21">
      <c r="Z4304" s="393" ph="1"/>
    </row>
    <row r="4305" spans="26:26" ht="21">
      <c r="Z4305" s="393" ph="1"/>
    </row>
    <row r="4306" spans="26:26" ht="21">
      <c r="Z4306" s="393" ph="1"/>
    </row>
    <row r="4307" spans="26:26" ht="21">
      <c r="Z4307" s="393" ph="1"/>
    </row>
    <row r="4308" spans="26:26" ht="21">
      <c r="Z4308" s="393" ph="1"/>
    </row>
    <row r="4309" spans="26:26" ht="21">
      <c r="Z4309" s="393" ph="1"/>
    </row>
    <row r="4310" spans="26:26" ht="21">
      <c r="Z4310" s="393" ph="1"/>
    </row>
    <row r="4311" spans="26:26" ht="21">
      <c r="Z4311" s="393" ph="1"/>
    </row>
    <row r="4312" spans="26:26" ht="21">
      <c r="Z4312" s="393" ph="1"/>
    </row>
    <row r="4313" spans="26:26" ht="21">
      <c r="Z4313" s="393" ph="1"/>
    </row>
    <row r="4314" spans="26:26" ht="21">
      <c r="Z4314" s="393" ph="1"/>
    </row>
    <row r="4315" spans="26:26" ht="21">
      <c r="Z4315" s="393" ph="1"/>
    </row>
    <row r="4316" spans="26:26" ht="21">
      <c r="Z4316" s="393" ph="1"/>
    </row>
    <row r="4317" spans="26:26" ht="21">
      <c r="Z4317" s="393" ph="1"/>
    </row>
    <row r="4318" spans="26:26" ht="21">
      <c r="Z4318" s="393" ph="1"/>
    </row>
    <row r="4319" spans="26:26" ht="21">
      <c r="Z4319" s="393" ph="1"/>
    </row>
    <row r="4320" spans="26:26" ht="21">
      <c r="Z4320" s="393" ph="1"/>
    </row>
    <row r="4321" spans="26:26" ht="21">
      <c r="Z4321" s="393" ph="1"/>
    </row>
    <row r="4322" spans="26:26" ht="21">
      <c r="Z4322" s="393" ph="1"/>
    </row>
    <row r="4323" spans="26:26" ht="21">
      <c r="Z4323" s="393" ph="1"/>
    </row>
    <row r="4324" spans="26:26" ht="21">
      <c r="Z4324" s="393" ph="1"/>
    </row>
    <row r="4325" spans="26:26" ht="21">
      <c r="Z4325" s="393" ph="1"/>
    </row>
    <row r="4326" spans="26:26" ht="21">
      <c r="Z4326" s="393" ph="1"/>
    </row>
    <row r="4327" spans="26:26" ht="21">
      <c r="Z4327" s="393" ph="1"/>
    </row>
    <row r="4328" spans="26:26" ht="21">
      <c r="Z4328" s="393" ph="1"/>
    </row>
    <row r="4329" spans="26:26" ht="21">
      <c r="Z4329" s="393" ph="1"/>
    </row>
    <row r="4330" spans="26:26" ht="21">
      <c r="Z4330" s="393" ph="1"/>
    </row>
    <row r="4331" spans="26:26" ht="21">
      <c r="Z4331" s="393" ph="1"/>
    </row>
    <row r="4332" spans="26:26" ht="21">
      <c r="Z4332" s="393" ph="1"/>
    </row>
    <row r="4333" spans="26:26" ht="21">
      <c r="Z4333" s="393" ph="1"/>
    </row>
    <row r="4334" spans="26:26" ht="21">
      <c r="Z4334" s="393" ph="1"/>
    </row>
    <row r="4335" spans="26:26" ht="21">
      <c r="Z4335" s="393" ph="1"/>
    </row>
    <row r="4336" spans="26:26" ht="21">
      <c r="Z4336" s="393" ph="1"/>
    </row>
    <row r="4337" spans="26:26" ht="21">
      <c r="Z4337" s="393" ph="1"/>
    </row>
    <row r="4338" spans="26:26" ht="21">
      <c r="Z4338" s="393" ph="1"/>
    </row>
    <row r="4339" spans="26:26" ht="21">
      <c r="Z4339" s="393" ph="1"/>
    </row>
    <row r="4340" spans="26:26" ht="21">
      <c r="Z4340" s="393" ph="1"/>
    </row>
    <row r="4341" spans="26:26" ht="21">
      <c r="Z4341" s="393" ph="1"/>
    </row>
    <row r="4342" spans="26:26" ht="21">
      <c r="Z4342" s="393" ph="1"/>
    </row>
    <row r="4343" spans="26:26" ht="21">
      <c r="Z4343" s="393" ph="1"/>
    </row>
    <row r="4344" spans="26:26" ht="21">
      <c r="Z4344" s="393" ph="1"/>
    </row>
    <row r="4345" spans="26:26" ht="21">
      <c r="Z4345" s="393" ph="1"/>
    </row>
    <row r="4346" spans="26:26" ht="21">
      <c r="Z4346" s="393" ph="1"/>
    </row>
    <row r="4347" spans="26:26" ht="21">
      <c r="Z4347" s="393" ph="1"/>
    </row>
    <row r="4348" spans="26:26" ht="21">
      <c r="Z4348" s="393" ph="1"/>
    </row>
    <row r="4349" spans="26:26" ht="21">
      <c r="Z4349" s="393" ph="1"/>
    </row>
    <row r="4350" spans="26:26" ht="21">
      <c r="Z4350" s="393" ph="1"/>
    </row>
    <row r="4351" spans="26:26" ht="21">
      <c r="Z4351" s="393" ph="1"/>
    </row>
    <row r="4352" spans="26:26" ht="21">
      <c r="Z4352" s="393" ph="1"/>
    </row>
    <row r="4353" spans="26:26" ht="21">
      <c r="Z4353" s="393" ph="1"/>
    </row>
    <row r="4354" spans="26:26" ht="21">
      <c r="Z4354" s="393" ph="1"/>
    </row>
    <row r="4355" spans="26:26" ht="21">
      <c r="Z4355" s="393" ph="1"/>
    </row>
    <row r="4356" spans="26:26" ht="21">
      <c r="Z4356" s="393" ph="1"/>
    </row>
    <row r="4357" spans="26:26" ht="21">
      <c r="Z4357" s="393" ph="1"/>
    </row>
    <row r="4358" spans="26:26" ht="21">
      <c r="Z4358" s="393" ph="1"/>
    </row>
    <row r="4359" spans="26:26" ht="21">
      <c r="Z4359" s="393" ph="1"/>
    </row>
    <row r="4360" spans="26:26" ht="21">
      <c r="Z4360" s="393" ph="1"/>
    </row>
    <row r="4361" spans="26:26" ht="21">
      <c r="Z4361" s="393" ph="1"/>
    </row>
    <row r="4362" spans="26:26" ht="21">
      <c r="Z4362" s="393" ph="1"/>
    </row>
    <row r="4363" spans="26:26" ht="21">
      <c r="Z4363" s="393" ph="1"/>
    </row>
    <row r="4364" spans="26:26" ht="21">
      <c r="Z4364" s="393" ph="1"/>
    </row>
    <row r="4365" spans="26:26" ht="21">
      <c r="Z4365" s="393" ph="1"/>
    </row>
    <row r="4366" spans="26:26" ht="21">
      <c r="Z4366" s="393" ph="1"/>
    </row>
    <row r="4367" spans="26:26" ht="21">
      <c r="Z4367" s="393" ph="1"/>
    </row>
    <row r="4368" spans="26:26" ht="21">
      <c r="Z4368" s="393" ph="1"/>
    </row>
    <row r="4369" spans="26:26" ht="21">
      <c r="Z4369" s="393" ph="1"/>
    </row>
    <row r="4370" spans="26:26" ht="21">
      <c r="Z4370" s="393" ph="1"/>
    </row>
    <row r="4371" spans="26:26" ht="21">
      <c r="Z4371" s="393" ph="1"/>
    </row>
    <row r="4372" spans="26:26" ht="21">
      <c r="Z4372" s="393" ph="1"/>
    </row>
    <row r="4373" spans="26:26" ht="21">
      <c r="Z4373" s="393" ph="1"/>
    </row>
    <row r="4374" spans="26:26" ht="21">
      <c r="Z4374" s="393" ph="1"/>
    </row>
    <row r="4375" spans="26:26" ht="21">
      <c r="Z4375" s="393" ph="1"/>
    </row>
    <row r="4376" spans="26:26" ht="21">
      <c r="Z4376" s="393" ph="1"/>
    </row>
    <row r="4377" spans="26:26" ht="21">
      <c r="Z4377" s="393" ph="1"/>
    </row>
    <row r="4378" spans="26:26" ht="21">
      <c r="Z4378" s="393" ph="1"/>
    </row>
    <row r="4379" spans="26:26" ht="21">
      <c r="Z4379" s="393" ph="1"/>
    </row>
    <row r="4380" spans="26:26" ht="21">
      <c r="Z4380" s="393" ph="1"/>
    </row>
    <row r="4381" spans="26:26" ht="21">
      <c r="Z4381" s="393" ph="1"/>
    </row>
    <row r="4382" spans="26:26" ht="21">
      <c r="Z4382" s="393" ph="1"/>
    </row>
    <row r="4383" spans="26:26" ht="21">
      <c r="Z4383" s="393" ph="1"/>
    </row>
    <row r="4384" spans="26:26" ht="21">
      <c r="Z4384" s="393" ph="1"/>
    </row>
    <row r="4385" spans="26:26" ht="21">
      <c r="Z4385" s="393" ph="1"/>
    </row>
    <row r="4386" spans="26:26" ht="21">
      <c r="Z4386" s="393" ph="1"/>
    </row>
    <row r="4387" spans="26:26" ht="21">
      <c r="Z4387" s="393" ph="1"/>
    </row>
    <row r="4388" spans="26:26" ht="21">
      <c r="Z4388" s="393" ph="1"/>
    </row>
    <row r="4389" spans="26:26" ht="21">
      <c r="Z4389" s="393" ph="1"/>
    </row>
    <row r="4390" spans="26:26" ht="21">
      <c r="Z4390" s="393" ph="1"/>
    </row>
    <row r="4391" spans="26:26" ht="21">
      <c r="Z4391" s="393" ph="1"/>
    </row>
    <row r="4392" spans="26:26" ht="21">
      <c r="Z4392" s="393" ph="1"/>
    </row>
    <row r="4393" spans="26:26" ht="21">
      <c r="Z4393" s="393" ph="1"/>
    </row>
    <row r="4394" spans="26:26" ht="21">
      <c r="Z4394" s="393" ph="1"/>
    </row>
    <row r="4395" spans="26:26" ht="21">
      <c r="Z4395" s="393" ph="1"/>
    </row>
    <row r="4396" spans="26:26" ht="21">
      <c r="Z4396" s="393" ph="1"/>
    </row>
    <row r="4397" spans="26:26" ht="21">
      <c r="Z4397" s="393" ph="1"/>
    </row>
    <row r="4398" spans="26:26" ht="21">
      <c r="Z4398" s="393" ph="1"/>
    </row>
    <row r="4399" spans="26:26" ht="21">
      <c r="Z4399" s="393" ph="1"/>
    </row>
    <row r="4400" spans="26:26" ht="21">
      <c r="Z4400" s="393" ph="1"/>
    </row>
    <row r="4401" spans="26:26" ht="21">
      <c r="Z4401" s="393" ph="1"/>
    </row>
    <row r="4402" spans="26:26" ht="21">
      <c r="Z4402" s="393" ph="1"/>
    </row>
    <row r="4403" spans="26:26" ht="21">
      <c r="Z4403" s="393" ph="1"/>
    </row>
    <row r="4404" spans="26:26" ht="21">
      <c r="Z4404" s="393" ph="1"/>
    </row>
    <row r="4405" spans="26:26" ht="21">
      <c r="Z4405" s="393" ph="1"/>
    </row>
    <row r="4406" spans="26:26" ht="21">
      <c r="Z4406" s="393" ph="1"/>
    </row>
    <row r="4407" spans="26:26" ht="21">
      <c r="Z4407" s="393" ph="1"/>
    </row>
    <row r="4408" spans="26:26" ht="21">
      <c r="Z4408" s="393" ph="1"/>
    </row>
    <row r="4409" spans="26:26" ht="21">
      <c r="Z4409" s="393" ph="1"/>
    </row>
    <row r="4410" spans="26:26" ht="21">
      <c r="Z4410" s="393" ph="1"/>
    </row>
    <row r="4411" spans="26:26" ht="21">
      <c r="Z4411" s="393" ph="1"/>
    </row>
    <row r="4412" spans="26:26" ht="21">
      <c r="Z4412" s="393" ph="1"/>
    </row>
    <row r="4413" spans="26:26" ht="21">
      <c r="Z4413" s="393" ph="1"/>
    </row>
    <row r="4414" spans="26:26" ht="21">
      <c r="Z4414" s="393" ph="1"/>
    </row>
    <row r="4415" spans="26:26" ht="21">
      <c r="Z4415" s="393" ph="1"/>
    </row>
    <row r="4416" spans="26:26" ht="21">
      <c r="Z4416" s="393" ph="1"/>
    </row>
    <row r="4417" spans="26:26" ht="21">
      <c r="Z4417" s="393" ph="1"/>
    </row>
    <row r="4418" spans="26:26" ht="21">
      <c r="Z4418" s="393" ph="1"/>
    </row>
    <row r="4419" spans="26:26" ht="21">
      <c r="Z4419" s="393" ph="1"/>
    </row>
    <row r="4420" spans="26:26" ht="21">
      <c r="Z4420" s="393" ph="1"/>
    </row>
    <row r="4421" spans="26:26" ht="21">
      <c r="Z4421" s="393" ph="1"/>
    </row>
    <row r="4422" spans="26:26" ht="21">
      <c r="Z4422" s="393" ph="1"/>
    </row>
    <row r="4423" spans="26:26" ht="21">
      <c r="Z4423" s="393" ph="1"/>
    </row>
    <row r="4424" spans="26:26" ht="21">
      <c r="Z4424" s="393" ph="1"/>
    </row>
    <row r="4425" spans="26:26" ht="21">
      <c r="Z4425" s="393" ph="1"/>
    </row>
    <row r="4426" spans="26:26" ht="21">
      <c r="Z4426" s="393" ph="1"/>
    </row>
    <row r="4427" spans="26:26" ht="21">
      <c r="Z4427" s="393" ph="1"/>
    </row>
    <row r="4428" spans="26:26" ht="21">
      <c r="Z4428" s="393" ph="1"/>
    </row>
    <row r="4429" spans="26:26" ht="21">
      <c r="Z4429" s="393" ph="1"/>
    </row>
    <row r="4430" spans="26:26" ht="21">
      <c r="Z4430" s="393" ph="1"/>
    </row>
    <row r="4431" spans="26:26" ht="21">
      <c r="Z4431" s="393" ph="1"/>
    </row>
    <row r="4432" spans="26:26" ht="21">
      <c r="Z4432" s="393" ph="1"/>
    </row>
    <row r="4433" spans="26:26" ht="21">
      <c r="Z4433" s="393" ph="1"/>
    </row>
    <row r="4434" spans="26:26" ht="21">
      <c r="Z4434" s="393" ph="1"/>
    </row>
    <row r="4435" spans="26:26" ht="21">
      <c r="Z4435" s="393" ph="1"/>
    </row>
    <row r="4436" spans="26:26" ht="21">
      <c r="Z4436" s="393" ph="1"/>
    </row>
    <row r="4437" spans="26:26" ht="21">
      <c r="Z4437" s="393" ph="1"/>
    </row>
    <row r="4438" spans="26:26" ht="21">
      <c r="Z4438" s="393" ph="1"/>
    </row>
    <row r="4439" spans="26:26" ht="21">
      <c r="Z4439" s="393" ph="1"/>
    </row>
    <row r="4440" spans="26:26" ht="21">
      <c r="Z4440" s="393" ph="1"/>
    </row>
    <row r="4441" spans="26:26" ht="21">
      <c r="Z4441" s="393" ph="1"/>
    </row>
    <row r="4442" spans="26:26" ht="21">
      <c r="Z4442" s="393" ph="1"/>
    </row>
    <row r="4443" spans="26:26" ht="21">
      <c r="Z4443" s="393" ph="1"/>
    </row>
    <row r="4444" spans="26:26" ht="21">
      <c r="Z4444" s="393" ph="1"/>
    </row>
    <row r="4445" spans="26:26" ht="21">
      <c r="Z4445" s="393" ph="1"/>
    </row>
    <row r="4446" spans="26:26" ht="21">
      <c r="Z4446" s="393" ph="1"/>
    </row>
    <row r="4447" spans="26:26" ht="21">
      <c r="Z4447" s="393" ph="1"/>
    </row>
    <row r="4448" spans="26:26" ht="21">
      <c r="Z4448" s="393" ph="1"/>
    </row>
    <row r="4449" spans="26:26" ht="21">
      <c r="Z4449" s="393" ph="1"/>
    </row>
    <row r="4450" spans="26:26" ht="21">
      <c r="Z4450" s="393" ph="1"/>
    </row>
    <row r="4451" spans="26:26" ht="21">
      <c r="Z4451" s="393" ph="1"/>
    </row>
    <row r="4452" spans="26:26" ht="21">
      <c r="Z4452" s="393" ph="1"/>
    </row>
    <row r="4453" spans="26:26" ht="21">
      <c r="Z4453" s="393" ph="1"/>
    </row>
    <row r="4454" spans="26:26" ht="21">
      <c r="Z4454" s="393" ph="1"/>
    </row>
    <row r="4455" spans="26:26" ht="21">
      <c r="Z4455" s="393" ph="1"/>
    </row>
    <row r="4456" spans="26:26" ht="21">
      <c r="Z4456" s="393" ph="1"/>
    </row>
    <row r="4457" spans="26:26" ht="21">
      <c r="Z4457" s="393" ph="1"/>
    </row>
    <row r="4458" spans="26:26" ht="21">
      <c r="Z4458" s="393" ph="1"/>
    </row>
    <row r="4459" spans="26:26" ht="21">
      <c r="Z4459" s="393" ph="1"/>
    </row>
    <row r="4460" spans="26:26" ht="21">
      <c r="Z4460" s="393" ph="1"/>
    </row>
    <row r="4461" spans="26:26" ht="21">
      <c r="Z4461" s="393" ph="1"/>
    </row>
    <row r="4462" spans="26:26" ht="21">
      <c r="Z4462" s="393" ph="1"/>
    </row>
    <row r="4463" spans="26:26" ht="21">
      <c r="Z4463" s="393" ph="1"/>
    </row>
    <row r="4464" spans="26:26" ht="21">
      <c r="Z4464" s="393" ph="1"/>
    </row>
    <row r="4465" spans="26:26" ht="21">
      <c r="Z4465" s="393" ph="1"/>
    </row>
    <row r="4466" spans="26:26" ht="21">
      <c r="Z4466" s="393" ph="1"/>
    </row>
    <row r="4467" spans="26:26" ht="21">
      <c r="Z4467" s="393" ph="1"/>
    </row>
    <row r="4468" spans="26:26" ht="21">
      <c r="Z4468" s="393" ph="1"/>
    </row>
    <row r="4469" spans="26:26" ht="21">
      <c r="Z4469" s="393" ph="1"/>
    </row>
    <row r="4470" spans="26:26" ht="21">
      <c r="Z4470" s="393" ph="1"/>
    </row>
    <row r="4471" spans="26:26" ht="21">
      <c r="Z4471" s="393" ph="1"/>
    </row>
    <row r="4472" spans="26:26" ht="21">
      <c r="Z4472" s="393" ph="1"/>
    </row>
    <row r="4473" spans="26:26" ht="21">
      <c r="Z4473" s="393" ph="1"/>
    </row>
    <row r="4474" spans="26:26" ht="21">
      <c r="Z4474" s="393" ph="1"/>
    </row>
    <row r="4475" spans="26:26" ht="21">
      <c r="Z4475" s="393" ph="1"/>
    </row>
    <row r="4476" spans="26:26" ht="21">
      <c r="Z4476" s="393" ph="1"/>
    </row>
    <row r="4477" spans="26:26" ht="21">
      <c r="Z4477" s="393" ph="1"/>
    </row>
    <row r="4478" spans="26:26" ht="21">
      <c r="Z4478" s="393" ph="1"/>
    </row>
    <row r="4479" spans="26:26" ht="21">
      <c r="Z4479" s="393" ph="1"/>
    </row>
    <row r="4480" spans="26:26" ht="21">
      <c r="Z4480" s="393" ph="1"/>
    </row>
    <row r="4481" spans="26:26" ht="21">
      <c r="Z4481" s="393" ph="1"/>
    </row>
    <row r="4482" spans="26:26" ht="21">
      <c r="Z4482" s="393" ph="1"/>
    </row>
    <row r="4483" spans="26:26" ht="21">
      <c r="Z4483" s="393" ph="1"/>
    </row>
    <row r="4484" spans="26:26" ht="21">
      <c r="Z4484" s="393" ph="1"/>
    </row>
    <row r="4485" spans="26:26" ht="21">
      <c r="Z4485" s="393" ph="1"/>
    </row>
    <row r="4486" spans="26:26" ht="21">
      <c r="Z4486" s="393" ph="1"/>
    </row>
    <row r="4487" spans="26:26" ht="21">
      <c r="Z4487" s="393" ph="1"/>
    </row>
    <row r="4488" spans="26:26" ht="21">
      <c r="Z4488" s="393" ph="1"/>
    </row>
    <row r="4489" spans="26:26" ht="21">
      <c r="Z4489" s="393" ph="1"/>
    </row>
    <row r="4490" spans="26:26" ht="21">
      <c r="Z4490" s="393" ph="1"/>
    </row>
    <row r="4491" spans="26:26" ht="21">
      <c r="Z4491" s="393" ph="1"/>
    </row>
    <row r="4492" spans="26:26" ht="21">
      <c r="Z4492" s="393" ph="1"/>
    </row>
    <row r="4493" spans="26:26" ht="21">
      <c r="Z4493" s="393" ph="1"/>
    </row>
    <row r="4494" spans="26:26" ht="21">
      <c r="Z4494" s="393" ph="1"/>
    </row>
    <row r="4495" spans="26:26" ht="21">
      <c r="Z4495" s="393" ph="1"/>
    </row>
    <row r="4496" spans="26:26" ht="21">
      <c r="Z4496" s="393" ph="1"/>
    </row>
    <row r="4497" spans="26:26" ht="21">
      <c r="Z4497" s="393" ph="1"/>
    </row>
    <row r="4498" spans="26:26" ht="21">
      <c r="Z4498" s="393" ph="1"/>
    </row>
    <row r="4499" spans="26:26" ht="21">
      <c r="Z4499" s="393" ph="1"/>
    </row>
    <row r="4500" spans="26:26" ht="21">
      <c r="Z4500" s="393" ph="1"/>
    </row>
    <row r="4501" spans="26:26" ht="21">
      <c r="Z4501" s="393" ph="1"/>
    </row>
    <row r="4502" spans="26:26" ht="21">
      <c r="Z4502" s="393" ph="1"/>
    </row>
    <row r="4503" spans="26:26" ht="21">
      <c r="Z4503" s="393" ph="1"/>
    </row>
    <row r="4504" spans="26:26" ht="21">
      <c r="Z4504" s="393" ph="1"/>
    </row>
    <row r="4505" spans="26:26" ht="21">
      <c r="Z4505" s="393" ph="1"/>
    </row>
    <row r="4506" spans="26:26" ht="21">
      <c r="Z4506" s="393" ph="1"/>
    </row>
    <row r="4507" spans="26:26" ht="21">
      <c r="Z4507" s="393" ph="1"/>
    </row>
    <row r="4508" spans="26:26" ht="21">
      <c r="Z4508" s="393" ph="1"/>
    </row>
    <row r="4509" spans="26:26" ht="21">
      <c r="Z4509" s="393" ph="1"/>
    </row>
    <row r="4510" spans="26:26" ht="21">
      <c r="Z4510" s="393" ph="1"/>
    </row>
    <row r="4511" spans="26:26" ht="21">
      <c r="Z4511" s="393" ph="1"/>
    </row>
    <row r="4512" spans="26:26" ht="21">
      <c r="Z4512" s="393" ph="1"/>
    </row>
    <row r="4513" spans="26:26" ht="21">
      <c r="Z4513" s="393" ph="1"/>
    </row>
    <row r="4514" spans="26:26" ht="21">
      <c r="Z4514" s="393" ph="1"/>
    </row>
    <row r="4515" spans="26:26" ht="21">
      <c r="Z4515" s="393" ph="1"/>
    </row>
    <row r="4516" spans="26:26" ht="21">
      <c r="Z4516" s="393" ph="1"/>
    </row>
    <row r="4517" spans="26:26" ht="21">
      <c r="Z4517" s="393" ph="1"/>
    </row>
    <row r="4518" spans="26:26" ht="21">
      <c r="Z4518" s="393" ph="1"/>
    </row>
    <row r="4519" spans="26:26" ht="21">
      <c r="Z4519" s="393" ph="1"/>
    </row>
    <row r="4520" spans="26:26" ht="21">
      <c r="Z4520" s="393" ph="1"/>
    </row>
    <row r="4521" spans="26:26" ht="21">
      <c r="Z4521" s="393" ph="1"/>
    </row>
    <row r="4522" spans="26:26" ht="21">
      <c r="Z4522" s="393" ph="1"/>
    </row>
    <row r="4523" spans="26:26" ht="21">
      <c r="Z4523" s="393" ph="1"/>
    </row>
    <row r="4524" spans="26:26" ht="21">
      <c r="Z4524" s="393" ph="1"/>
    </row>
    <row r="4525" spans="26:26" ht="21">
      <c r="Z4525" s="393" ph="1"/>
    </row>
    <row r="4526" spans="26:26" ht="21">
      <c r="Z4526" s="393" ph="1"/>
    </row>
    <row r="4527" spans="26:26" ht="21">
      <c r="Z4527" s="393" ph="1"/>
    </row>
    <row r="4528" spans="26:26" ht="21">
      <c r="Z4528" s="393" ph="1"/>
    </row>
    <row r="4529" spans="26:26" ht="21">
      <c r="Z4529" s="393" ph="1"/>
    </row>
    <row r="4530" spans="26:26" ht="21">
      <c r="Z4530" s="393" ph="1"/>
    </row>
    <row r="4531" spans="26:26" ht="21">
      <c r="Z4531" s="393" ph="1"/>
    </row>
    <row r="4532" spans="26:26" ht="21">
      <c r="Z4532" s="393" ph="1"/>
    </row>
    <row r="4533" spans="26:26" ht="21">
      <c r="Z4533" s="393" ph="1"/>
    </row>
    <row r="4534" spans="26:26" ht="21">
      <c r="Z4534" s="393" ph="1"/>
    </row>
    <row r="4535" spans="26:26" ht="21">
      <c r="Z4535" s="393" ph="1"/>
    </row>
    <row r="4536" spans="26:26" ht="21">
      <c r="Z4536" s="393" ph="1"/>
    </row>
    <row r="4537" spans="26:26" ht="21">
      <c r="Z4537" s="393" ph="1"/>
    </row>
    <row r="4538" spans="26:26" ht="21">
      <c r="Z4538" s="393" ph="1"/>
    </row>
    <row r="4539" spans="26:26" ht="21">
      <c r="Z4539" s="393" ph="1"/>
    </row>
    <row r="4540" spans="26:26" ht="21">
      <c r="Z4540" s="393" ph="1"/>
    </row>
    <row r="4541" spans="26:26" ht="21">
      <c r="Z4541" s="393" ph="1"/>
    </row>
    <row r="4542" spans="26:26" ht="21">
      <c r="Z4542" s="393" ph="1"/>
    </row>
    <row r="4543" spans="26:26" ht="21">
      <c r="Z4543" s="393" ph="1"/>
    </row>
    <row r="4544" spans="26:26" ht="21">
      <c r="Z4544" s="393" ph="1"/>
    </row>
    <row r="4545" spans="26:26" ht="21">
      <c r="Z4545" s="393" ph="1"/>
    </row>
    <row r="4546" spans="26:26" ht="21">
      <c r="Z4546" s="393" ph="1"/>
    </row>
    <row r="4547" spans="26:26" ht="21">
      <c r="Z4547" s="393" ph="1"/>
    </row>
    <row r="4548" spans="26:26" ht="21">
      <c r="Z4548" s="393" ph="1"/>
    </row>
    <row r="4549" spans="26:26" ht="21">
      <c r="Z4549" s="393" ph="1"/>
    </row>
    <row r="4550" spans="26:26" ht="21">
      <c r="Z4550" s="393" ph="1"/>
    </row>
    <row r="4551" spans="26:26" ht="21">
      <c r="Z4551" s="393" ph="1"/>
    </row>
    <row r="4552" spans="26:26" ht="21">
      <c r="Z4552" s="393" ph="1"/>
    </row>
    <row r="4553" spans="26:26" ht="21">
      <c r="Z4553" s="393" ph="1"/>
    </row>
    <row r="4554" spans="26:26" ht="21">
      <c r="Z4554" s="393" ph="1"/>
    </row>
    <row r="4555" spans="26:26" ht="21">
      <c r="Z4555" s="393" ph="1"/>
    </row>
    <row r="4556" spans="26:26" ht="21">
      <c r="Z4556" s="393" ph="1"/>
    </row>
    <row r="4557" spans="26:26" ht="21">
      <c r="Z4557" s="393" ph="1"/>
    </row>
    <row r="4558" spans="26:26" ht="21">
      <c r="Z4558" s="393" ph="1"/>
    </row>
    <row r="4559" spans="26:26" ht="21">
      <c r="Z4559" s="393" ph="1"/>
    </row>
    <row r="4560" spans="26:26" ht="21">
      <c r="Z4560" s="393" ph="1"/>
    </row>
    <row r="4561" spans="26:26" ht="21">
      <c r="Z4561" s="393" ph="1"/>
    </row>
    <row r="4562" spans="26:26" ht="21">
      <c r="Z4562" s="393" ph="1"/>
    </row>
    <row r="4563" spans="26:26" ht="21">
      <c r="Z4563" s="393" ph="1"/>
    </row>
    <row r="4564" spans="26:26" ht="21">
      <c r="Z4564" s="393" ph="1"/>
    </row>
    <row r="4565" spans="26:26" ht="21">
      <c r="Z4565" s="393" ph="1"/>
    </row>
    <row r="4566" spans="26:26" ht="21">
      <c r="Z4566" s="393" ph="1"/>
    </row>
    <row r="4567" spans="26:26" ht="21">
      <c r="Z4567" s="393" ph="1"/>
    </row>
    <row r="4568" spans="26:26" ht="21">
      <c r="Z4568" s="393" ph="1"/>
    </row>
    <row r="4569" spans="26:26" ht="21">
      <c r="Z4569" s="393" ph="1"/>
    </row>
    <row r="4570" spans="26:26" ht="21">
      <c r="Z4570" s="393" ph="1"/>
    </row>
    <row r="4571" spans="26:26" ht="21">
      <c r="Z4571" s="393" ph="1"/>
    </row>
    <row r="4572" spans="26:26" ht="21">
      <c r="Z4572" s="393" ph="1"/>
    </row>
    <row r="4573" spans="26:26" ht="21">
      <c r="Z4573" s="393" ph="1"/>
    </row>
    <row r="4574" spans="26:26" ht="21">
      <c r="Z4574" s="393" ph="1"/>
    </row>
    <row r="4575" spans="26:26" ht="21">
      <c r="Z4575" s="393" ph="1"/>
    </row>
    <row r="4576" spans="26:26" ht="21">
      <c r="Z4576" s="393" ph="1"/>
    </row>
    <row r="4577" spans="26:26" ht="21">
      <c r="Z4577" s="393" ph="1"/>
    </row>
    <row r="4578" spans="26:26" ht="21">
      <c r="Z4578" s="393" ph="1"/>
    </row>
    <row r="4579" spans="26:26" ht="21">
      <c r="Z4579" s="393" ph="1"/>
    </row>
    <row r="4580" spans="26:26" ht="21">
      <c r="Z4580" s="393" ph="1"/>
    </row>
    <row r="4581" spans="26:26" ht="21">
      <c r="Z4581" s="393" ph="1"/>
    </row>
    <row r="4582" spans="26:26" ht="21">
      <c r="Z4582" s="393" ph="1"/>
    </row>
    <row r="4583" spans="26:26" ht="21">
      <c r="Z4583" s="393" ph="1"/>
    </row>
    <row r="4584" spans="26:26" ht="21">
      <c r="Z4584" s="393" ph="1"/>
    </row>
    <row r="4585" spans="26:26" ht="21">
      <c r="Z4585" s="393" ph="1"/>
    </row>
    <row r="4586" spans="26:26" ht="21">
      <c r="Z4586" s="393" ph="1"/>
    </row>
    <row r="4587" spans="26:26" ht="21">
      <c r="Z4587" s="393" ph="1"/>
    </row>
    <row r="4588" spans="26:26" ht="21">
      <c r="Z4588" s="393" ph="1"/>
    </row>
    <row r="4589" spans="26:26" ht="21">
      <c r="Z4589" s="393" ph="1"/>
    </row>
    <row r="4590" spans="26:26" ht="21">
      <c r="Z4590" s="393" ph="1"/>
    </row>
    <row r="4591" spans="26:26" ht="21">
      <c r="Z4591" s="393" ph="1"/>
    </row>
    <row r="4592" spans="26:26" ht="21">
      <c r="Z4592" s="393" ph="1"/>
    </row>
    <row r="4593" spans="26:26" ht="21">
      <c r="Z4593" s="393" ph="1"/>
    </row>
    <row r="4594" spans="26:26" ht="21">
      <c r="Z4594" s="393" ph="1"/>
    </row>
    <row r="4595" spans="26:26" ht="21">
      <c r="Z4595" s="393" ph="1"/>
    </row>
    <row r="4596" spans="26:26" ht="21">
      <c r="Z4596" s="393" ph="1"/>
    </row>
    <row r="4597" spans="26:26" ht="21">
      <c r="Z4597" s="393" ph="1"/>
    </row>
    <row r="4598" spans="26:26" ht="21">
      <c r="Z4598" s="393" ph="1"/>
    </row>
    <row r="4599" spans="26:26" ht="21">
      <c r="Z4599" s="393" ph="1"/>
    </row>
    <row r="4600" spans="26:26" ht="21">
      <c r="Z4600" s="393" ph="1"/>
    </row>
    <row r="4601" spans="26:26" ht="21">
      <c r="Z4601" s="393" ph="1"/>
    </row>
    <row r="4602" spans="26:26" ht="21">
      <c r="Z4602" s="393" ph="1"/>
    </row>
    <row r="4603" spans="26:26" ht="21">
      <c r="Z4603" s="393" ph="1"/>
    </row>
    <row r="4604" spans="26:26" ht="21">
      <c r="Z4604" s="393" ph="1"/>
    </row>
    <row r="4605" spans="26:26" ht="21">
      <c r="Z4605" s="393" ph="1"/>
    </row>
    <row r="4606" spans="26:26" ht="21">
      <c r="Z4606" s="393" ph="1"/>
    </row>
    <row r="4607" spans="26:26" ht="21">
      <c r="Z4607" s="393" ph="1"/>
    </row>
    <row r="4608" spans="26:26" ht="21">
      <c r="Z4608" s="393" ph="1"/>
    </row>
    <row r="4609" spans="26:26" ht="21">
      <c r="Z4609" s="393" ph="1"/>
    </row>
    <row r="4610" spans="26:26" ht="21">
      <c r="Z4610" s="393" ph="1"/>
    </row>
    <row r="4611" spans="26:26" ht="21">
      <c r="Z4611" s="393" ph="1"/>
    </row>
    <row r="4612" spans="26:26" ht="21">
      <c r="Z4612" s="393" ph="1"/>
    </row>
    <row r="4613" spans="26:26" ht="21">
      <c r="Z4613" s="393" ph="1"/>
    </row>
    <row r="4614" spans="26:26" ht="21">
      <c r="Z4614" s="393" ph="1"/>
    </row>
    <row r="4615" spans="26:26" ht="21">
      <c r="Z4615" s="393" ph="1"/>
    </row>
    <row r="4616" spans="26:26" ht="21">
      <c r="Z4616" s="393" ph="1"/>
    </row>
    <row r="4617" spans="26:26" ht="21">
      <c r="Z4617" s="393" ph="1"/>
    </row>
    <row r="4618" spans="26:26" ht="21">
      <c r="Z4618" s="393" ph="1"/>
    </row>
    <row r="4619" spans="26:26" ht="21">
      <c r="Z4619" s="393" ph="1"/>
    </row>
    <row r="4620" spans="26:26" ht="21">
      <c r="Z4620" s="393" ph="1"/>
    </row>
    <row r="4621" spans="26:26" ht="21">
      <c r="Z4621" s="393" ph="1"/>
    </row>
    <row r="4622" spans="26:26" ht="21">
      <c r="Z4622" s="393" ph="1"/>
    </row>
    <row r="4623" spans="26:26" ht="21">
      <c r="Z4623" s="393" ph="1"/>
    </row>
    <row r="4624" spans="26:26" ht="21">
      <c r="Z4624" s="393" ph="1"/>
    </row>
    <row r="4625" spans="26:26" ht="21">
      <c r="Z4625" s="393" ph="1"/>
    </row>
    <row r="4626" spans="26:26" ht="21">
      <c r="Z4626" s="393" ph="1"/>
    </row>
    <row r="4627" spans="26:26" ht="21">
      <c r="Z4627" s="393" ph="1"/>
    </row>
    <row r="4628" spans="26:26" ht="21">
      <c r="Z4628" s="393" ph="1"/>
    </row>
    <row r="4629" spans="26:26" ht="21">
      <c r="Z4629" s="393" ph="1"/>
    </row>
    <row r="4630" spans="26:26" ht="21">
      <c r="Z4630" s="393" ph="1"/>
    </row>
    <row r="4631" spans="26:26" ht="21">
      <c r="Z4631" s="393" ph="1"/>
    </row>
    <row r="4632" spans="26:26" ht="21">
      <c r="Z4632" s="393" ph="1"/>
    </row>
    <row r="4633" spans="26:26" ht="21">
      <c r="Z4633" s="393" ph="1"/>
    </row>
    <row r="4634" spans="26:26" ht="21">
      <c r="Z4634" s="393" ph="1"/>
    </row>
    <row r="4635" spans="26:26" ht="21">
      <c r="Z4635" s="393" ph="1"/>
    </row>
    <row r="4636" spans="26:26" ht="21">
      <c r="Z4636" s="393" ph="1"/>
    </row>
    <row r="4637" spans="26:26" ht="21">
      <c r="Z4637" s="393" ph="1"/>
    </row>
    <row r="4638" spans="26:26" ht="21">
      <c r="Z4638" s="393" ph="1"/>
    </row>
    <row r="4639" spans="26:26" ht="21">
      <c r="Z4639" s="393" ph="1"/>
    </row>
    <row r="4640" spans="26:26" ht="21">
      <c r="Z4640" s="393" ph="1"/>
    </row>
    <row r="4641" spans="26:26" ht="21">
      <c r="Z4641" s="393" ph="1"/>
    </row>
    <row r="4642" spans="26:26" ht="21">
      <c r="Z4642" s="393" ph="1"/>
    </row>
    <row r="4643" spans="26:26" ht="21">
      <c r="Z4643" s="393" ph="1"/>
    </row>
    <row r="4644" spans="26:26" ht="21">
      <c r="Z4644" s="393" ph="1"/>
    </row>
    <row r="4645" spans="26:26" ht="21">
      <c r="Z4645" s="393" ph="1"/>
    </row>
    <row r="4646" spans="26:26" ht="21">
      <c r="Z4646" s="393" ph="1"/>
    </row>
    <row r="4647" spans="26:26" ht="21">
      <c r="Z4647" s="393" ph="1"/>
    </row>
    <row r="4648" spans="26:26" ht="21">
      <c r="Z4648" s="393" ph="1"/>
    </row>
    <row r="4649" spans="26:26" ht="21">
      <c r="Z4649" s="393" ph="1"/>
    </row>
    <row r="4650" spans="26:26" ht="21">
      <c r="Z4650" s="393" ph="1"/>
    </row>
    <row r="4651" spans="26:26" ht="21">
      <c r="Z4651" s="393" ph="1"/>
    </row>
    <row r="4652" spans="26:26" ht="21">
      <c r="Z4652" s="393" ph="1"/>
    </row>
    <row r="4653" spans="26:26" ht="21">
      <c r="Z4653" s="393" ph="1"/>
    </row>
    <row r="4654" spans="26:26" ht="21">
      <c r="Z4654" s="393" ph="1"/>
    </row>
    <row r="4655" spans="26:26" ht="21">
      <c r="Z4655" s="393" ph="1"/>
    </row>
    <row r="4656" spans="26:26" ht="21">
      <c r="Z4656" s="393" ph="1"/>
    </row>
    <row r="4657" spans="26:26" ht="21">
      <c r="Z4657" s="393" ph="1"/>
    </row>
    <row r="4658" spans="26:26" ht="21">
      <c r="Z4658" s="393" ph="1"/>
    </row>
    <row r="4659" spans="26:26" ht="21">
      <c r="Z4659" s="393" ph="1"/>
    </row>
    <row r="4660" spans="26:26" ht="21">
      <c r="Z4660" s="393" ph="1"/>
    </row>
    <row r="4661" spans="26:26" ht="21">
      <c r="Z4661" s="393" ph="1"/>
    </row>
    <row r="4662" spans="26:26" ht="21">
      <c r="Z4662" s="393" ph="1"/>
    </row>
    <row r="4663" spans="26:26" ht="21">
      <c r="Z4663" s="393" ph="1"/>
    </row>
    <row r="4664" spans="26:26" ht="21">
      <c r="Z4664" s="393" ph="1"/>
    </row>
    <row r="4665" spans="26:26" ht="21">
      <c r="Z4665" s="393" ph="1"/>
    </row>
    <row r="4666" spans="26:26" ht="21">
      <c r="Z4666" s="393" ph="1"/>
    </row>
    <row r="4667" spans="26:26" ht="21">
      <c r="Z4667" s="393" ph="1"/>
    </row>
    <row r="4668" spans="26:26" ht="21">
      <c r="Z4668" s="393" ph="1"/>
    </row>
    <row r="4669" spans="26:26" ht="21">
      <c r="Z4669" s="393" ph="1"/>
    </row>
    <row r="4670" spans="26:26" ht="21">
      <c r="Z4670" s="393" ph="1"/>
    </row>
    <row r="4671" spans="26:26" ht="21">
      <c r="Z4671" s="393" ph="1"/>
    </row>
    <row r="4672" spans="26:26" ht="21">
      <c r="Z4672" s="393" ph="1"/>
    </row>
    <row r="4673" spans="26:26" ht="21">
      <c r="Z4673" s="393" ph="1"/>
    </row>
    <row r="4674" spans="26:26" ht="21">
      <c r="Z4674" s="393" ph="1"/>
    </row>
    <row r="4675" spans="26:26" ht="21">
      <c r="Z4675" s="393" ph="1"/>
    </row>
    <row r="4676" spans="26:26" ht="21">
      <c r="Z4676" s="393" ph="1"/>
    </row>
    <row r="4677" spans="26:26" ht="21">
      <c r="Z4677" s="393" ph="1"/>
    </row>
    <row r="4678" spans="26:26" ht="21">
      <c r="Z4678" s="393" ph="1"/>
    </row>
    <row r="4679" spans="26:26" ht="21">
      <c r="Z4679" s="393" ph="1"/>
    </row>
    <row r="4680" spans="26:26" ht="21">
      <c r="Z4680" s="393" ph="1"/>
    </row>
    <row r="4681" spans="26:26" ht="21">
      <c r="Z4681" s="393" ph="1"/>
    </row>
    <row r="4682" spans="26:26" ht="21">
      <c r="Z4682" s="393" ph="1"/>
    </row>
    <row r="4683" spans="26:26" ht="21">
      <c r="Z4683" s="393" ph="1"/>
    </row>
    <row r="4684" spans="26:26" ht="21">
      <c r="Z4684" s="393" ph="1"/>
    </row>
    <row r="4685" spans="26:26" ht="21">
      <c r="Z4685" s="393" ph="1"/>
    </row>
    <row r="4686" spans="26:26" ht="21">
      <c r="Z4686" s="393" ph="1"/>
    </row>
    <row r="4687" spans="26:26" ht="21">
      <c r="Z4687" s="393" ph="1"/>
    </row>
    <row r="4688" spans="26:26" ht="21">
      <c r="Z4688" s="393" ph="1"/>
    </row>
    <row r="4689" spans="26:26" ht="21">
      <c r="Z4689" s="393" ph="1"/>
    </row>
    <row r="4690" spans="26:26" ht="21">
      <c r="Z4690" s="393" ph="1"/>
    </row>
    <row r="4691" spans="26:26" ht="21">
      <c r="Z4691" s="393" ph="1"/>
    </row>
    <row r="4692" spans="26:26" ht="21">
      <c r="Z4692" s="393" ph="1"/>
    </row>
    <row r="4693" spans="26:26" ht="21">
      <c r="Z4693" s="393" ph="1"/>
    </row>
    <row r="4694" spans="26:26" ht="21">
      <c r="Z4694" s="393" ph="1"/>
    </row>
    <row r="4695" spans="26:26" ht="21">
      <c r="Z4695" s="393" ph="1"/>
    </row>
    <row r="4696" spans="26:26" ht="21">
      <c r="Z4696" s="393" ph="1"/>
    </row>
    <row r="4697" spans="26:26" ht="21">
      <c r="Z4697" s="393" ph="1"/>
    </row>
    <row r="4698" spans="26:26" ht="21">
      <c r="Z4698" s="393" ph="1"/>
    </row>
    <row r="4699" spans="26:26" ht="21">
      <c r="Z4699" s="393" ph="1"/>
    </row>
    <row r="4700" spans="26:26" ht="21">
      <c r="Z4700" s="393" ph="1"/>
    </row>
    <row r="4701" spans="26:26" ht="21">
      <c r="Z4701" s="393" ph="1"/>
    </row>
    <row r="4702" spans="26:26" ht="21">
      <c r="Z4702" s="393" ph="1"/>
    </row>
    <row r="4703" spans="26:26" ht="21">
      <c r="Z4703" s="393" ph="1"/>
    </row>
    <row r="4704" spans="26:26" ht="21">
      <c r="Z4704" s="393" ph="1"/>
    </row>
    <row r="4705" spans="26:26" ht="21">
      <c r="Z4705" s="393" ph="1"/>
    </row>
    <row r="4706" spans="26:26" ht="21">
      <c r="Z4706" s="393" ph="1"/>
    </row>
    <row r="4707" spans="26:26" ht="21">
      <c r="Z4707" s="393" ph="1"/>
    </row>
    <row r="4708" spans="26:26" ht="21">
      <c r="Z4708" s="393" ph="1"/>
    </row>
    <row r="4709" spans="26:26" ht="21">
      <c r="Z4709" s="393" ph="1"/>
    </row>
    <row r="4710" spans="26:26" ht="21">
      <c r="Z4710" s="393" ph="1"/>
    </row>
    <row r="4711" spans="26:26" ht="21">
      <c r="Z4711" s="393" ph="1"/>
    </row>
    <row r="4712" spans="26:26" ht="21">
      <c r="Z4712" s="393" ph="1"/>
    </row>
    <row r="4713" spans="26:26" ht="21">
      <c r="Z4713" s="393" ph="1"/>
    </row>
    <row r="4714" spans="26:26" ht="21">
      <c r="Z4714" s="393" ph="1"/>
    </row>
    <row r="4715" spans="26:26" ht="21">
      <c r="Z4715" s="393" ph="1"/>
    </row>
    <row r="4716" spans="26:26" ht="21">
      <c r="Z4716" s="393" ph="1"/>
    </row>
    <row r="4717" spans="26:26" ht="21">
      <c r="Z4717" s="393" ph="1"/>
    </row>
    <row r="4718" spans="26:26" ht="21">
      <c r="Z4718" s="393" ph="1"/>
    </row>
    <row r="4719" spans="26:26" ht="21">
      <c r="Z4719" s="393" ph="1"/>
    </row>
    <row r="4720" spans="26:26" ht="21">
      <c r="Z4720" s="393" ph="1"/>
    </row>
    <row r="4721" spans="26:26" ht="21">
      <c r="Z4721" s="393" ph="1"/>
    </row>
    <row r="4722" spans="26:26" ht="21">
      <c r="Z4722" s="393" ph="1"/>
    </row>
    <row r="4723" spans="26:26" ht="21">
      <c r="Z4723" s="393" ph="1"/>
    </row>
    <row r="4724" spans="26:26" ht="21">
      <c r="Z4724" s="393" ph="1"/>
    </row>
    <row r="4725" spans="26:26" ht="21">
      <c r="Z4725" s="393" ph="1"/>
    </row>
    <row r="4726" spans="26:26" ht="21">
      <c r="Z4726" s="393" ph="1"/>
    </row>
    <row r="4727" spans="26:26" ht="21">
      <c r="Z4727" s="393" ph="1"/>
    </row>
    <row r="4728" spans="26:26" ht="21">
      <c r="Z4728" s="393" ph="1"/>
    </row>
    <row r="4729" spans="26:26" ht="21">
      <c r="Z4729" s="393" ph="1"/>
    </row>
    <row r="4730" spans="26:26" ht="21">
      <c r="Z4730" s="393" ph="1"/>
    </row>
    <row r="4731" spans="26:26" ht="21">
      <c r="Z4731" s="393" ph="1"/>
    </row>
    <row r="4732" spans="26:26" ht="21">
      <c r="Z4732" s="393" ph="1"/>
    </row>
    <row r="4733" spans="26:26" ht="21">
      <c r="Z4733" s="393" ph="1"/>
    </row>
    <row r="4734" spans="26:26" ht="21">
      <c r="Z4734" s="393" ph="1"/>
    </row>
    <row r="4735" spans="26:26" ht="21">
      <c r="Z4735" s="393" ph="1"/>
    </row>
    <row r="4736" spans="26:26" ht="21">
      <c r="Z4736" s="393" ph="1"/>
    </row>
    <row r="4737" spans="26:26" ht="21">
      <c r="Z4737" s="393" ph="1"/>
    </row>
    <row r="4738" spans="26:26" ht="21">
      <c r="Z4738" s="393" ph="1"/>
    </row>
    <row r="4739" spans="26:26" ht="21">
      <c r="Z4739" s="393" ph="1"/>
    </row>
    <row r="4740" spans="26:26" ht="21">
      <c r="Z4740" s="393" ph="1"/>
    </row>
    <row r="4741" spans="26:26" ht="21">
      <c r="Z4741" s="393" ph="1"/>
    </row>
    <row r="4742" spans="26:26" ht="21">
      <c r="Z4742" s="393" ph="1"/>
    </row>
    <row r="4743" spans="26:26" ht="21">
      <c r="Z4743" s="393" ph="1"/>
    </row>
    <row r="4744" spans="26:26" ht="21">
      <c r="Z4744" s="393" ph="1"/>
    </row>
    <row r="4745" spans="26:26" ht="21">
      <c r="Z4745" s="393" ph="1"/>
    </row>
    <row r="4746" spans="26:26" ht="21">
      <c r="Z4746" s="393" ph="1"/>
    </row>
    <row r="4747" spans="26:26" ht="21">
      <c r="Z4747" s="393" ph="1"/>
    </row>
    <row r="4748" spans="26:26" ht="21">
      <c r="Z4748" s="393" ph="1"/>
    </row>
    <row r="4749" spans="26:26" ht="21">
      <c r="Z4749" s="393" ph="1"/>
    </row>
    <row r="4750" spans="26:26" ht="21">
      <c r="Z4750" s="393" ph="1"/>
    </row>
    <row r="4751" spans="26:26" ht="21">
      <c r="Z4751" s="393" ph="1"/>
    </row>
    <row r="4752" spans="26:26" ht="21">
      <c r="Z4752" s="393" ph="1"/>
    </row>
    <row r="4753" spans="26:26" ht="21">
      <c r="Z4753" s="393" ph="1"/>
    </row>
    <row r="4754" spans="26:26" ht="21">
      <c r="Z4754" s="393" ph="1"/>
    </row>
    <row r="4755" spans="26:26" ht="21">
      <c r="Z4755" s="393" ph="1"/>
    </row>
    <row r="4756" spans="26:26" ht="21">
      <c r="Z4756" s="393" ph="1"/>
    </row>
    <row r="4757" spans="26:26" ht="21">
      <c r="Z4757" s="393" ph="1"/>
    </row>
    <row r="4758" spans="26:26" ht="21">
      <c r="Z4758" s="393" ph="1"/>
    </row>
    <row r="4759" spans="26:26" ht="21">
      <c r="Z4759" s="393" ph="1"/>
    </row>
    <row r="4760" spans="26:26" ht="21">
      <c r="Z4760" s="393" ph="1"/>
    </row>
    <row r="4761" spans="26:26" ht="21">
      <c r="Z4761" s="393" ph="1"/>
    </row>
    <row r="4762" spans="26:26" ht="21">
      <c r="Z4762" s="393" ph="1"/>
    </row>
    <row r="4763" spans="26:26" ht="21">
      <c r="Z4763" s="393" ph="1"/>
    </row>
    <row r="4764" spans="26:26" ht="21">
      <c r="Z4764" s="393" ph="1"/>
    </row>
    <row r="4765" spans="26:26" ht="21">
      <c r="Z4765" s="393" ph="1"/>
    </row>
    <row r="4766" spans="26:26" ht="21">
      <c r="Z4766" s="393" ph="1"/>
    </row>
    <row r="4767" spans="26:26" ht="21">
      <c r="Z4767" s="393" ph="1"/>
    </row>
    <row r="4768" spans="26:26" ht="21">
      <c r="Z4768" s="393" ph="1"/>
    </row>
    <row r="4769" spans="26:26" ht="21">
      <c r="Z4769" s="393" ph="1"/>
    </row>
    <row r="4770" spans="26:26" ht="21">
      <c r="Z4770" s="393" ph="1"/>
    </row>
    <row r="4771" spans="26:26" ht="21">
      <c r="Z4771" s="393" ph="1"/>
    </row>
    <row r="4772" spans="26:26" ht="21">
      <c r="Z4772" s="393" ph="1"/>
    </row>
    <row r="4773" spans="26:26" ht="21">
      <c r="Z4773" s="393" ph="1"/>
    </row>
    <row r="4774" spans="26:26" ht="21">
      <c r="Z4774" s="393" ph="1"/>
    </row>
    <row r="4775" spans="26:26" ht="21">
      <c r="Z4775" s="393" ph="1"/>
    </row>
    <row r="4776" spans="26:26" ht="21">
      <c r="Z4776" s="393" ph="1"/>
    </row>
    <row r="4777" spans="26:26" ht="21">
      <c r="Z4777" s="393" ph="1"/>
    </row>
    <row r="4778" spans="26:26" ht="21">
      <c r="Z4778" s="393" ph="1"/>
    </row>
    <row r="4779" spans="26:26" ht="21">
      <c r="Z4779" s="393" ph="1"/>
    </row>
    <row r="4780" spans="26:26" ht="21">
      <c r="Z4780" s="393" ph="1"/>
    </row>
    <row r="4781" spans="26:26" ht="21">
      <c r="Z4781" s="393" ph="1"/>
    </row>
    <row r="4782" spans="26:26" ht="21">
      <c r="Z4782" s="393" ph="1"/>
    </row>
    <row r="4783" spans="26:26" ht="21">
      <c r="Z4783" s="393" ph="1"/>
    </row>
    <row r="4784" spans="26:26" ht="21">
      <c r="Z4784" s="393" ph="1"/>
    </row>
    <row r="4785" spans="26:26" ht="21">
      <c r="Z4785" s="393" ph="1"/>
    </row>
    <row r="4786" spans="26:26" ht="21">
      <c r="Z4786" s="393" ph="1"/>
    </row>
    <row r="4787" spans="26:26" ht="21">
      <c r="Z4787" s="393" ph="1"/>
    </row>
    <row r="4788" spans="26:26" ht="21">
      <c r="Z4788" s="393" ph="1"/>
    </row>
    <row r="4789" spans="26:26" ht="21">
      <c r="Z4789" s="393" ph="1"/>
    </row>
    <row r="4790" spans="26:26" ht="21">
      <c r="Z4790" s="393" ph="1"/>
    </row>
    <row r="4791" spans="26:26" ht="21">
      <c r="Z4791" s="393" ph="1"/>
    </row>
    <row r="4792" spans="26:26" ht="21">
      <c r="Z4792" s="393" ph="1"/>
    </row>
    <row r="4793" spans="26:26" ht="21">
      <c r="Z4793" s="393" ph="1"/>
    </row>
    <row r="4794" spans="26:26" ht="21">
      <c r="Z4794" s="393" ph="1"/>
    </row>
    <row r="4795" spans="26:26" ht="21">
      <c r="Z4795" s="393" ph="1"/>
    </row>
    <row r="4796" spans="26:26" ht="21">
      <c r="Z4796" s="393" ph="1"/>
    </row>
    <row r="4797" spans="26:26" ht="21">
      <c r="Z4797" s="393" ph="1"/>
    </row>
    <row r="4798" spans="26:26" ht="21">
      <c r="Z4798" s="393" ph="1"/>
    </row>
    <row r="4799" spans="26:26" ht="21">
      <c r="Z4799" s="393" ph="1"/>
    </row>
    <row r="4800" spans="26:26" ht="21">
      <c r="Z4800" s="393" ph="1"/>
    </row>
    <row r="4801" spans="26:26" ht="21">
      <c r="Z4801" s="393" ph="1"/>
    </row>
    <row r="4802" spans="26:26" ht="21">
      <c r="Z4802" s="393" ph="1"/>
    </row>
    <row r="4803" spans="26:26" ht="21">
      <c r="Z4803" s="393" ph="1"/>
    </row>
    <row r="4804" spans="26:26" ht="21">
      <c r="Z4804" s="393" ph="1"/>
    </row>
    <row r="4805" spans="26:26" ht="21">
      <c r="Z4805" s="393" ph="1"/>
    </row>
    <row r="4806" spans="26:26" ht="21">
      <c r="Z4806" s="393" ph="1"/>
    </row>
    <row r="4807" spans="26:26" ht="21">
      <c r="Z4807" s="393" ph="1"/>
    </row>
    <row r="4808" spans="26:26" ht="21">
      <c r="Z4808" s="393" ph="1"/>
    </row>
    <row r="4809" spans="26:26" ht="21">
      <c r="Z4809" s="393" ph="1"/>
    </row>
    <row r="4810" spans="26:26" ht="21">
      <c r="Z4810" s="393" ph="1"/>
    </row>
    <row r="4811" spans="26:26" ht="21">
      <c r="Z4811" s="393" ph="1"/>
    </row>
    <row r="4812" spans="26:26" ht="21">
      <c r="Z4812" s="393" ph="1"/>
    </row>
    <row r="4813" spans="26:26" ht="21">
      <c r="Z4813" s="393" ph="1"/>
    </row>
    <row r="4814" spans="26:26" ht="21">
      <c r="Z4814" s="393" ph="1"/>
    </row>
    <row r="4815" spans="26:26" ht="21">
      <c r="Z4815" s="393" ph="1"/>
    </row>
    <row r="4816" spans="26:26" ht="21">
      <c r="Z4816" s="393" ph="1"/>
    </row>
    <row r="4817" spans="26:26" ht="21">
      <c r="Z4817" s="393" ph="1"/>
    </row>
    <row r="4818" spans="26:26" ht="21">
      <c r="Z4818" s="393" ph="1"/>
    </row>
    <row r="4819" spans="26:26" ht="21">
      <c r="Z4819" s="393" ph="1"/>
    </row>
    <row r="4820" spans="26:26" ht="21">
      <c r="Z4820" s="393" ph="1"/>
    </row>
    <row r="4821" spans="26:26" ht="21">
      <c r="Z4821" s="393" ph="1"/>
    </row>
    <row r="4822" spans="26:26" ht="21">
      <c r="Z4822" s="393" ph="1"/>
    </row>
    <row r="4823" spans="26:26" ht="21">
      <c r="Z4823" s="393" ph="1"/>
    </row>
    <row r="4824" spans="26:26" ht="21">
      <c r="Z4824" s="393" ph="1"/>
    </row>
    <row r="4825" spans="26:26" ht="21">
      <c r="Z4825" s="393" ph="1"/>
    </row>
    <row r="4826" spans="26:26" ht="21">
      <c r="Z4826" s="393" ph="1"/>
    </row>
    <row r="4827" spans="26:26" ht="21">
      <c r="Z4827" s="393" ph="1"/>
    </row>
    <row r="4828" spans="26:26" ht="21">
      <c r="Z4828" s="393" ph="1"/>
    </row>
    <row r="4829" spans="26:26" ht="21">
      <c r="Z4829" s="393" ph="1"/>
    </row>
    <row r="4830" spans="26:26" ht="21">
      <c r="Z4830" s="393" ph="1"/>
    </row>
    <row r="4831" spans="26:26" ht="21">
      <c r="Z4831" s="393" ph="1"/>
    </row>
    <row r="4832" spans="26:26" ht="21">
      <c r="Z4832" s="393" ph="1"/>
    </row>
    <row r="4833" spans="26:26" ht="21">
      <c r="Z4833" s="393" ph="1"/>
    </row>
    <row r="4834" spans="26:26" ht="21">
      <c r="Z4834" s="393" ph="1"/>
    </row>
    <row r="4835" spans="26:26" ht="21">
      <c r="Z4835" s="393" ph="1"/>
    </row>
    <row r="4836" spans="26:26" ht="21">
      <c r="Z4836" s="393" ph="1"/>
    </row>
    <row r="4837" spans="26:26" ht="21">
      <c r="Z4837" s="393" ph="1"/>
    </row>
    <row r="4838" spans="26:26" ht="21">
      <c r="Z4838" s="393" ph="1"/>
    </row>
    <row r="4839" spans="26:26" ht="21">
      <c r="Z4839" s="393" ph="1"/>
    </row>
    <row r="4840" spans="26:26" ht="21">
      <c r="Z4840" s="393" ph="1"/>
    </row>
    <row r="4841" spans="26:26" ht="21">
      <c r="Z4841" s="393" ph="1"/>
    </row>
    <row r="4842" spans="26:26" ht="21">
      <c r="Z4842" s="393" ph="1"/>
    </row>
    <row r="4843" spans="26:26" ht="21">
      <c r="Z4843" s="393" ph="1"/>
    </row>
    <row r="4844" spans="26:26" ht="21">
      <c r="Z4844" s="393" ph="1"/>
    </row>
    <row r="4845" spans="26:26" ht="21">
      <c r="Z4845" s="393" ph="1"/>
    </row>
    <row r="4846" spans="26:26" ht="21">
      <c r="Z4846" s="393" ph="1"/>
    </row>
    <row r="4847" spans="26:26" ht="21">
      <c r="Z4847" s="393" ph="1"/>
    </row>
    <row r="4848" spans="26:26" ht="21">
      <c r="Z4848" s="393" ph="1"/>
    </row>
    <row r="4849" spans="26:26" ht="21">
      <c r="Z4849" s="393" ph="1"/>
    </row>
    <row r="4850" spans="26:26" ht="21">
      <c r="Z4850" s="393" ph="1"/>
    </row>
    <row r="4851" spans="26:26" ht="21">
      <c r="Z4851" s="393" ph="1"/>
    </row>
    <row r="4852" spans="26:26" ht="21">
      <c r="Z4852" s="393" ph="1"/>
    </row>
    <row r="4853" spans="26:26" ht="21">
      <c r="Z4853" s="393" ph="1"/>
    </row>
    <row r="4854" spans="26:26" ht="21">
      <c r="Z4854" s="393" ph="1"/>
    </row>
    <row r="4855" spans="26:26" ht="21">
      <c r="Z4855" s="393" ph="1"/>
    </row>
    <row r="4856" spans="26:26" ht="21">
      <c r="Z4856" s="393" ph="1"/>
    </row>
    <row r="4857" spans="26:26" ht="21">
      <c r="Z4857" s="393" ph="1"/>
    </row>
    <row r="4858" spans="26:26" ht="21">
      <c r="Z4858" s="393" ph="1"/>
    </row>
    <row r="4859" spans="26:26" ht="21">
      <c r="Z4859" s="393" ph="1"/>
    </row>
    <row r="4860" spans="26:26" ht="21">
      <c r="Z4860" s="393" ph="1"/>
    </row>
    <row r="4861" spans="26:26" ht="21">
      <c r="Z4861" s="393" ph="1"/>
    </row>
    <row r="4862" spans="26:26" ht="21">
      <c r="Z4862" s="393" ph="1"/>
    </row>
    <row r="4863" spans="26:26" ht="21">
      <c r="Z4863" s="393" ph="1"/>
    </row>
    <row r="4864" spans="26:26" ht="21">
      <c r="Z4864" s="393" ph="1"/>
    </row>
    <row r="4865" spans="26:26" ht="21">
      <c r="Z4865" s="393" ph="1"/>
    </row>
    <row r="4866" spans="26:26" ht="21">
      <c r="Z4866" s="393" ph="1"/>
    </row>
    <row r="4867" spans="26:26" ht="21">
      <c r="Z4867" s="393" ph="1"/>
    </row>
    <row r="4868" spans="26:26" ht="21">
      <c r="Z4868" s="393" ph="1"/>
    </row>
    <row r="4869" spans="26:26" ht="21">
      <c r="Z4869" s="393" ph="1"/>
    </row>
    <row r="4870" spans="26:26" ht="21">
      <c r="Z4870" s="393" ph="1"/>
    </row>
    <row r="4871" spans="26:26" ht="21">
      <c r="Z4871" s="393" ph="1"/>
    </row>
    <row r="4872" spans="26:26" ht="21">
      <c r="Z4872" s="393" ph="1"/>
    </row>
    <row r="4873" spans="26:26" ht="21">
      <c r="Z4873" s="393" ph="1"/>
    </row>
    <row r="4874" spans="26:26" ht="21">
      <c r="Z4874" s="393" ph="1"/>
    </row>
    <row r="4875" spans="26:26" ht="21">
      <c r="Z4875" s="393" ph="1"/>
    </row>
    <row r="4876" spans="26:26" ht="21">
      <c r="Z4876" s="393" ph="1"/>
    </row>
    <row r="4877" spans="26:26" ht="21">
      <c r="Z4877" s="393" ph="1"/>
    </row>
    <row r="4878" spans="26:26" ht="21">
      <c r="Z4878" s="393" ph="1"/>
    </row>
    <row r="4879" spans="26:26" ht="21">
      <c r="Z4879" s="393" ph="1"/>
    </row>
    <row r="4880" spans="26:26" ht="21">
      <c r="Z4880" s="393" ph="1"/>
    </row>
    <row r="4881" spans="26:26" ht="21">
      <c r="Z4881" s="393" ph="1"/>
    </row>
    <row r="4882" spans="26:26" ht="21">
      <c r="Z4882" s="393" ph="1"/>
    </row>
    <row r="4883" spans="26:26" ht="21">
      <c r="Z4883" s="393" ph="1"/>
    </row>
    <row r="4884" spans="26:26" ht="21">
      <c r="Z4884" s="393" ph="1"/>
    </row>
    <row r="4885" spans="26:26" ht="21">
      <c r="Z4885" s="393" ph="1"/>
    </row>
    <row r="4886" spans="26:26" ht="21">
      <c r="Z4886" s="393" ph="1"/>
    </row>
    <row r="4887" spans="26:26" ht="21">
      <c r="Z4887" s="393" ph="1"/>
    </row>
    <row r="4888" spans="26:26" ht="21">
      <c r="Z4888" s="393" ph="1"/>
    </row>
    <row r="4889" spans="26:26" ht="21">
      <c r="Z4889" s="393" ph="1"/>
    </row>
    <row r="4890" spans="26:26" ht="21">
      <c r="Z4890" s="393" ph="1"/>
    </row>
    <row r="4891" spans="26:26" ht="21">
      <c r="Z4891" s="393" ph="1"/>
    </row>
    <row r="4892" spans="26:26" ht="21">
      <c r="Z4892" s="393" ph="1"/>
    </row>
    <row r="4893" spans="26:26" ht="21">
      <c r="Z4893" s="393" ph="1"/>
    </row>
    <row r="4894" spans="26:26" ht="21">
      <c r="Z4894" s="393" ph="1"/>
    </row>
    <row r="4895" spans="26:26" ht="21">
      <c r="Z4895" s="393" ph="1"/>
    </row>
    <row r="4896" spans="26:26" ht="21">
      <c r="Z4896" s="393" ph="1"/>
    </row>
    <row r="4897" spans="26:26" ht="21">
      <c r="Z4897" s="393" ph="1"/>
    </row>
    <row r="4898" spans="26:26" ht="21">
      <c r="Z4898" s="393" ph="1"/>
    </row>
    <row r="4899" spans="26:26" ht="21">
      <c r="Z4899" s="393" ph="1"/>
    </row>
    <row r="4900" spans="26:26" ht="21">
      <c r="Z4900" s="393" ph="1"/>
    </row>
    <row r="4901" spans="26:26" ht="21">
      <c r="Z4901" s="393" ph="1"/>
    </row>
    <row r="4902" spans="26:26" ht="21">
      <c r="Z4902" s="393" ph="1"/>
    </row>
    <row r="4903" spans="26:26" ht="21">
      <c r="Z4903" s="393" ph="1"/>
    </row>
    <row r="4904" spans="26:26" ht="21">
      <c r="Z4904" s="393" ph="1"/>
    </row>
    <row r="4905" spans="26:26" ht="21">
      <c r="Z4905" s="393" ph="1"/>
    </row>
    <row r="4906" spans="26:26" ht="21">
      <c r="Z4906" s="393" ph="1"/>
    </row>
    <row r="4907" spans="26:26" ht="21">
      <c r="Z4907" s="393" ph="1"/>
    </row>
    <row r="4908" spans="26:26" ht="21">
      <c r="Z4908" s="393" ph="1"/>
    </row>
    <row r="4909" spans="26:26" ht="21">
      <c r="Z4909" s="393" ph="1"/>
    </row>
    <row r="4910" spans="26:26" ht="21">
      <c r="Z4910" s="393" ph="1"/>
    </row>
    <row r="4911" spans="26:26" ht="21">
      <c r="Z4911" s="393" ph="1"/>
    </row>
    <row r="4912" spans="26:26" ht="21">
      <c r="Z4912" s="393" ph="1"/>
    </row>
    <row r="4913" spans="26:26" ht="21">
      <c r="Z4913" s="393" ph="1"/>
    </row>
    <row r="4914" spans="26:26" ht="21">
      <c r="Z4914" s="393" ph="1"/>
    </row>
    <row r="4915" spans="26:26" ht="21">
      <c r="Z4915" s="393" ph="1"/>
    </row>
    <row r="4916" spans="26:26" ht="21">
      <c r="Z4916" s="393" ph="1"/>
    </row>
    <row r="4917" spans="26:26" ht="21">
      <c r="Z4917" s="393" ph="1"/>
    </row>
    <row r="4918" spans="26:26" ht="21">
      <c r="Z4918" s="393" ph="1"/>
    </row>
    <row r="4919" spans="26:26" ht="21">
      <c r="Z4919" s="393" ph="1"/>
    </row>
    <row r="4920" spans="26:26" ht="21">
      <c r="Z4920" s="393" ph="1"/>
    </row>
    <row r="4921" spans="26:26" ht="21">
      <c r="Z4921" s="393" ph="1"/>
    </row>
    <row r="4922" spans="26:26" ht="21">
      <c r="Z4922" s="393" ph="1"/>
    </row>
    <row r="4923" spans="26:26" ht="21">
      <c r="Z4923" s="393" ph="1"/>
    </row>
    <row r="4924" spans="26:26" ht="21">
      <c r="Z4924" s="393" ph="1"/>
    </row>
    <row r="4925" spans="26:26" ht="21">
      <c r="Z4925" s="393" ph="1"/>
    </row>
    <row r="4926" spans="26:26" ht="21">
      <c r="Z4926" s="393" ph="1"/>
    </row>
    <row r="4927" spans="26:26" ht="21">
      <c r="Z4927" s="393" ph="1"/>
    </row>
    <row r="4928" spans="26:26" ht="21">
      <c r="Z4928" s="393" ph="1"/>
    </row>
    <row r="4929" spans="26:26" ht="21">
      <c r="Z4929" s="393" ph="1"/>
    </row>
    <row r="4930" spans="26:26" ht="21">
      <c r="Z4930" s="393" ph="1"/>
    </row>
    <row r="4931" spans="26:26" ht="21">
      <c r="Z4931" s="393" ph="1"/>
    </row>
    <row r="4932" spans="26:26" ht="21">
      <c r="Z4932" s="393" ph="1"/>
    </row>
    <row r="4933" spans="26:26" ht="21">
      <c r="Z4933" s="393" ph="1"/>
    </row>
    <row r="4934" spans="26:26" ht="21">
      <c r="Z4934" s="393" ph="1"/>
    </row>
    <row r="4935" spans="26:26" ht="21">
      <c r="Z4935" s="393" ph="1"/>
    </row>
    <row r="4936" spans="26:26" ht="21">
      <c r="Z4936" s="393" ph="1"/>
    </row>
    <row r="4937" spans="26:26" ht="21">
      <c r="Z4937" s="393" ph="1"/>
    </row>
    <row r="4938" spans="26:26" ht="21">
      <c r="Z4938" s="393" ph="1"/>
    </row>
    <row r="4939" spans="26:26" ht="21">
      <c r="Z4939" s="393" ph="1"/>
    </row>
    <row r="4940" spans="26:26" ht="21">
      <c r="Z4940" s="393" ph="1"/>
    </row>
    <row r="4941" spans="26:26" ht="21">
      <c r="Z4941" s="393" ph="1"/>
    </row>
    <row r="4942" spans="26:26" ht="21">
      <c r="Z4942" s="393" ph="1"/>
    </row>
    <row r="4943" spans="26:26" ht="21">
      <c r="Z4943" s="393" ph="1"/>
    </row>
    <row r="4944" spans="26:26" ht="21">
      <c r="Z4944" s="393" ph="1"/>
    </row>
    <row r="4945" spans="26:26" ht="21">
      <c r="Z4945" s="393" ph="1"/>
    </row>
    <row r="4946" spans="26:26" ht="21">
      <c r="Z4946" s="393" ph="1"/>
    </row>
    <row r="4947" spans="26:26" ht="21">
      <c r="Z4947" s="393" ph="1"/>
    </row>
    <row r="4948" spans="26:26" ht="21">
      <c r="Z4948" s="393" ph="1"/>
    </row>
    <row r="4949" spans="26:26" ht="21">
      <c r="Z4949" s="393" ph="1"/>
    </row>
    <row r="4950" spans="26:26" ht="21">
      <c r="Z4950" s="393" ph="1"/>
    </row>
    <row r="4951" spans="26:26" ht="21">
      <c r="Z4951" s="393" ph="1"/>
    </row>
    <row r="4952" spans="26:26" ht="21">
      <c r="Z4952" s="393" ph="1"/>
    </row>
    <row r="4953" spans="26:26" ht="21">
      <c r="Z4953" s="393" ph="1"/>
    </row>
    <row r="4954" spans="26:26" ht="21">
      <c r="Z4954" s="393" ph="1"/>
    </row>
    <row r="4955" spans="26:26" ht="21">
      <c r="Z4955" s="393" ph="1"/>
    </row>
    <row r="4956" spans="26:26" ht="21">
      <c r="Z4956" s="393" ph="1"/>
    </row>
    <row r="4957" spans="26:26" ht="21">
      <c r="Z4957" s="393" ph="1"/>
    </row>
    <row r="4958" spans="26:26" ht="21">
      <c r="Z4958" s="393" ph="1"/>
    </row>
    <row r="4959" spans="26:26" ht="21">
      <c r="Z4959" s="393" ph="1"/>
    </row>
    <row r="4960" spans="26:26" ht="21">
      <c r="Z4960" s="393" ph="1"/>
    </row>
    <row r="4961" spans="26:26" ht="21">
      <c r="Z4961" s="393" ph="1"/>
    </row>
    <row r="4962" spans="26:26" ht="21">
      <c r="Z4962" s="393" ph="1"/>
    </row>
    <row r="4963" spans="26:26" ht="21">
      <c r="Z4963" s="393" ph="1"/>
    </row>
    <row r="4964" spans="26:26" ht="21">
      <c r="Z4964" s="393" ph="1"/>
    </row>
    <row r="4965" spans="26:26" ht="21">
      <c r="Z4965" s="393" ph="1"/>
    </row>
    <row r="4966" spans="26:26" ht="21">
      <c r="Z4966" s="393" ph="1"/>
    </row>
    <row r="4967" spans="26:26" ht="21">
      <c r="Z4967" s="393" ph="1"/>
    </row>
    <row r="4968" spans="26:26" ht="21">
      <c r="Z4968" s="393" ph="1"/>
    </row>
    <row r="4969" spans="26:26" ht="21">
      <c r="Z4969" s="393" ph="1"/>
    </row>
    <row r="4970" spans="26:26" ht="21">
      <c r="Z4970" s="393" ph="1"/>
    </row>
    <row r="4971" spans="26:26" ht="21">
      <c r="Z4971" s="393" ph="1"/>
    </row>
    <row r="4972" spans="26:26" ht="21">
      <c r="Z4972" s="393" ph="1"/>
    </row>
    <row r="4973" spans="26:26" ht="21">
      <c r="Z4973" s="393" ph="1"/>
    </row>
    <row r="4974" spans="26:26" ht="21">
      <c r="Z4974" s="393" ph="1"/>
    </row>
    <row r="4975" spans="26:26" ht="21">
      <c r="Z4975" s="393" ph="1"/>
    </row>
    <row r="4976" spans="26:26" ht="21">
      <c r="Z4976" s="393" ph="1"/>
    </row>
    <row r="4977" spans="26:26" ht="21">
      <c r="Z4977" s="393" ph="1"/>
    </row>
    <row r="4978" spans="26:26" ht="21">
      <c r="Z4978" s="393" ph="1"/>
    </row>
    <row r="4979" spans="26:26" ht="21">
      <c r="Z4979" s="393" ph="1"/>
    </row>
    <row r="4980" spans="26:26" ht="21">
      <c r="Z4980" s="393" ph="1"/>
    </row>
    <row r="4981" spans="26:26" ht="21">
      <c r="Z4981" s="393" ph="1"/>
    </row>
    <row r="4982" spans="26:26" ht="21">
      <c r="Z4982" s="393" ph="1"/>
    </row>
    <row r="4983" spans="26:26" ht="21">
      <c r="Z4983" s="393" ph="1"/>
    </row>
    <row r="4984" spans="26:26" ht="21">
      <c r="Z4984" s="393" ph="1"/>
    </row>
    <row r="4985" spans="26:26" ht="21">
      <c r="Z4985" s="393" ph="1"/>
    </row>
    <row r="4986" spans="26:26" ht="21">
      <c r="Z4986" s="393" ph="1"/>
    </row>
    <row r="4987" spans="26:26" ht="21">
      <c r="Z4987" s="393" ph="1"/>
    </row>
    <row r="4988" spans="26:26" ht="21">
      <c r="Z4988" s="393" ph="1"/>
    </row>
    <row r="4989" spans="26:26" ht="21">
      <c r="Z4989" s="393" ph="1"/>
    </row>
    <row r="4990" spans="26:26" ht="21">
      <c r="Z4990" s="393" ph="1"/>
    </row>
    <row r="4991" spans="26:26" ht="21">
      <c r="Z4991" s="393" ph="1"/>
    </row>
    <row r="4992" spans="26:26" ht="21">
      <c r="Z4992" s="393" ph="1"/>
    </row>
    <row r="4993" spans="26:26" ht="21">
      <c r="Z4993" s="393" ph="1"/>
    </row>
    <row r="4994" spans="26:26" ht="21">
      <c r="Z4994" s="393" ph="1"/>
    </row>
    <row r="4995" spans="26:26" ht="21">
      <c r="Z4995" s="393" ph="1"/>
    </row>
    <row r="4996" spans="26:26" ht="21">
      <c r="Z4996" s="393" ph="1"/>
    </row>
    <row r="4997" spans="26:26" ht="21">
      <c r="Z4997" s="393" ph="1"/>
    </row>
    <row r="4998" spans="26:26" ht="21">
      <c r="Z4998" s="393" ph="1"/>
    </row>
    <row r="4999" spans="26:26" ht="21">
      <c r="Z4999" s="393" ph="1"/>
    </row>
    <row r="5000" spans="26:26" ht="21">
      <c r="Z5000" s="393" ph="1"/>
    </row>
    <row r="5001" spans="26:26" ht="21">
      <c r="Z5001" s="393" ph="1"/>
    </row>
    <row r="5002" spans="26:26" ht="21">
      <c r="Z5002" s="393" ph="1"/>
    </row>
    <row r="5003" spans="26:26" ht="21">
      <c r="Z5003" s="393" ph="1"/>
    </row>
    <row r="5004" spans="26:26" ht="21">
      <c r="Z5004" s="393" ph="1"/>
    </row>
    <row r="5005" spans="26:26" ht="21">
      <c r="Z5005" s="393" ph="1"/>
    </row>
    <row r="5006" spans="26:26" ht="21">
      <c r="Z5006" s="393" ph="1"/>
    </row>
    <row r="5007" spans="26:26" ht="21">
      <c r="Z5007" s="393" ph="1"/>
    </row>
    <row r="5008" spans="26:26" ht="21">
      <c r="Z5008" s="393" ph="1"/>
    </row>
    <row r="5009" spans="26:26" ht="21">
      <c r="Z5009" s="393" ph="1"/>
    </row>
    <row r="5010" spans="26:26" ht="21">
      <c r="Z5010" s="393" ph="1"/>
    </row>
    <row r="5011" spans="26:26" ht="21">
      <c r="Z5011" s="393" ph="1"/>
    </row>
    <row r="5012" spans="26:26" ht="21">
      <c r="Z5012" s="393" ph="1"/>
    </row>
    <row r="5013" spans="26:26" ht="21">
      <c r="Z5013" s="393" ph="1"/>
    </row>
    <row r="5014" spans="26:26" ht="21">
      <c r="Z5014" s="393" ph="1"/>
    </row>
    <row r="5015" spans="26:26" ht="21">
      <c r="Z5015" s="393" ph="1"/>
    </row>
    <row r="5016" spans="26:26" ht="21">
      <c r="Z5016" s="393" ph="1"/>
    </row>
    <row r="5017" spans="26:26" ht="21">
      <c r="Z5017" s="393" ph="1"/>
    </row>
    <row r="5018" spans="26:26" ht="21">
      <c r="Z5018" s="393" ph="1"/>
    </row>
    <row r="5019" spans="26:26" ht="21">
      <c r="Z5019" s="393" ph="1"/>
    </row>
    <row r="5020" spans="26:26" ht="21">
      <c r="Z5020" s="393" ph="1"/>
    </row>
    <row r="5021" spans="26:26" ht="21">
      <c r="Z5021" s="393" ph="1"/>
    </row>
    <row r="5022" spans="26:26" ht="21">
      <c r="Z5022" s="393" ph="1"/>
    </row>
    <row r="5023" spans="26:26" ht="21">
      <c r="Z5023" s="393" ph="1"/>
    </row>
    <row r="5024" spans="26:26" ht="21">
      <c r="Z5024" s="393" ph="1"/>
    </row>
    <row r="5025" spans="26:26" ht="21">
      <c r="Z5025" s="393" ph="1"/>
    </row>
    <row r="5026" spans="26:26" ht="21">
      <c r="Z5026" s="393" ph="1"/>
    </row>
    <row r="5027" spans="26:26" ht="21">
      <c r="Z5027" s="393" ph="1"/>
    </row>
    <row r="5028" spans="26:26" ht="21">
      <c r="Z5028" s="393" ph="1"/>
    </row>
    <row r="5029" spans="26:26" ht="21">
      <c r="Z5029" s="393" ph="1"/>
    </row>
    <row r="5030" spans="26:26" ht="21">
      <c r="Z5030" s="393" ph="1"/>
    </row>
    <row r="5031" spans="26:26" ht="21">
      <c r="Z5031" s="393" ph="1"/>
    </row>
    <row r="5032" spans="26:26" ht="21">
      <c r="Z5032" s="393" ph="1"/>
    </row>
    <row r="5033" spans="26:26" ht="21">
      <c r="Z5033" s="393" ph="1"/>
    </row>
    <row r="5034" spans="26:26" ht="21">
      <c r="Z5034" s="393" ph="1"/>
    </row>
    <row r="5035" spans="26:26" ht="21">
      <c r="Z5035" s="393" ph="1"/>
    </row>
    <row r="5036" spans="26:26" ht="21">
      <c r="Z5036" s="393" ph="1"/>
    </row>
    <row r="5037" spans="26:26" ht="21">
      <c r="Z5037" s="393" ph="1"/>
    </row>
    <row r="5038" spans="26:26" ht="21">
      <c r="Z5038" s="393" ph="1"/>
    </row>
    <row r="5039" spans="26:26" ht="21">
      <c r="Z5039" s="393" ph="1"/>
    </row>
    <row r="5040" spans="26:26" ht="21">
      <c r="Z5040" s="393" ph="1"/>
    </row>
    <row r="5041" spans="26:26" ht="21">
      <c r="Z5041" s="393" ph="1"/>
    </row>
    <row r="5042" spans="26:26" ht="21">
      <c r="Z5042" s="393" ph="1"/>
    </row>
    <row r="5043" spans="26:26" ht="21">
      <c r="Z5043" s="393" ph="1"/>
    </row>
    <row r="5044" spans="26:26" ht="21">
      <c r="Z5044" s="393" ph="1"/>
    </row>
    <row r="5045" spans="26:26" ht="21">
      <c r="Z5045" s="393" ph="1"/>
    </row>
    <row r="5046" spans="26:26" ht="21">
      <c r="Z5046" s="393" ph="1"/>
    </row>
    <row r="5047" spans="26:26" ht="21">
      <c r="Z5047" s="393" ph="1"/>
    </row>
    <row r="5048" spans="26:26" ht="21">
      <c r="Z5048" s="393" ph="1"/>
    </row>
    <row r="5049" spans="26:26" ht="21">
      <c r="Z5049" s="393" ph="1"/>
    </row>
    <row r="5050" spans="26:26" ht="21">
      <c r="Z5050" s="393" ph="1"/>
    </row>
    <row r="5051" spans="26:26" ht="21">
      <c r="Z5051" s="393" ph="1"/>
    </row>
    <row r="5052" spans="26:26" ht="21">
      <c r="Z5052" s="393" ph="1"/>
    </row>
    <row r="5053" spans="26:26" ht="21">
      <c r="Z5053" s="393" ph="1"/>
    </row>
    <row r="5054" spans="26:26" ht="21">
      <c r="Z5054" s="393" ph="1"/>
    </row>
    <row r="5055" spans="26:26" ht="21">
      <c r="Z5055" s="393" ph="1"/>
    </row>
    <row r="5056" spans="26:26" ht="21">
      <c r="Z5056" s="393" ph="1"/>
    </row>
    <row r="5057" spans="26:26" ht="21">
      <c r="Z5057" s="393" ph="1"/>
    </row>
    <row r="5058" spans="26:26" ht="21">
      <c r="Z5058" s="393" ph="1"/>
    </row>
    <row r="5059" spans="26:26" ht="21">
      <c r="Z5059" s="393" ph="1"/>
    </row>
    <row r="5060" spans="26:26" ht="21">
      <c r="Z5060" s="393" ph="1"/>
    </row>
    <row r="5061" spans="26:26" ht="21">
      <c r="Z5061" s="393" ph="1"/>
    </row>
    <row r="5062" spans="26:26" ht="21">
      <c r="Z5062" s="393" ph="1"/>
    </row>
    <row r="5063" spans="26:26" ht="21">
      <c r="Z5063" s="393" ph="1"/>
    </row>
    <row r="5064" spans="26:26" ht="21">
      <c r="Z5064" s="393" ph="1"/>
    </row>
    <row r="5065" spans="26:26" ht="21">
      <c r="Z5065" s="393" ph="1"/>
    </row>
    <row r="5066" spans="26:26" ht="21">
      <c r="Z5066" s="393" ph="1"/>
    </row>
    <row r="5067" spans="26:26" ht="21">
      <c r="Z5067" s="393" ph="1"/>
    </row>
    <row r="5068" spans="26:26" ht="21">
      <c r="Z5068" s="393" ph="1"/>
    </row>
    <row r="5069" spans="26:26" ht="21">
      <c r="Z5069" s="393" ph="1"/>
    </row>
    <row r="5070" spans="26:26" ht="21">
      <c r="Z5070" s="393" ph="1"/>
    </row>
    <row r="5071" spans="26:26" ht="21">
      <c r="Z5071" s="393" ph="1"/>
    </row>
    <row r="5072" spans="26:26" ht="21">
      <c r="Z5072" s="393" ph="1"/>
    </row>
    <row r="5073" spans="26:26" ht="21">
      <c r="Z5073" s="393" ph="1"/>
    </row>
    <row r="5074" spans="26:26" ht="21">
      <c r="Z5074" s="393" ph="1"/>
    </row>
    <row r="5075" spans="26:26" ht="21">
      <c r="Z5075" s="393" ph="1"/>
    </row>
    <row r="5076" spans="26:26" ht="21">
      <c r="Z5076" s="393" ph="1"/>
    </row>
    <row r="5077" spans="26:26" ht="21">
      <c r="Z5077" s="393" ph="1"/>
    </row>
    <row r="5078" spans="26:26" ht="21">
      <c r="Z5078" s="393" ph="1"/>
    </row>
    <row r="5079" spans="26:26" ht="21">
      <c r="Z5079" s="393" ph="1"/>
    </row>
    <row r="5080" spans="26:26" ht="21">
      <c r="Z5080" s="393" ph="1"/>
    </row>
    <row r="5081" spans="26:26" ht="21">
      <c r="Z5081" s="393" ph="1"/>
    </row>
    <row r="5082" spans="26:26" ht="21">
      <c r="Z5082" s="393" ph="1"/>
    </row>
    <row r="5083" spans="26:26" ht="21">
      <c r="Z5083" s="393" ph="1"/>
    </row>
    <row r="5084" spans="26:26" ht="21">
      <c r="Z5084" s="393" ph="1"/>
    </row>
    <row r="5085" spans="26:26" ht="21">
      <c r="Z5085" s="393" ph="1"/>
    </row>
    <row r="5086" spans="26:26" ht="21">
      <c r="Z5086" s="393" ph="1"/>
    </row>
    <row r="5087" spans="26:26" ht="21">
      <c r="Z5087" s="393" ph="1"/>
    </row>
    <row r="5088" spans="26:26" ht="21">
      <c r="Z5088" s="393" ph="1"/>
    </row>
    <row r="5089" spans="26:26" ht="21">
      <c r="Z5089" s="393" ph="1"/>
    </row>
    <row r="5090" spans="26:26" ht="21">
      <c r="Z5090" s="393" ph="1"/>
    </row>
    <row r="5091" spans="26:26" ht="21">
      <c r="Z5091" s="393" ph="1"/>
    </row>
    <row r="5092" spans="26:26" ht="21">
      <c r="Z5092" s="393" ph="1"/>
    </row>
    <row r="5093" spans="26:26" ht="21">
      <c r="Z5093" s="393" ph="1"/>
    </row>
    <row r="5094" spans="26:26" ht="21">
      <c r="Z5094" s="393" ph="1"/>
    </row>
    <row r="5095" spans="26:26" ht="21">
      <c r="Z5095" s="393" ph="1"/>
    </row>
    <row r="5096" spans="26:26" ht="21">
      <c r="Z5096" s="393" ph="1"/>
    </row>
    <row r="5097" spans="26:26" ht="21">
      <c r="Z5097" s="393" ph="1"/>
    </row>
    <row r="5098" spans="26:26" ht="21">
      <c r="Z5098" s="393" ph="1"/>
    </row>
    <row r="5099" spans="26:26" ht="21">
      <c r="Z5099" s="393" ph="1"/>
    </row>
    <row r="5100" spans="26:26" ht="21">
      <c r="Z5100" s="393" ph="1"/>
    </row>
    <row r="5101" spans="26:26" ht="21">
      <c r="Z5101" s="393" ph="1"/>
    </row>
    <row r="5102" spans="26:26" ht="21">
      <c r="Z5102" s="393" ph="1"/>
    </row>
    <row r="5103" spans="26:26" ht="21">
      <c r="Z5103" s="393" ph="1"/>
    </row>
    <row r="5104" spans="26:26" ht="21">
      <c r="Z5104" s="393" ph="1"/>
    </row>
    <row r="5105" spans="26:26" ht="21">
      <c r="Z5105" s="393" ph="1"/>
    </row>
    <row r="5106" spans="26:26" ht="21">
      <c r="Z5106" s="393" ph="1"/>
    </row>
    <row r="5107" spans="26:26" ht="21">
      <c r="Z5107" s="393" ph="1"/>
    </row>
    <row r="5108" spans="26:26" ht="21">
      <c r="Z5108" s="393" ph="1"/>
    </row>
    <row r="5109" spans="26:26" ht="21">
      <c r="Z5109" s="393" ph="1"/>
    </row>
    <row r="5110" spans="26:26" ht="21">
      <c r="Z5110" s="393" ph="1"/>
    </row>
    <row r="5111" spans="26:26" ht="21">
      <c r="Z5111" s="393" ph="1"/>
    </row>
    <row r="5112" spans="26:26" ht="21">
      <c r="Z5112" s="393" ph="1"/>
    </row>
    <row r="5113" spans="26:26" ht="21">
      <c r="Z5113" s="393" ph="1"/>
    </row>
    <row r="5114" spans="26:26" ht="21">
      <c r="Z5114" s="393" ph="1"/>
    </row>
    <row r="5115" spans="26:26" ht="21">
      <c r="Z5115" s="393" ph="1"/>
    </row>
    <row r="5116" spans="26:26" ht="21">
      <c r="Z5116" s="393" ph="1"/>
    </row>
    <row r="5117" spans="26:26" ht="21">
      <c r="Z5117" s="393" ph="1"/>
    </row>
    <row r="5118" spans="26:26" ht="21">
      <c r="Z5118" s="393" ph="1"/>
    </row>
    <row r="5119" spans="26:26" ht="21">
      <c r="Z5119" s="393" ph="1"/>
    </row>
    <row r="5120" spans="26:26" ht="21">
      <c r="Z5120" s="393" ph="1"/>
    </row>
    <row r="5121" spans="26:26" ht="21">
      <c r="Z5121" s="393" ph="1"/>
    </row>
    <row r="5122" spans="26:26" ht="21">
      <c r="Z5122" s="393" ph="1"/>
    </row>
    <row r="5123" spans="26:26" ht="21">
      <c r="Z5123" s="393" ph="1"/>
    </row>
    <row r="5124" spans="26:26" ht="21">
      <c r="Z5124" s="393" ph="1"/>
    </row>
    <row r="5125" spans="26:26" ht="21">
      <c r="Z5125" s="393" ph="1"/>
    </row>
    <row r="5126" spans="26:26" ht="21">
      <c r="Z5126" s="393" ph="1"/>
    </row>
    <row r="5127" spans="26:26" ht="21">
      <c r="Z5127" s="393" ph="1"/>
    </row>
    <row r="5128" spans="26:26" ht="21">
      <c r="Z5128" s="393" ph="1"/>
    </row>
    <row r="5129" spans="26:26" ht="21">
      <c r="Z5129" s="393" ph="1"/>
    </row>
    <row r="5130" spans="26:26" ht="21">
      <c r="Z5130" s="393" ph="1"/>
    </row>
    <row r="5131" spans="26:26" ht="21">
      <c r="Z5131" s="393" ph="1"/>
    </row>
    <row r="5132" spans="26:26" ht="21">
      <c r="Z5132" s="393" ph="1"/>
    </row>
    <row r="5133" spans="26:26" ht="21">
      <c r="Z5133" s="393" ph="1"/>
    </row>
    <row r="5134" spans="26:26" ht="21">
      <c r="Z5134" s="393" ph="1"/>
    </row>
    <row r="5135" spans="26:26" ht="21">
      <c r="Z5135" s="393" ph="1"/>
    </row>
    <row r="5136" spans="26:26" ht="21">
      <c r="Z5136" s="393" ph="1"/>
    </row>
    <row r="5137" spans="26:26" ht="21">
      <c r="Z5137" s="393" ph="1"/>
    </row>
    <row r="5138" spans="26:26" ht="21">
      <c r="Z5138" s="393" ph="1"/>
    </row>
    <row r="5139" spans="26:26" ht="21">
      <c r="Z5139" s="393" ph="1"/>
    </row>
    <row r="5140" spans="26:26" ht="21">
      <c r="Z5140" s="393" ph="1"/>
    </row>
    <row r="5141" spans="26:26" ht="21">
      <c r="Z5141" s="393" ph="1"/>
    </row>
    <row r="5142" spans="26:26" ht="21">
      <c r="Z5142" s="393" ph="1"/>
    </row>
    <row r="5143" spans="26:26" ht="21">
      <c r="Z5143" s="393" ph="1"/>
    </row>
    <row r="5144" spans="26:26" ht="21">
      <c r="Z5144" s="393" ph="1"/>
    </row>
    <row r="5145" spans="26:26" ht="21">
      <c r="Z5145" s="393" ph="1"/>
    </row>
    <row r="5146" spans="26:26" ht="21">
      <c r="Z5146" s="393" ph="1"/>
    </row>
    <row r="5147" spans="26:26" ht="21">
      <c r="Z5147" s="393" ph="1"/>
    </row>
    <row r="5148" spans="26:26" ht="21">
      <c r="Z5148" s="393" ph="1"/>
    </row>
    <row r="5149" spans="26:26" ht="21">
      <c r="Z5149" s="393" ph="1"/>
    </row>
    <row r="5150" spans="26:26" ht="21">
      <c r="Z5150" s="393" ph="1"/>
    </row>
    <row r="5151" spans="26:26" ht="21">
      <c r="Z5151" s="393" ph="1"/>
    </row>
    <row r="5152" spans="26:26" ht="21">
      <c r="Z5152" s="393" ph="1"/>
    </row>
    <row r="5153" spans="26:26" ht="21">
      <c r="Z5153" s="393" ph="1"/>
    </row>
    <row r="5154" spans="26:26" ht="21">
      <c r="Z5154" s="393" ph="1"/>
    </row>
    <row r="5155" spans="26:26" ht="21">
      <c r="Z5155" s="393" ph="1"/>
    </row>
    <row r="5156" spans="26:26" ht="21">
      <c r="Z5156" s="393" ph="1"/>
    </row>
    <row r="5157" spans="26:26" ht="21">
      <c r="Z5157" s="393" ph="1"/>
    </row>
    <row r="5158" spans="26:26" ht="21">
      <c r="Z5158" s="393" ph="1"/>
    </row>
    <row r="5159" spans="26:26" ht="21">
      <c r="Z5159" s="393" ph="1"/>
    </row>
    <row r="5160" spans="26:26" ht="21">
      <c r="Z5160" s="393" ph="1"/>
    </row>
    <row r="5161" spans="26:26" ht="21">
      <c r="Z5161" s="393" ph="1"/>
    </row>
    <row r="5162" spans="26:26" ht="21">
      <c r="Z5162" s="393" ph="1"/>
    </row>
    <row r="5163" spans="26:26" ht="21">
      <c r="Z5163" s="393" ph="1"/>
    </row>
    <row r="5164" spans="26:26" ht="21">
      <c r="Z5164" s="393" ph="1"/>
    </row>
    <row r="5165" spans="26:26" ht="21">
      <c r="Z5165" s="393" ph="1"/>
    </row>
    <row r="5166" spans="26:26" ht="21">
      <c r="Z5166" s="393" ph="1"/>
    </row>
    <row r="5167" spans="26:26" ht="21">
      <c r="Z5167" s="393" ph="1"/>
    </row>
    <row r="5168" spans="26:26" ht="21">
      <c r="Z5168" s="393" ph="1"/>
    </row>
    <row r="5169" spans="26:26" ht="21">
      <c r="Z5169" s="393" ph="1"/>
    </row>
    <row r="5170" spans="26:26" ht="21">
      <c r="Z5170" s="393" ph="1"/>
    </row>
    <row r="5171" spans="26:26" ht="21">
      <c r="Z5171" s="393" ph="1"/>
    </row>
    <row r="5172" spans="26:26" ht="21">
      <c r="Z5172" s="393" ph="1"/>
    </row>
    <row r="5173" spans="26:26" ht="21">
      <c r="Z5173" s="393" ph="1"/>
    </row>
    <row r="5174" spans="26:26" ht="21">
      <c r="Z5174" s="393" ph="1"/>
    </row>
    <row r="5175" spans="26:26" ht="21">
      <c r="Z5175" s="393" ph="1"/>
    </row>
    <row r="5176" spans="26:26" ht="21">
      <c r="Z5176" s="393" ph="1"/>
    </row>
    <row r="5177" spans="26:26" ht="21">
      <c r="Z5177" s="393" ph="1"/>
    </row>
    <row r="5178" spans="26:26" ht="21">
      <c r="Z5178" s="393" ph="1"/>
    </row>
    <row r="5179" spans="26:26" ht="21">
      <c r="Z5179" s="393" ph="1"/>
    </row>
    <row r="5180" spans="26:26" ht="21">
      <c r="Z5180" s="393" ph="1"/>
    </row>
    <row r="5181" spans="26:26" ht="21">
      <c r="Z5181" s="393" ph="1"/>
    </row>
    <row r="5182" spans="26:26" ht="21">
      <c r="Z5182" s="393" ph="1"/>
    </row>
    <row r="5183" spans="26:26" ht="21">
      <c r="Z5183" s="393" ph="1"/>
    </row>
    <row r="5184" spans="26:26" ht="21">
      <c r="Z5184" s="393" ph="1"/>
    </row>
    <row r="5185" spans="26:26" ht="21">
      <c r="Z5185" s="393" ph="1"/>
    </row>
    <row r="5186" spans="26:26" ht="21">
      <c r="Z5186" s="393" ph="1"/>
    </row>
    <row r="5187" spans="26:26" ht="21">
      <c r="Z5187" s="393" ph="1"/>
    </row>
    <row r="5188" spans="26:26" ht="21">
      <c r="Z5188" s="393" ph="1"/>
    </row>
    <row r="5189" spans="26:26" ht="21">
      <c r="Z5189" s="393" ph="1"/>
    </row>
    <row r="5190" spans="26:26" ht="21">
      <c r="Z5190" s="393" ph="1"/>
    </row>
    <row r="5191" spans="26:26" ht="21">
      <c r="Z5191" s="393" ph="1"/>
    </row>
    <row r="5192" spans="26:26" ht="21">
      <c r="Z5192" s="393" ph="1"/>
    </row>
    <row r="5193" spans="26:26" ht="21">
      <c r="Z5193" s="393" ph="1"/>
    </row>
    <row r="5194" spans="26:26" ht="21">
      <c r="Z5194" s="393" ph="1"/>
    </row>
    <row r="5195" spans="26:26" ht="21">
      <c r="Z5195" s="393" ph="1"/>
    </row>
    <row r="5196" spans="26:26" ht="21">
      <c r="Z5196" s="393" ph="1"/>
    </row>
    <row r="5197" spans="26:26" ht="21">
      <c r="Z5197" s="393" ph="1"/>
    </row>
    <row r="5198" spans="26:26" ht="21">
      <c r="Z5198" s="393" ph="1"/>
    </row>
    <row r="5199" spans="26:26" ht="21">
      <c r="Z5199" s="393" ph="1"/>
    </row>
    <row r="5200" spans="26:26" ht="21">
      <c r="Z5200" s="393" ph="1"/>
    </row>
    <row r="5201" spans="26:26" ht="21">
      <c r="Z5201" s="393" ph="1"/>
    </row>
    <row r="5202" spans="26:26" ht="21">
      <c r="Z5202" s="393" ph="1"/>
    </row>
    <row r="5203" spans="26:26" ht="21">
      <c r="Z5203" s="393" ph="1"/>
    </row>
    <row r="5204" spans="26:26" ht="21">
      <c r="Z5204" s="393" ph="1"/>
    </row>
    <row r="5205" spans="26:26" ht="21">
      <c r="Z5205" s="393" ph="1"/>
    </row>
    <row r="5206" spans="26:26" ht="21">
      <c r="Z5206" s="393" ph="1"/>
    </row>
    <row r="5207" spans="26:26" ht="21">
      <c r="Z5207" s="393" ph="1"/>
    </row>
    <row r="5208" spans="26:26" ht="21">
      <c r="Z5208" s="393" ph="1"/>
    </row>
    <row r="5209" spans="26:26" ht="21">
      <c r="Z5209" s="393" ph="1"/>
    </row>
    <row r="5210" spans="26:26" ht="21">
      <c r="Z5210" s="393" ph="1"/>
    </row>
    <row r="5211" spans="26:26" ht="21">
      <c r="Z5211" s="393" ph="1"/>
    </row>
    <row r="5212" spans="26:26" ht="21">
      <c r="Z5212" s="393" ph="1"/>
    </row>
    <row r="5213" spans="26:26" ht="21">
      <c r="Z5213" s="393" ph="1"/>
    </row>
    <row r="5214" spans="26:26" ht="21">
      <c r="Z5214" s="393" ph="1"/>
    </row>
    <row r="5215" spans="26:26" ht="21">
      <c r="Z5215" s="393" ph="1"/>
    </row>
    <row r="5216" spans="26:26" ht="21">
      <c r="Z5216" s="393" ph="1"/>
    </row>
    <row r="5217" spans="26:26" ht="21">
      <c r="Z5217" s="393" ph="1"/>
    </row>
    <row r="5218" spans="26:26" ht="21">
      <c r="Z5218" s="393" ph="1"/>
    </row>
    <row r="5219" spans="26:26" ht="21">
      <c r="Z5219" s="393" ph="1"/>
    </row>
    <row r="5220" spans="26:26" ht="21">
      <c r="Z5220" s="393" ph="1"/>
    </row>
    <row r="5221" spans="26:26" ht="21">
      <c r="Z5221" s="393" ph="1"/>
    </row>
    <row r="5222" spans="26:26" ht="21">
      <c r="Z5222" s="393" ph="1"/>
    </row>
    <row r="5223" spans="26:26" ht="21">
      <c r="Z5223" s="393" ph="1"/>
    </row>
    <row r="5224" spans="26:26" ht="21">
      <c r="Z5224" s="393" ph="1"/>
    </row>
    <row r="5225" spans="26:26" ht="21">
      <c r="Z5225" s="393" ph="1"/>
    </row>
    <row r="5226" spans="26:26" ht="21">
      <c r="Z5226" s="393" ph="1"/>
    </row>
    <row r="5227" spans="26:26" ht="21">
      <c r="Z5227" s="393" ph="1"/>
    </row>
    <row r="5228" spans="26:26" ht="21">
      <c r="Z5228" s="393" ph="1"/>
    </row>
    <row r="5229" spans="26:26" ht="21">
      <c r="Z5229" s="393" ph="1"/>
    </row>
    <row r="5230" spans="26:26" ht="21">
      <c r="Z5230" s="393" ph="1"/>
    </row>
    <row r="5231" spans="26:26" ht="21">
      <c r="Z5231" s="393" ph="1"/>
    </row>
    <row r="5232" spans="26:26" ht="21">
      <c r="Z5232" s="393" ph="1"/>
    </row>
    <row r="5233" spans="26:26" ht="21">
      <c r="Z5233" s="393" ph="1"/>
    </row>
    <row r="5234" spans="26:26" ht="21">
      <c r="Z5234" s="393" ph="1"/>
    </row>
    <row r="5235" spans="26:26" ht="21">
      <c r="Z5235" s="393" ph="1"/>
    </row>
    <row r="5236" spans="26:26" ht="21">
      <c r="Z5236" s="393" ph="1"/>
    </row>
    <row r="5237" spans="26:26" ht="21">
      <c r="Z5237" s="393" ph="1"/>
    </row>
    <row r="5238" spans="26:26" ht="21">
      <c r="Z5238" s="393" ph="1"/>
    </row>
    <row r="5239" spans="26:26" ht="21">
      <c r="Z5239" s="393" ph="1"/>
    </row>
    <row r="5240" spans="26:26" ht="21">
      <c r="Z5240" s="393" ph="1"/>
    </row>
    <row r="5241" spans="26:26" ht="21">
      <c r="Z5241" s="393" ph="1"/>
    </row>
    <row r="5242" spans="26:26" ht="21">
      <c r="Z5242" s="393" ph="1"/>
    </row>
    <row r="5243" spans="26:26" ht="21">
      <c r="Z5243" s="393" ph="1"/>
    </row>
    <row r="5244" spans="26:26" ht="21">
      <c r="Z5244" s="393" ph="1"/>
    </row>
    <row r="5245" spans="26:26" ht="21">
      <c r="Z5245" s="393" ph="1"/>
    </row>
    <row r="5246" spans="26:26" ht="21">
      <c r="Z5246" s="393" ph="1"/>
    </row>
    <row r="5247" spans="26:26" ht="21">
      <c r="Z5247" s="393" ph="1"/>
    </row>
    <row r="5248" spans="26:26" ht="21">
      <c r="Z5248" s="393" ph="1"/>
    </row>
    <row r="5249" spans="26:26" ht="21">
      <c r="Z5249" s="393" ph="1"/>
    </row>
    <row r="5250" spans="26:26" ht="21">
      <c r="Z5250" s="393" ph="1"/>
    </row>
    <row r="5251" spans="26:26" ht="21">
      <c r="Z5251" s="393" ph="1"/>
    </row>
    <row r="5252" spans="26:26" ht="21">
      <c r="Z5252" s="393" ph="1"/>
    </row>
    <row r="5253" spans="26:26" ht="21">
      <c r="Z5253" s="393" ph="1"/>
    </row>
    <row r="5254" spans="26:26" ht="21">
      <c r="Z5254" s="393" ph="1"/>
    </row>
    <row r="5255" spans="26:26" ht="21">
      <c r="Z5255" s="393" ph="1"/>
    </row>
    <row r="5256" spans="26:26" ht="21">
      <c r="Z5256" s="393" ph="1"/>
    </row>
    <row r="5257" spans="26:26" ht="21">
      <c r="Z5257" s="393" ph="1"/>
    </row>
    <row r="5258" spans="26:26" ht="21">
      <c r="Z5258" s="393" ph="1"/>
    </row>
    <row r="5259" spans="26:26" ht="21">
      <c r="Z5259" s="393" ph="1"/>
    </row>
    <row r="5260" spans="26:26" ht="21">
      <c r="Z5260" s="393" ph="1"/>
    </row>
    <row r="5261" spans="26:26" ht="21">
      <c r="Z5261" s="393" ph="1"/>
    </row>
    <row r="5262" spans="26:26" ht="21">
      <c r="Z5262" s="393" ph="1"/>
    </row>
    <row r="5263" spans="26:26" ht="21">
      <c r="Z5263" s="393" ph="1"/>
    </row>
    <row r="5264" spans="26:26" ht="21">
      <c r="Z5264" s="393" ph="1"/>
    </row>
    <row r="5265" spans="26:26" ht="21">
      <c r="Z5265" s="393" ph="1"/>
    </row>
    <row r="5266" spans="26:26" ht="21">
      <c r="Z5266" s="393" ph="1"/>
    </row>
    <row r="5267" spans="26:26" ht="21">
      <c r="Z5267" s="393" ph="1"/>
    </row>
    <row r="5268" spans="26:26" ht="21">
      <c r="Z5268" s="393" ph="1"/>
    </row>
    <row r="5269" spans="26:26" ht="21">
      <c r="Z5269" s="393" ph="1"/>
    </row>
    <row r="5270" spans="26:26" ht="21">
      <c r="Z5270" s="393" ph="1"/>
    </row>
    <row r="5271" spans="26:26" ht="21">
      <c r="Z5271" s="393" ph="1"/>
    </row>
    <row r="5272" spans="26:26" ht="21">
      <c r="Z5272" s="393" ph="1"/>
    </row>
    <row r="5273" spans="26:26" ht="21">
      <c r="Z5273" s="393" ph="1"/>
    </row>
    <row r="5274" spans="26:26" ht="21">
      <c r="Z5274" s="393" ph="1"/>
    </row>
    <row r="5275" spans="26:26" ht="21">
      <c r="Z5275" s="393" ph="1"/>
    </row>
    <row r="5276" spans="26:26" ht="21">
      <c r="Z5276" s="393" ph="1"/>
    </row>
    <row r="5277" spans="26:26" ht="21">
      <c r="Z5277" s="393" ph="1"/>
    </row>
    <row r="5278" spans="26:26" ht="21">
      <c r="Z5278" s="393" ph="1"/>
    </row>
    <row r="5279" spans="26:26" ht="21">
      <c r="Z5279" s="393" ph="1"/>
    </row>
    <row r="5280" spans="26:26" ht="21">
      <c r="Z5280" s="393" ph="1"/>
    </row>
    <row r="5281" spans="26:26" ht="21">
      <c r="Z5281" s="393" ph="1"/>
    </row>
    <row r="5282" spans="26:26" ht="21">
      <c r="Z5282" s="393" ph="1"/>
    </row>
    <row r="5283" spans="26:26" ht="21">
      <c r="Z5283" s="393" ph="1"/>
    </row>
    <row r="5284" spans="26:26" ht="21">
      <c r="Z5284" s="393" ph="1"/>
    </row>
    <row r="5285" spans="26:26" ht="21">
      <c r="Z5285" s="393" ph="1"/>
    </row>
    <row r="5286" spans="26:26" ht="21">
      <c r="Z5286" s="393" ph="1"/>
    </row>
    <row r="5287" spans="26:26" ht="21">
      <c r="Z5287" s="393" ph="1"/>
    </row>
    <row r="5288" spans="26:26" ht="21">
      <c r="Z5288" s="393" ph="1"/>
    </row>
    <row r="5289" spans="26:26" ht="21">
      <c r="Z5289" s="393" ph="1"/>
    </row>
    <row r="5290" spans="26:26" ht="21">
      <c r="Z5290" s="393" ph="1"/>
    </row>
    <row r="5291" spans="26:26" ht="21">
      <c r="Z5291" s="393" ph="1"/>
    </row>
    <row r="5292" spans="26:26" ht="21">
      <c r="Z5292" s="393" ph="1"/>
    </row>
    <row r="5293" spans="26:26" ht="21">
      <c r="Z5293" s="393" ph="1"/>
    </row>
    <row r="5294" spans="26:26" ht="21">
      <c r="Z5294" s="393" ph="1"/>
    </row>
    <row r="5295" spans="26:26" ht="21">
      <c r="Z5295" s="393" ph="1"/>
    </row>
    <row r="5296" spans="26:26" ht="21">
      <c r="Z5296" s="393" ph="1"/>
    </row>
    <row r="5297" spans="26:26" ht="21">
      <c r="Z5297" s="393" ph="1"/>
    </row>
    <row r="5298" spans="26:26" ht="21">
      <c r="Z5298" s="393" ph="1"/>
    </row>
    <row r="5299" spans="26:26" ht="21">
      <c r="Z5299" s="393" ph="1"/>
    </row>
    <row r="5300" spans="26:26" ht="21">
      <c r="Z5300" s="393" ph="1"/>
    </row>
    <row r="5301" spans="26:26" ht="21">
      <c r="Z5301" s="393" ph="1"/>
    </row>
    <row r="5302" spans="26:26" ht="21">
      <c r="Z5302" s="393" ph="1"/>
    </row>
    <row r="5303" spans="26:26" ht="21">
      <c r="Z5303" s="393" ph="1"/>
    </row>
    <row r="5304" spans="26:26" ht="21">
      <c r="Z5304" s="393" ph="1"/>
    </row>
    <row r="5305" spans="26:26" ht="21">
      <c r="Z5305" s="393" ph="1"/>
    </row>
    <row r="5306" spans="26:26" ht="21">
      <c r="Z5306" s="393" ph="1"/>
    </row>
    <row r="5307" spans="26:26" ht="21">
      <c r="Z5307" s="393" ph="1"/>
    </row>
    <row r="5308" spans="26:26" ht="21">
      <c r="Z5308" s="393" ph="1"/>
    </row>
    <row r="5309" spans="26:26" ht="21">
      <c r="Z5309" s="393" ph="1"/>
    </row>
    <row r="5310" spans="26:26" ht="21">
      <c r="Z5310" s="393" ph="1"/>
    </row>
    <row r="5311" spans="26:26" ht="21">
      <c r="Z5311" s="393" ph="1"/>
    </row>
    <row r="5312" spans="26:26" ht="21">
      <c r="Z5312" s="393" ph="1"/>
    </row>
    <row r="5313" spans="26:26" ht="21">
      <c r="Z5313" s="393" ph="1"/>
    </row>
    <row r="5314" spans="26:26" ht="21">
      <c r="Z5314" s="393" ph="1"/>
    </row>
    <row r="5315" spans="26:26" ht="21">
      <c r="Z5315" s="393" ph="1"/>
    </row>
    <row r="5316" spans="26:26" ht="21">
      <c r="Z5316" s="393" ph="1"/>
    </row>
    <row r="5317" spans="26:26" ht="21">
      <c r="Z5317" s="393" ph="1"/>
    </row>
    <row r="5318" spans="26:26" ht="21">
      <c r="Z5318" s="393" ph="1"/>
    </row>
    <row r="5319" spans="26:26" ht="21">
      <c r="Z5319" s="393" ph="1"/>
    </row>
    <row r="5320" spans="26:26" ht="21">
      <c r="Z5320" s="393" ph="1"/>
    </row>
    <row r="5321" spans="26:26" ht="21">
      <c r="Z5321" s="393" ph="1"/>
    </row>
    <row r="5322" spans="26:26" ht="21">
      <c r="Z5322" s="393" ph="1"/>
    </row>
    <row r="5323" spans="26:26" ht="21">
      <c r="Z5323" s="393" ph="1"/>
    </row>
    <row r="5324" spans="26:26" ht="21">
      <c r="Z5324" s="393" ph="1"/>
    </row>
    <row r="5325" spans="26:26" ht="21">
      <c r="Z5325" s="393" ph="1"/>
    </row>
    <row r="5326" spans="26:26" ht="21">
      <c r="Z5326" s="393" ph="1"/>
    </row>
    <row r="5327" spans="26:26" ht="21">
      <c r="Z5327" s="393" ph="1"/>
    </row>
    <row r="5328" spans="26:26" ht="21">
      <c r="Z5328" s="393" ph="1"/>
    </row>
    <row r="5329" spans="26:26" ht="21">
      <c r="Z5329" s="393" ph="1"/>
    </row>
    <row r="5330" spans="26:26" ht="21">
      <c r="Z5330" s="393" ph="1"/>
    </row>
    <row r="5331" spans="26:26" ht="21">
      <c r="Z5331" s="393" ph="1"/>
    </row>
    <row r="5332" spans="26:26" ht="21">
      <c r="Z5332" s="393" ph="1"/>
    </row>
    <row r="5333" spans="26:26" ht="21">
      <c r="Z5333" s="393" ph="1"/>
    </row>
    <row r="5334" spans="26:26" ht="21">
      <c r="Z5334" s="393" ph="1"/>
    </row>
    <row r="5335" spans="26:26" ht="21">
      <c r="Z5335" s="393" ph="1"/>
    </row>
    <row r="5336" spans="26:26" ht="21">
      <c r="Z5336" s="393" ph="1"/>
    </row>
    <row r="5337" spans="26:26" ht="21">
      <c r="Z5337" s="393" ph="1"/>
    </row>
    <row r="5338" spans="26:26" ht="21">
      <c r="Z5338" s="393" ph="1"/>
    </row>
    <row r="5339" spans="26:26" ht="21">
      <c r="Z5339" s="393" ph="1"/>
    </row>
    <row r="5340" spans="26:26" ht="21">
      <c r="Z5340" s="393" ph="1"/>
    </row>
    <row r="5341" spans="26:26" ht="21">
      <c r="Z5341" s="393" ph="1"/>
    </row>
    <row r="5342" spans="26:26" ht="21">
      <c r="Z5342" s="393" ph="1"/>
    </row>
    <row r="5343" spans="26:26" ht="21">
      <c r="Z5343" s="393" ph="1"/>
    </row>
    <row r="5344" spans="26:26" ht="21">
      <c r="Z5344" s="393" ph="1"/>
    </row>
    <row r="5345" spans="26:26" ht="21">
      <c r="Z5345" s="393" ph="1"/>
    </row>
    <row r="5346" spans="26:26" ht="21">
      <c r="Z5346" s="393" ph="1"/>
    </row>
    <row r="5347" spans="26:26" ht="21">
      <c r="Z5347" s="393" ph="1"/>
    </row>
    <row r="5348" spans="26:26" ht="21">
      <c r="Z5348" s="393" ph="1"/>
    </row>
    <row r="5349" spans="26:26" ht="21">
      <c r="Z5349" s="393" ph="1"/>
    </row>
    <row r="5350" spans="26:26" ht="21">
      <c r="Z5350" s="393" ph="1"/>
    </row>
    <row r="5351" spans="26:26" ht="21">
      <c r="Z5351" s="393" ph="1"/>
    </row>
    <row r="5352" spans="26:26" ht="21">
      <c r="Z5352" s="393" ph="1"/>
    </row>
    <row r="5353" spans="26:26" ht="21">
      <c r="Z5353" s="393" ph="1"/>
    </row>
    <row r="5354" spans="26:26" ht="21">
      <c r="Z5354" s="393" ph="1"/>
    </row>
    <row r="5355" spans="26:26" ht="21">
      <c r="Z5355" s="393" ph="1"/>
    </row>
    <row r="5356" spans="26:26" ht="21">
      <c r="Z5356" s="393" ph="1"/>
    </row>
    <row r="5357" spans="26:26" ht="21">
      <c r="Z5357" s="393" ph="1"/>
    </row>
    <row r="5358" spans="26:26" ht="21">
      <c r="Z5358" s="393" ph="1"/>
    </row>
    <row r="5359" spans="26:26" ht="21">
      <c r="Z5359" s="393" ph="1"/>
    </row>
    <row r="5360" spans="26:26" ht="21">
      <c r="Z5360" s="393" ph="1"/>
    </row>
    <row r="5361" spans="26:26" ht="21">
      <c r="Z5361" s="393" ph="1"/>
    </row>
    <row r="5362" spans="26:26" ht="21">
      <c r="Z5362" s="393" ph="1"/>
    </row>
    <row r="5363" spans="26:26" ht="21">
      <c r="Z5363" s="393" ph="1"/>
    </row>
    <row r="5364" spans="26:26" ht="21">
      <c r="Z5364" s="393" ph="1"/>
    </row>
    <row r="5365" spans="26:26" ht="21">
      <c r="Z5365" s="393" ph="1"/>
    </row>
    <row r="5366" spans="26:26" ht="21">
      <c r="Z5366" s="393" ph="1"/>
    </row>
    <row r="5367" spans="26:26" ht="21">
      <c r="Z5367" s="393" ph="1"/>
    </row>
    <row r="5368" spans="26:26" ht="21">
      <c r="Z5368" s="393" ph="1"/>
    </row>
    <row r="5369" spans="26:26" ht="21">
      <c r="Z5369" s="393" ph="1"/>
    </row>
    <row r="5370" spans="26:26" ht="21">
      <c r="Z5370" s="393" ph="1"/>
    </row>
    <row r="5371" spans="26:26" ht="21">
      <c r="Z5371" s="393" ph="1"/>
    </row>
    <row r="5372" spans="26:26" ht="21">
      <c r="Z5372" s="393" ph="1"/>
    </row>
    <row r="5373" spans="26:26" ht="21">
      <c r="Z5373" s="393" ph="1"/>
    </row>
    <row r="5374" spans="26:26" ht="21">
      <c r="Z5374" s="393" ph="1"/>
    </row>
    <row r="5375" spans="26:26" ht="21">
      <c r="Z5375" s="393" ph="1"/>
    </row>
    <row r="5376" spans="26:26" ht="21">
      <c r="Z5376" s="393" ph="1"/>
    </row>
    <row r="5377" spans="26:26" ht="21">
      <c r="Z5377" s="393" ph="1"/>
    </row>
    <row r="5378" spans="26:26" ht="21">
      <c r="Z5378" s="393" ph="1"/>
    </row>
    <row r="5379" spans="26:26" ht="21">
      <c r="Z5379" s="393" ph="1"/>
    </row>
    <row r="5380" spans="26:26" ht="21">
      <c r="Z5380" s="393" ph="1"/>
    </row>
    <row r="5381" spans="26:26" ht="21">
      <c r="Z5381" s="393" ph="1"/>
    </row>
    <row r="5382" spans="26:26" ht="21">
      <c r="Z5382" s="393" ph="1"/>
    </row>
    <row r="5383" spans="26:26" ht="21">
      <c r="Z5383" s="393" ph="1"/>
    </row>
    <row r="5384" spans="26:26" ht="21">
      <c r="Z5384" s="393" ph="1"/>
    </row>
    <row r="5385" spans="26:26" ht="21">
      <c r="Z5385" s="393" ph="1"/>
    </row>
    <row r="5386" spans="26:26" ht="21">
      <c r="Z5386" s="393" ph="1"/>
    </row>
    <row r="5387" spans="26:26" ht="21">
      <c r="Z5387" s="393" ph="1"/>
    </row>
    <row r="5388" spans="26:26" ht="21">
      <c r="Z5388" s="393" ph="1"/>
    </row>
    <row r="5389" spans="26:26" ht="21">
      <c r="Z5389" s="393" ph="1"/>
    </row>
    <row r="5390" spans="26:26" ht="21">
      <c r="Z5390" s="393" ph="1"/>
    </row>
    <row r="5391" spans="26:26" ht="21">
      <c r="Z5391" s="393" ph="1"/>
    </row>
    <row r="5392" spans="26:26" ht="21">
      <c r="Z5392" s="393" ph="1"/>
    </row>
    <row r="5393" spans="26:26" ht="21">
      <c r="Z5393" s="393" ph="1"/>
    </row>
    <row r="5394" spans="26:26" ht="21">
      <c r="Z5394" s="393" ph="1"/>
    </row>
    <row r="5395" spans="26:26" ht="21">
      <c r="Z5395" s="393" ph="1"/>
    </row>
    <row r="5396" spans="26:26" ht="21">
      <c r="Z5396" s="393" ph="1"/>
    </row>
    <row r="5397" spans="26:26" ht="21">
      <c r="Z5397" s="393" ph="1"/>
    </row>
    <row r="5398" spans="26:26" ht="21">
      <c r="Z5398" s="393" ph="1"/>
    </row>
    <row r="5399" spans="26:26" ht="21">
      <c r="Z5399" s="393" ph="1"/>
    </row>
    <row r="5400" spans="26:26" ht="21">
      <c r="Z5400" s="393" ph="1"/>
    </row>
    <row r="5401" spans="26:26" ht="21">
      <c r="Z5401" s="393" ph="1"/>
    </row>
    <row r="5402" spans="26:26" ht="21">
      <c r="Z5402" s="393" ph="1"/>
    </row>
    <row r="5403" spans="26:26" ht="21">
      <c r="Z5403" s="393" ph="1"/>
    </row>
    <row r="5404" spans="26:26" ht="21">
      <c r="Z5404" s="393" ph="1"/>
    </row>
    <row r="5405" spans="26:26" ht="21">
      <c r="Z5405" s="393" ph="1"/>
    </row>
    <row r="5406" spans="26:26" ht="21">
      <c r="Z5406" s="393" ph="1"/>
    </row>
    <row r="5407" spans="26:26" ht="21">
      <c r="Z5407" s="393" ph="1"/>
    </row>
    <row r="5408" spans="26:26" ht="21">
      <c r="Z5408" s="393" ph="1"/>
    </row>
    <row r="5409" spans="26:26" ht="21">
      <c r="Z5409" s="393" ph="1"/>
    </row>
    <row r="5410" spans="26:26" ht="21">
      <c r="Z5410" s="393" ph="1"/>
    </row>
    <row r="5411" spans="26:26" ht="21">
      <c r="Z5411" s="393" ph="1"/>
    </row>
    <row r="5412" spans="26:26" ht="21">
      <c r="Z5412" s="393" ph="1"/>
    </row>
    <row r="5413" spans="26:26" ht="21">
      <c r="Z5413" s="393" ph="1"/>
    </row>
    <row r="5414" spans="26:26" ht="21">
      <c r="Z5414" s="393" ph="1"/>
    </row>
    <row r="5415" spans="26:26" ht="21">
      <c r="Z5415" s="393" ph="1"/>
    </row>
    <row r="5416" spans="26:26" ht="21">
      <c r="Z5416" s="393" ph="1"/>
    </row>
    <row r="5417" spans="26:26" ht="21">
      <c r="Z5417" s="393" ph="1"/>
    </row>
    <row r="5418" spans="26:26" ht="21">
      <c r="Z5418" s="393" ph="1"/>
    </row>
    <row r="5419" spans="26:26" ht="21">
      <c r="Z5419" s="393" ph="1"/>
    </row>
    <row r="5420" spans="26:26" ht="21">
      <c r="Z5420" s="393" ph="1"/>
    </row>
    <row r="5421" spans="26:26" ht="21">
      <c r="Z5421" s="393" ph="1"/>
    </row>
    <row r="5422" spans="26:26" ht="21">
      <c r="Z5422" s="393" ph="1"/>
    </row>
    <row r="5423" spans="26:26" ht="21">
      <c r="Z5423" s="393" ph="1"/>
    </row>
    <row r="5424" spans="26:26" ht="21">
      <c r="Z5424" s="393" ph="1"/>
    </row>
    <row r="5425" spans="26:26" ht="21">
      <c r="Z5425" s="393" ph="1"/>
    </row>
    <row r="5426" spans="26:26" ht="21">
      <c r="Z5426" s="393" ph="1"/>
    </row>
    <row r="5427" spans="26:26" ht="21">
      <c r="Z5427" s="393" ph="1"/>
    </row>
    <row r="5428" spans="26:26" ht="21">
      <c r="Z5428" s="393" ph="1"/>
    </row>
    <row r="5429" spans="26:26" ht="21">
      <c r="Z5429" s="393" ph="1"/>
    </row>
    <row r="5430" spans="26:26" ht="21">
      <c r="Z5430" s="393" ph="1"/>
    </row>
    <row r="5431" spans="26:26" ht="21">
      <c r="Z5431" s="393" ph="1"/>
    </row>
    <row r="5432" spans="26:26" ht="21">
      <c r="Z5432" s="393" ph="1"/>
    </row>
    <row r="5433" spans="26:26" ht="21">
      <c r="Z5433" s="393" ph="1"/>
    </row>
    <row r="5434" spans="26:26" ht="21">
      <c r="Z5434" s="393" ph="1"/>
    </row>
    <row r="5435" spans="26:26" ht="21">
      <c r="Z5435" s="393" ph="1"/>
    </row>
    <row r="5436" spans="26:26" ht="21">
      <c r="Z5436" s="393" ph="1"/>
    </row>
    <row r="5437" spans="26:26" ht="21">
      <c r="Z5437" s="393" ph="1"/>
    </row>
    <row r="5438" spans="26:26" ht="21">
      <c r="Z5438" s="393" ph="1"/>
    </row>
    <row r="5439" spans="26:26" ht="21">
      <c r="Z5439" s="393" ph="1"/>
    </row>
    <row r="5440" spans="26:26" ht="21">
      <c r="Z5440" s="393" ph="1"/>
    </row>
    <row r="5441" spans="26:26" ht="21">
      <c r="Z5441" s="393" ph="1"/>
    </row>
    <row r="5442" spans="26:26" ht="21">
      <c r="Z5442" s="393" ph="1"/>
    </row>
    <row r="5443" spans="26:26" ht="21">
      <c r="Z5443" s="393" ph="1"/>
    </row>
    <row r="5444" spans="26:26" ht="21">
      <c r="Z5444" s="393" ph="1"/>
    </row>
    <row r="5445" spans="26:26" ht="21">
      <c r="Z5445" s="393" ph="1"/>
    </row>
    <row r="5446" spans="26:26" ht="21">
      <c r="Z5446" s="393" ph="1"/>
    </row>
    <row r="5447" spans="26:26" ht="21">
      <c r="Z5447" s="393" ph="1"/>
    </row>
    <row r="5448" spans="26:26" ht="21">
      <c r="Z5448" s="393" ph="1"/>
    </row>
    <row r="5449" spans="26:26" ht="21">
      <c r="Z5449" s="393" ph="1"/>
    </row>
    <row r="5450" spans="26:26" ht="21">
      <c r="Z5450" s="393" ph="1"/>
    </row>
    <row r="5451" spans="26:26" ht="21">
      <c r="Z5451" s="393" ph="1"/>
    </row>
    <row r="5452" spans="26:26" ht="21">
      <c r="Z5452" s="393" ph="1"/>
    </row>
    <row r="5453" spans="26:26" ht="21">
      <c r="Z5453" s="393" ph="1"/>
    </row>
    <row r="5454" spans="26:26" ht="21">
      <c r="Z5454" s="393" ph="1"/>
    </row>
    <row r="5455" spans="26:26" ht="21">
      <c r="Z5455" s="393" ph="1"/>
    </row>
    <row r="5456" spans="26:26" ht="21">
      <c r="Z5456" s="393" ph="1"/>
    </row>
    <row r="5457" spans="26:26" ht="21">
      <c r="Z5457" s="393" ph="1"/>
    </row>
    <row r="5458" spans="26:26" ht="21">
      <c r="Z5458" s="393" ph="1"/>
    </row>
    <row r="5459" spans="26:26" ht="21">
      <c r="Z5459" s="393" ph="1"/>
    </row>
    <row r="5460" spans="26:26" ht="21">
      <c r="Z5460" s="393" ph="1"/>
    </row>
    <row r="5461" spans="26:26" ht="21">
      <c r="Z5461" s="393" ph="1"/>
    </row>
    <row r="5462" spans="26:26" ht="21">
      <c r="Z5462" s="393" ph="1"/>
    </row>
    <row r="5463" spans="26:26" ht="21">
      <c r="Z5463" s="393" ph="1"/>
    </row>
    <row r="5464" spans="26:26" ht="21">
      <c r="Z5464" s="393" ph="1"/>
    </row>
    <row r="5465" spans="26:26" ht="21">
      <c r="Z5465" s="393" ph="1"/>
    </row>
    <row r="5466" spans="26:26" ht="21">
      <c r="Z5466" s="393" ph="1"/>
    </row>
    <row r="5467" spans="26:26" ht="21">
      <c r="Z5467" s="393" ph="1"/>
    </row>
    <row r="5468" spans="26:26" ht="21">
      <c r="Z5468" s="393" ph="1"/>
    </row>
    <row r="5469" spans="26:26" ht="21">
      <c r="Z5469" s="393" ph="1"/>
    </row>
    <row r="5470" spans="26:26" ht="21">
      <c r="Z5470" s="393" ph="1"/>
    </row>
    <row r="5471" spans="26:26" ht="21">
      <c r="Z5471" s="393" ph="1"/>
    </row>
    <row r="5472" spans="26:26" ht="21">
      <c r="Z5472" s="393" ph="1"/>
    </row>
    <row r="5473" spans="26:26" ht="21">
      <c r="Z5473" s="393" ph="1"/>
    </row>
    <row r="5474" spans="26:26" ht="21">
      <c r="Z5474" s="393" ph="1"/>
    </row>
    <row r="5475" spans="26:26" ht="21">
      <c r="Z5475" s="393" ph="1"/>
    </row>
    <row r="5476" spans="26:26" ht="21">
      <c r="Z5476" s="393" ph="1"/>
    </row>
    <row r="5477" spans="26:26" ht="21">
      <c r="Z5477" s="393" ph="1"/>
    </row>
    <row r="5478" spans="26:26" ht="21">
      <c r="Z5478" s="393" ph="1"/>
    </row>
    <row r="5479" spans="26:26" ht="21">
      <c r="Z5479" s="393" ph="1"/>
    </row>
    <row r="5480" spans="26:26" ht="21">
      <c r="Z5480" s="393" ph="1"/>
    </row>
    <row r="5481" spans="26:26" ht="21">
      <c r="Z5481" s="393" ph="1"/>
    </row>
    <row r="5482" spans="26:26" ht="21">
      <c r="Z5482" s="393" ph="1"/>
    </row>
    <row r="5483" spans="26:26" ht="21">
      <c r="Z5483" s="393" ph="1"/>
    </row>
    <row r="5484" spans="26:26" ht="21">
      <c r="Z5484" s="393" ph="1"/>
    </row>
    <row r="5485" spans="26:26" ht="21">
      <c r="Z5485" s="393" ph="1"/>
    </row>
    <row r="5486" spans="26:26" ht="21">
      <c r="Z5486" s="393" ph="1"/>
    </row>
    <row r="5487" spans="26:26" ht="21">
      <c r="Z5487" s="393" ph="1"/>
    </row>
    <row r="5488" spans="26:26" ht="21">
      <c r="Z5488" s="393" ph="1"/>
    </row>
    <row r="5489" spans="26:26" ht="21">
      <c r="Z5489" s="393" ph="1"/>
    </row>
    <row r="5490" spans="26:26" ht="21">
      <c r="Z5490" s="393" ph="1"/>
    </row>
    <row r="5491" spans="26:26" ht="21">
      <c r="Z5491" s="393" ph="1"/>
    </row>
    <row r="5492" spans="26:26" ht="21">
      <c r="Z5492" s="393" ph="1"/>
    </row>
    <row r="5493" spans="26:26" ht="21">
      <c r="Z5493" s="393" ph="1"/>
    </row>
    <row r="5494" spans="26:26" ht="21">
      <c r="Z5494" s="393" ph="1"/>
    </row>
    <row r="5495" spans="26:26" ht="21">
      <c r="Z5495" s="393" ph="1"/>
    </row>
    <row r="5496" spans="26:26" ht="21">
      <c r="Z5496" s="393" ph="1"/>
    </row>
    <row r="5497" spans="26:26" ht="21">
      <c r="Z5497" s="393" ph="1"/>
    </row>
    <row r="5498" spans="26:26" ht="21">
      <c r="Z5498" s="393" ph="1"/>
    </row>
    <row r="5499" spans="26:26" ht="21">
      <c r="Z5499" s="393" ph="1"/>
    </row>
    <row r="5500" spans="26:26" ht="21">
      <c r="Z5500" s="393" ph="1"/>
    </row>
    <row r="5501" spans="26:26" ht="21">
      <c r="Z5501" s="393" ph="1"/>
    </row>
    <row r="5502" spans="26:26" ht="21">
      <c r="Z5502" s="393" ph="1"/>
    </row>
    <row r="5503" spans="26:26" ht="21">
      <c r="Z5503" s="393" ph="1"/>
    </row>
    <row r="5504" spans="26:26" ht="21">
      <c r="Z5504" s="393" ph="1"/>
    </row>
    <row r="5505" spans="26:26" ht="21">
      <c r="Z5505" s="393" ph="1"/>
    </row>
    <row r="5506" spans="26:26" ht="21">
      <c r="Z5506" s="393" ph="1"/>
    </row>
    <row r="5507" spans="26:26" ht="21">
      <c r="Z5507" s="393" ph="1"/>
    </row>
    <row r="5508" spans="26:26" ht="21">
      <c r="Z5508" s="393" ph="1"/>
    </row>
    <row r="5509" spans="26:26" ht="21">
      <c r="Z5509" s="393" ph="1"/>
    </row>
    <row r="5510" spans="26:26" ht="21">
      <c r="Z5510" s="393" ph="1"/>
    </row>
    <row r="5511" spans="26:26" ht="21">
      <c r="Z5511" s="393" ph="1"/>
    </row>
    <row r="5512" spans="26:26" ht="21">
      <c r="Z5512" s="393" ph="1"/>
    </row>
    <row r="5513" spans="26:26" ht="21">
      <c r="Z5513" s="393" ph="1"/>
    </row>
    <row r="5514" spans="26:26" ht="21">
      <c r="Z5514" s="393" ph="1"/>
    </row>
    <row r="5515" spans="26:26" ht="21">
      <c r="Z5515" s="393" ph="1"/>
    </row>
    <row r="5516" spans="26:26" ht="21">
      <c r="Z5516" s="393" ph="1"/>
    </row>
    <row r="5517" spans="26:26" ht="21">
      <c r="Z5517" s="393" ph="1"/>
    </row>
    <row r="5518" spans="26:26" ht="21">
      <c r="Z5518" s="393" ph="1"/>
    </row>
    <row r="5519" spans="26:26" ht="21">
      <c r="Z5519" s="393" ph="1"/>
    </row>
    <row r="5520" spans="26:26" ht="21">
      <c r="Z5520" s="393" ph="1"/>
    </row>
    <row r="5521" spans="26:26" ht="21">
      <c r="Z5521" s="393" ph="1"/>
    </row>
    <row r="5522" spans="26:26" ht="21">
      <c r="Z5522" s="393" ph="1"/>
    </row>
    <row r="5523" spans="26:26" ht="21">
      <c r="Z5523" s="393" ph="1"/>
    </row>
    <row r="5524" spans="26:26" ht="21">
      <c r="Z5524" s="393" ph="1"/>
    </row>
    <row r="5525" spans="26:26" ht="21">
      <c r="Z5525" s="393" ph="1"/>
    </row>
    <row r="5526" spans="26:26" ht="21">
      <c r="Z5526" s="393" ph="1"/>
    </row>
    <row r="5527" spans="26:26" ht="21">
      <c r="Z5527" s="393" ph="1"/>
    </row>
    <row r="5528" spans="26:26" ht="21">
      <c r="Z5528" s="393" ph="1"/>
    </row>
    <row r="5529" spans="26:26" ht="21">
      <c r="Z5529" s="393" ph="1"/>
    </row>
    <row r="5530" spans="26:26" ht="21">
      <c r="Z5530" s="393" ph="1"/>
    </row>
    <row r="5531" spans="26:26" ht="21">
      <c r="Z5531" s="393" ph="1"/>
    </row>
    <row r="5532" spans="26:26" ht="21">
      <c r="Z5532" s="393" ph="1"/>
    </row>
    <row r="5533" spans="26:26" ht="21">
      <c r="Z5533" s="393" ph="1"/>
    </row>
    <row r="5534" spans="26:26" ht="21">
      <c r="Z5534" s="393" ph="1"/>
    </row>
    <row r="5535" spans="26:26" ht="21">
      <c r="Z5535" s="393" ph="1"/>
    </row>
    <row r="5536" spans="26:26" ht="21">
      <c r="Z5536" s="393" ph="1"/>
    </row>
    <row r="5537" spans="26:26" ht="21">
      <c r="Z5537" s="393" ph="1"/>
    </row>
    <row r="5538" spans="26:26" ht="21">
      <c r="Z5538" s="393" ph="1"/>
    </row>
    <row r="5539" spans="26:26" ht="21">
      <c r="Z5539" s="393" ph="1"/>
    </row>
    <row r="5540" spans="26:26" ht="21">
      <c r="Z5540" s="393" ph="1"/>
    </row>
    <row r="5541" spans="26:26" ht="21">
      <c r="Z5541" s="393" ph="1"/>
    </row>
    <row r="5542" spans="26:26" ht="21">
      <c r="Z5542" s="393" ph="1"/>
    </row>
    <row r="5543" spans="26:26" ht="21">
      <c r="Z5543" s="393" ph="1"/>
    </row>
    <row r="5544" spans="26:26" ht="21">
      <c r="Z5544" s="393" ph="1"/>
    </row>
    <row r="5545" spans="26:26" ht="21">
      <c r="Z5545" s="393" ph="1"/>
    </row>
    <row r="5546" spans="26:26" ht="21">
      <c r="Z5546" s="393" ph="1"/>
    </row>
    <row r="5547" spans="26:26" ht="21">
      <c r="Z5547" s="393" ph="1"/>
    </row>
    <row r="5548" spans="26:26" ht="21">
      <c r="Z5548" s="393" ph="1"/>
    </row>
    <row r="5549" spans="26:26" ht="21">
      <c r="Z5549" s="393" ph="1"/>
    </row>
    <row r="5550" spans="26:26" ht="21">
      <c r="Z5550" s="393" ph="1"/>
    </row>
    <row r="5551" spans="26:26" ht="21">
      <c r="Z5551" s="393" ph="1"/>
    </row>
    <row r="5552" spans="26:26" ht="21">
      <c r="Z5552" s="393" ph="1"/>
    </row>
    <row r="5553" spans="26:26" ht="21">
      <c r="Z5553" s="393" ph="1"/>
    </row>
    <row r="5554" spans="26:26" ht="21">
      <c r="Z5554" s="393" ph="1"/>
    </row>
    <row r="5555" spans="26:26" ht="21">
      <c r="Z5555" s="393" ph="1"/>
    </row>
    <row r="5556" spans="26:26" ht="21">
      <c r="Z5556" s="393" ph="1"/>
    </row>
    <row r="5557" spans="26:26" ht="21">
      <c r="Z5557" s="393" ph="1"/>
    </row>
    <row r="5558" spans="26:26" ht="21">
      <c r="Z5558" s="393" ph="1"/>
    </row>
    <row r="5559" spans="26:26" ht="21">
      <c r="Z5559" s="393" ph="1"/>
    </row>
    <row r="5560" spans="26:26" ht="21">
      <c r="Z5560" s="393" ph="1"/>
    </row>
    <row r="5561" spans="26:26" ht="21">
      <c r="Z5561" s="393" ph="1"/>
    </row>
    <row r="5562" spans="26:26" ht="21">
      <c r="Z5562" s="393" ph="1"/>
    </row>
    <row r="5563" spans="26:26" ht="21">
      <c r="Z5563" s="393" ph="1"/>
    </row>
    <row r="5564" spans="26:26" ht="21">
      <c r="Z5564" s="393" ph="1"/>
    </row>
    <row r="5565" spans="26:26" ht="21">
      <c r="Z5565" s="393" ph="1"/>
    </row>
    <row r="5566" spans="26:26" ht="21">
      <c r="Z5566" s="393" ph="1"/>
    </row>
    <row r="5567" spans="26:26" ht="21">
      <c r="Z5567" s="393" ph="1"/>
    </row>
    <row r="5568" spans="26:26" ht="21">
      <c r="Z5568" s="393" ph="1"/>
    </row>
    <row r="5569" spans="26:26" ht="21">
      <c r="Z5569" s="393" ph="1"/>
    </row>
    <row r="5570" spans="26:26" ht="21">
      <c r="Z5570" s="393" ph="1"/>
    </row>
    <row r="5571" spans="26:26" ht="21">
      <c r="Z5571" s="393" ph="1"/>
    </row>
    <row r="5572" spans="26:26" ht="21">
      <c r="Z5572" s="393" ph="1"/>
    </row>
    <row r="5573" spans="26:26" ht="21">
      <c r="Z5573" s="393" ph="1"/>
    </row>
    <row r="5574" spans="26:26" ht="21">
      <c r="Z5574" s="393" ph="1"/>
    </row>
    <row r="5575" spans="26:26" ht="21">
      <c r="Z5575" s="393" ph="1"/>
    </row>
    <row r="5576" spans="26:26" ht="21">
      <c r="Z5576" s="393" ph="1"/>
    </row>
    <row r="5577" spans="26:26" ht="21">
      <c r="Z5577" s="393" ph="1"/>
    </row>
    <row r="5578" spans="26:26" ht="21">
      <c r="Z5578" s="393" ph="1"/>
    </row>
    <row r="5579" spans="26:26" ht="21">
      <c r="Z5579" s="393" ph="1"/>
    </row>
    <row r="5580" spans="26:26" ht="21">
      <c r="Z5580" s="393" ph="1"/>
    </row>
    <row r="5581" spans="26:26" ht="21">
      <c r="Z5581" s="393" ph="1"/>
    </row>
    <row r="5582" spans="26:26" ht="21">
      <c r="Z5582" s="393" ph="1"/>
    </row>
    <row r="5583" spans="26:26" ht="21">
      <c r="Z5583" s="393" ph="1"/>
    </row>
    <row r="5584" spans="26:26" ht="21">
      <c r="Z5584" s="393" ph="1"/>
    </row>
    <row r="5585" spans="26:26" ht="21">
      <c r="Z5585" s="393" ph="1"/>
    </row>
    <row r="5586" spans="26:26" ht="21">
      <c r="Z5586" s="393" ph="1"/>
    </row>
    <row r="5587" spans="26:26" ht="21">
      <c r="Z5587" s="393" ph="1"/>
    </row>
    <row r="5588" spans="26:26" ht="21">
      <c r="Z5588" s="393" ph="1"/>
    </row>
    <row r="5589" spans="26:26" ht="21">
      <c r="Z5589" s="393" ph="1"/>
    </row>
    <row r="5590" spans="26:26" ht="21">
      <c r="Z5590" s="393" ph="1"/>
    </row>
    <row r="5591" spans="26:26" ht="21">
      <c r="Z5591" s="393" ph="1"/>
    </row>
    <row r="5592" spans="26:26" ht="21">
      <c r="Z5592" s="393" ph="1"/>
    </row>
    <row r="5593" spans="26:26" ht="21">
      <c r="Z5593" s="393" ph="1"/>
    </row>
    <row r="5594" spans="26:26" ht="21">
      <c r="Z5594" s="393" ph="1"/>
    </row>
    <row r="5595" spans="26:26" ht="21">
      <c r="Z5595" s="393" ph="1"/>
    </row>
    <row r="5596" spans="26:26" ht="21">
      <c r="Z5596" s="393" ph="1"/>
    </row>
    <row r="5597" spans="26:26" ht="21">
      <c r="Z5597" s="393" ph="1"/>
    </row>
    <row r="5598" spans="26:26" ht="21">
      <c r="Z5598" s="393" ph="1"/>
    </row>
    <row r="5599" spans="26:26" ht="21">
      <c r="Z5599" s="393" ph="1"/>
    </row>
    <row r="5600" spans="26:26" ht="21">
      <c r="Z5600" s="393" ph="1"/>
    </row>
    <row r="5601" spans="26:26" ht="21">
      <c r="Z5601" s="393" ph="1"/>
    </row>
    <row r="5602" spans="26:26" ht="21">
      <c r="Z5602" s="393" ph="1"/>
    </row>
    <row r="5603" spans="26:26" ht="21">
      <c r="Z5603" s="393" ph="1"/>
    </row>
    <row r="5604" spans="26:26" ht="21">
      <c r="Z5604" s="393" ph="1"/>
    </row>
    <row r="5605" spans="26:26" ht="21">
      <c r="Z5605" s="393" ph="1"/>
    </row>
    <row r="5606" spans="26:26" ht="21">
      <c r="Z5606" s="393" ph="1"/>
    </row>
    <row r="5607" spans="26:26" ht="21">
      <c r="Z5607" s="393" ph="1"/>
    </row>
    <row r="5608" spans="26:26" ht="21">
      <c r="Z5608" s="393" ph="1"/>
    </row>
    <row r="5609" spans="26:26" ht="21">
      <c r="Z5609" s="393" ph="1"/>
    </row>
    <row r="5610" spans="26:26" ht="21">
      <c r="Z5610" s="393" ph="1"/>
    </row>
    <row r="5611" spans="26:26" ht="21">
      <c r="Z5611" s="393" ph="1"/>
    </row>
    <row r="5612" spans="26:26" ht="21">
      <c r="Z5612" s="393" ph="1"/>
    </row>
    <row r="5613" spans="26:26" ht="21">
      <c r="Z5613" s="393" ph="1"/>
    </row>
    <row r="5614" spans="26:26" ht="21">
      <c r="Z5614" s="393" ph="1"/>
    </row>
    <row r="5615" spans="26:26" ht="21">
      <c r="Z5615" s="393" ph="1"/>
    </row>
    <row r="5616" spans="26:26" ht="21">
      <c r="Z5616" s="393" ph="1"/>
    </row>
    <row r="5617" spans="26:26" ht="21">
      <c r="Z5617" s="393" ph="1"/>
    </row>
    <row r="5618" spans="26:26" ht="21">
      <c r="Z5618" s="393" ph="1"/>
    </row>
    <row r="5619" spans="26:26" ht="21">
      <c r="Z5619" s="393" ph="1"/>
    </row>
    <row r="5620" spans="26:26" ht="21">
      <c r="Z5620" s="393" ph="1"/>
    </row>
    <row r="5621" spans="26:26" ht="21">
      <c r="Z5621" s="393" ph="1"/>
    </row>
    <row r="5622" spans="26:26" ht="21">
      <c r="Z5622" s="393" ph="1"/>
    </row>
    <row r="5623" spans="26:26" ht="21">
      <c r="Z5623" s="393" ph="1"/>
    </row>
    <row r="5624" spans="26:26" ht="21">
      <c r="Z5624" s="393" ph="1"/>
    </row>
    <row r="5625" spans="26:26" ht="21">
      <c r="Z5625" s="393" ph="1"/>
    </row>
    <row r="5626" spans="26:26" ht="21">
      <c r="Z5626" s="393" ph="1"/>
    </row>
    <row r="5627" spans="26:26" ht="21">
      <c r="Z5627" s="393" ph="1"/>
    </row>
    <row r="5628" spans="26:26" ht="21">
      <c r="Z5628" s="393" ph="1"/>
    </row>
    <row r="5629" spans="26:26" ht="21">
      <c r="Z5629" s="393" ph="1"/>
    </row>
    <row r="5630" spans="26:26" ht="21">
      <c r="Z5630" s="393" ph="1"/>
    </row>
    <row r="5631" spans="26:26" ht="21">
      <c r="Z5631" s="393" ph="1"/>
    </row>
    <row r="5632" spans="26:26" ht="21">
      <c r="Z5632" s="393" ph="1"/>
    </row>
    <row r="5633" spans="26:26" ht="21">
      <c r="Z5633" s="393" ph="1"/>
    </row>
    <row r="5634" spans="26:26" ht="21">
      <c r="Z5634" s="393" ph="1"/>
    </row>
    <row r="5635" spans="26:26" ht="21">
      <c r="Z5635" s="393" ph="1"/>
    </row>
    <row r="5636" spans="26:26" ht="21">
      <c r="Z5636" s="393" ph="1"/>
    </row>
    <row r="5637" spans="26:26" ht="21">
      <c r="Z5637" s="393" ph="1"/>
    </row>
    <row r="5638" spans="26:26" ht="21">
      <c r="Z5638" s="393" ph="1"/>
    </row>
    <row r="5639" spans="26:26" ht="21">
      <c r="Z5639" s="393" ph="1"/>
    </row>
    <row r="5640" spans="26:26" ht="21">
      <c r="Z5640" s="393" ph="1"/>
    </row>
    <row r="5641" spans="26:26" ht="21">
      <c r="Z5641" s="393" ph="1"/>
    </row>
    <row r="5642" spans="26:26" ht="21">
      <c r="Z5642" s="393" ph="1"/>
    </row>
    <row r="5643" spans="26:26" ht="21">
      <c r="Z5643" s="393" ph="1"/>
    </row>
    <row r="5644" spans="26:26" ht="21">
      <c r="Z5644" s="393" ph="1"/>
    </row>
    <row r="5645" spans="26:26" ht="21">
      <c r="Z5645" s="393" ph="1"/>
    </row>
    <row r="5646" spans="26:26" ht="21">
      <c r="Z5646" s="393" ph="1"/>
    </row>
    <row r="5647" spans="26:26" ht="21">
      <c r="Z5647" s="393" ph="1"/>
    </row>
    <row r="5648" spans="26:26" ht="21">
      <c r="Z5648" s="393" ph="1"/>
    </row>
    <row r="5649" spans="26:26" ht="21">
      <c r="Z5649" s="393" ph="1"/>
    </row>
    <row r="5650" spans="26:26" ht="21">
      <c r="Z5650" s="393" ph="1"/>
    </row>
    <row r="5651" spans="26:26" ht="21">
      <c r="Z5651" s="393" ph="1"/>
    </row>
    <row r="5652" spans="26:26" ht="21">
      <c r="Z5652" s="393" ph="1"/>
    </row>
    <row r="5653" spans="26:26" ht="21">
      <c r="Z5653" s="393" ph="1"/>
    </row>
    <row r="5654" spans="26:26" ht="21">
      <c r="Z5654" s="393" ph="1"/>
    </row>
    <row r="5655" spans="26:26" ht="21">
      <c r="Z5655" s="393" ph="1"/>
    </row>
    <row r="5656" spans="26:26" ht="21">
      <c r="Z5656" s="393" ph="1"/>
    </row>
    <row r="5657" spans="26:26" ht="21">
      <c r="Z5657" s="393" ph="1"/>
    </row>
    <row r="5658" spans="26:26" ht="21">
      <c r="Z5658" s="393" ph="1"/>
    </row>
    <row r="5659" spans="26:26" ht="21">
      <c r="Z5659" s="393" ph="1"/>
    </row>
    <row r="5660" spans="26:26" ht="21">
      <c r="Z5660" s="393" ph="1"/>
    </row>
    <row r="5661" spans="26:26" ht="21">
      <c r="Z5661" s="393" ph="1"/>
    </row>
    <row r="5662" spans="26:26" ht="21">
      <c r="Z5662" s="393" ph="1"/>
    </row>
    <row r="5663" spans="26:26" ht="21">
      <c r="Z5663" s="393" ph="1"/>
    </row>
    <row r="5664" spans="26:26" ht="21">
      <c r="Z5664" s="393" ph="1"/>
    </row>
    <row r="5665" spans="26:26" ht="21">
      <c r="Z5665" s="393" ph="1"/>
    </row>
    <row r="5666" spans="26:26" ht="21">
      <c r="Z5666" s="393" ph="1"/>
    </row>
    <row r="5667" spans="26:26" ht="21">
      <c r="Z5667" s="393" ph="1"/>
    </row>
    <row r="5668" spans="26:26" ht="21">
      <c r="Z5668" s="393" ph="1"/>
    </row>
    <row r="5669" spans="26:26" ht="21">
      <c r="Z5669" s="393" ph="1"/>
    </row>
    <row r="5670" spans="26:26" ht="21">
      <c r="Z5670" s="393" ph="1"/>
    </row>
    <row r="5671" spans="26:26" ht="21">
      <c r="Z5671" s="393" ph="1"/>
    </row>
    <row r="5672" spans="26:26" ht="21">
      <c r="Z5672" s="393" ph="1"/>
    </row>
    <row r="5673" spans="26:26" ht="21">
      <c r="Z5673" s="393" ph="1"/>
    </row>
    <row r="5674" spans="26:26" ht="21">
      <c r="Z5674" s="393" ph="1"/>
    </row>
    <row r="5675" spans="26:26" ht="21">
      <c r="Z5675" s="393" ph="1"/>
    </row>
    <row r="5676" spans="26:26" ht="21">
      <c r="Z5676" s="393" ph="1"/>
    </row>
    <row r="5677" spans="26:26" ht="21">
      <c r="Z5677" s="393" ph="1"/>
    </row>
    <row r="5678" spans="26:26" ht="21">
      <c r="Z5678" s="393" ph="1"/>
    </row>
    <row r="5679" spans="26:26" ht="21">
      <c r="Z5679" s="393" ph="1"/>
    </row>
    <row r="5680" spans="26:26" ht="21">
      <c r="Z5680" s="393" ph="1"/>
    </row>
    <row r="5681" spans="26:26" ht="21">
      <c r="Z5681" s="393" ph="1"/>
    </row>
    <row r="5682" spans="26:26" ht="21">
      <c r="Z5682" s="393" ph="1"/>
    </row>
    <row r="5683" spans="26:26" ht="21">
      <c r="Z5683" s="393" ph="1"/>
    </row>
    <row r="5684" spans="26:26" ht="21">
      <c r="Z5684" s="393" ph="1"/>
    </row>
    <row r="5685" spans="26:26" ht="21">
      <c r="Z5685" s="393" ph="1"/>
    </row>
    <row r="5686" spans="26:26" ht="21">
      <c r="Z5686" s="393" ph="1"/>
    </row>
    <row r="5687" spans="26:26" ht="21">
      <c r="Z5687" s="393" ph="1"/>
    </row>
    <row r="5688" spans="26:26" ht="21">
      <c r="Z5688" s="393" ph="1"/>
    </row>
    <row r="5689" spans="26:26" ht="21">
      <c r="Z5689" s="393" ph="1"/>
    </row>
    <row r="5690" spans="26:26" ht="21">
      <c r="Z5690" s="393" ph="1"/>
    </row>
    <row r="5691" spans="26:26" ht="21">
      <c r="Z5691" s="393" ph="1"/>
    </row>
    <row r="5692" spans="26:26" ht="21">
      <c r="Z5692" s="393" ph="1"/>
    </row>
    <row r="5693" spans="26:26" ht="21">
      <c r="Z5693" s="393" ph="1"/>
    </row>
    <row r="5694" spans="26:26" ht="21">
      <c r="Z5694" s="393" ph="1"/>
    </row>
    <row r="5695" spans="26:26" ht="21">
      <c r="Z5695" s="393" ph="1"/>
    </row>
    <row r="5696" spans="26:26" ht="21">
      <c r="Z5696" s="393" ph="1"/>
    </row>
    <row r="5697" spans="26:26" ht="21">
      <c r="Z5697" s="393" ph="1"/>
    </row>
    <row r="5698" spans="26:26" ht="21">
      <c r="Z5698" s="393" ph="1"/>
    </row>
    <row r="5699" spans="26:26" ht="21">
      <c r="Z5699" s="393" ph="1"/>
    </row>
    <row r="5700" spans="26:26" ht="21">
      <c r="Z5700" s="393" ph="1"/>
    </row>
    <row r="5701" spans="26:26" ht="21">
      <c r="Z5701" s="393" ph="1"/>
    </row>
    <row r="5702" spans="26:26" ht="21">
      <c r="Z5702" s="393" ph="1"/>
    </row>
    <row r="5703" spans="26:26" ht="21">
      <c r="Z5703" s="393" ph="1"/>
    </row>
    <row r="5704" spans="26:26" ht="21">
      <c r="Z5704" s="393" ph="1"/>
    </row>
    <row r="5705" spans="26:26" ht="21">
      <c r="Z5705" s="393" ph="1"/>
    </row>
    <row r="5706" spans="26:26" ht="21">
      <c r="Z5706" s="393" ph="1"/>
    </row>
    <row r="5707" spans="26:26" ht="21">
      <c r="Z5707" s="393" ph="1"/>
    </row>
    <row r="5708" spans="26:26" ht="21">
      <c r="Z5708" s="393" ph="1"/>
    </row>
    <row r="5709" spans="26:26" ht="21">
      <c r="Z5709" s="393" ph="1"/>
    </row>
    <row r="5710" spans="26:26" ht="21">
      <c r="Z5710" s="393" ph="1"/>
    </row>
    <row r="5711" spans="26:26" ht="21">
      <c r="Z5711" s="393" ph="1"/>
    </row>
    <row r="5712" spans="26:26" ht="21">
      <c r="Z5712" s="393" ph="1"/>
    </row>
    <row r="5713" spans="26:26" ht="21">
      <c r="Z5713" s="393" ph="1"/>
    </row>
    <row r="5714" spans="26:26" ht="21">
      <c r="Z5714" s="393" ph="1"/>
    </row>
    <row r="5715" spans="26:26" ht="21">
      <c r="Z5715" s="393" ph="1"/>
    </row>
    <row r="5716" spans="26:26" ht="21">
      <c r="Z5716" s="393" ph="1"/>
    </row>
    <row r="5717" spans="26:26" ht="21">
      <c r="Z5717" s="393" ph="1"/>
    </row>
    <row r="5718" spans="26:26" ht="21">
      <c r="Z5718" s="393" ph="1"/>
    </row>
    <row r="5719" spans="26:26" ht="21">
      <c r="Z5719" s="393" ph="1"/>
    </row>
    <row r="5720" spans="26:26" ht="21">
      <c r="Z5720" s="393" ph="1"/>
    </row>
    <row r="5721" spans="26:26" ht="21">
      <c r="Z5721" s="393" ph="1"/>
    </row>
    <row r="5722" spans="26:26" ht="21">
      <c r="Z5722" s="393" ph="1"/>
    </row>
    <row r="5723" spans="26:26" ht="21">
      <c r="Z5723" s="393" ph="1"/>
    </row>
    <row r="5724" spans="26:26" ht="21">
      <c r="Z5724" s="393" ph="1"/>
    </row>
    <row r="5725" spans="26:26" ht="21">
      <c r="Z5725" s="393" ph="1"/>
    </row>
    <row r="5726" spans="26:26" ht="21">
      <c r="Z5726" s="393" ph="1"/>
    </row>
    <row r="5727" spans="26:26" ht="21">
      <c r="Z5727" s="393" ph="1"/>
    </row>
    <row r="5728" spans="26:26" ht="21">
      <c r="Z5728" s="393" ph="1"/>
    </row>
    <row r="5729" spans="26:26" ht="21">
      <c r="Z5729" s="393" ph="1"/>
    </row>
    <row r="5730" spans="26:26" ht="21">
      <c r="Z5730" s="393" ph="1"/>
    </row>
    <row r="5731" spans="26:26" ht="21">
      <c r="Z5731" s="393" ph="1"/>
    </row>
    <row r="5732" spans="26:26" ht="21">
      <c r="Z5732" s="393" ph="1"/>
    </row>
    <row r="5733" spans="26:26" ht="21">
      <c r="Z5733" s="393" ph="1"/>
    </row>
    <row r="5734" spans="26:26" ht="21">
      <c r="Z5734" s="393" ph="1"/>
    </row>
    <row r="5735" spans="26:26" ht="21">
      <c r="Z5735" s="393" ph="1"/>
    </row>
    <row r="5736" spans="26:26" ht="21">
      <c r="Z5736" s="393" ph="1"/>
    </row>
    <row r="5737" spans="26:26" ht="21">
      <c r="Z5737" s="393" ph="1"/>
    </row>
    <row r="5738" spans="26:26" ht="21">
      <c r="Z5738" s="393" ph="1"/>
    </row>
    <row r="5739" spans="26:26" ht="21">
      <c r="Z5739" s="393" ph="1"/>
    </row>
    <row r="5740" spans="26:26" ht="21">
      <c r="Z5740" s="393" ph="1"/>
    </row>
    <row r="5741" spans="26:26" ht="21">
      <c r="Z5741" s="393" ph="1"/>
    </row>
    <row r="5742" spans="26:26" ht="21">
      <c r="Z5742" s="393" ph="1"/>
    </row>
    <row r="5743" spans="26:26" ht="21">
      <c r="Z5743" s="393" ph="1"/>
    </row>
    <row r="5744" spans="26:26" ht="21">
      <c r="Z5744" s="393" ph="1"/>
    </row>
    <row r="5745" spans="26:26" ht="21">
      <c r="Z5745" s="393" ph="1"/>
    </row>
    <row r="5746" spans="26:26" ht="21">
      <c r="Z5746" s="393" ph="1"/>
    </row>
    <row r="5747" spans="26:26" ht="21">
      <c r="Z5747" s="393" ph="1"/>
    </row>
    <row r="5748" spans="26:26" ht="21">
      <c r="Z5748" s="393" ph="1"/>
    </row>
    <row r="5749" spans="26:26" ht="21">
      <c r="Z5749" s="393" ph="1"/>
    </row>
    <row r="5750" spans="26:26" ht="21">
      <c r="Z5750" s="393" ph="1"/>
    </row>
    <row r="5751" spans="26:26" ht="21">
      <c r="Z5751" s="393" ph="1"/>
    </row>
    <row r="5752" spans="26:26" ht="21">
      <c r="Z5752" s="393" ph="1"/>
    </row>
    <row r="5753" spans="26:26" ht="21">
      <c r="Z5753" s="393" ph="1"/>
    </row>
    <row r="5754" spans="26:26" ht="21">
      <c r="Z5754" s="393" ph="1"/>
    </row>
    <row r="5755" spans="26:26" ht="21">
      <c r="Z5755" s="393" ph="1"/>
    </row>
    <row r="5756" spans="26:26" ht="21">
      <c r="Z5756" s="393" ph="1"/>
    </row>
    <row r="5757" spans="26:26" ht="21">
      <c r="Z5757" s="393" ph="1"/>
    </row>
    <row r="5758" spans="26:26" ht="21">
      <c r="Z5758" s="393" ph="1"/>
    </row>
    <row r="5759" spans="26:26" ht="21">
      <c r="Z5759" s="393" ph="1"/>
    </row>
    <row r="5760" spans="26:26" ht="21">
      <c r="Z5760" s="393" ph="1"/>
    </row>
    <row r="5761" spans="26:26" ht="21">
      <c r="Z5761" s="393" ph="1"/>
    </row>
    <row r="5762" spans="26:26" ht="21">
      <c r="Z5762" s="393" ph="1"/>
    </row>
    <row r="5763" spans="26:26" ht="21">
      <c r="Z5763" s="393" ph="1"/>
    </row>
    <row r="5764" spans="26:26" ht="21">
      <c r="Z5764" s="393" ph="1"/>
    </row>
    <row r="5765" spans="26:26" ht="21">
      <c r="Z5765" s="393" ph="1"/>
    </row>
    <row r="5766" spans="26:26" ht="21">
      <c r="Z5766" s="393" ph="1"/>
    </row>
    <row r="5767" spans="26:26" ht="21">
      <c r="Z5767" s="393" ph="1"/>
    </row>
    <row r="5768" spans="26:26" ht="21">
      <c r="Z5768" s="393" ph="1"/>
    </row>
    <row r="5769" spans="26:26" ht="21">
      <c r="Z5769" s="393" ph="1"/>
    </row>
    <row r="5770" spans="26:26" ht="21">
      <c r="Z5770" s="393" ph="1"/>
    </row>
    <row r="5771" spans="26:26" ht="21">
      <c r="Z5771" s="393" ph="1"/>
    </row>
    <row r="5772" spans="26:26" ht="21">
      <c r="Z5772" s="393" ph="1"/>
    </row>
    <row r="5773" spans="26:26" ht="21">
      <c r="Z5773" s="393" ph="1"/>
    </row>
    <row r="5774" spans="26:26" ht="21">
      <c r="Z5774" s="393" ph="1"/>
    </row>
    <row r="5775" spans="26:26" ht="21">
      <c r="Z5775" s="393" ph="1"/>
    </row>
    <row r="5776" spans="26:26" ht="21">
      <c r="Z5776" s="393" ph="1"/>
    </row>
    <row r="5777" spans="26:26" ht="21">
      <c r="Z5777" s="393" ph="1"/>
    </row>
    <row r="5778" spans="26:26" ht="21">
      <c r="Z5778" s="393" ph="1"/>
    </row>
    <row r="5779" spans="26:26" ht="21">
      <c r="Z5779" s="393" ph="1"/>
    </row>
    <row r="5780" spans="26:26" ht="21">
      <c r="Z5780" s="393" ph="1"/>
    </row>
    <row r="5781" spans="26:26" ht="21">
      <c r="Z5781" s="393" ph="1"/>
    </row>
    <row r="5782" spans="26:26" ht="21">
      <c r="Z5782" s="393" ph="1"/>
    </row>
    <row r="5783" spans="26:26" ht="21">
      <c r="Z5783" s="393" ph="1"/>
    </row>
    <row r="5784" spans="26:26" ht="21">
      <c r="Z5784" s="393" ph="1"/>
    </row>
    <row r="5785" spans="26:26" ht="21">
      <c r="Z5785" s="393" ph="1"/>
    </row>
    <row r="5786" spans="26:26" ht="21">
      <c r="Z5786" s="393" ph="1"/>
    </row>
    <row r="5787" spans="26:26" ht="21">
      <c r="Z5787" s="393" ph="1"/>
    </row>
    <row r="5788" spans="26:26" ht="21">
      <c r="Z5788" s="393" ph="1"/>
    </row>
    <row r="5789" spans="26:26" ht="21">
      <c r="Z5789" s="393" ph="1"/>
    </row>
    <row r="5790" spans="26:26" ht="21">
      <c r="Z5790" s="393" ph="1"/>
    </row>
    <row r="5791" spans="26:26" ht="21">
      <c r="Z5791" s="393" ph="1"/>
    </row>
    <row r="5792" spans="26:26" ht="21">
      <c r="Z5792" s="393" ph="1"/>
    </row>
    <row r="5793" spans="26:26" ht="21">
      <c r="Z5793" s="393" ph="1"/>
    </row>
    <row r="5794" spans="26:26" ht="21">
      <c r="Z5794" s="393" ph="1"/>
    </row>
    <row r="5795" spans="26:26" ht="21">
      <c r="Z5795" s="393" ph="1"/>
    </row>
    <row r="5796" spans="26:26" ht="21">
      <c r="Z5796" s="393" ph="1"/>
    </row>
    <row r="5797" spans="26:26" ht="21">
      <c r="Z5797" s="393" ph="1"/>
    </row>
    <row r="5798" spans="26:26" ht="21">
      <c r="Z5798" s="393" ph="1"/>
    </row>
    <row r="5799" spans="26:26" ht="21">
      <c r="Z5799" s="393" ph="1"/>
    </row>
    <row r="5800" spans="26:26" ht="21">
      <c r="Z5800" s="393" ph="1"/>
    </row>
    <row r="5801" spans="26:26" ht="21">
      <c r="Z5801" s="393" ph="1"/>
    </row>
    <row r="5802" spans="26:26" ht="21">
      <c r="Z5802" s="393" ph="1"/>
    </row>
    <row r="5803" spans="26:26" ht="21">
      <c r="Z5803" s="393" ph="1"/>
    </row>
    <row r="5804" spans="26:26" ht="21">
      <c r="Z5804" s="393" ph="1"/>
    </row>
    <row r="5805" spans="26:26" ht="21">
      <c r="Z5805" s="393" ph="1"/>
    </row>
    <row r="5806" spans="26:26" ht="21">
      <c r="Z5806" s="393" ph="1"/>
    </row>
    <row r="5807" spans="26:26" ht="21">
      <c r="Z5807" s="393" ph="1"/>
    </row>
    <row r="5808" spans="26:26" ht="21">
      <c r="Z5808" s="393" ph="1"/>
    </row>
    <row r="5809" spans="26:26" ht="21">
      <c r="Z5809" s="393" ph="1"/>
    </row>
    <row r="5810" spans="26:26" ht="21">
      <c r="Z5810" s="393" ph="1"/>
    </row>
    <row r="5811" spans="26:26" ht="21">
      <c r="Z5811" s="393" ph="1"/>
    </row>
    <row r="5812" spans="26:26" ht="21">
      <c r="Z5812" s="393" ph="1"/>
    </row>
    <row r="5813" spans="26:26" ht="21">
      <c r="Z5813" s="393" ph="1"/>
    </row>
    <row r="5814" spans="26:26" ht="21">
      <c r="Z5814" s="393" ph="1"/>
    </row>
    <row r="5815" spans="26:26" ht="21">
      <c r="Z5815" s="393" ph="1"/>
    </row>
    <row r="5816" spans="26:26" ht="21">
      <c r="Z5816" s="393" ph="1"/>
    </row>
    <row r="5817" spans="26:26" ht="21">
      <c r="Z5817" s="393" ph="1"/>
    </row>
    <row r="5818" spans="26:26" ht="21">
      <c r="Z5818" s="393" ph="1"/>
    </row>
    <row r="5819" spans="26:26" ht="21">
      <c r="Z5819" s="393" ph="1"/>
    </row>
    <row r="5820" spans="26:26" ht="21">
      <c r="Z5820" s="393" ph="1"/>
    </row>
    <row r="5821" spans="26:26" ht="21">
      <c r="Z5821" s="393" ph="1"/>
    </row>
    <row r="5822" spans="26:26" ht="21">
      <c r="Z5822" s="393" ph="1"/>
    </row>
    <row r="5823" spans="26:26" ht="21">
      <c r="Z5823" s="393" ph="1"/>
    </row>
    <row r="5824" spans="26:26" ht="21">
      <c r="Z5824" s="393" ph="1"/>
    </row>
    <row r="5825" spans="26:26" ht="21">
      <c r="Z5825" s="393" ph="1"/>
    </row>
    <row r="5826" spans="26:26" ht="21">
      <c r="Z5826" s="393" ph="1"/>
    </row>
    <row r="5827" spans="26:26" ht="21">
      <c r="Z5827" s="393" ph="1"/>
    </row>
    <row r="5828" spans="26:26" ht="21">
      <c r="Z5828" s="393" ph="1"/>
    </row>
    <row r="5829" spans="26:26" ht="21">
      <c r="Z5829" s="393" ph="1"/>
    </row>
    <row r="5830" spans="26:26" ht="21">
      <c r="Z5830" s="393" ph="1"/>
    </row>
    <row r="5831" spans="26:26" ht="21">
      <c r="Z5831" s="393" ph="1"/>
    </row>
    <row r="5832" spans="26:26" ht="21">
      <c r="Z5832" s="393" ph="1"/>
    </row>
    <row r="5833" spans="26:26" ht="21">
      <c r="Z5833" s="393" ph="1"/>
    </row>
    <row r="5834" spans="26:26" ht="21">
      <c r="Z5834" s="393" ph="1"/>
    </row>
    <row r="5835" spans="26:26" ht="21">
      <c r="Z5835" s="393" ph="1"/>
    </row>
    <row r="5836" spans="26:26" ht="21">
      <c r="Z5836" s="393" ph="1"/>
    </row>
    <row r="5837" spans="26:26" ht="21">
      <c r="Z5837" s="393" ph="1"/>
    </row>
    <row r="5838" spans="26:26" ht="21">
      <c r="Z5838" s="393" ph="1"/>
    </row>
    <row r="5839" spans="26:26" ht="21">
      <c r="Z5839" s="393" ph="1"/>
    </row>
    <row r="5840" spans="26:26" ht="21">
      <c r="Z5840" s="393" ph="1"/>
    </row>
    <row r="5841" spans="26:26" ht="21">
      <c r="Z5841" s="393" ph="1"/>
    </row>
    <row r="5842" spans="26:26" ht="21">
      <c r="Z5842" s="393" ph="1"/>
    </row>
    <row r="5843" spans="26:26" ht="21">
      <c r="Z5843" s="393" ph="1"/>
    </row>
    <row r="5844" spans="26:26" ht="21">
      <c r="Z5844" s="393" ph="1"/>
    </row>
    <row r="5845" spans="26:26" ht="21">
      <c r="Z5845" s="393" ph="1"/>
    </row>
    <row r="5846" spans="26:26" ht="21">
      <c r="Z5846" s="393" ph="1"/>
    </row>
    <row r="5847" spans="26:26" ht="21">
      <c r="Z5847" s="393" ph="1"/>
    </row>
    <row r="5848" spans="26:26" ht="21">
      <c r="Z5848" s="393" ph="1"/>
    </row>
    <row r="5849" spans="26:26" ht="21">
      <c r="Z5849" s="393" ph="1"/>
    </row>
    <row r="5850" spans="26:26" ht="21">
      <c r="Z5850" s="393" ph="1"/>
    </row>
    <row r="5851" spans="26:26" ht="21">
      <c r="Z5851" s="393" ph="1"/>
    </row>
    <row r="5852" spans="26:26" ht="21">
      <c r="Z5852" s="393" ph="1"/>
    </row>
    <row r="5853" spans="26:26" ht="21">
      <c r="Z5853" s="393" ph="1"/>
    </row>
    <row r="5854" spans="26:26" ht="21">
      <c r="Z5854" s="393" ph="1"/>
    </row>
    <row r="5855" spans="26:26" ht="21">
      <c r="Z5855" s="393" ph="1"/>
    </row>
    <row r="5856" spans="26:26" ht="21">
      <c r="Z5856" s="393" ph="1"/>
    </row>
    <row r="5857" spans="26:26" ht="21">
      <c r="Z5857" s="393" ph="1"/>
    </row>
    <row r="5858" spans="26:26" ht="21">
      <c r="Z5858" s="393" ph="1"/>
    </row>
    <row r="5859" spans="26:26" ht="21">
      <c r="Z5859" s="393" ph="1"/>
    </row>
    <row r="5860" spans="26:26" ht="21">
      <c r="Z5860" s="393" ph="1"/>
    </row>
    <row r="5861" spans="26:26" ht="21">
      <c r="Z5861" s="393" ph="1"/>
    </row>
    <row r="5862" spans="26:26" ht="21">
      <c r="Z5862" s="393" ph="1"/>
    </row>
    <row r="5863" spans="26:26" ht="21">
      <c r="Z5863" s="393" ph="1"/>
    </row>
    <row r="5864" spans="26:26" ht="21">
      <c r="Z5864" s="393" ph="1"/>
    </row>
    <row r="5865" spans="26:26" ht="21">
      <c r="Z5865" s="393" ph="1"/>
    </row>
    <row r="5866" spans="26:26" ht="21">
      <c r="Z5866" s="393" ph="1"/>
    </row>
    <row r="5867" spans="26:26" ht="21">
      <c r="Z5867" s="393" ph="1"/>
    </row>
    <row r="5868" spans="26:26" ht="21">
      <c r="Z5868" s="393" ph="1"/>
    </row>
    <row r="5869" spans="26:26" ht="21">
      <c r="Z5869" s="393" ph="1"/>
    </row>
    <row r="5870" spans="26:26" ht="21">
      <c r="Z5870" s="393" ph="1"/>
    </row>
    <row r="5871" spans="26:26" ht="21">
      <c r="Z5871" s="393" ph="1"/>
    </row>
    <row r="5872" spans="26:26" ht="21">
      <c r="Z5872" s="393" ph="1"/>
    </row>
    <row r="5873" spans="26:26" ht="21">
      <c r="Z5873" s="393" ph="1"/>
    </row>
    <row r="5874" spans="26:26" ht="21">
      <c r="Z5874" s="393" ph="1"/>
    </row>
    <row r="5875" spans="26:26" ht="21">
      <c r="Z5875" s="393" ph="1"/>
    </row>
    <row r="5876" spans="26:26" ht="21">
      <c r="Z5876" s="393" ph="1"/>
    </row>
    <row r="5877" spans="26:26" ht="21">
      <c r="Z5877" s="393" ph="1"/>
    </row>
    <row r="5878" spans="26:26" ht="21">
      <c r="Z5878" s="393" ph="1"/>
    </row>
    <row r="5879" spans="26:26" ht="21">
      <c r="Z5879" s="393" ph="1"/>
    </row>
    <row r="5880" spans="26:26" ht="21">
      <c r="Z5880" s="393" ph="1"/>
    </row>
    <row r="5881" spans="26:26" ht="21">
      <c r="Z5881" s="393" ph="1"/>
    </row>
    <row r="5882" spans="26:26" ht="21">
      <c r="Z5882" s="393" ph="1"/>
    </row>
    <row r="5883" spans="26:26" ht="21">
      <c r="Z5883" s="393" ph="1"/>
    </row>
    <row r="5884" spans="26:26" ht="21">
      <c r="Z5884" s="393" ph="1"/>
    </row>
    <row r="5885" spans="26:26" ht="21">
      <c r="Z5885" s="393" ph="1"/>
    </row>
    <row r="5886" spans="26:26" ht="21">
      <c r="Z5886" s="393" ph="1"/>
    </row>
    <row r="5887" spans="26:26" ht="21">
      <c r="Z5887" s="393" ph="1"/>
    </row>
    <row r="5888" spans="26:26" ht="21">
      <c r="Z5888" s="393" ph="1"/>
    </row>
    <row r="5889" spans="26:26" ht="21">
      <c r="Z5889" s="393" ph="1"/>
    </row>
    <row r="5890" spans="26:26" ht="21">
      <c r="Z5890" s="393" ph="1"/>
    </row>
    <row r="5891" spans="26:26" ht="21">
      <c r="Z5891" s="393" ph="1"/>
    </row>
    <row r="5892" spans="26:26" ht="21">
      <c r="Z5892" s="393" ph="1"/>
    </row>
    <row r="5893" spans="26:26" ht="21">
      <c r="Z5893" s="393" ph="1"/>
    </row>
    <row r="5894" spans="26:26" ht="21">
      <c r="Z5894" s="393" ph="1"/>
    </row>
    <row r="5895" spans="26:26" ht="21">
      <c r="Z5895" s="393" ph="1"/>
    </row>
    <row r="5896" spans="26:26" ht="21">
      <c r="Z5896" s="393" ph="1"/>
    </row>
    <row r="5897" spans="26:26" ht="21">
      <c r="Z5897" s="393" ph="1"/>
    </row>
    <row r="5898" spans="26:26" ht="21">
      <c r="Z5898" s="393" ph="1"/>
    </row>
    <row r="5899" spans="26:26" ht="21">
      <c r="Z5899" s="393" ph="1"/>
    </row>
    <row r="5900" spans="26:26" ht="21">
      <c r="Z5900" s="393" ph="1"/>
    </row>
    <row r="5901" spans="26:26" ht="21">
      <c r="Z5901" s="393" ph="1"/>
    </row>
    <row r="5902" spans="26:26" ht="21">
      <c r="Z5902" s="393" ph="1"/>
    </row>
    <row r="5903" spans="26:26" ht="21">
      <c r="Z5903" s="393" ph="1"/>
    </row>
    <row r="5904" spans="26:26" ht="21">
      <c r="Z5904" s="393" ph="1"/>
    </row>
    <row r="5905" spans="26:26" ht="21">
      <c r="Z5905" s="393" ph="1"/>
    </row>
    <row r="5906" spans="26:26" ht="21">
      <c r="Z5906" s="393" ph="1"/>
    </row>
    <row r="5907" spans="26:26" ht="21">
      <c r="Z5907" s="393" ph="1"/>
    </row>
    <row r="5908" spans="26:26" ht="21">
      <c r="Z5908" s="393" ph="1"/>
    </row>
    <row r="5909" spans="26:26" ht="21">
      <c r="Z5909" s="393" ph="1"/>
    </row>
    <row r="5910" spans="26:26" ht="21">
      <c r="Z5910" s="393" ph="1"/>
    </row>
    <row r="5911" spans="26:26" ht="21">
      <c r="Z5911" s="393" ph="1"/>
    </row>
    <row r="5912" spans="26:26" ht="21">
      <c r="Z5912" s="393" ph="1"/>
    </row>
    <row r="5913" spans="26:26" ht="21">
      <c r="Z5913" s="393" ph="1"/>
    </row>
    <row r="5914" spans="26:26" ht="21">
      <c r="Z5914" s="393" ph="1"/>
    </row>
    <row r="5915" spans="26:26" ht="21">
      <c r="Z5915" s="393" ph="1"/>
    </row>
    <row r="5916" spans="26:26" ht="21">
      <c r="Z5916" s="393" ph="1"/>
    </row>
    <row r="5917" spans="26:26" ht="21">
      <c r="Z5917" s="393" ph="1"/>
    </row>
    <row r="5918" spans="26:26" ht="21">
      <c r="Z5918" s="393" ph="1"/>
    </row>
    <row r="5919" spans="26:26" ht="21">
      <c r="Z5919" s="393" ph="1"/>
    </row>
    <row r="5920" spans="26:26" ht="21">
      <c r="Z5920" s="393" ph="1"/>
    </row>
    <row r="5921" spans="26:26" ht="21">
      <c r="Z5921" s="393" ph="1"/>
    </row>
    <row r="5922" spans="26:26" ht="21">
      <c r="Z5922" s="393" ph="1"/>
    </row>
    <row r="5923" spans="26:26" ht="21">
      <c r="Z5923" s="393" ph="1"/>
    </row>
    <row r="5924" spans="26:26" ht="21">
      <c r="Z5924" s="393" ph="1"/>
    </row>
    <row r="5925" spans="26:26" ht="21">
      <c r="Z5925" s="393" ph="1"/>
    </row>
    <row r="5926" spans="26:26" ht="21">
      <c r="Z5926" s="393" ph="1"/>
    </row>
    <row r="5927" spans="26:26" ht="21">
      <c r="Z5927" s="393" ph="1"/>
    </row>
    <row r="5928" spans="26:26" ht="21">
      <c r="Z5928" s="393" ph="1"/>
    </row>
    <row r="5929" spans="26:26" ht="21">
      <c r="Z5929" s="393" ph="1"/>
    </row>
    <row r="5930" spans="26:26" ht="21">
      <c r="Z5930" s="393" ph="1"/>
    </row>
    <row r="5931" spans="26:26" ht="21">
      <c r="Z5931" s="393" ph="1"/>
    </row>
    <row r="5932" spans="26:26" ht="21">
      <c r="Z5932" s="393" ph="1"/>
    </row>
    <row r="5933" spans="26:26" ht="21">
      <c r="Z5933" s="393" ph="1"/>
    </row>
    <row r="5934" spans="26:26" ht="21">
      <c r="Z5934" s="393" ph="1"/>
    </row>
    <row r="5935" spans="26:26" ht="21">
      <c r="Z5935" s="393" ph="1"/>
    </row>
    <row r="5936" spans="26:26" ht="21">
      <c r="Z5936" s="393" ph="1"/>
    </row>
    <row r="5937" spans="26:26" ht="21">
      <c r="Z5937" s="393" ph="1"/>
    </row>
    <row r="5938" spans="26:26" ht="21">
      <c r="Z5938" s="393" ph="1"/>
    </row>
    <row r="5939" spans="26:26" ht="21">
      <c r="Z5939" s="393" ph="1"/>
    </row>
    <row r="5940" spans="26:26" ht="21">
      <c r="Z5940" s="393" ph="1"/>
    </row>
    <row r="5941" spans="26:26" ht="21">
      <c r="Z5941" s="393" ph="1"/>
    </row>
    <row r="5942" spans="26:26" ht="21">
      <c r="Z5942" s="393" ph="1"/>
    </row>
    <row r="5943" spans="26:26" ht="21">
      <c r="Z5943" s="393" ph="1"/>
    </row>
    <row r="5944" spans="26:26" ht="21">
      <c r="Z5944" s="393" ph="1"/>
    </row>
    <row r="5945" spans="26:26" ht="21">
      <c r="Z5945" s="393" ph="1"/>
    </row>
    <row r="5946" spans="26:26" ht="21">
      <c r="Z5946" s="393" ph="1"/>
    </row>
    <row r="5947" spans="26:26" ht="21">
      <c r="Z5947" s="393" ph="1"/>
    </row>
    <row r="5948" spans="26:26" ht="21">
      <c r="Z5948" s="393" ph="1"/>
    </row>
    <row r="5949" spans="26:26" ht="21">
      <c r="Z5949" s="393" ph="1"/>
    </row>
    <row r="5950" spans="26:26" ht="21">
      <c r="Z5950" s="393" ph="1"/>
    </row>
    <row r="5951" spans="26:26" ht="21">
      <c r="Z5951" s="393" ph="1"/>
    </row>
    <row r="5952" spans="26:26" ht="21">
      <c r="Z5952" s="393" ph="1"/>
    </row>
    <row r="5953" spans="26:26" ht="21">
      <c r="Z5953" s="393" ph="1"/>
    </row>
    <row r="5954" spans="26:26" ht="21">
      <c r="Z5954" s="393" ph="1"/>
    </row>
    <row r="5955" spans="26:26" ht="21">
      <c r="Z5955" s="393" ph="1"/>
    </row>
    <row r="5956" spans="26:26" ht="21">
      <c r="Z5956" s="393" ph="1"/>
    </row>
    <row r="5957" spans="26:26" ht="21">
      <c r="Z5957" s="393" ph="1"/>
    </row>
    <row r="5958" spans="26:26" ht="21">
      <c r="Z5958" s="393" ph="1"/>
    </row>
    <row r="5959" spans="26:26" ht="21">
      <c r="Z5959" s="393" ph="1"/>
    </row>
    <row r="5960" spans="26:26" ht="21">
      <c r="Z5960" s="393" ph="1"/>
    </row>
    <row r="5961" spans="26:26" ht="21">
      <c r="Z5961" s="393" ph="1"/>
    </row>
    <row r="5962" spans="26:26" ht="21">
      <c r="Z5962" s="393" ph="1"/>
    </row>
    <row r="5963" spans="26:26" ht="21">
      <c r="Z5963" s="393" ph="1"/>
    </row>
    <row r="5964" spans="26:26" ht="21">
      <c r="Z5964" s="393" ph="1"/>
    </row>
    <row r="5965" spans="26:26" ht="21">
      <c r="Z5965" s="393" ph="1"/>
    </row>
    <row r="5966" spans="26:26" ht="21">
      <c r="Z5966" s="393" ph="1"/>
    </row>
    <row r="5967" spans="26:26" ht="21">
      <c r="Z5967" s="393" ph="1"/>
    </row>
    <row r="5968" spans="26:26" ht="21">
      <c r="Z5968" s="393" ph="1"/>
    </row>
    <row r="5969" spans="26:26" ht="21">
      <c r="Z5969" s="393" ph="1"/>
    </row>
    <row r="5970" spans="26:26" ht="21">
      <c r="Z5970" s="393" ph="1"/>
    </row>
    <row r="5971" spans="26:26" ht="21">
      <c r="Z5971" s="393" ph="1"/>
    </row>
    <row r="5972" spans="26:26" ht="21">
      <c r="Z5972" s="393" ph="1"/>
    </row>
    <row r="5973" spans="26:26" ht="21">
      <c r="Z5973" s="393" ph="1"/>
    </row>
    <row r="5974" spans="26:26" ht="21">
      <c r="Z5974" s="393" ph="1"/>
    </row>
    <row r="5975" spans="26:26" ht="21">
      <c r="Z5975" s="393" ph="1"/>
    </row>
    <row r="5976" spans="26:26" ht="21">
      <c r="Z5976" s="393" ph="1"/>
    </row>
    <row r="5977" spans="26:26" ht="21">
      <c r="Z5977" s="393" ph="1"/>
    </row>
    <row r="5978" spans="26:26" ht="21">
      <c r="Z5978" s="393" ph="1"/>
    </row>
    <row r="5979" spans="26:26" ht="21">
      <c r="Z5979" s="393" ph="1"/>
    </row>
    <row r="5980" spans="26:26" ht="21">
      <c r="Z5980" s="393" ph="1"/>
    </row>
    <row r="5981" spans="26:26" ht="21">
      <c r="Z5981" s="393" ph="1"/>
    </row>
    <row r="5982" spans="26:26" ht="21">
      <c r="Z5982" s="393" ph="1"/>
    </row>
    <row r="5983" spans="26:26" ht="21">
      <c r="Z5983" s="393" ph="1"/>
    </row>
    <row r="5984" spans="26:26" ht="21">
      <c r="Z5984" s="393" ph="1"/>
    </row>
    <row r="5985" spans="26:26" ht="21">
      <c r="Z5985" s="393" ph="1"/>
    </row>
    <row r="5986" spans="26:26" ht="21">
      <c r="Z5986" s="393" ph="1"/>
    </row>
    <row r="5987" spans="26:26" ht="21">
      <c r="Z5987" s="393" ph="1"/>
    </row>
    <row r="5988" spans="26:26" ht="21">
      <c r="Z5988" s="393" ph="1"/>
    </row>
    <row r="5989" spans="26:26" ht="21">
      <c r="Z5989" s="393" ph="1"/>
    </row>
    <row r="5990" spans="26:26" ht="21">
      <c r="Z5990" s="393" ph="1"/>
    </row>
    <row r="5991" spans="26:26" ht="21">
      <c r="Z5991" s="393" ph="1"/>
    </row>
    <row r="5992" spans="26:26" ht="21">
      <c r="Z5992" s="393" ph="1"/>
    </row>
    <row r="5993" spans="26:26" ht="21">
      <c r="Z5993" s="393" ph="1"/>
    </row>
    <row r="5994" spans="26:26" ht="21">
      <c r="Z5994" s="393" ph="1"/>
    </row>
    <row r="5995" spans="26:26" ht="21">
      <c r="Z5995" s="393" ph="1"/>
    </row>
    <row r="5996" spans="26:26" ht="21">
      <c r="Z5996" s="393" ph="1"/>
    </row>
    <row r="5997" spans="26:26" ht="21">
      <c r="Z5997" s="393" ph="1"/>
    </row>
    <row r="5998" spans="26:26" ht="21">
      <c r="Z5998" s="393" ph="1"/>
    </row>
    <row r="5999" spans="26:26" ht="21">
      <c r="Z5999" s="393" ph="1"/>
    </row>
    <row r="6000" spans="26:26" ht="21">
      <c r="Z6000" s="393" ph="1"/>
    </row>
    <row r="6001" spans="26:26" ht="21">
      <c r="Z6001" s="393" ph="1"/>
    </row>
    <row r="6002" spans="26:26" ht="21">
      <c r="Z6002" s="393" ph="1"/>
    </row>
    <row r="6003" spans="26:26" ht="21">
      <c r="Z6003" s="393" ph="1"/>
    </row>
    <row r="6004" spans="26:26" ht="21">
      <c r="Z6004" s="393" ph="1"/>
    </row>
    <row r="6005" spans="26:26" ht="21">
      <c r="Z6005" s="393" ph="1"/>
    </row>
    <row r="6006" spans="26:26" ht="21">
      <c r="Z6006" s="393" ph="1"/>
    </row>
    <row r="6007" spans="26:26" ht="21">
      <c r="Z6007" s="393" ph="1"/>
    </row>
    <row r="6008" spans="26:26" ht="21">
      <c r="Z6008" s="393" ph="1"/>
    </row>
    <row r="6009" spans="26:26" ht="21">
      <c r="Z6009" s="393" ph="1"/>
    </row>
    <row r="6010" spans="26:26" ht="21">
      <c r="Z6010" s="393" ph="1"/>
    </row>
    <row r="6011" spans="26:26" ht="21">
      <c r="Z6011" s="393" ph="1"/>
    </row>
    <row r="6012" spans="26:26" ht="21">
      <c r="Z6012" s="393" ph="1"/>
    </row>
    <row r="6013" spans="26:26" ht="21">
      <c r="Z6013" s="393" ph="1"/>
    </row>
    <row r="6014" spans="26:26" ht="21">
      <c r="Z6014" s="393" ph="1"/>
    </row>
    <row r="6015" spans="26:26" ht="21">
      <c r="Z6015" s="393" ph="1"/>
    </row>
    <row r="6016" spans="26:26" ht="21">
      <c r="Z6016" s="393" ph="1"/>
    </row>
    <row r="6017" spans="26:26" ht="21">
      <c r="Z6017" s="393" ph="1"/>
    </row>
    <row r="6018" spans="26:26" ht="21">
      <c r="Z6018" s="393" ph="1"/>
    </row>
    <row r="6019" spans="26:26" ht="21">
      <c r="Z6019" s="393" ph="1"/>
    </row>
    <row r="6020" spans="26:26" ht="21">
      <c r="Z6020" s="393" ph="1"/>
    </row>
    <row r="6021" spans="26:26" ht="21">
      <c r="Z6021" s="393" ph="1"/>
    </row>
    <row r="6022" spans="26:26" ht="21">
      <c r="Z6022" s="393" ph="1"/>
    </row>
    <row r="6023" spans="26:26" ht="21">
      <c r="Z6023" s="393" ph="1"/>
    </row>
    <row r="6024" spans="26:26" ht="21">
      <c r="Z6024" s="393" ph="1"/>
    </row>
    <row r="6025" spans="26:26" ht="21">
      <c r="Z6025" s="393" ph="1"/>
    </row>
    <row r="6026" spans="26:26" ht="21">
      <c r="Z6026" s="393" ph="1"/>
    </row>
    <row r="6027" spans="26:26" ht="21">
      <c r="Z6027" s="393" ph="1"/>
    </row>
    <row r="6028" spans="26:26" ht="21">
      <c r="Z6028" s="393" ph="1"/>
    </row>
    <row r="6029" spans="26:26" ht="21">
      <c r="Z6029" s="393" ph="1"/>
    </row>
    <row r="6030" spans="26:26" ht="21">
      <c r="Z6030" s="393" ph="1"/>
    </row>
    <row r="6031" spans="26:26" ht="21">
      <c r="Z6031" s="393" ph="1"/>
    </row>
    <row r="6032" spans="26:26" ht="21">
      <c r="Z6032" s="393" ph="1"/>
    </row>
    <row r="6033" spans="26:26" ht="21">
      <c r="Z6033" s="393" ph="1"/>
    </row>
    <row r="6034" spans="26:26" ht="21">
      <c r="Z6034" s="393" ph="1"/>
    </row>
    <row r="6035" spans="26:26" ht="21">
      <c r="Z6035" s="393" ph="1"/>
    </row>
    <row r="6036" spans="26:26" ht="21">
      <c r="Z6036" s="393" ph="1"/>
    </row>
    <row r="6037" spans="26:26" ht="21">
      <c r="Z6037" s="393" ph="1"/>
    </row>
    <row r="6038" spans="26:26" ht="21">
      <c r="Z6038" s="393" ph="1"/>
    </row>
    <row r="6039" spans="26:26" ht="21">
      <c r="Z6039" s="393" ph="1"/>
    </row>
    <row r="6040" spans="26:26" ht="21">
      <c r="Z6040" s="393" ph="1"/>
    </row>
    <row r="6041" spans="26:26" ht="21">
      <c r="Z6041" s="393" ph="1"/>
    </row>
    <row r="6042" spans="26:26" ht="21">
      <c r="Z6042" s="393" ph="1"/>
    </row>
    <row r="6043" spans="26:26" ht="21">
      <c r="Z6043" s="393" ph="1"/>
    </row>
    <row r="6044" spans="26:26" ht="21">
      <c r="Z6044" s="393" ph="1"/>
    </row>
    <row r="6045" spans="26:26" ht="21">
      <c r="Z6045" s="393" ph="1"/>
    </row>
    <row r="6046" spans="26:26" ht="21">
      <c r="Z6046" s="393" ph="1"/>
    </row>
    <row r="6047" spans="26:26" ht="21">
      <c r="Z6047" s="393" ph="1"/>
    </row>
    <row r="6048" spans="26:26" ht="21">
      <c r="Z6048" s="393" ph="1"/>
    </row>
    <row r="6049" spans="26:26" ht="21">
      <c r="Z6049" s="393" ph="1"/>
    </row>
    <row r="6050" spans="26:26" ht="21">
      <c r="Z6050" s="393" ph="1"/>
    </row>
    <row r="6051" spans="26:26" ht="21">
      <c r="Z6051" s="393" ph="1"/>
    </row>
    <row r="6052" spans="26:26" ht="21">
      <c r="Z6052" s="393" ph="1"/>
    </row>
    <row r="6053" spans="26:26" ht="21">
      <c r="Z6053" s="393" ph="1"/>
    </row>
    <row r="6054" spans="26:26" ht="21">
      <c r="Z6054" s="393" ph="1"/>
    </row>
    <row r="6055" spans="26:26" ht="21">
      <c r="Z6055" s="393" ph="1"/>
    </row>
    <row r="6056" spans="26:26" ht="21">
      <c r="Z6056" s="393" ph="1"/>
    </row>
    <row r="6057" spans="26:26" ht="21">
      <c r="Z6057" s="393" ph="1"/>
    </row>
    <row r="6058" spans="26:26" ht="21">
      <c r="Z6058" s="393" ph="1"/>
    </row>
    <row r="6059" spans="26:26" ht="21">
      <c r="Z6059" s="393" ph="1"/>
    </row>
    <row r="6060" spans="26:26" ht="21">
      <c r="Z6060" s="393" ph="1"/>
    </row>
    <row r="6061" spans="26:26" ht="21">
      <c r="Z6061" s="393" ph="1"/>
    </row>
    <row r="6062" spans="26:26" ht="21">
      <c r="Z6062" s="393" ph="1"/>
    </row>
    <row r="6063" spans="26:26" ht="21">
      <c r="Z6063" s="393" ph="1"/>
    </row>
    <row r="6064" spans="26:26" ht="21">
      <c r="Z6064" s="393" ph="1"/>
    </row>
    <row r="6065" spans="26:26" ht="21">
      <c r="Z6065" s="393" ph="1"/>
    </row>
    <row r="6066" spans="26:26" ht="21">
      <c r="Z6066" s="393" ph="1"/>
    </row>
    <row r="6067" spans="26:26" ht="21">
      <c r="Z6067" s="393" ph="1"/>
    </row>
    <row r="6068" spans="26:26" ht="21">
      <c r="Z6068" s="393" ph="1"/>
    </row>
    <row r="6069" spans="26:26" ht="21">
      <c r="Z6069" s="393" ph="1"/>
    </row>
    <row r="6070" spans="26:26" ht="21">
      <c r="Z6070" s="393" ph="1"/>
    </row>
    <row r="6071" spans="26:26" ht="21">
      <c r="Z6071" s="393" ph="1"/>
    </row>
    <row r="6072" spans="26:26" ht="21">
      <c r="Z6072" s="393" ph="1"/>
    </row>
    <row r="6073" spans="26:26" ht="21">
      <c r="Z6073" s="393" ph="1"/>
    </row>
    <row r="6074" spans="26:26" ht="21">
      <c r="Z6074" s="393" ph="1"/>
    </row>
    <row r="6075" spans="26:26" ht="21">
      <c r="Z6075" s="393" ph="1"/>
    </row>
    <row r="6076" spans="26:26" ht="21">
      <c r="Z6076" s="393" ph="1"/>
    </row>
    <row r="6077" spans="26:26" ht="21">
      <c r="Z6077" s="393" ph="1"/>
    </row>
    <row r="6078" spans="26:26" ht="21">
      <c r="Z6078" s="393" ph="1"/>
    </row>
    <row r="6079" spans="26:26" ht="21">
      <c r="Z6079" s="393" ph="1"/>
    </row>
    <row r="6080" spans="26:26" ht="21">
      <c r="Z6080" s="393" ph="1"/>
    </row>
    <row r="6081" spans="26:26" ht="21">
      <c r="Z6081" s="393" ph="1"/>
    </row>
    <row r="6082" spans="26:26" ht="21">
      <c r="Z6082" s="393" ph="1"/>
    </row>
    <row r="6083" spans="26:26" ht="21">
      <c r="Z6083" s="393" ph="1"/>
    </row>
    <row r="6084" spans="26:26" ht="21">
      <c r="Z6084" s="393" ph="1"/>
    </row>
    <row r="6085" spans="26:26" ht="21">
      <c r="Z6085" s="393" ph="1"/>
    </row>
    <row r="6086" spans="26:26" ht="21">
      <c r="Z6086" s="393" ph="1"/>
    </row>
    <row r="6087" spans="26:26" ht="21">
      <c r="Z6087" s="393" ph="1"/>
    </row>
    <row r="6088" spans="26:26" ht="21">
      <c r="Z6088" s="393" ph="1"/>
    </row>
    <row r="6089" spans="26:26" ht="21">
      <c r="Z6089" s="393" ph="1"/>
    </row>
    <row r="6090" spans="26:26" ht="21">
      <c r="Z6090" s="393" ph="1"/>
    </row>
    <row r="6091" spans="26:26" ht="21">
      <c r="Z6091" s="393" ph="1"/>
    </row>
    <row r="6092" spans="26:26" ht="21">
      <c r="Z6092" s="393" ph="1"/>
    </row>
    <row r="6093" spans="26:26" ht="21">
      <c r="Z6093" s="393" ph="1"/>
    </row>
    <row r="6094" spans="26:26" ht="21">
      <c r="Z6094" s="393" ph="1"/>
    </row>
    <row r="6095" spans="26:26" ht="21">
      <c r="Z6095" s="393" ph="1"/>
    </row>
    <row r="6096" spans="26:26" ht="21">
      <c r="Z6096" s="393" ph="1"/>
    </row>
    <row r="6097" spans="26:26" ht="21">
      <c r="Z6097" s="393" ph="1"/>
    </row>
    <row r="6098" spans="26:26" ht="21">
      <c r="Z6098" s="393" ph="1"/>
    </row>
    <row r="6099" spans="26:26" ht="21">
      <c r="Z6099" s="393" ph="1"/>
    </row>
    <row r="6100" spans="26:26" ht="21">
      <c r="Z6100" s="393" ph="1"/>
    </row>
    <row r="6101" spans="26:26" ht="21">
      <c r="Z6101" s="393" ph="1"/>
    </row>
    <row r="6102" spans="26:26" ht="21">
      <c r="Z6102" s="393" ph="1"/>
    </row>
    <row r="6103" spans="26:26" ht="21">
      <c r="Z6103" s="393" ph="1"/>
    </row>
    <row r="6104" spans="26:26" ht="21">
      <c r="Z6104" s="393" ph="1"/>
    </row>
    <row r="6105" spans="26:26" ht="21">
      <c r="Z6105" s="393" ph="1"/>
    </row>
    <row r="6106" spans="26:26" ht="21">
      <c r="Z6106" s="393" ph="1"/>
    </row>
    <row r="6107" spans="26:26" ht="21">
      <c r="Z6107" s="393" ph="1"/>
    </row>
    <row r="6108" spans="26:26" ht="21">
      <c r="Z6108" s="393" ph="1"/>
    </row>
    <row r="6109" spans="26:26" ht="21">
      <c r="Z6109" s="393" ph="1"/>
    </row>
    <row r="6110" spans="26:26" ht="21">
      <c r="Z6110" s="393" ph="1"/>
    </row>
    <row r="6111" spans="26:26" ht="21">
      <c r="Z6111" s="393" ph="1"/>
    </row>
    <row r="6112" spans="26:26" ht="21">
      <c r="Z6112" s="393" ph="1"/>
    </row>
    <row r="6113" spans="26:26" ht="21">
      <c r="Z6113" s="393" ph="1"/>
    </row>
    <row r="6114" spans="26:26" ht="21">
      <c r="Z6114" s="393" ph="1"/>
    </row>
    <row r="6115" spans="26:26" ht="21">
      <c r="Z6115" s="393" ph="1"/>
    </row>
    <row r="6116" spans="26:26" ht="21">
      <c r="Z6116" s="393" ph="1"/>
    </row>
    <row r="6117" spans="26:26" ht="21">
      <c r="Z6117" s="393" ph="1"/>
    </row>
    <row r="6118" spans="26:26" ht="21">
      <c r="Z6118" s="393" ph="1"/>
    </row>
    <row r="6119" spans="26:26" ht="21">
      <c r="Z6119" s="393" ph="1"/>
    </row>
    <row r="6120" spans="26:26" ht="21">
      <c r="Z6120" s="393" ph="1"/>
    </row>
    <row r="6121" spans="26:26" ht="21">
      <c r="Z6121" s="393" ph="1"/>
    </row>
    <row r="6122" spans="26:26" ht="21">
      <c r="Z6122" s="393" ph="1"/>
    </row>
    <row r="6123" spans="26:26" ht="21">
      <c r="Z6123" s="393" ph="1"/>
    </row>
    <row r="6124" spans="26:26" ht="21">
      <c r="Z6124" s="393" ph="1"/>
    </row>
    <row r="6125" spans="26:26" ht="21">
      <c r="Z6125" s="393" ph="1"/>
    </row>
    <row r="6126" spans="26:26" ht="21">
      <c r="Z6126" s="393" ph="1"/>
    </row>
    <row r="6127" spans="26:26" ht="21">
      <c r="Z6127" s="393" ph="1"/>
    </row>
    <row r="6128" spans="26:26" ht="21">
      <c r="Z6128" s="393" ph="1"/>
    </row>
    <row r="6129" spans="26:26" ht="21">
      <c r="Z6129" s="393" ph="1"/>
    </row>
    <row r="6130" spans="26:26" ht="21">
      <c r="Z6130" s="393" ph="1"/>
    </row>
    <row r="6131" spans="26:26" ht="21">
      <c r="Z6131" s="393" ph="1"/>
    </row>
    <row r="6132" spans="26:26" ht="21">
      <c r="Z6132" s="393" ph="1"/>
    </row>
    <row r="6133" spans="26:26" ht="21">
      <c r="Z6133" s="393" ph="1"/>
    </row>
    <row r="6134" spans="26:26" ht="21">
      <c r="Z6134" s="393" ph="1"/>
    </row>
    <row r="6135" spans="26:26" ht="21">
      <c r="Z6135" s="393" ph="1"/>
    </row>
    <row r="6136" spans="26:26" ht="21">
      <c r="Z6136" s="393" ph="1"/>
    </row>
    <row r="6137" spans="26:26" ht="21">
      <c r="Z6137" s="393" ph="1"/>
    </row>
    <row r="6138" spans="26:26" ht="21">
      <c r="Z6138" s="393" ph="1"/>
    </row>
    <row r="6139" spans="26:26" ht="21">
      <c r="Z6139" s="393" ph="1"/>
    </row>
    <row r="6140" spans="26:26" ht="21">
      <c r="Z6140" s="393" ph="1"/>
    </row>
    <row r="6141" spans="26:26" ht="21">
      <c r="Z6141" s="393" ph="1"/>
    </row>
    <row r="6142" spans="26:26" ht="21">
      <c r="Z6142" s="393" ph="1"/>
    </row>
    <row r="6143" spans="26:26" ht="21">
      <c r="Z6143" s="393" ph="1"/>
    </row>
    <row r="6144" spans="26:26" ht="21">
      <c r="Z6144" s="393" ph="1"/>
    </row>
    <row r="6145" spans="26:26" ht="21">
      <c r="Z6145" s="393" ph="1"/>
    </row>
    <row r="6146" spans="26:26" ht="21">
      <c r="Z6146" s="393" ph="1"/>
    </row>
    <row r="6147" spans="26:26" ht="21">
      <c r="Z6147" s="393" ph="1"/>
    </row>
    <row r="6148" spans="26:26" ht="21">
      <c r="Z6148" s="393" ph="1"/>
    </row>
    <row r="6149" spans="26:26" ht="21">
      <c r="Z6149" s="393" ph="1"/>
    </row>
    <row r="6150" spans="26:26" ht="21">
      <c r="Z6150" s="393" ph="1"/>
    </row>
    <row r="6151" spans="26:26" ht="21">
      <c r="Z6151" s="393" ph="1"/>
    </row>
    <row r="6152" spans="26:26" ht="21">
      <c r="Z6152" s="393" ph="1"/>
    </row>
    <row r="6153" spans="26:26" ht="21">
      <c r="Z6153" s="393" ph="1"/>
    </row>
    <row r="6154" spans="26:26" ht="21">
      <c r="Z6154" s="393" ph="1"/>
    </row>
    <row r="6155" spans="26:26" ht="21">
      <c r="Z6155" s="393" ph="1"/>
    </row>
    <row r="6156" spans="26:26" ht="21">
      <c r="Z6156" s="393" ph="1"/>
    </row>
    <row r="6157" spans="26:26" ht="21">
      <c r="Z6157" s="393" ph="1"/>
    </row>
    <row r="6158" spans="26:26" ht="21">
      <c r="Z6158" s="393" ph="1"/>
    </row>
    <row r="6159" spans="26:26" ht="21">
      <c r="Z6159" s="393" ph="1"/>
    </row>
    <row r="6160" spans="26:26" ht="21">
      <c r="Z6160" s="393" ph="1"/>
    </row>
    <row r="6161" spans="26:26" ht="21">
      <c r="Z6161" s="393" ph="1"/>
    </row>
    <row r="6162" spans="26:26" ht="21">
      <c r="Z6162" s="393" ph="1"/>
    </row>
    <row r="6163" spans="26:26" ht="21">
      <c r="Z6163" s="393" ph="1"/>
    </row>
    <row r="6164" spans="26:26" ht="21">
      <c r="Z6164" s="393" ph="1"/>
    </row>
    <row r="6165" spans="26:26" ht="21">
      <c r="Z6165" s="393" ph="1"/>
    </row>
    <row r="6166" spans="26:26" ht="21">
      <c r="Z6166" s="393" ph="1"/>
    </row>
    <row r="6167" spans="26:26" ht="21">
      <c r="Z6167" s="393" ph="1"/>
    </row>
    <row r="6168" spans="26:26" ht="21">
      <c r="Z6168" s="393" ph="1"/>
    </row>
    <row r="6169" spans="26:26" ht="21">
      <c r="Z6169" s="393" ph="1"/>
    </row>
    <row r="6170" spans="26:26" ht="21">
      <c r="Z6170" s="393" ph="1"/>
    </row>
    <row r="6171" spans="26:26" ht="21">
      <c r="Z6171" s="393" ph="1"/>
    </row>
    <row r="6172" spans="26:26" ht="21">
      <c r="Z6172" s="393" ph="1"/>
    </row>
    <row r="6173" spans="26:26" ht="21">
      <c r="Z6173" s="393" ph="1"/>
    </row>
    <row r="6174" spans="26:26" ht="21">
      <c r="Z6174" s="393" ph="1"/>
    </row>
    <row r="6175" spans="26:26" ht="21">
      <c r="Z6175" s="393" ph="1"/>
    </row>
    <row r="6176" spans="26:26" ht="21">
      <c r="Z6176" s="393" ph="1"/>
    </row>
    <row r="6177" spans="26:26" ht="21">
      <c r="Z6177" s="393" ph="1"/>
    </row>
    <row r="6178" spans="26:26" ht="21">
      <c r="Z6178" s="393" ph="1"/>
    </row>
    <row r="6179" spans="26:26" ht="21">
      <c r="Z6179" s="393" ph="1"/>
    </row>
    <row r="6180" spans="26:26" ht="21">
      <c r="Z6180" s="393" ph="1"/>
    </row>
    <row r="6181" spans="26:26" ht="21">
      <c r="Z6181" s="393" ph="1"/>
    </row>
    <row r="6182" spans="26:26" ht="21">
      <c r="Z6182" s="393" ph="1"/>
    </row>
    <row r="6183" spans="26:26" ht="21">
      <c r="Z6183" s="393" ph="1"/>
    </row>
    <row r="6184" spans="26:26" ht="21">
      <c r="Z6184" s="393" ph="1"/>
    </row>
    <row r="6185" spans="26:26" ht="21">
      <c r="Z6185" s="393" ph="1"/>
    </row>
    <row r="6186" spans="26:26" ht="21">
      <c r="Z6186" s="393" ph="1"/>
    </row>
    <row r="6187" spans="26:26" ht="21">
      <c r="Z6187" s="393" ph="1"/>
    </row>
    <row r="6188" spans="26:26" ht="21">
      <c r="Z6188" s="393" ph="1"/>
    </row>
    <row r="6189" spans="26:26" ht="21">
      <c r="Z6189" s="393" ph="1"/>
    </row>
    <row r="6190" spans="26:26" ht="21">
      <c r="Z6190" s="393" ph="1"/>
    </row>
    <row r="6191" spans="26:26" ht="21">
      <c r="Z6191" s="393" ph="1"/>
    </row>
    <row r="6192" spans="26:26" ht="21">
      <c r="Z6192" s="393" ph="1"/>
    </row>
    <row r="6193" spans="26:26" ht="21">
      <c r="Z6193" s="393" ph="1"/>
    </row>
    <row r="6194" spans="26:26" ht="21">
      <c r="Z6194" s="393" ph="1"/>
    </row>
    <row r="6195" spans="26:26" ht="21">
      <c r="Z6195" s="393" ph="1"/>
    </row>
    <row r="6196" spans="26:26" ht="21">
      <c r="Z6196" s="393" ph="1"/>
    </row>
    <row r="6197" spans="26:26" ht="21">
      <c r="Z6197" s="393" ph="1"/>
    </row>
    <row r="6198" spans="26:26" ht="21">
      <c r="Z6198" s="393" ph="1"/>
    </row>
    <row r="6199" spans="26:26" ht="21">
      <c r="Z6199" s="393" ph="1"/>
    </row>
    <row r="6200" spans="26:26" ht="21">
      <c r="Z6200" s="393" ph="1"/>
    </row>
    <row r="6201" spans="26:26" ht="21">
      <c r="Z6201" s="393" ph="1"/>
    </row>
    <row r="6202" spans="26:26" ht="21">
      <c r="Z6202" s="393" ph="1"/>
    </row>
    <row r="6203" spans="26:26" ht="21">
      <c r="Z6203" s="393" ph="1"/>
    </row>
    <row r="6204" spans="26:26" ht="21">
      <c r="Z6204" s="393" ph="1"/>
    </row>
    <row r="6205" spans="26:26" ht="21">
      <c r="Z6205" s="393" ph="1"/>
    </row>
    <row r="6206" spans="26:26" ht="21">
      <c r="Z6206" s="393" ph="1"/>
    </row>
    <row r="6207" spans="26:26" ht="21">
      <c r="Z6207" s="393" ph="1"/>
    </row>
    <row r="6208" spans="26:26" ht="21">
      <c r="Z6208" s="393" ph="1"/>
    </row>
    <row r="6209" spans="26:26" ht="21">
      <c r="Z6209" s="393" ph="1"/>
    </row>
    <row r="6210" spans="26:26" ht="21">
      <c r="Z6210" s="393" ph="1"/>
    </row>
    <row r="6211" spans="26:26" ht="21">
      <c r="Z6211" s="393" ph="1"/>
    </row>
    <row r="6212" spans="26:26" ht="21">
      <c r="Z6212" s="393" ph="1"/>
    </row>
    <row r="6213" spans="26:26" ht="21">
      <c r="Z6213" s="393" ph="1"/>
    </row>
    <row r="6214" spans="26:26" ht="21">
      <c r="Z6214" s="393" ph="1"/>
    </row>
    <row r="6215" spans="26:26" ht="21">
      <c r="Z6215" s="393" ph="1"/>
    </row>
    <row r="6216" spans="26:26" ht="21">
      <c r="Z6216" s="393" ph="1"/>
    </row>
    <row r="6217" spans="26:26" ht="21">
      <c r="Z6217" s="393" ph="1"/>
    </row>
    <row r="6218" spans="26:26" ht="21">
      <c r="Z6218" s="393" ph="1"/>
    </row>
    <row r="6219" spans="26:26" ht="21">
      <c r="Z6219" s="393" ph="1"/>
    </row>
    <row r="6220" spans="26:26" ht="21">
      <c r="Z6220" s="393" ph="1"/>
    </row>
    <row r="6221" spans="26:26" ht="21">
      <c r="Z6221" s="393" ph="1"/>
    </row>
    <row r="6222" spans="26:26" ht="21">
      <c r="Z6222" s="393" ph="1"/>
    </row>
    <row r="6223" spans="26:26" ht="21">
      <c r="Z6223" s="393" ph="1"/>
    </row>
    <row r="6224" spans="26:26" ht="21">
      <c r="Z6224" s="393" ph="1"/>
    </row>
    <row r="6225" spans="26:26" ht="21">
      <c r="Z6225" s="393" ph="1"/>
    </row>
    <row r="6226" spans="26:26" ht="21">
      <c r="Z6226" s="393" ph="1"/>
    </row>
    <row r="6227" spans="26:26" ht="21">
      <c r="Z6227" s="393" ph="1"/>
    </row>
    <row r="6228" spans="26:26" ht="21">
      <c r="Z6228" s="393" ph="1"/>
    </row>
    <row r="6229" spans="26:26" ht="21">
      <c r="Z6229" s="393" ph="1"/>
    </row>
    <row r="6230" spans="26:26" ht="21">
      <c r="Z6230" s="393" ph="1"/>
    </row>
    <row r="6231" spans="26:26" ht="21">
      <c r="Z6231" s="393" ph="1"/>
    </row>
    <row r="6232" spans="26:26" ht="21">
      <c r="Z6232" s="393" ph="1"/>
    </row>
    <row r="6233" spans="26:26" ht="21">
      <c r="Z6233" s="393" ph="1"/>
    </row>
    <row r="6234" spans="26:26" ht="21">
      <c r="Z6234" s="393" ph="1"/>
    </row>
    <row r="6235" spans="26:26" ht="21">
      <c r="Z6235" s="393" ph="1"/>
    </row>
    <row r="6236" spans="26:26" ht="21">
      <c r="Z6236" s="393" ph="1"/>
    </row>
    <row r="6237" spans="26:26" ht="21">
      <c r="Z6237" s="393" ph="1"/>
    </row>
    <row r="6238" spans="26:26" ht="21">
      <c r="Z6238" s="393" ph="1"/>
    </row>
    <row r="6239" spans="26:26" ht="21">
      <c r="Z6239" s="393" ph="1"/>
    </row>
    <row r="6240" spans="26:26" ht="21">
      <c r="Z6240" s="393" ph="1"/>
    </row>
    <row r="6241" spans="26:26" ht="21">
      <c r="Z6241" s="393" ph="1"/>
    </row>
    <row r="6242" spans="26:26" ht="21">
      <c r="Z6242" s="393" ph="1"/>
    </row>
    <row r="6243" spans="26:26" ht="21">
      <c r="Z6243" s="393" ph="1"/>
    </row>
    <row r="6244" spans="26:26" ht="21">
      <c r="Z6244" s="393" ph="1"/>
    </row>
    <row r="6245" spans="26:26" ht="21">
      <c r="Z6245" s="393" ph="1"/>
    </row>
    <row r="6246" spans="26:26" ht="21">
      <c r="Z6246" s="393" ph="1"/>
    </row>
    <row r="6247" spans="26:26" ht="21">
      <c r="Z6247" s="393" ph="1"/>
    </row>
    <row r="6248" spans="26:26" ht="21">
      <c r="Z6248" s="393" ph="1"/>
    </row>
    <row r="6249" spans="26:26" ht="21">
      <c r="Z6249" s="393" ph="1"/>
    </row>
    <row r="6250" spans="26:26" ht="21">
      <c r="Z6250" s="393" ph="1"/>
    </row>
    <row r="6251" spans="26:26" ht="21">
      <c r="Z6251" s="393" ph="1"/>
    </row>
    <row r="6252" spans="26:26" ht="21">
      <c r="Z6252" s="393" ph="1"/>
    </row>
    <row r="6253" spans="26:26" ht="21">
      <c r="Z6253" s="393" ph="1"/>
    </row>
    <row r="6254" spans="26:26" ht="21">
      <c r="Z6254" s="393" ph="1"/>
    </row>
    <row r="6255" spans="26:26" ht="21">
      <c r="Z6255" s="393" ph="1"/>
    </row>
    <row r="6256" spans="26:26" ht="21">
      <c r="Z6256" s="393" ph="1"/>
    </row>
    <row r="6257" spans="26:26" ht="21">
      <c r="Z6257" s="393" ph="1"/>
    </row>
    <row r="6258" spans="26:26" ht="21">
      <c r="Z6258" s="393" ph="1"/>
    </row>
    <row r="6259" spans="26:26" ht="21">
      <c r="Z6259" s="393" ph="1"/>
    </row>
    <row r="6260" spans="26:26" ht="21">
      <c r="Z6260" s="393" ph="1"/>
    </row>
    <row r="6261" spans="26:26" ht="21">
      <c r="Z6261" s="393" ph="1"/>
    </row>
    <row r="6262" spans="26:26" ht="21">
      <c r="Z6262" s="393" ph="1"/>
    </row>
    <row r="6263" spans="26:26" ht="21">
      <c r="Z6263" s="393" ph="1"/>
    </row>
    <row r="6264" spans="26:26" ht="21">
      <c r="Z6264" s="393" ph="1"/>
    </row>
    <row r="6265" spans="26:26" ht="21">
      <c r="Z6265" s="393" ph="1"/>
    </row>
    <row r="6266" spans="26:26" ht="21">
      <c r="Z6266" s="393" ph="1"/>
    </row>
    <row r="6267" spans="26:26" ht="21">
      <c r="Z6267" s="393" ph="1"/>
    </row>
    <row r="6268" spans="26:26" ht="21">
      <c r="Z6268" s="393" ph="1"/>
    </row>
    <row r="6269" spans="26:26" ht="21">
      <c r="Z6269" s="393" ph="1"/>
    </row>
    <row r="6270" spans="26:26" ht="21">
      <c r="Z6270" s="393" ph="1"/>
    </row>
    <row r="6271" spans="26:26" ht="21">
      <c r="Z6271" s="393" ph="1"/>
    </row>
    <row r="6272" spans="26:26" ht="21">
      <c r="Z6272" s="393" ph="1"/>
    </row>
    <row r="6273" spans="26:26" ht="21">
      <c r="Z6273" s="393" ph="1"/>
    </row>
    <row r="6274" spans="26:26" ht="21">
      <c r="Z6274" s="393" ph="1"/>
    </row>
    <row r="6275" spans="26:26" ht="21">
      <c r="Z6275" s="393" ph="1"/>
    </row>
    <row r="6276" spans="26:26" ht="21">
      <c r="Z6276" s="393" ph="1"/>
    </row>
    <row r="6277" spans="26:26" ht="21">
      <c r="Z6277" s="393" ph="1"/>
    </row>
    <row r="6278" spans="26:26" ht="21">
      <c r="Z6278" s="393" ph="1"/>
    </row>
    <row r="6279" spans="26:26" ht="21">
      <c r="Z6279" s="393" ph="1"/>
    </row>
    <row r="6280" spans="26:26" ht="21">
      <c r="Z6280" s="393" ph="1"/>
    </row>
    <row r="6281" spans="26:26" ht="21">
      <c r="Z6281" s="393" ph="1"/>
    </row>
    <row r="6282" spans="26:26" ht="21">
      <c r="Z6282" s="393" ph="1"/>
    </row>
    <row r="6283" spans="26:26" ht="21">
      <c r="Z6283" s="393" ph="1"/>
    </row>
    <row r="6284" spans="26:26" ht="21">
      <c r="Z6284" s="393" ph="1"/>
    </row>
    <row r="6285" spans="26:26" ht="21">
      <c r="Z6285" s="393" ph="1"/>
    </row>
    <row r="6286" spans="26:26" ht="21">
      <c r="Z6286" s="393" ph="1"/>
    </row>
    <row r="6287" spans="26:26" ht="21">
      <c r="Z6287" s="393" ph="1"/>
    </row>
    <row r="6288" spans="26:26" ht="21">
      <c r="Z6288" s="393" ph="1"/>
    </row>
    <row r="6289" spans="26:26" ht="21">
      <c r="Z6289" s="393" ph="1"/>
    </row>
    <row r="6290" spans="26:26" ht="21">
      <c r="Z6290" s="393" ph="1"/>
    </row>
    <row r="6291" spans="26:26" ht="21">
      <c r="Z6291" s="393" ph="1"/>
    </row>
    <row r="6292" spans="26:26" ht="21">
      <c r="Z6292" s="393" ph="1"/>
    </row>
    <row r="6293" spans="26:26" ht="21">
      <c r="Z6293" s="393" ph="1"/>
    </row>
    <row r="6294" spans="26:26" ht="21">
      <c r="Z6294" s="393" ph="1"/>
    </row>
    <row r="6295" spans="26:26" ht="21">
      <c r="Z6295" s="393" ph="1"/>
    </row>
    <row r="6296" spans="26:26" ht="21">
      <c r="Z6296" s="393" ph="1"/>
    </row>
    <row r="6297" spans="26:26" ht="21">
      <c r="Z6297" s="393" ph="1"/>
    </row>
    <row r="6298" spans="26:26" ht="21">
      <c r="Z6298" s="393" ph="1"/>
    </row>
    <row r="6299" spans="26:26" ht="21">
      <c r="Z6299" s="393" ph="1"/>
    </row>
    <row r="6300" spans="26:26" ht="21">
      <c r="Z6300" s="393" ph="1"/>
    </row>
    <row r="6301" spans="26:26" ht="21">
      <c r="Z6301" s="393" ph="1"/>
    </row>
    <row r="6302" spans="26:26" ht="21">
      <c r="Z6302" s="393" ph="1"/>
    </row>
    <row r="6303" spans="26:26" ht="21">
      <c r="Z6303" s="393" ph="1"/>
    </row>
    <row r="6304" spans="26:26" ht="21">
      <c r="Z6304" s="393" ph="1"/>
    </row>
    <row r="6305" spans="26:26" ht="21">
      <c r="Z6305" s="393" ph="1"/>
    </row>
    <row r="6306" spans="26:26" ht="21">
      <c r="Z6306" s="393" ph="1"/>
    </row>
    <row r="6307" spans="26:26" ht="21">
      <c r="Z6307" s="393" ph="1"/>
    </row>
    <row r="6308" spans="26:26" ht="21">
      <c r="Z6308" s="393" ph="1"/>
    </row>
    <row r="6309" spans="26:26" ht="21">
      <c r="Z6309" s="393" ph="1"/>
    </row>
    <row r="6310" spans="26:26" ht="21">
      <c r="Z6310" s="393" ph="1"/>
    </row>
    <row r="6311" spans="26:26" ht="21">
      <c r="Z6311" s="393" ph="1"/>
    </row>
    <row r="6312" spans="26:26" ht="21">
      <c r="Z6312" s="393" ph="1"/>
    </row>
    <row r="6313" spans="26:26" ht="21">
      <c r="Z6313" s="393" ph="1"/>
    </row>
    <row r="6314" spans="26:26" ht="21">
      <c r="Z6314" s="393" ph="1"/>
    </row>
    <row r="6315" spans="26:26" ht="21">
      <c r="Z6315" s="393" ph="1"/>
    </row>
    <row r="6316" spans="26:26" ht="21">
      <c r="Z6316" s="393" ph="1"/>
    </row>
    <row r="6317" spans="26:26" ht="21">
      <c r="Z6317" s="393" ph="1"/>
    </row>
    <row r="6318" spans="26:26" ht="21">
      <c r="Z6318" s="393" ph="1"/>
    </row>
    <row r="6319" spans="26:26" ht="21">
      <c r="Z6319" s="393" ph="1"/>
    </row>
    <row r="6320" spans="26:26" ht="21">
      <c r="Z6320" s="393" ph="1"/>
    </row>
    <row r="6321" spans="26:26" ht="21">
      <c r="Z6321" s="393" ph="1"/>
    </row>
    <row r="6322" spans="26:26" ht="21">
      <c r="Z6322" s="393" ph="1"/>
    </row>
    <row r="6323" spans="26:26" ht="21">
      <c r="Z6323" s="393" ph="1"/>
    </row>
    <row r="6324" spans="26:26" ht="21">
      <c r="Z6324" s="393" ph="1"/>
    </row>
    <row r="6325" spans="26:26" ht="21">
      <c r="Z6325" s="393" ph="1"/>
    </row>
    <row r="6326" spans="26:26" ht="21">
      <c r="Z6326" s="393" ph="1"/>
    </row>
    <row r="6327" spans="26:26" ht="21">
      <c r="Z6327" s="393" ph="1"/>
    </row>
    <row r="6328" spans="26:26" ht="21">
      <c r="Z6328" s="393" ph="1"/>
    </row>
    <row r="6329" spans="26:26" ht="21">
      <c r="Z6329" s="393" ph="1"/>
    </row>
    <row r="6330" spans="26:26" ht="21">
      <c r="Z6330" s="393" ph="1"/>
    </row>
    <row r="6331" spans="26:26" ht="21">
      <c r="Z6331" s="393" ph="1"/>
    </row>
    <row r="6332" spans="26:26" ht="21">
      <c r="Z6332" s="393" ph="1"/>
    </row>
    <row r="6333" spans="26:26" ht="21">
      <c r="Z6333" s="393" ph="1"/>
    </row>
    <row r="6334" spans="26:26" ht="21">
      <c r="Z6334" s="393" ph="1"/>
    </row>
    <row r="6335" spans="26:26" ht="21">
      <c r="Z6335" s="393" ph="1"/>
    </row>
    <row r="6336" spans="26:26" ht="21">
      <c r="Z6336" s="393" ph="1"/>
    </row>
    <row r="6337" spans="26:26" ht="21">
      <c r="Z6337" s="393" ph="1"/>
    </row>
    <row r="6338" spans="26:26" ht="21">
      <c r="Z6338" s="393" ph="1"/>
    </row>
    <row r="6339" spans="26:26" ht="21">
      <c r="Z6339" s="393" ph="1"/>
    </row>
    <row r="6340" spans="26:26" ht="21">
      <c r="Z6340" s="393" ph="1"/>
    </row>
    <row r="6341" spans="26:26" ht="21">
      <c r="Z6341" s="393" ph="1"/>
    </row>
    <row r="6342" spans="26:26" ht="21">
      <c r="Z6342" s="393" ph="1"/>
    </row>
    <row r="6343" spans="26:26" ht="21">
      <c r="Z6343" s="393" ph="1"/>
    </row>
    <row r="6344" spans="26:26" ht="21">
      <c r="Z6344" s="393" ph="1"/>
    </row>
    <row r="6345" spans="26:26" ht="21">
      <c r="Z6345" s="393" ph="1"/>
    </row>
    <row r="6346" spans="26:26" ht="21">
      <c r="Z6346" s="393" ph="1"/>
    </row>
    <row r="6347" spans="26:26" ht="21">
      <c r="Z6347" s="393" ph="1"/>
    </row>
    <row r="6348" spans="26:26" ht="21">
      <c r="Z6348" s="393" ph="1"/>
    </row>
    <row r="6349" spans="26:26" ht="21">
      <c r="Z6349" s="393" ph="1"/>
    </row>
    <row r="6350" spans="26:26" ht="21">
      <c r="Z6350" s="393" ph="1"/>
    </row>
    <row r="6351" spans="26:26" ht="21">
      <c r="Z6351" s="393" ph="1"/>
    </row>
    <row r="6352" spans="26:26" ht="21">
      <c r="Z6352" s="393" ph="1"/>
    </row>
    <row r="6353" spans="26:26" ht="21">
      <c r="Z6353" s="393" ph="1"/>
    </row>
    <row r="6354" spans="26:26" ht="21">
      <c r="Z6354" s="393" ph="1"/>
    </row>
    <row r="6355" spans="26:26" ht="21">
      <c r="Z6355" s="393" ph="1"/>
    </row>
    <row r="6356" spans="26:26" ht="21">
      <c r="Z6356" s="393" ph="1"/>
    </row>
    <row r="6357" spans="26:26" ht="21">
      <c r="Z6357" s="393" ph="1"/>
    </row>
    <row r="6358" spans="26:26" ht="21">
      <c r="Z6358" s="393" ph="1"/>
    </row>
    <row r="6359" spans="26:26" ht="21">
      <c r="Z6359" s="393" ph="1"/>
    </row>
    <row r="6360" spans="26:26" ht="21">
      <c r="Z6360" s="393" ph="1"/>
    </row>
    <row r="6361" spans="26:26" ht="21">
      <c r="Z6361" s="393" ph="1"/>
    </row>
    <row r="6362" spans="26:26" ht="21">
      <c r="Z6362" s="393" ph="1"/>
    </row>
    <row r="6363" spans="26:26" ht="21">
      <c r="Z6363" s="393" ph="1"/>
    </row>
    <row r="6364" spans="26:26" ht="21">
      <c r="Z6364" s="393" ph="1"/>
    </row>
    <row r="6365" spans="26:26" ht="21">
      <c r="Z6365" s="393" ph="1"/>
    </row>
    <row r="6366" spans="26:26" ht="21">
      <c r="Z6366" s="393" ph="1"/>
    </row>
    <row r="6367" spans="26:26" ht="21">
      <c r="Z6367" s="393" ph="1"/>
    </row>
    <row r="6368" spans="26:26" ht="21">
      <c r="Z6368" s="393" ph="1"/>
    </row>
    <row r="6369" spans="26:26" ht="21">
      <c r="Z6369" s="393" ph="1"/>
    </row>
    <row r="6370" spans="26:26" ht="21">
      <c r="Z6370" s="393" ph="1"/>
    </row>
    <row r="6371" spans="26:26" ht="21">
      <c r="Z6371" s="393" ph="1"/>
    </row>
    <row r="6372" spans="26:26" ht="21">
      <c r="Z6372" s="393" ph="1"/>
    </row>
    <row r="6373" spans="26:26" ht="21">
      <c r="Z6373" s="393" ph="1"/>
    </row>
    <row r="6374" spans="26:26" ht="21">
      <c r="Z6374" s="393" ph="1"/>
    </row>
    <row r="6375" spans="26:26" ht="21">
      <c r="Z6375" s="393" ph="1"/>
    </row>
    <row r="6376" spans="26:26" ht="21">
      <c r="Z6376" s="393" ph="1"/>
    </row>
    <row r="6377" spans="26:26" ht="21">
      <c r="Z6377" s="393" ph="1"/>
    </row>
    <row r="6378" spans="26:26" ht="21">
      <c r="Z6378" s="393" ph="1"/>
    </row>
    <row r="6379" spans="26:26" ht="21">
      <c r="Z6379" s="393" ph="1"/>
    </row>
    <row r="6380" spans="26:26" ht="21">
      <c r="Z6380" s="393" ph="1"/>
    </row>
    <row r="6381" spans="26:26" ht="21">
      <c r="Z6381" s="393" ph="1"/>
    </row>
    <row r="6382" spans="26:26" ht="21">
      <c r="Z6382" s="393" ph="1"/>
    </row>
    <row r="6383" spans="26:26" ht="21">
      <c r="Z6383" s="393" ph="1"/>
    </row>
    <row r="6384" spans="26:26" ht="21">
      <c r="Z6384" s="393" ph="1"/>
    </row>
    <row r="6385" spans="26:26" ht="21">
      <c r="Z6385" s="393" ph="1"/>
    </row>
    <row r="6386" spans="26:26" ht="21">
      <c r="Z6386" s="393" ph="1"/>
    </row>
    <row r="6387" spans="26:26" ht="21">
      <c r="Z6387" s="393" ph="1"/>
    </row>
    <row r="6388" spans="26:26" ht="21">
      <c r="Z6388" s="393" ph="1"/>
    </row>
    <row r="6389" spans="26:26" ht="21">
      <c r="Z6389" s="393" ph="1"/>
    </row>
    <row r="6390" spans="26:26" ht="21">
      <c r="Z6390" s="393" ph="1"/>
    </row>
    <row r="6391" spans="26:26" ht="21">
      <c r="Z6391" s="393" ph="1"/>
    </row>
    <row r="6392" spans="26:26" ht="21">
      <c r="Z6392" s="393" ph="1"/>
    </row>
    <row r="6393" spans="26:26" ht="21">
      <c r="Z6393" s="393" ph="1"/>
    </row>
    <row r="6394" spans="26:26" ht="21">
      <c r="Z6394" s="393" ph="1"/>
    </row>
    <row r="6395" spans="26:26" ht="21">
      <c r="Z6395" s="393" ph="1"/>
    </row>
    <row r="6396" spans="26:26" ht="21">
      <c r="Z6396" s="393" ph="1"/>
    </row>
    <row r="6397" spans="26:26" ht="21">
      <c r="Z6397" s="393" ph="1"/>
    </row>
    <row r="6398" spans="26:26" ht="21">
      <c r="Z6398" s="393" ph="1"/>
    </row>
    <row r="6399" spans="26:26" ht="21">
      <c r="Z6399" s="393" ph="1"/>
    </row>
    <row r="6400" spans="26:26" ht="21">
      <c r="Z6400" s="393" ph="1"/>
    </row>
    <row r="6401" spans="26:26" ht="21">
      <c r="Z6401" s="393" ph="1"/>
    </row>
    <row r="6402" spans="26:26" ht="21">
      <c r="Z6402" s="393" ph="1"/>
    </row>
    <row r="6403" spans="26:26" ht="21">
      <c r="Z6403" s="393" ph="1"/>
    </row>
    <row r="6404" spans="26:26" ht="21">
      <c r="Z6404" s="393" ph="1"/>
    </row>
    <row r="6405" spans="26:26" ht="21">
      <c r="Z6405" s="393" ph="1"/>
    </row>
    <row r="6406" spans="26:26" ht="21">
      <c r="Z6406" s="393" ph="1"/>
    </row>
    <row r="6407" spans="26:26" ht="21">
      <c r="Z6407" s="393" ph="1"/>
    </row>
    <row r="6408" spans="26:26" ht="21">
      <c r="Z6408" s="393" ph="1"/>
    </row>
    <row r="6409" spans="26:26" ht="21">
      <c r="Z6409" s="393" ph="1"/>
    </row>
    <row r="6410" spans="26:26" ht="21">
      <c r="Z6410" s="393" ph="1"/>
    </row>
    <row r="6411" spans="26:26" ht="21">
      <c r="Z6411" s="393" ph="1"/>
    </row>
    <row r="6412" spans="26:26" ht="21">
      <c r="Z6412" s="393" ph="1"/>
    </row>
    <row r="6413" spans="26:26" ht="21">
      <c r="Z6413" s="393" ph="1"/>
    </row>
    <row r="6414" spans="26:26" ht="21">
      <c r="Z6414" s="393" ph="1"/>
    </row>
    <row r="6415" spans="26:26" ht="21">
      <c r="Z6415" s="393" ph="1"/>
    </row>
    <row r="6416" spans="26:26" ht="21">
      <c r="Z6416" s="393" ph="1"/>
    </row>
    <row r="6417" spans="26:26" ht="21">
      <c r="Z6417" s="393" ph="1"/>
    </row>
    <row r="6418" spans="26:26" ht="21">
      <c r="Z6418" s="393" ph="1"/>
    </row>
    <row r="6419" spans="26:26" ht="21">
      <c r="Z6419" s="393" ph="1"/>
    </row>
    <row r="6420" spans="26:26" ht="21">
      <c r="Z6420" s="393" ph="1"/>
    </row>
    <row r="6421" spans="26:26" ht="21">
      <c r="Z6421" s="393" ph="1"/>
    </row>
    <row r="6422" spans="26:26" ht="21">
      <c r="Z6422" s="393" ph="1"/>
    </row>
    <row r="6423" spans="26:26" ht="21">
      <c r="Z6423" s="393" ph="1"/>
    </row>
    <row r="6424" spans="26:26" ht="21">
      <c r="Z6424" s="393" ph="1"/>
    </row>
    <row r="6425" spans="26:26" ht="21">
      <c r="Z6425" s="393" ph="1"/>
    </row>
    <row r="6426" spans="26:26" ht="21">
      <c r="Z6426" s="393" ph="1"/>
    </row>
    <row r="6427" spans="26:26" ht="21">
      <c r="Z6427" s="393" ph="1"/>
    </row>
    <row r="6428" spans="26:26" ht="21">
      <c r="Z6428" s="393" ph="1"/>
    </row>
    <row r="6429" spans="26:26" ht="21">
      <c r="Z6429" s="393" ph="1"/>
    </row>
    <row r="6430" spans="26:26" ht="21">
      <c r="Z6430" s="393" ph="1"/>
    </row>
    <row r="6431" spans="26:26" ht="21">
      <c r="Z6431" s="393" ph="1"/>
    </row>
    <row r="6432" spans="26:26" ht="21">
      <c r="Z6432" s="393" ph="1"/>
    </row>
    <row r="6433" spans="26:26" ht="21">
      <c r="Z6433" s="393" ph="1"/>
    </row>
    <row r="6434" spans="26:26" ht="21">
      <c r="Z6434" s="393" ph="1"/>
    </row>
    <row r="6435" spans="26:26" ht="21">
      <c r="Z6435" s="393" ph="1"/>
    </row>
    <row r="6436" spans="26:26" ht="21">
      <c r="Z6436" s="393" ph="1"/>
    </row>
    <row r="6437" spans="26:26" ht="21">
      <c r="Z6437" s="393" ph="1"/>
    </row>
    <row r="6438" spans="26:26" ht="21">
      <c r="Z6438" s="393" ph="1"/>
    </row>
    <row r="6439" spans="26:26" ht="21">
      <c r="Z6439" s="393" ph="1"/>
    </row>
    <row r="6440" spans="26:26" ht="21">
      <c r="Z6440" s="393" ph="1"/>
    </row>
    <row r="6441" spans="26:26" ht="21">
      <c r="Z6441" s="393" ph="1"/>
    </row>
    <row r="6442" spans="26:26" ht="21">
      <c r="Z6442" s="393" ph="1"/>
    </row>
    <row r="6443" spans="26:26" ht="21">
      <c r="Z6443" s="393" ph="1"/>
    </row>
    <row r="6444" spans="26:26" ht="21">
      <c r="Z6444" s="393" ph="1"/>
    </row>
  </sheetData>
  <sheetProtection password="C062" sheet="1" objects="1" scenarios="1" selectLockedCells="1"/>
  <dataConsolidate/>
  <mergeCells count="243">
    <mergeCell ref="C58:N58"/>
    <mergeCell ref="O58:AD58"/>
    <mergeCell ref="C59:N59"/>
    <mergeCell ref="O59:AD59"/>
    <mergeCell ref="BV56:BW56"/>
    <mergeCell ref="BX56:BY56"/>
    <mergeCell ref="BZ56:CA56"/>
    <mergeCell ref="CB56:CC56"/>
    <mergeCell ref="CD56:CE56"/>
    <mergeCell ref="C57:N57"/>
    <mergeCell ref="O57:P57"/>
    <mergeCell ref="Q57:U57"/>
    <mergeCell ref="V57:W57"/>
    <mergeCell ref="X57:AB57"/>
    <mergeCell ref="C50:N50"/>
    <mergeCell ref="O50:P50"/>
    <mergeCell ref="Q50:U50"/>
    <mergeCell ref="V50:W50"/>
    <mergeCell ref="X50:AB50"/>
    <mergeCell ref="C53:N53"/>
    <mergeCell ref="O53:AD53"/>
    <mergeCell ref="AE53:AN53"/>
    <mergeCell ref="C54:N54"/>
    <mergeCell ref="O54:AD54"/>
    <mergeCell ref="AE54:AF54"/>
    <mergeCell ref="AG54:AI54"/>
    <mergeCell ref="AJ54:AK54"/>
    <mergeCell ref="AL54:AN54"/>
    <mergeCell ref="BV48:BW48"/>
    <mergeCell ref="BX48:BY48"/>
    <mergeCell ref="BZ48:CA48"/>
    <mergeCell ref="CB48:CC48"/>
    <mergeCell ref="CD48:CE48"/>
    <mergeCell ref="BV49:BW49"/>
    <mergeCell ref="BX49:BY49"/>
    <mergeCell ref="BZ49:CA49"/>
    <mergeCell ref="CB49:CC49"/>
    <mergeCell ref="CD49:CE49"/>
    <mergeCell ref="CD46:CE46"/>
    <mergeCell ref="C47:H47"/>
    <mergeCell ref="I47:N47"/>
    <mergeCell ref="O47:AB47"/>
    <mergeCell ref="AC47:AI47"/>
    <mergeCell ref="AJ47:AN47"/>
    <mergeCell ref="BV47:BW47"/>
    <mergeCell ref="BX47:BY47"/>
    <mergeCell ref="BZ47:CA47"/>
    <mergeCell ref="CB47:CC47"/>
    <mergeCell ref="CD47:CE47"/>
    <mergeCell ref="C46:H46"/>
    <mergeCell ref="I46:N46"/>
    <mergeCell ref="O46:AB46"/>
    <mergeCell ref="AC46:AI46"/>
    <mergeCell ref="AJ46:AN46"/>
    <mergeCell ref="BV46:BW46"/>
    <mergeCell ref="BX46:BY46"/>
    <mergeCell ref="BZ46:CA46"/>
    <mergeCell ref="CB46:CC46"/>
    <mergeCell ref="BX44:BY44"/>
    <mergeCell ref="BZ44:CA44"/>
    <mergeCell ref="CB44:CC44"/>
    <mergeCell ref="CD44:CE44"/>
    <mergeCell ref="C45:H45"/>
    <mergeCell ref="I45:N45"/>
    <mergeCell ref="O45:AB45"/>
    <mergeCell ref="AC45:AI45"/>
    <mergeCell ref="AJ45:AN45"/>
    <mergeCell ref="BV45:BW45"/>
    <mergeCell ref="C44:H44"/>
    <mergeCell ref="I44:N44"/>
    <mergeCell ref="O44:AB44"/>
    <mergeCell ref="AC44:AI44"/>
    <mergeCell ref="AJ44:AN44"/>
    <mergeCell ref="BV44:BW44"/>
    <mergeCell ref="BX45:BY45"/>
    <mergeCell ref="BZ45:CA45"/>
    <mergeCell ref="CB45:CC45"/>
    <mergeCell ref="CD45:CE45"/>
    <mergeCell ref="BV40:BW41"/>
    <mergeCell ref="BX40:BY41"/>
    <mergeCell ref="BZ40:CA41"/>
    <mergeCell ref="CB40:CC41"/>
    <mergeCell ref="CD40:CE41"/>
    <mergeCell ref="BV42:BW42"/>
    <mergeCell ref="BX42:BY42"/>
    <mergeCell ref="BZ42:CA42"/>
    <mergeCell ref="CB42:CC42"/>
    <mergeCell ref="CD42:CE42"/>
    <mergeCell ref="AK38:AN38"/>
    <mergeCell ref="AO38:AR38"/>
    <mergeCell ref="C39:H39"/>
    <mergeCell ref="I39:N39"/>
    <mergeCell ref="O39:Y39"/>
    <mergeCell ref="Z39:AC39"/>
    <mergeCell ref="AD39:AF39"/>
    <mergeCell ref="AG39:AJ39"/>
    <mergeCell ref="AK39:AN39"/>
    <mergeCell ref="AO39:AR39"/>
    <mergeCell ref="C38:H38"/>
    <mergeCell ref="I38:N38"/>
    <mergeCell ref="O38:Y38"/>
    <mergeCell ref="Z38:AC38"/>
    <mergeCell ref="AD38:AF38"/>
    <mergeCell ref="AG38:AJ38"/>
    <mergeCell ref="AG36:AJ36"/>
    <mergeCell ref="AK36:AR36"/>
    <mergeCell ref="Z37:AC37"/>
    <mergeCell ref="AD37:AF37"/>
    <mergeCell ref="AG37:AJ37"/>
    <mergeCell ref="AK37:AN37"/>
    <mergeCell ref="AO37:AR37"/>
    <mergeCell ref="AJ31:AN31"/>
    <mergeCell ref="AO31:AR31"/>
    <mergeCell ref="C32:AI32"/>
    <mergeCell ref="AJ32:AN32"/>
    <mergeCell ref="AO32:AR32"/>
    <mergeCell ref="C35:H37"/>
    <mergeCell ref="I35:N37"/>
    <mergeCell ref="O35:Y37"/>
    <mergeCell ref="Z35:AR35"/>
    <mergeCell ref="Z36:AF36"/>
    <mergeCell ref="C31:H31"/>
    <mergeCell ref="I31:N31"/>
    <mergeCell ref="O31:Y31"/>
    <mergeCell ref="Z31:AB31"/>
    <mergeCell ref="AC31:AE31"/>
    <mergeCell ref="AF31:AI31"/>
    <mergeCell ref="C30:H30"/>
    <mergeCell ref="I30:N30"/>
    <mergeCell ref="O30:Y30"/>
    <mergeCell ref="Z30:AB30"/>
    <mergeCell ref="AC30:AE30"/>
    <mergeCell ref="AF30:AI30"/>
    <mergeCell ref="AJ30:AN30"/>
    <mergeCell ref="AO30:AR30"/>
    <mergeCell ref="C29:H29"/>
    <mergeCell ref="I29:N29"/>
    <mergeCell ref="O29:Y29"/>
    <mergeCell ref="Z29:AB29"/>
    <mergeCell ref="AC29:AE29"/>
    <mergeCell ref="AF29:AI29"/>
    <mergeCell ref="C28:H28"/>
    <mergeCell ref="I28:N28"/>
    <mergeCell ref="O28:Y28"/>
    <mergeCell ref="Z28:AB28"/>
    <mergeCell ref="AC28:AE28"/>
    <mergeCell ref="AF28:AI28"/>
    <mergeCell ref="AJ28:AN28"/>
    <mergeCell ref="AO28:AR28"/>
    <mergeCell ref="AJ29:AN29"/>
    <mergeCell ref="AO29:AR29"/>
    <mergeCell ref="AQ24:AR24"/>
    <mergeCell ref="C25:H25"/>
    <mergeCell ref="I25:N25"/>
    <mergeCell ref="O25:T25"/>
    <mergeCell ref="U25:V25"/>
    <mergeCell ref="W25:AB25"/>
    <mergeCell ref="AC25:AJ25"/>
    <mergeCell ref="AK25:AL25"/>
    <mergeCell ref="AM25:AN25"/>
    <mergeCell ref="AO25:AP25"/>
    <mergeCell ref="AQ25:AR25"/>
    <mergeCell ref="C24:H24"/>
    <mergeCell ref="I24:N24"/>
    <mergeCell ref="O24:T24"/>
    <mergeCell ref="U24:V24"/>
    <mergeCell ref="W24:AB24"/>
    <mergeCell ref="AC24:AJ24"/>
    <mergeCell ref="AK24:AL24"/>
    <mergeCell ref="AM24:AN24"/>
    <mergeCell ref="AO24:AP24"/>
    <mergeCell ref="AQ22:AR22"/>
    <mergeCell ref="C23:H23"/>
    <mergeCell ref="I23:N23"/>
    <mergeCell ref="O23:T23"/>
    <mergeCell ref="U23:V23"/>
    <mergeCell ref="W23:AB23"/>
    <mergeCell ref="AC23:AJ23"/>
    <mergeCell ref="AK23:AL23"/>
    <mergeCell ref="AM23:AN23"/>
    <mergeCell ref="AO23:AP23"/>
    <mergeCell ref="AQ23:AR23"/>
    <mergeCell ref="C22:H22"/>
    <mergeCell ref="I22:N22"/>
    <mergeCell ref="O22:T22"/>
    <mergeCell ref="U22:V22"/>
    <mergeCell ref="W22:AB22"/>
    <mergeCell ref="AC22:AJ22"/>
    <mergeCell ref="AK22:AL22"/>
    <mergeCell ref="AM22:AN22"/>
    <mergeCell ref="AO22:AP22"/>
    <mergeCell ref="AK18:AM18"/>
    <mergeCell ref="AN18:AP18"/>
    <mergeCell ref="AQ18:AR18"/>
    <mergeCell ref="C19:H19"/>
    <mergeCell ref="I19:P19"/>
    <mergeCell ref="Q19:AB19"/>
    <mergeCell ref="AC19:AE19"/>
    <mergeCell ref="AF19:AH19"/>
    <mergeCell ref="AI19:AJ19"/>
    <mergeCell ref="AK19:AM19"/>
    <mergeCell ref="C18:H18"/>
    <mergeCell ref="I18:P18"/>
    <mergeCell ref="Q18:AB18"/>
    <mergeCell ref="AC18:AE18"/>
    <mergeCell ref="AF18:AH18"/>
    <mergeCell ref="AI18:AJ18"/>
    <mergeCell ref="AN19:AP19"/>
    <mergeCell ref="AQ19:AR19"/>
    <mergeCell ref="AQ17:AR17"/>
    <mergeCell ref="C13:H13"/>
    <mergeCell ref="I13:P13"/>
    <mergeCell ref="Q13:AB13"/>
    <mergeCell ref="AC13:AH13"/>
    <mergeCell ref="AI13:AN13"/>
    <mergeCell ref="C16:H17"/>
    <mergeCell ref="I16:P17"/>
    <mergeCell ref="Q16:AB17"/>
    <mergeCell ref="AC16:AJ16"/>
    <mergeCell ref="AK16:AR16"/>
    <mergeCell ref="C12:H12"/>
    <mergeCell ref="I12:P12"/>
    <mergeCell ref="Q12:AB12"/>
    <mergeCell ref="AC12:AH12"/>
    <mergeCell ref="AI12:AN12"/>
    <mergeCell ref="AC17:AE17"/>
    <mergeCell ref="AF17:AH17"/>
    <mergeCell ref="AI17:AJ17"/>
    <mergeCell ref="AK17:AM17"/>
    <mergeCell ref="AN17:AP17"/>
    <mergeCell ref="B3:AR3"/>
    <mergeCell ref="C6:H6"/>
    <mergeCell ref="I6:P6"/>
    <mergeCell ref="C10:H10"/>
    <mergeCell ref="I10:P10"/>
    <mergeCell ref="Q10:AB10"/>
    <mergeCell ref="AC10:AH10"/>
    <mergeCell ref="AI10:AN10"/>
    <mergeCell ref="C11:H11"/>
    <mergeCell ref="I11:P11"/>
    <mergeCell ref="Q11:AB11"/>
    <mergeCell ref="AC11:AH11"/>
    <mergeCell ref="AI11:AN11"/>
  </mergeCells>
  <phoneticPr fontId="7"/>
  <conditionalFormatting sqref="BV56:CE56 BV40:CE42 BV44:CE49">
    <cfRule type="expression" dxfId="130" priority="99" stopIfTrue="1">
      <formula>AND($AJ$312&lt;&gt;2,$AH$33&lt;&gt;"■",$AH$34&lt;&gt;"■")</formula>
    </cfRule>
  </conditionalFormatting>
  <conditionalFormatting sqref="I11:AN11">
    <cfRule type="expression" dxfId="129" priority="94">
      <formula>$C$11=""</formula>
    </cfRule>
  </conditionalFormatting>
  <conditionalFormatting sqref="I11">
    <cfRule type="expression" dxfId="128" priority="98">
      <formula>$I$11=""</formula>
    </cfRule>
  </conditionalFormatting>
  <conditionalFormatting sqref="Q11:AB11">
    <cfRule type="expression" dxfId="127" priority="97">
      <formula>$Q$11=""</formula>
    </cfRule>
  </conditionalFormatting>
  <conditionalFormatting sqref="AC11:AH11">
    <cfRule type="expression" dxfId="126" priority="96">
      <formula>$AC$11=""</formula>
    </cfRule>
  </conditionalFormatting>
  <conditionalFormatting sqref="AI11:AN11">
    <cfRule type="expression" dxfId="125" priority="95">
      <formula>$AI$11=""</formula>
    </cfRule>
  </conditionalFormatting>
  <conditionalFormatting sqref="I12:P12">
    <cfRule type="expression" dxfId="124" priority="93">
      <formula>$I$12=""</formula>
    </cfRule>
  </conditionalFormatting>
  <conditionalFormatting sqref="Q12:AB12">
    <cfRule type="expression" dxfId="123" priority="92">
      <formula>$Q$12=""</formula>
    </cfRule>
  </conditionalFormatting>
  <conditionalFormatting sqref="AC12:AH12">
    <cfRule type="expression" dxfId="122" priority="91">
      <formula>$AC$12=""</formula>
    </cfRule>
  </conditionalFormatting>
  <conditionalFormatting sqref="AI12:AN12">
    <cfRule type="expression" dxfId="121" priority="90">
      <formula>AI12=""</formula>
    </cfRule>
  </conditionalFormatting>
  <conditionalFormatting sqref="AI13:AN13">
    <cfRule type="expression" dxfId="120" priority="89">
      <formula>AI13=""</formula>
    </cfRule>
  </conditionalFormatting>
  <conditionalFormatting sqref="I13:P13">
    <cfRule type="expression" dxfId="119" priority="88">
      <formula>$I$13=""</formula>
    </cfRule>
  </conditionalFormatting>
  <conditionalFormatting sqref="Q13:AB13">
    <cfRule type="expression" dxfId="118" priority="87">
      <formula>$Q$13=""</formula>
    </cfRule>
  </conditionalFormatting>
  <conditionalFormatting sqref="AC13:AH13">
    <cfRule type="expression" dxfId="117" priority="86">
      <formula>$AC$13=""</formula>
    </cfRule>
  </conditionalFormatting>
  <conditionalFormatting sqref="I12:AN12">
    <cfRule type="expression" dxfId="116" priority="85">
      <formula>$C$12=""</formula>
    </cfRule>
  </conditionalFormatting>
  <conditionalFormatting sqref="I13:AN13">
    <cfRule type="expression" dxfId="115" priority="84">
      <formula>$C$13=""</formula>
    </cfRule>
  </conditionalFormatting>
  <conditionalFormatting sqref="I23:N23">
    <cfRule type="expression" dxfId="114" priority="83">
      <formula>AND(C23&lt;&gt;"",I23="")</formula>
    </cfRule>
  </conditionalFormatting>
  <conditionalFormatting sqref="O23:T23">
    <cfRule type="expression" dxfId="113" priority="82">
      <formula>AND(C23&lt;&gt;"",O23="")</formula>
    </cfRule>
  </conditionalFormatting>
  <conditionalFormatting sqref="U23:V23">
    <cfRule type="expression" dxfId="112" priority="81">
      <formula>AND(C23&lt;&gt;"",U23="")</formula>
    </cfRule>
  </conditionalFormatting>
  <conditionalFormatting sqref="W23:AB23">
    <cfRule type="expression" dxfId="111" priority="80">
      <formula>AND(C23&lt;&gt;"",W23="")</formula>
    </cfRule>
  </conditionalFormatting>
  <conditionalFormatting sqref="AC23:AJ23">
    <cfRule type="expression" dxfId="110" priority="79">
      <formula>AND(C23&lt;&gt;"",AC23="")</formula>
    </cfRule>
  </conditionalFormatting>
  <conditionalFormatting sqref="I24:N25">
    <cfRule type="expression" dxfId="109" priority="78">
      <formula>AND(C24&lt;&gt;"",I24="")</formula>
    </cfRule>
  </conditionalFormatting>
  <conditionalFormatting sqref="O24:T25">
    <cfRule type="expression" dxfId="108" priority="77">
      <formula>AND(C24&lt;&gt;"",O24="")</formula>
    </cfRule>
  </conditionalFormatting>
  <conditionalFormatting sqref="U24:V25">
    <cfRule type="expression" dxfId="107" priority="76">
      <formula>AND(C24&lt;&gt;"",U24="")</formula>
    </cfRule>
  </conditionalFormatting>
  <conditionalFormatting sqref="W24:AB25">
    <cfRule type="expression" dxfId="106" priority="75">
      <formula>AND(C24&lt;&gt;"",W24="")</formula>
    </cfRule>
  </conditionalFormatting>
  <conditionalFormatting sqref="AC24:AJ25">
    <cfRule type="expression" dxfId="105" priority="74">
      <formula>AND(C24&lt;&gt;"",AC24="")</formula>
    </cfRule>
  </conditionalFormatting>
  <conditionalFormatting sqref="C29:H29">
    <cfRule type="expression" dxfId="104" priority="73">
      <formula>$C$29=""</formula>
    </cfRule>
  </conditionalFormatting>
  <conditionalFormatting sqref="I29:N29">
    <cfRule type="expression" dxfId="103" priority="72">
      <formula>I29=""</formula>
    </cfRule>
  </conditionalFormatting>
  <conditionalFormatting sqref="O29:Y29">
    <cfRule type="expression" dxfId="102" priority="71">
      <formula>O29=""</formula>
    </cfRule>
  </conditionalFormatting>
  <conditionalFormatting sqref="AC29:AE29">
    <cfRule type="expression" dxfId="101" priority="70">
      <formula>AC29=""</formula>
    </cfRule>
  </conditionalFormatting>
  <conditionalFormatting sqref="AF29:AI29">
    <cfRule type="expression" dxfId="100" priority="69">
      <formula>AF29=""</formula>
    </cfRule>
  </conditionalFormatting>
  <conditionalFormatting sqref="AO29:AR29">
    <cfRule type="expression" dxfId="99" priority="68">
      <formula>AO29=""</formula>
    </cfRule>
  </conditionalFormatting>
  <conditionalFormatting sqref="I29:AR29">
    <cfRule type="expression" dxfId="98" priority="67">
      <formula>$C29=""</formula>
    </cfRule>
  </conditionalFormatting>
  <conditionalFormatting sqref="I30:N31">
    <cfRule type="expression" dxfId="97" priority="66">
      <formula>I30=""</formula>
    </cfRule>
  </conditionalFormatting>
  <conditionalFormatting sqref="O30:Y31">
    <cfRule type="expression" dxfId="96" priority="65">
      <formula>O30=""</formula>
    </cfRule>
  </conditionalFormatting>
  <conditionalFormatting sqref="AC30:AE31">
    <cfRule type="expression" dxfId="95" priority="64">
      <formula>AC30=""</formula>
    </cfRule>
  </conditionalFormatting>
  <conditionalFormatting sqref="AF30:AI31">
    <cfRule type="expression" dxfId="94" priority="63">
      <formula>AF30=""</formula>
    </cfRule>
  </conditionalFormatting>
  <conditionalFormatting sqref="AO30:AR31">
    <cfRule type="expression" dxfId="93" priority="62">
      <formula>AO30=""</formula>
    </cfRule>
  </conditionalFormatting>
  <conditionalFormatting sqref="I30:AR31">
    <cfRule type="expression" dxfId="92" priority="61">
      <formula>$C30=""</formula>
    </cfRule>
  </conditionalFormatting>
  <conditionalFormatting sqref="C38:H38">
    <cfRule type="expression" dxfId="91" priority="60">
      <formula>$C$38=""</formula>
    </cfRule>
  </conditionalFormatting>
  <conditionalFormatting sqref="I38:N38">
    <cfRule type="expression" dxfId="90" priority="59">
      <formula>I38=""</formula>
    </cfRule>
  </conditionalFormatting>
  <conditionalFormatting sqref="O38:Y38">
    <cfRule type="expression" dxfId="89" priority="58">
      <formula>O38=""</formula>
    </cfRule>
  </conditionalFormatting>
  <conditionalFormatting sqref="Z38:AC38">
    <cfRule type="expression" dxfId="88" priority="57">
      <formula>Z38=""</formula>
    </cfRule>
  </conditionalFormatting>
  <conditionalFormatting sqref="AD38:AF38">
    <cfRule type="expression" dxfId="87" priority="56">
      <formula>AD38=""</formula>
    </cfRule>
  </conditionalFormatting>
  <conditionalFormatting sqref="AG38:AJ38">
    <cfRule type="expression" dxfId="86" priority="50">
      <formula>AND($C38&lt;&gt;"潜熱回収型ガス給湯機",$C38&lt;&gt;"潜熱回収型石油給湯機",$C38&lt;&gt;"ガスエンジン給湯機")</formula>
    </cfRule>
    <cfRule type="expression" dxfId="85" priority="55">
      <formula>AG38=""</formula>
    </cfRule>
  </conditionalFormatting>
  <conditionalFormatting sqref="AK38:AN38">
    <cfRule type="expression" dxfId="84" priority="54">
      <formula>AK38=""</formula>
    </cfRule>
  </conditionalFormatting>
  <conditionalFormatting sqref="AO38:AR38">
    <cfRule type="expression" dxfId="83" priority="53">
      <formula>AO38=""</formula>
    </cfRule>
  </conditionalFormatting>
  <conditionalFormatting sqref="I38:Y38">
    <cfRule type="expression" dxfId="82" priority="52">
      <formula>$C38=""</formula>
    </cfRule>
  </conditionalFormatting>
  <conditionalFormatting sqref="Z38:AF38">
    <cfRule type="expression" dxfId="81" priority="51">
      <formula>$C38&lt;&gt;"電気ヒートポンプ給湯機"</formula>
    </cfRule>
  </conditionalFormatting>
  <conditionalFormatting sqref="AK38:AR38">
    <cfRule type="expression" dxfId="80" priority="49">
      <formula>AND($C38&lt;&gt;"ヒートポンプ・ガス瞬間式併用型給湯機（ハイブリッド給湯機）")</formula>
    </cfRule>
  </conditionalFormatting>
  <conditionalFormatting sqref="I39:N39">
    <cfRule type="expression" dxfId="79" priority="48">
      <formula>I39=""</formula>
    </cfRule>
  </conditionalFormatting>
  <conditionalFormatting sqref="O39:Y39">
    <cfRule type="expression" dxfId="78" priority="47">
      <formula>O39=""</formula>
    </cfRule>
  </conditionalFormatting>
  <conditionalFormatting sqref="Z39:AC39">
    <cfRule type="expression" dxfId="77" priority="46">
      <formula>Z39=""</formula>
    </cfRule>
  </conditionalFormatting>
  <conditionalFormatting sqref="AD39:AF39">
    <cfRule type="expression" dxfId="76" priority="45">
      <formula>AD39=""</formula>
    </cfRule>
  </conditionalFormatting>
  <conditionalFormatting sqref="AG39:AJ39">
    <cfRule type="expression" dxfId="75" priority="39">
      <formula>AND($C39&lt;&gt;"潜熱回収型ガス給湯機",$C39&lt;&gt;"潜熱回収型石油給湯機",$C39&lt;&gt;"ガスエンジン給湯機")</formula>
    </cfRule>
    <cfRule type="expression" dxfId="74" priority="44">
      <formula>AG39=""</formula>
    </cfRule>
  </conditionalFormatting>
  <conditionalFormatting sqref="AK39:AN39">
    <cfRule type="expression" dxfId="73" priority="43">
      <formula>AK39=""</formula>
    </cfRule>
  </conditionalFormatting>
  <conditionalFormatting sqref="AO39:AR39">
    <cfRule type="expression" dxfId="72" priority="42">
      <formula>AO39=""</formula>
    </cfRule>
  </conditionalFormatting>
  <conditionalFormatting sqref="I39:Y39">
    <cfRule type="expression" dxfId="71" priority="41">
      <formula>$C39=""</formula>
    </cfRule>
  </conditionalFormatting>
  <conditionalFormatting sqref="Z39:AF39">
    <cfRule type="expression" dxfId="70" priority="40">
      <formula>$C39&lt;&gt;"電気ヒートポンプ給湯機"</formula>
    </cfRule>
  </conditionalFormatting>
  <conditionalFormatting sqref="AK39:AR39">
    <cfRule type="expression" dxfId="69" priority="38">
      <formula>AND($C39&lt;&gt;"ヒートポンプ・ガス瞬間式併用型給湯機（ハイブリッド給湯機）")</formula>
    </cfRule>
  </conditionalFormatting>
  <conditionalFormatting sqref="O57:P57 V57:W57">
    <cfRule type="expression" dxfId="68" priority="34">
      <formula>$O$57&amp;$V$57="■■"</formula>
    </cfRule>
    <cfRule type="expression" dxfId="67" priority="35">
      <formula>$O$57&amp;$V$57="□□"</formula>
    </cfRule>
  </conditionalFormatting>
  <conditionalFormatting sqref="AE54:AF54 AJ54:AK54">
    <cfRule type="expression" dxfId="66" priority="32">
      <formula>$AE$54&amp;$AJ$54="■■"</formula>
    </cfRule>
    <cfRule type="expression" dxfId="65" priority="33">
      <formula>$AE$54&amp;$AJ$54="□□"</formula>
    </cfRule>
  </conditionalFormatting>
  <conditionalFormatting sqref="O50:P50 V50:W50">
    <cfRule type="expression" dxfId="64" priority="30">
      <formula>$O$50&amp;$V$50="■■"</formula>
    </cfRule>
    <cfRule type="expression" dxfId="63" priority="31">
      <formula>$O$50&amp;$V$50="□□"</formula>
    </cfRule>
  </conditionalFormatting>
  <conditionalFormatting sqref="I45">
    <cfRule type="expression" dxfId="62" priority="29">
      <formula>AND($C45&lt;&gt;"",I45="")</formula>
    </cfRule>
  </conditionalFormatting>
  <conditionalFormatting sqref="O45:AB45">
    <cfRule type="expression" dxfId="61" priority="28">
      <formula>AND(O45="",$C45&lt;&gt;"")</formula>
    </cfRule>
  </conditionalFormatting>
  <conditionalFormatting sqref="AC45:AI45">
    <cfRule type="expression" dxfId="60" priority="27">
      <formula>AND($C45&lt;&gt;"",AC45="")</formula>
    </cfRule>
  </conditionalFormatting>
  <conditionalFormatting sqref="AJ45:AN45">
    <cfRule type="expression" dxfId="59" priority="26">
      <formula>AND($C45&lt;&gt;"",AJ45="")</formula>
    </cfRule>
  </conditionalFormatting>
  <conditionalFormatting sqref="I46:I47">
    <cfRule type="expression" dxfId="58" priority="25">
      <formula>AND($C46&lt;&gt;"",I46="")</formula>
    </cfRule>
  </conditionalFormatting>
  <conditionalFormatting sqref="O46:AB47">
    <cfRule type="expression" dxfId="57" priority="24">
      <formula>AND(O46="",$C46&lt;&gt;"")</formula>
    </cfRule>
  </conditionalFormatting>
  <conditionalFormatting sqref="AC46:AI47">
    <cfRule type="expression" dxfId="56" priority="23">
      <formula>AND($C46&lt;&gt;"",AC46="")</formula>
    </cfRule>
  </conditionalFormatting>
  <conditionalFormatting sqref="AJ46:AN47">
    <cfRule type="expression" dxfId="55" priority="22">
      <formula>AND($C46&lt;&gt;"",AJ46="")</formula>
    </cfRule>
  </conditionalFormatting>
  <conditionalFormatting sqref="I6:P6">
    <cfRule type="expression" dxfId="54" priority="21">
      <formula>$I$6=""</formula>
    </cfRule>
  </conditionalFormatting>
  <conditionalFormatting sqref="O23:T23 W23:AR23">
    <cfRule type="expression" dxfId="53" priority="20">
      <formula>$U23="兼用"</formula>
    </cfRule>
  </conditionalFormatting>
  <conditionalFormatting sqref="O24:T24 W24:AR24">
    <cfRule type="expression" dxfId="52" priority="19">
      <formula>$U24="兼用"</formula>
    </cfRule>
  </conditionalFormatting>
  <conditionalFormatting sqref="O25:T25 W25:AR25">
    <cfRule type="expression" dxfId="51" priority="18">
      <formula>$U25="兼用"</formula>
    </cfRule>
  </conditionalFormatting>
  <conditionalFormatting sqref="I18:P18">
    <cfRule type="expression" dxfId="50" priority="17">
      <formula>AND($C18&lt;&gt;"",I18="")</formula>
    </cfRule>
  </conditionalFormatting>
  <conditionalFormatting sqref="Q18:AB18">
    <cfRule type="expression" dxfId="49" priority="16">
      <formula>AND($C18&lt;&gt;"",Q18="")</formula>
    </cfRule>
  </conditionalFormatting>
  <conditionalFormatting sqref="AC18:AE18">
    <cfRule type="expression" dxfId="48" priority="15">
      <formula>AND($C18&lt;&gt;"",AC18="")</formula>
    </cfRule>
  </conditionalFormatting>
  <conditionalFormatting sqref="AF18:AH18">
    <cfRule type="expression" dxfId="47" priority="14">
      <formula>AND($C18&lt;&gt;"",AF18="")</formula>
    </cfRule>
  </conditionalFormatting>
  <conditionalFormatting sqref="AI18:AJ18">
    <cfRule type="expression" dxfId="46" priority="13">
      <formula>AND($C18&lt;&gt;"",AI18="")</formula>
    </cfRule>
  </conditionalFormatting>
  <conditionalFormatting sqref="AK18:AM18">
    <cfRule type="expression" dxfId="45" priority="12">
      <formula>AND($C18&lt;&gt;"",AK18="")</formula>
    </cfRule>
  </conditionalFormatting>
  <conditionalFormatting sqref="AN18:AP18">
    <cfRule type="expression" dxfId="44" priority="11">
      <formula>AND($C18&lt;&gt;"",AN18="")</formula>
    </cfRule>
  </conditionalFormatting>
  <conditionalFormatting sqref="AQ18:AR18">
    <cfRule type="expression" dxfId="43" priority="10">
      <formula>AND($C18&lt;&gt;"",AQ18="")</formula>
    </cfRule>
  </conditionalFormatting>
  <conditionalFormatting sqref="I19:P19">
    <cfRule type="expression" dxfId="42" priority="8">
      <formula>AND($C19&lt;&gt;"",I19="")</formula>
    </cfRule>
  </conditionalFormatting>
  <conditionalFormatting sqref="Q19:AB19">
    <cfRule type="expression" dxfId="41" priority="7">
      <formula>AND($C19&lt;&gt;"",Q19="")</formula>
    </cfRule>
  </conditionalFormatting>
  <conditionalFormatting sqref="AC19:AE19">
    <cfRule type="expression" dxfId="40" priority="6">
      <formula>AND($C19&lt;&gt;"",AC19="")</formula>
    </cfRule>
  </conditionalFormatting>
  <conditionalFormatting sqref="AF19:AH19">
    <cfRule type="expression" dxfId="39" priority="5">
      <formula>AND($C19&lt;&gt;"",AF19="")</formula>
    </cfRule>
  </conditionalFormatting>
  <conditionalFormatting sqref="AI19:AJ19">
    <cfRule type="expression" dxfId="38" priority="4">
      <formula>AND($C19&lt;&gt;"",AI19="")</formula>
    </cfRule>
  </conditionalFormatting>
  <conditionalFormatting sqref="AK19:AM19">
    <cfRule type="expression" dxfId="37" priority="3">
      <formula>AND($C19&lt;&gt;"",AK19="")</formula>
    </cfRule>
  </conditionalFormatting>
  <conditionalFormatting sqref="AN19:AP19">
    <cfRule type="expression" dxfId="36" priority="2">
      <formula>AND($C19&lt;&gt;"",AN19="")</formula>
    </cfRule>
  </conditionalFormatting>
  <conditionalFormatting sqref="AQ19:AR19">
    <cfRule type="expression" dxfId="35" priority="1">
      <formula>AND($C19&lt;&gt;"",AQ19="")</formula>
    </cfRule>
  </conditionalFormatting>
  <dataValidations count="27">
    <dataValidation type="list" allowBlank="1" showInputMessage="1" showErrorMessage="1" sqref="X65530 JT65530 TP65530 ADL65530 ANH65530 AXD65530 BGZ65530 BQV65530 CAR65530 CKN65530 CUJ65530 DEF65530 DOB65530 DXX65530 EHT65530 ERP65530 FBL65530 FLH65530 FVD65530 GEZ65530 GOV65530 GYR65530 HIN65530 HSJ65530 ICF65530 IMB65530 IVX65530 JFT65530 JPP65530 JZL65530 KJH65530 KTD65530 LCZ65530 LMV65530 LWR65530 MGN65530 MQJ65530 NAF65530 NKB65530 NTX65530 ODT65530 ONP65530 OXL65530 PHH65530 PRD65530 QAZ65530 QKV65530 QUR65530 REN65530 ROJ65530 RYF65530 SIB65530 SRX65530 TBT65530 TLP65530 TVL65530 UFH65530 UPD65530 UYZ65530 VIV65530 VSR65530 WCN65530 WMJ65530 WWF65530 X131066 JT131066 TP131066 ADL131066 ANH131066 AXD131066 BGZ131066 BQV131066 CAR131066 CKN131066 CUJ131066 DEF131066 DOB131066 DXX131066 EHT131066 ERP131066 FBL131066 FLH131066 FVD131066 GEZ131066 GOV131066 GYR131066 HIN131066 HSJ131066 ICF131066 IMB131066 IVX131066 JFT131066 JPP131066 JZL131066 KJH131066 KTD131066 LCZ131066 LMV131066 LWR131066 MGN131066 MQJ131066 NAF131066 NKB131066 NTX131066 ODT131066 ONP131066 OXL131066 PHH131066 PRD131066 QAZ131066 QKV131066 QUR131066 REN131066 ROJ131066 RYF131066 SIB131066 SRX131066 TBT131066 TLP131066 TVL131066 UFH131066 UPD131066 UYZ131066 VIV131066 VSR131066 WCN131066 WMJ131066 WWF131066 X196602 JT196602 TP196602 ADL196602 ANH196602 AXD196602 BGZ196602 BQV196602 CAR196602 CKN196602 CUJ196602 DEF196602 DOB196602 DXX196602 EHT196602 ERP196602 FBL196602 FLH196602 FVD196602 GEZ196602 GOV196602 GYR196602 HIN196602 HSJ196602 ICF196602 IMB196602 IVX196602 JFT196602 JPP196602 JZL196602 KJH196602 KTD196602 LCZ196602 LMV196602 LWR196602 MGN196602 MQJ196602 NAF196602 NKB196602 NTX196602 ODT196602 ONP196602 OXL196602 PHH196602 PRD196602 QAZ196602 QKV196602 QUR196602 REN196602 ROJ196602 RYF196602 SIB196602 SRX196602 TBT196602 TLP196602 TVL196602 UFH196602 UPD196602 UYZ196602 VIV196602 VSR196602 WCN196602 WMJ196602 WWF196602 X262138 JT262138 TP262138 ADL262138 ANH262138 AXD262138 BGZ262138 BQV262138 CAR262138 CKN262138 CUJ262138 DEF262138 DOB262138 DXX262138 EHT262138 ERP262138 FBL262138 FLH262138 FVD262138 GEZ262138 GOV262138 GYR262138 HIN262138 HSJ262138 ICF262138 IMB262138 IVX262138 JFT262138 JPP262138 JZL262138 KJH262138 KTD262138 LCZ262138 LMV262138 LWR262138 MGN262138 MQJ262138 NAF262138 NKB262138 NTX262138 ODT262138 ONP262138 OXL262138 PHH262138 PRD262138 QAZ262138 QKV262138 QUR262138 REN262138 ROJ262138 RYF262138 SIB262138 SRX262138 TBT262138 TLP262138 TVL262138 UFH262138 UPD262138 UYZ262138 VIV262138 VSR262138 WCN262138 WMJ262138 WWF262138 X327674 JT327674 TP327674 ADL327674 ANH327674 AXD327674 BGZ327674 BQV327674 CAR327674 CKN327674 CUJ327674 DEF327674 DOB327674 DXX327674 EHT327674 ERP327674 FBL327674 FLH327674 FVD327674 GEZ327674 GOV327674 GYR327674 HIN327674 HSJ327674 ICF327674 IMB327674 IVX327674 JFT327674 JPP327674 JZL327674 KJH327674 KTD327674 LCZ327674 LMV327674 LWR327674 MGN327674 MQJ327674 NAF327674 NKB327674 NTX327674 ODT327674 ONP327674 OXL327674 PHH327674 PRD327674 QAZ327674 QKV327674 QUR327674 REN327674 ROJ327674 RYF327674 SIB327674 SRX327674 TBT327674 TLP327674 TVL327674 UFH327674 UPD327674 UYZ327674 VIV327674 VSR327674 WCN327674 WMJ327674 WWF327674 X393210 JT393210 TP393210 ADL393210 ANH393210 AXD393210 BGZ393210 BQV393210 CAR393210 CKN393210 CUJ393210 DEF393210 DOB393210 DXX393210 EHT393210 ERP393210 FBL393210 FLH393210 FVD393210 GEZ393210 GOV393210 GYR393210 HIN393210 HSJ393210 ICF393210 IMB393210 IVX393210 JFT393210 JPP393210 JZL393210 KJH393210 KTD393210 LCZ393210 LMV393210 LWR393210 MGN393210 MQJ393210 NAF393210 NKB393210 NTX393210 ODT393210 ONP393210 OXL393210 PHH393210 PRD393210 QAZ393210 QKV393210 QUR393210 REN393210 ROJ393210 RYF393210 SIB393210 SRX393210 TBT393210 TLP393210 TVL393210 UFH393210 UPD393210 UYZ393210 VIV393210 VSR393210 WCN393210 WMJ393210 WWF393210 X458746 JT458746 TP458746 ADL458746 ANH458746 AXD458746 BGZ458746 BQV458746 CAR458746 CKN458746 CUJ458746 DEF458746 DOB458746 DXX458746 EHT458746 ERP458746 FBL458746 FLH458746 FVD458746 GEZ458746 GOV458746 GYR458746 HIN458746 HSJ458746 ICF458746 IMB458746 IVX458746 JFT458746 JPP458746 JZL458746 KJH458746 KTD458746 LCZ458746 LMV458746 LWR458746 MGN458746 MQJ458746 NAF458746 NKB458746 NTX458746 ODT458746 ONP458746 OXL458746 PHH458746 PRD458746 QAZ458746 QKV458746 QUR458746 REN458746 ROJ458746 RYF458746 SIB458746 SRX458746 TBT458746 TLP458746 TVL458746 UFH458746 UPD458746 UYZ458746 VIV458746 VSR458746 WCN458746 WMJ458746 WWF458746 X524282 JT524282 TP524282 ADL524282 ANH524282 AXD524282 BGZ524282 BQV524282 CAR524282 CKN524282 CUJ524282 DEF524282 DOB524282 DXX524282 EHT524282 ERP524282 FBL524282 FLH524282 FVD524282 GEZ524282 GOV524282 GYR524282 HIN524282 HSJ524282 ICF524282 IMB524282 IVX524282 JFT524282 JPP524282 JZL524282 KJH524282 KTD524282 LCZ524282 LMV524282 LWR524282 MGN524282 MQJ524282 NAF524282 NKB524282 NTX524282 ODT524282 ONP524282 OXL524282 PHH524282 PRD524282 QAZ524282 QKV524282 QUR524282 REN524282 ROJ524282 RYF524282 SIB524282 SRX524282 TBT524282 TLP524282 TVL524282 UFH524282 UPD524282 UYZ524282 VIV524282 VSR524282 WCN524282 WMJ524282 WWF524282 X589818 JT589818 TP589818 ADL589818 ANH589818 AXD589818 BGZ589818 BQV589818 CAR589818 CKN589818 CUJ589818 DEF589818 DOB589818 DXX589818 EHT589818 ERP589818 FBL589818 FLH589818 FVD589818 GEZ589818 GOV589818 GYR589818 HIN589818 HSJ589818 ICF589818 IMB589818 IVX589818 JFT589818 JPP589818 JZL589818 KJH589818 KTD589818 LCZ589818 LMV589818 LWR589818 MGN589818 MQJ589818 NAF589818 NKB589818 NTX589818 ODT589818 ONP589818 OXL589818 PHH589818 PRD589818 QAZ589818 QKV589818 QUR589818 REN589818 ROJ589818 RYF589818 SIB589818 SRX589818 TBT589818 TLP589818 TVL589818 UFH589818 UPD589818 UYZ589818 VIV589818 VSR589818 WCN589818 WMJ589818 WWF589818 X655354 JT655354 TP655354 ADL655354 ANH655354 AXD655354 BGZ655354 BQV655354 CAR655354 CKN655354 CUJ655354 DEF655354 DOB655354 DXX655354 EHT655354 ERP655354 FBL655354 FLH655354 FVD655354 GEZ655354 GOV655354 GYR655354 HIN655354 HSJ655354 ICF655354 IMB655354 IVX655354 JFT655354 JPP655354 JZL655354 KJH655354 KTD655354 LCZ655354 LMV655354 LWR655354 MGN655354 MQJ655354 NAF655354 NKB655354 NTX655354 ODT655354 ONP655354 OXL655354 PHH655354 PRD655354 QAZ655354 QKV655354 QUR655354 REN655354 ROJ655354 RYF655354 SIB655354 SRX655354 TBT655354 TLP655354 TVL655354 UFH655354 UPD655354 UYZ655354 VIV655354 VSR655354 WCN655354 WMJ655354 WWF655354 X720890 JT720890 TP720890 ADL720890 ANH720890 AXD720890 BGZ720890 BQV720890 CAR720890 CKN720890 CUJ720890 DEF720890 DOB720890 DXX720890 EHT720890 ERP720890 FBL720890 FLH720890 FVD720890 GEZ720890 GOV720890 GYR720890 HIN720890 HSJ720890 ICF720890 IMB720890 IVX720890 JFT720890 JPP720890 JZL720890 KJH720890 KTD720890 LCZ720890 LMV720890 LWR720890 MGN720890 MQJ720890 NAF720890 NKB720890 NTX720890 ODT720890 ONP720890 OXL720890 PHH720890 PRD720890 QAZ720890 QKV720890 QUR720890 REN720890 ROJ720890 RYF720890 SIB720890 SRX720890 TBT720890 TLP720890 TVL720890 UFH720890 UPD720890 UYZ720890 VIV720890 VSR720890 WCN720890 WMJ720890 WWF720890 X786426 JT786426 TP786426 ADL786426 ANH786426 AXD786426 BGZ786426 BQV786426 CAR786426 CKN786426 CUJ786426 DEF786426 DOB786426 DXX786426 EHT786426 ERP786426 FBL786426 FLH786426 FVD786426 GEZ786426 GOV786426 GYR786426 HIN786426 HSJ786426 ICF786426 IMB786426 IVX786426 JFT786426 JPP786426 JZL786426 KJH786426 KTD786426 LCZ786426 LMV786426 LWR786426 MGN786426 MQJ786426 NAF786426 NKB786426 NTX786426 ODT786426 ONP786426 OXL786426 PHH786426 PRD786426 QAZ786426 QKV786426 QUR786426 REN786426 ROJ786426 RYF786426 SIB786426 SRX786426 TBT786426 TLP786426 TVL786426 UFH786426 UPD786426 UYZ786426 VIV786426 VSR786426 WCN786426 WMJ786426 WWF786426 X851962 JT851962 TP851962 ADL851962 ANH851962 AXD851962 BGZ851962 BQV851962 CAR851962 CKN851962 CUJ851962 DEF851962 DOB851962 DXX851962 EHT851962 ERP851962 FBL851962 FLH851962 FVD851962 GEZ851962 GOV851962 GYR851962 HIN851962 HSJ851962 ICF851962 IMB851962 IVX851962 JFT851962 JPP851962 JZL851962 KJH851962 KTD851962 LCZ851962 LMV851962 LWR851962 MGN851962 MQJ851962 NAF851962 NKB851962 NTX851962 ODT851962 ONP851962 OXL851962 PHH851962 PRD851962 QAZ851962 QKV851962 QUR851962 REN851962 ROJ851962 RYF851962 SIB851962 SRX851962 TBT851962 TLP851962 TVL851962 UFH851962 UPD851962 UYZ851962 VIV851962 VSR851962 WCN851962 WMJ851962 WWF851962 X917498 JT917498 TP917498 ADL917498 ANH917498 AXD917498 BGZ917498 BQV917498 CAR917498 CKN917498 CUJ917498 DEF917498 DOB917498 DXX917498 EHT917498 ERP917498 FBL917498 FLH917498 FVD917498 GEZ917498 GOV917498 GYR917498 HIN917498 HSJ917498 ICF917498 IMB917498 IVX917498 JFT917498 JPP917498 JZL917498 KJH917498 KTD917498 LCZ917498 LMV917498 LWR917498 MGN917498 MQJ917498 NAF917498 NKB917498 NTX917498 ODT917498 ONP917498 OXL917498 PHH917498 PRD917498 QAZ917498 QKV917498 QUR917498 REN917498 ROJ917498 RYF917498 SIB917498 SRX917498 TBT917498 TLP917498 TVL917498 UFH917498 UPD917498 UYZ917498 VIV917498 VSR917498 WCN917498 WMJ917498 WWF917498 X983034 JT983034 TP983034 ADL983034 ANH983034 AXD983034 BGZ983034 BQV983034 CAR983034 CKN983034 CUJ983034 DEF983034 DOB983034 DXX983034 EHT983034 ERP983034 FBL983034 FLH983034 FVD983034 GEZ983034 GOV983034 GYR983034 HIN983034 HSJ983034 ICF983034 IMB983034 IVX983034 JFT983034 JPP983034 JZL983034 KJH983034 KTD983034 LCZ983034 LMV983034 LWR983034 MGN983034 MQJ983034 NAF983034 NKB983034 NTX983034 ODT983034 ONP983034 OXL983034 PHH983034 PRD983034 QAZ983034 QKV983034 QUR983034 REN983034 ROJ983034 RYF983034 SIB983034 SRX983034 TBT983034 TLP983034 TVL983034 UFH983034 UPD983034 UYZ983034 VIV983034 VSR983034 WCN983034 WMJ983034 WWF983034 X65528 JT65528 TP65528 ADL65528 ANH65528 AXD65528 BGZ65528 BQV65528 CAR65528 CKN65528 CUJ65528 DEF65528 DOB65528 DXX65528 EHT65528 ERP65528 FBL65528 FLH65528 FVD65528 GEZ65528 GOV65528 GYR65528 HIN65528 HSJ65528 ICF65528 IMB65528 IVX65528 JFT65528 JPP65528 JZL65528 KJH65528 KTD65528 LCZ65528 LMV65528 LWR65528 MGN65528 MQJ65528 NAF65528 NKB65528 NTX65528 ODT65528 ONP65528 OXL65528 PHH65528 PRD65528 QAZ65528 QKV65528 QUR65528 REN65528 ROJ65528 RYF65528 SIB65528 SRX65528 TBT65528 TLP65528 TVL65528 UFH65528 UPD65528 UYZ65528 VIV65528 VSR65528 WCN65528 WMJ65528 WWF65528 X131064 JT131064 TP131064 ADL131064 ANH131064 AXD131064 BGZ131064 BQV131064 CAR131064 CKN131064 CUJ131064 DEF131064 DOB131064 DXX131064 EHT131064 ERP131064 FBL131064 FLH131064 FVD131064 GEZ131064 GOV131064 GYR131064 HIN131064 HSJ131064 ICF131064 IMB131064 IVX131064 JFT131064 JPP131064 JZL131064 KJH131064 KTD131064 LCZ131064 LMV131064 LWR131064 MGN131064 MQJ131064 NAF131064 NKB131064 NTX131064 ODT131064 ONP131064 OXL131064 PHH131064 PRD131064 QAZ131064 QKV131064 QUR131064 REN131064 ROJ131064 RYF131064 SIB131064 SRX131064 TBT131064 TLP131064 TVL131064 UFH131064 UPD131064 UYZ131064 VIV131064 VSR131064 WCN131064 WMJ131064 WWF131064 X196600 JT196600 TP196600 ADL196600 ANH196600 AXD196600 BGZ196600 BQV196600 CAR196600 CKN196600 CUJ196600 DEF196600 DOB196600 DXX196600 EHT196600 ERP196600 FBL196600 FLH196600 FVD196600 GEZ196600 GOV196600 GYR196600 HIN196600 HSJ196600 ICF196600 IMB196600 IVX196600 JFT196600 JPP196600 JZL196600 KJH196600 KTD196600 LCZ196600 LMV196600 LWR196600 MGN196600 MQJ196600 NAF196600 NKB196600 NTX196600 ODT196600 ONP196600 OXL196600 PHH196600 PRD196600 QAZ196600 QKV196600 QUR196600 REN196600 ROJ196600 RYF196600 SIB196600 SRX196600 TBT196600 TLP196600 TVL196600 UFH196600 UPD196600 UYZ196600 VIV196600 VSR196600 WCN196600 WMJ196600 WWF196600 X262136 JT262136 TP262136 ADL262136 ANH262136 AXD262136 BGZ262136 BQV262136 CAR262136 CKN262136 CUJ262136 DEF262136 DOB262136 DXX262136 EHT262136 ERP262136 FBL262136 FLH262136 FVD262136 GEZ262136 GOV262136 GYR262136 HIN262136 HSJ262136 ICF262136 IMB262136 IVX262136 JFT262136 JPP262136 JZL262136 KJH262136 KTD262136 LCZ262136 LMV262136 LWR262136 MGN262136 MQJ262136 NAF262136 NKB262136 NTX262136 ODT262136 ONP262136 OXL262136 PHH262136 PRD262136 QAZ262136 QKV262136 QUR262136 REN262136 ROJ262136 RYF262136 SIB262136 SRX262136 TBT262136 TLP262136 TVL262136 UFH262136 UPD262136 UYZ262136 VIV262136 VSR262136 WCN262136 WMJ262136 WWF262136 X327672 JT327672 TP327672 ADL327672 ANH327672 AXD327672 BGZ327672 BQV327672 CAR327672 CKN327672 CUJ327672 DEF327672 DOB327672 DXX327672 EHT327672 ERP327672 FBL327672 FLH327672 FVD327672 GEZ327672 GOV327672 GYR327672 HIN327672 HSJ327672 ICF327672 IMB327672 IVX327672 JFT327672 JPP327672 JZL327672 KJH327672 KTD327672 LCZ327672 LMV327672 LWR327672 MGN327672 MQJ327672 NAF327672 NKB327672 NTX327672 ODT327672 ONP327672 OXL327672 PHH327672 PRD327672 QAZ327672 QKV327672 QUR327672 REN327672 ROJ327672 RYF327672 SIB327672 SRX327672 TBT327672 TLP327672 TVL327672 UFH327672 UPD327672 UYZ327672 VIV327672 VSR327672 WCN327672 WMJ327672 WWF327672 X393208 JT393208 TP393208 ADL393208 ANH393208 AXD393208 BGZ393208 BQV393208 CAR393208 CKN393208 CUJ393208 DEF393208 DOB393208 DXX393208 EHT393208 ERP393208 FBL393208 FLH393208 FVD393208 GEZ393208 GOV393208 GYR393208 HIN393208 HSJ393208 ICF393208 IMB393208 IVX393208 JFT393208 JPP393208 JZL393208 KJH393208 KTD393208 LCZ393208 LMV393208 LWR393208 MGN393208 MQJ393208 NAF393208 NKB393208 NTX393208 ODT393208 ONP393208 OXL393208 PHH393208 PRD393208 QAZ393208 QKV393208 QUR393208 REN393208 ROJ393208 RYF393208 SIB393208 SRX393208 TBT393208 TLP393208 TVL393208 UFH393208 UPD393208 UYZ393208 VIV393208 VSR393208 WCN393208 WMJ393208 WWF393208 X458744 JT458744 TP458744 ADL458744 ANH458744 AXD458744 BGZ458744 BQV458744 CAR458744 CKN458744 CUJ458744 DEF458744 DOB458744 DXX458744 EHT458744 ERP458744 FBL458744 FLH458744 FVD458744 GEZ458744 GOV458744 GYR458744 HIN458744 HSJ458744 ICF458744 IMB458744 IVX458744 JFT458744 JPP458744 JZL458744 KJH458744 KTD458744 LCZ458744 LMV458744 LWR458744 MGN458744 MQJ458744 NAF458744 NKB458744 NTX458744 ODT458744 ONP458744 OXL458744 PHH458744 PRD458744 QAZ458744 QKV458744 QUR458744 REN458744 ROJ458744 RYF458744 SIB458744 SRX458744 TBT458744 TLP458744 TVL458744 UFH458744 UPD458744 UYZ458744 VIV458744 VSR458744 WCN458744 WMJ458744 WWF458744 X524280 JT524280 TP524280 ADL524280 ANH524280 AXD524280 BGZ524280 BQV524280 CAR524280 CKN524280 CUJ524280 DEF524280 DOB524280 DXX524280 EHT524280 ERP524280 FBL524280 FLH524280 FVD524280 GEZ524280 GOV524280 GYR524280 HIN524280 HSJ524280 ICF524280 IMB524280 IVX524280 JFT524280 JPP524280 JZL524280 KJH524280 KTD524280 LCZ524280 LMV524280 LWR524280 MGN524280 MQJ524280 NAF524280 NKB524280 NTX524280 ODT524280 ONP524280 OXL524280 PHH524280 PRD524280 QAZ524280 QKV524280 QUR524280 REN524280 ROJ524280 RYF524280 SIB524280 SRX524280 TBT524280 TLP524280 TVL524280 UFH524280 UPD524280 UYZ524280 VIV524280 VSR524280 WCN524280 WMJ524280 WWF524280 X589816 JT589816 TP589816 ADL589816 ANH589816 AXD589816 BGZ589816 BQV589816 CAR589816 CKN589816 CUJ589816 DEF589816 DOB589816 DXX589816 EHT589816 ERP589816 FBL589816 FLH589816 FVD589816 GEZ589816 GOV589816 GYR589816 HIN589816 HSJ589816 ICF589816 IMB589816 IVX589816 JFT589816 JPP589816 JZL589816 KJH589816 KTD589816 LCZ589816 LMV589816 LWR589816 MGN589816 MQJ589816 NAF589816 NKB589816 NTX589816 ODT589816 ONP589816 OXL589816 PHH589816 PRD589816 QAZ589816 QKV589816 QUR589816 REN589816 ROJ589816 RYF589816 SIB589816 SRX589816 TBT589816 TLP589816 TVL589816 UFH589816 UPD589816 UYZ589816 VIV589816 VSR589816 WCN589816 WMJ589816 WWF589816 X655352 JT655352 TP655352 ADL655352 ANH655352 AXD655352 BGZ655352 BQV655352 CAR655352 CKN655352 CUJ655352 DEF655352 DOB655352 DXX655352 EHT655352 ERP655352 FBL655352 FLH655352 FVD655352 GEZ655352 GOV655352 GYR655352 HIN655352 HSJ655352 ICF655352 IMB655352 IVX655352 JFT655352 JPP655352 JZL655352 KJH655352 KTD655352 LCZ655352 LMV655352 LWR655352 MGN655352 MQJ655352 NAF655352 NKB655352 NTX655352 ODT655352 ONP655352 OXL655352 PHH655352 PRD655352 QAZ655352 QKV655352 QUR655352 REN655352 ROJ655352 RYF655352 SIB655352 SRX655352 TBT655352 TLP655352 TVL655352 UFH655352 UPD655352 UYZ655352 VIV655352 VSR655352 WCN655352 WMJ655352 WWF655352 X720888 JT720888 TP720888 ADL720888 ANH720888 AXD720888 BGZ720888 BQV720888 CAR720888 CKN720888 CUJ720888 DEF720888 DOB720888 DXX720888 EHT720888 ERP720888 FBL720888 FLH720888 FVD720888 GEZ720888 GOV720888 GYR720888 HIN720888 HSJ720888 ICF720888 IMB720888 IVX720888 JFT720888 JPP720888 JZL720888 KJH720888 KTD720888 LCZ720888 LMV720888 LWR720888 MGN720888 MQJ720888 NAF720888 NKB720888 NTX720888 ODT720888 ONP720888 OXL720888 PHH720888 PRD720888 QAZ720888 QKV720888 QUR720888 REN720888 ROJ720888 RYF720888 SIB720888 SRX720888 TBT720888 TLP720888 TVL720888 UFH720888 UPD720888 UYZ720888 VIV720888 VSR720888 WCN720888 WMJ720888 WWF720888 X786424 JT786424 TP786424 ADL786424 ANH786424 AXD786424 BGZ786424 BQV786424 CAR786424 CKN786424 CUJ786424 DEF786424 DOB786424 DXX786424 EHT786424 ERP786424 FBL786424 FLH786424 FVD786424 GEZ786424 GOV786424 GYR786424 HIN786424 HSJ786424 ICF786424 IMB786424 IVX786424 JFT786424 JPP786424 JZL786424 KJH786424 KTD786424 LCZ786424 LMV786424 LWR786424 MGN786424 MQJ786424 NAF786424 NKB786424 NTX786424 ODT786424 ONP786424 OXL786424 PHH786424 PRD786424 QAZ786424 QKV786424 QUR786424 REN786424 ROJ786424 RYF786424 SIB786424 SRX786424 TBT786424 TLP786424 TVL786424 UFH786424 UPD786424 UYZ786424 VIV786424 VSR786424 WCN786424 WMJ786424 WWF786424 X851960 JT851960 TP851960 ADL851960 ANH851960 AXD851960 BGZ851960 BQV851960 CAR851960 CKN851960 CUJ851960 DEF851960 DOB851960 DXX851960 EHT851960 ERP851960 FBL851960 FLH851960 FVD851960 GEZ851960 GOV851960 GYR851960 HIN851960 HSJ851960 ICF851960 IMB851960 IVX851960 JFT851960 JPP851960 JZL851960 KJH851960 KTD851960 LCZ851960 LMV851960 LWR851960 MGN851960 MQJ851960 NAF851960 NKB851960 NTX851960 ODT851960 ONP851960 OXL851960 PHH851960 PRD851960 QAZ851960 QKV851960 QUR851960 REN851960 ROJ851960 RYF851960 SIB851960 SRX851960 TBT851960 TLP851960 TVL851960 UFH851960 UPD851960 UYZ851960 VIV851960 VSR851960 WCN851960 WMJ851960 WWF851960 X917496 JT917496 TP917496 ADL917496 ANH917496 AXD917496 BGZ917496 BQV917496 CAR917496 CKN917496 CUJ917496 DEF917496 DOB917496 DXX917496 EHT917496 ERP917496 FBL917496 FLH917496 FVD917496 GEZ917496 GOV917496 GYR917496 HIN917496 HSJ917496 ICF917496 IMB917496 IVX917496 JFT917496 JPP917496 JZL917496 KJH917496 KTD917496 LCZ917496 LMV917496 LWR917496 MGN917496 MQJ917496 NAF917496 NKB917496 NTX917496 ODT917496 ONP917496 OXL917496 PHH917496 PRD917496 QAZ917496 QKV917496 QUR917496 REN917496 ROJ917496 RYF917496 SIB917496 SRX917496 TBT917496 TLP917496 TVL917496 UFH917496 UPD917496 UYZ917496 VIV917496 VSR917496 WCN917496 WMJ917496 WWF917496 X983032 JT983032 TP983032 ADL983032 ANH983032 AXD983032 BGZ983032 BQV983032 CAR983032 CKN983032 CUJ983032 DEF983032 DOB983032 DXX983032 EHT983032 ERP983032 FBL983032 FLH983032 FVD983032 GEZ983032 GOV983032 GYR983032 HIN983032 HSJ983032 ICF983032 IMB983032 IVX983032 JFT983032 JPP983032 JZL983032 KJH983032 KTD983032 LCZ983032 LMV983032 LWR983032 MGN983032 MQJ983032 NAF983032 NKB983032 NTX983032 ODT983032 ONP983032 OXL983032 PHH983032 PRD983032 QAZ983032 QKV983032 QUR983032 REN983032 ROJ983032 RYF983032 SIB983032 SRX983032 TBT983032 TLP983032 TVL983032 UFH983032 UPD983032 UYZ983032 VIV983032 VSR983032 WCN983032 WMJ983032 WWF983032">
      <formula1>"無,有"</formula1>
    </dataValidation>
    <dataValidation type="list" allowBlank="1" showInputMessage="1" showErrorMessage="1" sqref="N65449 JJ65449 TF65449 ADB65449 AMX65449 AWT65449 BGP65449 BQL65449 CAH65449 CKD65449 CTZ65449 DDV65449 DNR65449 DXN65449 EHJ65449 ERF65449 FBB65449 FKX65449 FUT65449 GEP65449 GOL65449 GYH65449 HID65449 HRZ65449 IBV65449 ILR65449 IVN65449 JFJ65449 JPF65449 JZB65449 KIX65449 KST65449 LCP65449 LML65449 LWH65449 MGD65449 MPZ65449 MZV65449 NJR65449 NTN65449 ODJ65449 ONF65449 OXB65449 PGX65449 PQT65449 QAP65449 QKL65449 QUH65449 RED65449 RNZ65449 RXV65449 SHR65449 SRN65449 TBJ65449 TLF65449 TVB65449 UEX65449 UOT65449 UYP65449 VIL65449 VSH65449 WCD65449 WLZ65449 WVV65449 N130985 JJ130985 TF130985 ADB130985 AMX130985 AWT130985 BGP130985 BQL130985 CAH130985 CKD130985 CTZ130985 DDV130985 DNR130985 DXN130985 EHJ130985 ERF130985 FBB130985 FKX130985 FUT130985 GEP130985 GOL130985 GYH130985 HID130985 HRZ130985 IBV130985 ILR130985 IVN130985 JFJ130985 JPF130985 JZB130985 KIX130985 KST130985 LCP130985 LML130985 LWH130985 MGD130985 MPZ130985 MZV130985 NJR130985 NTN130985 ODJ130985 ONF130985 OXB130985 PGX130985 PQT130985 QAP130985 QKL130985 QUH130985 RED130985 RNZ130985 RXV130985 SHR130985 SRN130985 TBJ130985 TLF130985 TVB130985 UEX130985 UOT130985 UYP130985 VIL130985 VSH130985 WCD130985 WLZ130985 WVV130985 N196521 JJ196521 TF196521 ADB196521 AMX196521 AWT196521 BGP196521 BQL196521 CAH196521 CKD196521 CTZ196521 DDV196521 DNR196521 DXN196521 EHJ196521 ERF196521 FBB196521 FKX196521 FUT196521 GEP196521 GOL196521 GYH196521 HID196521 HRZ196521 IBV196521 ILR196521 IVN196521 JFJ196521 JPF196521 JZB196521 KIX196521 KST196521 LCP196521 LML196521 LWH196521 MGD196521 MPZ196521 MZV196521 NJR196521 NTN196521 ODJ196521 ONF196521 OXB196521 PGX196521 PQT196521 QAP196521 QKL196521 QUH196521 RED196521 RNZ196521 RXV196521 SHR196521 SRN196521 TBJ196521 TLF196521 TVB196521 UEX196521 UOT196521 UYP196521 VIL196521 VSH196521 WCD196521 WLZ196521 WVV196521 N262057 JJ262057 TF262057 ADB262057 AMX262057 AWT262057 BGP262057 BQL262057 CAH262057 CKD262057 CTZ262057 DDV262057 DNR262057 DXN262057 EHJ262057 ERF262057 FBB262057 FKX262057 FUT262057 GEP262057 GOL262057 GYH262057 HID262057 HRZ262057 IBV262057 ILR262057 IVN262057 JFJ262057 JPF262057 JZB262057 KIX262057 KST262057 LCP262057 LML262057 LWH262057 MGD262057 MPZ262057 MZV262057 NJR262057 NTN262057 ODJ262057 ONF262057 OXB262057 PGX262057 PQT262057 QAP262057 QKL262057 QUH262057 RED262057 RNZ262057 RXV262057 SHR262057 SRN262057 TBJ262057 TLF262057 TVB262057 UEX262057 UOT262057 UYP262057 VIL262057 VSH262057 WCD262057 WLZ262057 WVV262057 N327593 JJ327593 TF327593 ADB327593 AMX327593 AWT327593 BGP327593 BQL327593 CAH327593 CKD327593 CTZ327593 DDV327593 DNR327593 DXN327593 EHJ327593 ERF327593 FBB327593 FKX327593 FUT327593 GEP327593 GOL327593 GYH327593 HID327593 HRZ327593 IBV327593 ILR327593 IVN327593 JFJ327593 JPF327593 JZB327593 KIX327593 KST327593 LCP327593 LML327593 LWH327593 MGD327593 MPZ327593 MZV327593 NJR327593 NTN327593 ODJ327593 ONF327593 OXB327593 PGX327593 PQT327593 QAP327593 QKL327593 QUH327593 RED327593 RNZ327593 RXV327593 SHR327593 SRN327593 TBJ327593 TLF327593 TVB327593 UEX327593 UOT327593 UYP327593 VIL327593 VSH327593 WCD327593 WLZ327593 WVV327593 N393129 JJ393129 TF393129 ADB393129 AMX393129 AWT393129 BGP393129 BQL393129 CAH393129 CKD393129 CTZ393129 DDV393129 DNR393129 DXN393129 EHJ393129 ERF393129 FBB393129 FKX393129 FUT393129 GEP393129 GOL393129 GYH393129 HID393129 HRZ393129 IBV393129 ILR393129 IVN393129 JFJ393129 JPF393129 JZB393129 KIX393129 KST393129 LCP393129 LML393129 LWH393129 MGD393129 MPZ393129 MZV393129 NJR393129 NTN393129 ODJ393129 ONF393129 OXB393129 PGX393129 PQT393129 QAP393129 QKL393129 QUH393129 RED393129 RNZ393129 RXV393129 SHR393129 SRN393129 TBJ393129 TLF393129 TVB393129 UEX393129 UOT393129 UYP393129 VIL393129 VSH393129 WCD393129 WLZ393129 WVV393129 N458665 JJ458665 TF458665 ADB458665 AMX458665 AWT458665 BGP458665 BQL458665 CAH458665 CKD458665 CTZ458665 DDV458665 DNR458665 DXN458665 EHJ458665 ERF458665 FBB458665 FKX458665 FUT458665 GEP458665 GOL458665 GYH458665 HID458665 HRZ458665 IBV458665 ILR458665 IVN458665 JFJ458665 JPF458665 JZB458665 KIX458665 KST458665 LCP458665 LML458665 LWH458665 MGD458665 MPZ458665 MZV458665 NJR458665 NTN458665 ODJ458665 ONF458665 OXB458665 PGX458665 PQT458665 QAP458665 QKL458665 QUH458665 RED458665 RNZ458665 RXV458665 SHR458665 SRN458665 TBJ458665 TLF458665 TVB458665 UEX458665 UOT458665 UYP458665 VIL458665 VSH458665 WCD458665 WLZ458665 WVV458665 N524201 JJ524201 TF524201 ADB524201 AMX524201 AWT524201 BGP524201 BQL524201 CAH524201 CKD524201 CTZ524201 DDV524201 DNR524201 DXN524201 EHJ524201 ERF524201 FBB524201 FKX524201 FUT524201 GEP524201 GOL524201 GYH524201 HID524201 HRZ524201 IBV524201 ILR524201 IVN524201 JFJ524201 JPF524201 JZB524201 KIX524201 KST524201 LCP524201 LML524201 LWH524201 MGD524201 MPZ524201 MZV524201 NJR524201 NTN524201 ODJ524201 ONF524201 OXB524201 PGX524201 PQT524201 QAP524201 QKL524201 QUH524201 RED524201 RNZ524201 RXV524201 SHR524201 SRN524201 TBJ524201 TLF524201 TVB524201 UEX524201 UOT524201 UYP524201 VIL524201 VSH524201 WCD524201 WLZ524201 WVV524201 N589737 JJ589737 TF589737 ADB589737 AMX589737 AWT589737 BGP589737 BQL589737 CAH589737 CKD589737 CTZ589737 DDV589737 DNR589737 DXN589737 EHJ589737 ERF589737 FBB589737 FKX589737 FUT589737 GEP589737 GOL589737 GYH589737 HID589737 HRZ589737 IBV589737 ILR589737 IVN589737 JFJ589737 JPF589737 JZB589737 KIX589737 KST589737 LCP589737 LML589737 LWH589737 MGD589737 MPZ589737 MZV589737 NJR589737 NTN589737 ODJ589737 ONF589737 OXB589737 PGX589737 PQT589737 QAP589737 QKL589737 QUH589737 RED589737 RNZ589737 RXV589737 SHR589737 SRN589737 TBJ589737 TLF589737 TVB589737 UEX589737 UOT589737 UYP589737 VIL589737 VSH589737 WCD589737 WLZ589737 WVV589737 N655273 JJ655273 TF655273 ADB655273 AMX655273 AWT655273 BGP655273 BQL655273 CAH655273 CKD655273 CTZ655273 DDV655273 DNR655273 DXN655273 EHJ655273 ERF655273 FBB655273 FKX655273 FUT655273 GEP655273 GOL655273 GYH655273 HID655273 HRZ655273 IBV655273 ILR655273 IVN655273 JFJ655273 JPF655273 JZB655273 KIX655273 KST655273 LCP655273 LML655273 LWH655273 MGD655273 MPZ655273 MZV655273 NJR655273 NTN655273 ODJ655273 ONF655273 OXB655273 PGX655273 PQT655273 QAP655273 QKL655273 QUH655273 RED655273 RNZ655273 RXV655273 SHR655273 SRN655273 TBJ655273 TLF655273 TVB655273 UEX655273 UOT655273 UYP655273 VIL655273 VSH655273 WCD655273 WLZ655273 WVV655273 N720809 JJ720809 TF720809 ADB720809 AMX720809 AWT720809 BGP720809 BQL720809 CAH720809 CKD720809 CTZ720809 DDV720809 DNR720809 DXN720809 EHJ720809 ERF720809 FBB720809 FKX720809 FUT720809 GEP720809 GOL720809 GYH720809 HID720809 HRZ720809 IBV720809 ILR720809 IVN720809 JFJ720809 JPF720809 JZB720809 KIX720809 KST720809 LCP720809 LML720809 LWH720809 MGD720809 MPZ720809 MZV720809 NJR720809 NTN720809 ODJ720809 ONF720809 OXB720809 PGX720809 PQT720809 QAP720809 QKL720809 QUH720809 RED720809 RNZ720809 RXV720809 SHR720809 SRN720809 TBJ720809 TLF720809 TVB720809 UEX720809 UOT720809 UYP720809 VIL720809 VSH720809 WCD720809 WLZ720809 WVV720809 N786345 JJ786345 TF786345 ADB786345 AMX786345 AWT786345 BGP786345 BQL786345 CAH786345 CKD786345 CTZ786345 DDV786345 DNR786345 DXN786345 EHJ786345 ERF786345 FBB786345 FKX786345 FUT786345 GEP786345 GOL786345 GYH786345 HID786345 HRZ786345 IBV786345 ILR786345 IVN786345 JFJ786345 JPF786345 JZB786345 KIX786345 KST786345 LCP786345 LML786345 LWH786345 MGD786345 MPZ786345 MZV786345 NJR786345 NTN786345 ODJ786345 ONF786345 OXB786345 PGX786345 PQT786345 QAP786345 QKL786345 QUH786345 RED786345 RNZ786345 RXV786345 SHR786345 SRN786345 TBJ786345 TLF786345 TVB786345 UEX786345 UOT786345 UYP786345 VIL786345 VSH786345 WCD786345 WLZ786345 WVV786345 N851881 JJ851881 TF851881 ADB851881 AMX851881 AWT851881 BGP851881 BQL851881 CAH851881 CKD851881 CTZ851881 DDV851881 DNR851881 DXN851881 EHJ851881 ERF851881 FBB851881 FKX851881 FUT851881 GEP851881 GOL851881 GYH851881 HID851881 HRZ851881 IBV851881 ILR851881 IVN851881 JFJ851881 JPF851881 JZB851881 KIX851881 KST851881 LCP851881 LML851881 LWH851881 MGD851881 MPZ851881 MZV851881 NJR851881 NTN851881 ODJ851881 ONF851881 OXB851881 PGX851881 PQT851881 QAP851881 QKL851881 QUH851881 RED851881 RNZ851881 RXV851881 SHR851881 SRN851881 TBJ851881 TLF851881 TVB851881 UEX851881 UOT851881 UYP851881 VIL851881 VSH851881 WCD851881 WLZ851881 WVV851881 N917417 JJ917417 TF917417 ADB917417 AMX917417 AWT917417 BGP917417 BQL917417 CAH917417 CKD917417 CTZ917417 DDV917417 DNR917417 DXN917417 EHJ917417 ERF917417 FBB917417 FKX917417 FUT917417 GEP917417 GOL917417 GYH917417 HID917417 HRZ917417 IBV917417 ILR917417 IVN917417 JFJ917417 JPF917417 JZB917417 KIX917417 KST917417 LCP917417 LML917417 LWH917417 MGD917417 MPZ917417 MZV917417 NJR917417 NTN917417 ODJ917417 ONF917417 OXB917417 PGX917417 PQT917417 QAP917417 QKL917417 QUH917417 RED917417 RNZ917417 RXV917417 SHR917417 SRN917417 TBJ917417 TLF917417 TVB917417 UEX917417 UOT917417 UYP917417 VIL917417 VSH917417 WCD917417 WLZ917417 WVV917417 N982953 JJ982953 TF982953 ADB982953 AMX982953 AWT982953 BGP982953 BQL982953 CAH982953 CKD982953 CTZ982953 DDV982953 DNR982953 DXN982953 EHJ982953 ERF982953 FBB982953 FKX982953 FUT982953 GEP982953 GOL982953 GYH982953 HID982953 HRZ982953 IBV982953 ILR982953 IVN982953 JFJ982953 JPF982953 JZB982953 KIX982953 KST982953 LCP982953 LML982953 LWH982953 MGD982953 MPZ982953 MZV982953 NJR982953 NTN982953 ODJ982953 ONF982953 OXB982953 PGX982953 PQT982953 QAP982953 QKL982953 QUH982953 RED982953 RNZ982953 RXV982953 SHR982953 SRN982953 TBJ982953 TLF982953 TVB982953 UEX982953 UOT982953 UYP982953 VIL982953 VSH982953 WCD982953 WLZ982953 WVV982953">
      <formula1>"1,2,3,4,5,6,7,8"</formula1>
    </dataValidation>
    <dataValidation type="list" allowBlank="1" showInputMessage="1" showErrorMessage="1" sqref="T65449 JP65449 TL65449 ADH65449 AND65449 AWZ65449 BGV65449 BQR65449 CAN65449 CKJ65449 CUF65449 DEB65449 DNX65449 DXT65449 EHP65449 ERL65449 FBH65449 FLD65449 FUZ65449 GEV65449 GOR65449 GYN65449 HIJ65449 HSF65449 ICB65449 ILX65449 IVT65449 JFP65449 JPL65449 JZH65449 KJD65449 KSZ65449 LCV65449 LMR65449 LWN65449 MGJ65449 MQF65449 NAB65449 NJX65449 NTT65449 ODP65449 ONL65449 OXH65449 PHD65449 PQZ65449 QAV65449 QKR65449 QUN65449 REJ65449 ROF65449 RYB65449 SHX65449 SRT65449 TBP65449 TLL65449 TVH65449 UFD65449 UOZ65449 UYV65449 VIR65449 VSN65449 WCJ65449 WMF65449 WWB65449 T130985 JP130985 TL130985 ADH130985 AND130985 AWZ130985 BGV130985 BQR130985 CAN130985 CKJ130985 CUF130985 DEB130985 DNX130985 DXT130985 EHP130985 ERL130985 FBH130985 FLD130985 FUZ130985 GEV130985 GOR130985 GYN130985 HIJ130985 HSF130985 ICB130985 ILX130985 IVT130985 JFP130985 JPL130985 JZH130985 KJD130985 KSZ130985 LCV130985 LMR130985 LWN130985 MGJ130985 MQF130985 NAB130985 NJX130985 NTT130985 ODP130985 ONL130985 OXH130985 PHD130985 PQZ130985 QAV130985 QKR130985 QUN130985 REJ130985 ROF130985 RYB130985 SHX130985 SRT130985 TBP130985 TLL130985 TVH130985 UFD130985 UOZ130985 UYV130985 VIR130985 VSN130985 WCJ130985 WMF130985 WWB130985 T196521 JP196521 TL196521 ADH196521 AND196521 AWZ196521 BGV196521 BQR196521 CAN196521 CKJ196521 CUF196521 DEB196521 DNX196521 DXT196521 EHP196521 ERL196521 FBH196521 FLD196521 FUZ196521 GEV196521 GOR196521 GYN196521 HIJ196521 HSF196521 ICB196521 ILX196521 IVT196521 JFP196521 JPL196521 JZH196521 KJD196521 KSZ196521 LCV196521 LMR196521 LWN196521 MGJ196521 MQF196521 NAB196521 NJX196521 NTT196521 ODP196521 ONL196521 OXH196521 PHD196521 PQZ196521 QAV196521 QKR196521 QUN196521 REJ196521 ROF196521 RYB196521 SHX196521 SRT196521 TBP196521 TLL196521 TVH196521 UFD196521 UOZ196521 UYV196521 VIR196521 VSN196521 WCJ196521 WMF196521 WWB196521 T262057 JP262057 TL262057 ADH262057 AND262057 AWZ262057 BGV262057 BQR262057 CAN262057 CKJ262057 CUF262057 DEB262057 DNX262057 DXT262057 EHP262057 ERL262057 FBH262057 FLD262057 FUZ262057 GEV262057 GOR262057 GYN262057 HIJ262057 HSF262057 ICB262057 ILX262057 IVT262057 JFP262057 JPL262057 JZH262057 KJD262057 KSZ262057 LCV262057 LMR262057 LWN262057 MGJ262057 MQF262057 NAB262057 NJX262057 NTT262057 ODP262057 ONL262057 OXH262057 PHD262057 PQZ262057 QAV262057 QKR262057 QUN262057 REJ262057 ROF262057 RYB262057 SHX262057 SRT262057 TBP262057 TLL262057 TVH262057 UFD262057 UOZ262057 UYV262057 VIR262057 VSN262057 WCJ262057 WMF262057 WWB262057 T327593 JP327593 TL327593 ADH327593 AND327593 AWZ327593 BGV327593 BQR327593 CAN327593 CKJ327593 CUF327593 DEB327593 DNX327593 DXT327593 EHP327593 ERL327593 FBH327593 FLD327593 FUZ327593 GEV327593 GOR327593 GYN327593 HIJ327593 HSF327593 ICB327593 ILX327593 IVT327593 JFP327593 JPL327593 JZH327593 KJD327593 KSZ327593 LCV327593 LMR327593 LWN327593 MGJ327593 MQF327593 NAB327593 NJX327593 NTT327593 ODP327593 ONL327593 OXH327593 PHD327593 PQZ327593 QAV327593 QKR327593 QUN327593 REJ327593 ROF327593 RYB327593 SHX327593 SRT327593 TBP327593 TLL327593 TVH327593 UFD327593 UOZ327593 UYV327593 VIR327593 VSN327593 WCJ327593 WMF327593 WWB327593 T393129 JP393129 TL393129 ADH393129 AND393129 AWZ393129 BGV393129 BQR393129 CAN393129 CKJ393129 CUF393129 DEB393129 DNX393129 DXT393129 EHP393129 ERL393129 FBH393129 FLD393129 FUZ393129 GEV393129 GOR393129 GYN393129 HIJ393129 HSF393129 ICB393129 ILX393129 IVT393129 JFP393129 JPL393129 JZH393129 KJD393129 KSZ393129 LCV393129 LMR393129 LWN393129 MGJ393129 MQF393129 NAB393129 NJX393129 NTT393129 ODP393129 ONL393129 OXH393129 PHD393129 PQZ393129 QAV393129 QKR393129 QUN393129 REJ393129 ROF393129 RYB393129 SHX393129 SRT393129 TBP393129 TLL393129 TVH393129 UFD393129 UOZ393129 UYV393129 VIR393129 VSN393129 WCJ393129 WMF393129 WWB393129 T458665 JP458665 TL458665 ADH458665 AND458665 AWZ458665 BGV458665 BQR458665 CAN458665 CKJ458665 CUF458665 DEB458665 DNX458665 DXT458665 EHP458665 ERL458665 FBH458665 FLD458665 FUZ458665 GEV458665 GOR458665 GYN458665 HIJ458665 HSF458665 ICB458665 ILX458665 IVT458665 JFP458665 JPL458665 JZH458665 KJD458665 KSZ458665 LCV458665 LMR458665 LWN458665 MGJ458665 MQF458665 NAB458665 NJX458665 NTT458665 ODP458665 ONL458665 OXH458665 PHD458665 PQZ458665 QAV458665 QKR458665 QUN458665 REJ458665 ROF458665 RYB458665 SHX458665 SRT458665 TBP458665 TLL458665 TVH458665 UFD458665 UOZ458665 UYV458665 VIR458665 VSN458665 WCJ458665 WMF458665 WWB458665 T524201 JP524201 TL524201 ADH524201 AND524201 AWZ524201 BGV524201 BQR524201 CAN524201 CKJ524201 CUF524201 DEB524201 DNX524201 DXT524201 EHP524201 ERL524201 FBH524201 FLD524201 FUZ524201 GEV524201 GOR524201 GYN524201 HIJ524201 HSF524201 ICB524201 ILX524201 IVT524201 JFP524201 JPL524201 JZH524201 KJD524201 KSZ524201 LCV524201 LMR524201 LWN524201 MGJ524201 MQF524201 NAB524201 NJX524201 NTT524201 ODP524201 ONL524201 OXH524201 PHD524201 PQZ524201 QAV524201 QKR524201 QUN524201 REJ524201 ROF524201 RYB524201 SHX524201 SRT524201 TBP524201 TLL524201 TVH524201 UFD524201 UOZ524201 UYV524201 VIR524201 VSN524201 WCJ524201 WMF524201 WWB524201 T589737 JP589737 TL589737 ADH589737 AND589737 AWZ589737 BGV589737 BQR589737 CAN589737 CKJ589737 CUF589737 DEB589737 DNX589737 DXT589737 EHP589737 ERL589737 FBH589737 FLD589737 FUZ589737 GEV589737 GOR589737 GYN589737 HIJ589737 HSF589737 ICB589737 ILX589737 IVT589737 JFP589737 JPL589737 JZH589737 KJD589737 KSZ589737 LCV589737 LMR589737 LWN589737 MGJ589737 MQF589737 NAB589737 NJX589737 NTT589737 ODP589737 ONL589737 OXH589737 PHD589737 PQZ589737 QAV589737 QKR589737 QUN589737 REJ589737 ROF589737 RYB589737 SHX589737 SRT589737 TBP589737 TLL589737 TVH589737 UFD589737 UOZ589737 UYV589737 VIR589737 VSN589737 WCJ589737 WMF589737 WWB589737 T655273 JP655273 TL655273 ADH655273 AND655273 AWZ655273 BGV655273 BQR655273 CAN655273 CKJ655273 CUF655273 DEB655273 DNX655273 DXT655273 EHP655273 ERL655273 FBH655273 FLD655273 FUZ655273 GEV655273 GOR655273 GYN655273 HIJ655273 HSF655273 ICB655273 ILX655273 IVT655273 JFP655273 JPL655273 JZH655273 KJD655273 KSZ655273 LCV655273 LMR655273 LWN655273 MGJ655273 MQF655273 NAB655273 NJX655273 NTT655273 ODP655273 ONL655273 OXH655273 PHD655273 PQZ655273 QAV655273 QKR655273 QUN655273 REJ655273 ROF655273 RYB655273 SHX655273 SRT655273 TBP655273 TLL655273 TVH655273 UFD655273 UOZ655273 UYV655273 VIR655273 VSN655273 WCJ655273 WMF655273 WWB655273 T720809 JP720809 TL720809 ADH720809 AND720809 AWZ720809 BGV720809 BQR720809 CAN720809 CKJ720809 CUF720809 DEB720809 DNX720809 DXT720809 EHP720809 ERL720809 FBH720809 FLD720809 FUZ720809 GEV720809 GOR720809 GYN720809 HIJ720809 HSF720809 ICB720809 ILX720809 IVT720809 JFP720809 JPL720809 JZH720809 KJD720809 KSZ720809 LCV720809 LMR720809 LWN720809 MGJ720809 MQF720809 NAB720809 NJX720809 NTT720809 ODP720809 ONL720809 OXH720809 PHD720809 PQZ720809 QAV720809 QKR720809 QUN720809 REJ720809 ROF720809 RYB720809 SHX720809 SRT720809 TBP720809 TLL720809 TVH720809 UFD720809 UOZ720809 UYV720809 VIR720809 VSN720809 WCJ720809 WMF720809 WWB720809 T786345 JP786345 TL786345 ADH786345 AND786345 AWZ786345 BGV786345 BQR786345 CAN786345 CKJ786345 CUF786345 DEB786345 DNX786345 DXT786345 EHP786345 ERL786345 FBH786345 FLD786345 FUZ786345 GEV786345 GOR786345 GYN786345 HIJ786345 HSF786345 ICB786345 ILX786345 IVT786345 JFP786345 JPL786345 JZH786345 KJD786345 KSZ786345 LCV786345 LMR786345 LWN786345 MGJ786345 MQF786345 NAB786345 NJX786345 NTT786345 ODP786345 ONL786345 OXH786345 PHD786345 PQZ786345 QAV786345 QKR786345 QUN786345 REJ786345 ROF786345 RYB786345 SHX786345 SRT786345 TBP786345 TLL786345 TVH786345 UFD786345 UOZ786345 UYV786345 VIR786345 VSN786345 WCJ786345 WMF786345 WWB786345 T851881 JP851881 TL851881 ADH851881 AND851881 AWZ851881 BGV851881 BQR851881 CAN851881 CKJ851881 CUF851881 DEB851881 DNX851881 DXT851881 EHP851881 ERL851881 FBH851881 FLD851881 FUZ851881 GEV851881 GOR851881 GYN851881 HIJ851881 HSF851881 ICB851881 ILX851881 IVT851881 JFP851881 JPL851881 JZH851881 KJD851881 KSZ851881 LCV851881 LMR851881 LWN851881 MGJ851881 MQF851881 NAB851881 NJX851881 NTT851881 ODP851881 ONL851881 OXH851881 PHD851881 PQZ851881 QAV851881 QKR851881 QUN851881 REJ851881 ROF851881 RYB851881 SHX851881 SRT851881 TBP851881 TLL851881 TVH851881 UFD851881 UOZ851881 UYV851881 VIR851881 VSN851881 WCJ851881 WMF851881 WWB851881 T917417 JP917417 TL917417 ADH917417 AND917417 AWZ917417 BGV917417 BQR917417 CAN917417 CKJ917417 CUF917417 DEB917417 DNX917417 DXT917417 EHP917417 ERL917417 FBH917417 FLD917417 FUZ917417 GEV917417 GOR917417 GYN917417 HIJ917417 HSF917417 ICB917417 ILX917417 IVT917417 JFP917417 JPL917417 JZH917417 KJD917417 KSZ917417 LCV917417 LMR917417 LWN917417 MGJ917417 MQF917417 NAB917417 NJX917417 NTT917417 ODP917417 ONL917417 OXH917417 PHD917417 PQZ917417 QAV917417 QKR917417 QUN917417 REJ917417 ROF917417 RYB917417 SHX917417 SRT917417 TBP917417 TLL917417 TVH917417 UFD917417 UOZ917417 UYV917417 VIR917417 VSN917417 WCJ917417 WMF917417 WWB917417 T982953 JP982953 TL982953 ADH982953 AND982953 AWZ982953 BGV982953 BQR982953 CAN982953 CKJ982953 CUF982953 DEB982953 DNX982953 DXT982953 EHP982953 ERL982953 FBH982953 FLD982953 FUZ982953 GEV982953 GOR982953 GYN982953 HIJ982953 HSF982953 ICB982953 ILX982953 IVT982953 JFP982953 JPL982953 JZH982953 KJD982953 KSZ982953 LCV982953 LMR982953 LWN982953 MGJ982953 MQF982953 NAB982953 NJX982953 NTT982953 ODP982953 ONL982953 OXH982953 PHD982953 PQZ982953 QAV982953 QKR982953 QUN982953 REJ982953 ROF982953 RYB982953 SHX982953 SRT982953 TBP982953 TLL982953 TVH982953 UFD982953 UOZ982953 UYV982953 VIR982953 VSN982953 WCJ982953 WMF982953 WWB982953">
      <formula1>"A1,A2,A3,A4,A5"</formula1>
    </dataValidation>
    <dataValidation type="list" allowBlank="1" showInputMessage="1" showErrorMessage="1" sqref="E20:J20 JA20:JF20 SW20:TB20 ACS20:ACX20 AMO20:AMT20 AWK20:AWP20 BGG20:BGL20 BQC20:BQH20 BZY20:CAD20 CJU20:CJZ20 CTQ20:CTV20 DDM20:DDR20 DNI20:DNN20 DXE20:DXJ20 EHA20:EHF20 EQW20:ERB20 FAS20:FAX20 FKO20:FKT20 FUK20:FUP20 GEG20:GEL20 GOC20:GOH20 GXY20:GYD20 HHU20:HHZ20 HRQ20:HRV20 IBM20:IBR20 ILI20:ILN20 IVE20:IVJ20 JFA20:JFF20 JOW20:JPB20 JYS20:JYX20 KIO20:KIT20 KSK20:KSP20 LCG20:LCL20 LMC20:LMH20 LVY20:LWD20 MFU20:MFZ20 MPQ20:MPV20 MZM20:MZR20 NJI20:NJN20 NTE20:NTJ20 ODA20:ODF20 OMW20:ONB20 OWS20:OWX20 PGO20:PGT20 PQK20:PQP20 QAG20:QAL20 QKC20:QKH20 QTY20:QUD20 RDU20:RDZ20 RNQ20:RNV20 RXM20:RXR20 SHI20:SHN20 SRE20:SRJ20 TBA20:TBF20 TKW20:TLB20 TUS20:TUX20 UEO20:UET20 UOK20:UOP20 UYG20:UYL20 VIC20:VIH20 VRY20:VSD20 WBU20:WBZ20 WLQ20:WLV20 WVM20:WVR20 E65546:J65546 JA65546:JF65546 SW65546:TB65546 ACS65546:ACX65546 AMO65546:AMT65546 AWK65546:AWP65546 BGG65546:BGL65546 BQC65546:BQH65546 BZY65546:CAD65546 CJU65546:CJZ65546 CTQ65546:CTV65546 DDM65546:DDR65546 DNI65546:DNN65546 DXE65546:DXJ65546 EHA65546:EHF65546 EQW65546:ERB65546 FAS65546:FAX65546 FKO65546:FKT65546 FUK65546:FUP65546 GEG65546:GEL65546 GOC65546:GOH65546 GXY65546:GYD65546 HHU65546:HHZ65546 HRQ65546:HRV65546 IBM65546:IBR65546 ILI65546:ILN65546 IVE65546:IVJ65546 JFA65546:JFF65546 JOW65546:JPB65546 JYS65546:JYX65546 KIO65546:KIT65546 KSK65546:KSP65546 LCG65546:LCL65546 LMC65546:LMH65546 LVY65546:LWD65546 MFU65546:MFZ65546 MPQ65546:MPV65546 MZM65546:MZR65546 NJI65546:NJN65546 NTE65546:NTJ65546 ODA65546:ODF65546 OMW65546:ONB65546 OWS65546:OWX65546 PGO65546:PGT65546 PQK65546:PQP65546 QAG65546:QAL65546 QKC65546:QKH65546 QTY65546:QUD65546 RDU65546:RDZ65546 RNQ65546:RNV65546 RXM65546:RXR65546 SHI65546:SHN65546 SRE65546:SRJ65546 TBA65546:TBF65546 TKW65546:TLB65546 TUS65546:TUX65546 UEO65546:UET65546 UOK65546:UOP65546 UYG65546:UYL65546 VIC65546:VIH65546 VRY65546:VSD65546 WBU65546:WBZ65546 WLQ65546:WLV65546 WVM65546:WVR65546 E131082:J131082 JA131082:JF131082 SW131082:TB131082 ACS131082:ACX131082 AMO131082:AMT131082 AWK131082:AWP131082 BGG131082:BGL131082 BQC131082:BQH131082 BZY131082:CAD131082 CJU131082:CJZ131082 CTQ131082:CTV131082 DDM131082:DDR131082 DNI131082:DNN131082 DXE131082:DXJ131082 EHA131082:EHF131082 EQW131082:ERB131082 FAS131082:FAX131082 FKO131082:FKT131082 FUK131082:FUP131082 GEG131082:GEL131082 GOC131082:GOH131082 GXY131082:GYD131082 HHU131082:HHZ131082 HRQ131082:HRV131082 IBM131082:IBR131082 ILI131082:ILN131082 IVE131082:IVJ131082 JFA131082:JFF131082 JOW131082:JPB131082 JYS131082:JYX131082 KIO131082:KIT131082 KSK131082:KSP131082 LCG131082:LCL131082 LMC131082:LMH131082 LVY131082:LWD131082 MFU131082:MFZ131082 MPQ131082:MPV131082 MZM131082:MZR131082 NJI131082:NJN131082 NTE131082:NTJ131082 ODA131082:ODF131082 OMW131082:ONB131082 OWS131082:OWX131082 PGO131082:PGT131082 PQK131082:PQP131082 QAG131082:QAL131082 QKC131082:QKH131082 QTY131082:QUD131082 RDU131082:RDZ131082 RNQ131082:RNV131082 RXM131082:RXR131082 SHI131082:SHN131082 SRE131082:SRJ131082 TBA131082:TBF131082 TKW131082:TLB131082 TUS131082:TUX131082 UEO131082:UET131082 UOK131082:UOP131082 UYG131082:UYL131082 VIC131082:VIH131082 VRY131082:VSD131082 WBU131082:WBZ131082 WLQ131082:WLV131082 WVM131082:WVR131082 E196618:J196618 JA196618:JF196618 SW196618:TB196618 ACS196618:ACX196618 AMO196618:AMT196618 AWK196618:AWP196618 BGG196618:BGL196618 BQC196618:BQH196618 BZY196618:CAD196618 CJU196618:CJZ196618 CTQ196618:CTV196618 DDM196618:DDR196618 DNI196618:DNN196618 DXE196618:DXJ196618 EHA196618:EHF196618 EQW196618:ERB196618 FAS196618:FAX196618 FKO196618:FKT196618 FUK196618:FUP196618 GEG196618:GEL196618 GOC196618:GOH196618 GXY196618:GYD196618 HHU196618:HHZ196618 HRQ196618:HRV196618 IBM196618:IBR196618 ILI196618:ILN196618 IVE196618:IVJ196618 JFA196618:JFF196618 JOW196618:JPB196618 JYS196618:JYX196618 KIO196618:KIT196618 KSK196618:KSP196618 LCG196618:LCL196618 LMC196618:LMH196618 LVY196618:LWD196618 MFU196618:MFZ196618 MPQ196618:MPV196618 MZM196618:MZR196618 NJI196618:NJN196618 NTE196618:NTJ196618 ODA196618:ODF196618 OMW196618:ONB196618 OWS196618:OWX196618 PGO196618:PGT196618 PQK196618:PQP196618 QAG196618:QAL196618 QKC196618:QKH196618 QTY196618:QUD196618 RDU196618:RDZ196618 RNQ196618:RNV196618 RXM196618:RXR196618 SHI196618:SHN196618 SRE196618:SRJ196618 TBA196618:TBF196618 TKW196618:TLB196618 TUS196618:TUX196618 UEO196618:UET196618 UOK196618:UOP196618 UYG196618:UYL196618 VIC196618:VIH196618 VRY196618:VSD196618 WBU196618:WBZ196618 WLQ196618:WLV196618 WVM196618:WVR196618 E262154:J262154 JA262154:JF262154 SW262154:TB262154 ACS262154:ACX262154 AMO262154:AMT262154 AWK262154:AWP262154 BGG262154:BGL262154 BQC262154:BQH262154 BZY262154:CAD262154 CJU262154:CJZ262154 CTQ262154:CTV262154 DDM262154:DDR262154 DNI262154:DNN262154 DXE262154:DXJ262154 EHA262154:EHF262154 EQW262154:ERB262154 FAS262154:FAX262154 FKO262154:FKT262154 FUK262154:FUP262154 GEG262154:GEL262154 GOC262154:GOH262154 GXY262154:GYD262154 HHU262154:HHZ262154 HRQ262154:HRV262154 IBM262154:IBR262154 ILI262154:ILN262154 IVE262154:IVJ262154 JFA262154:JFF262154 JOW262154:JPB262154 JYS262154:JYX262154 KIO262154:KIT262154 KSK262154:KSP262154 LCG262154:LCL262154 LMC262154:LMH262154 LVY262154:LWD262154 MFU262154:MFZ262154 MPQ262154:MPV262154 MZM262154:MZR262154 NJI262154:NJN262154 NTE262154:NTJ262154 ODA262154:ODF262154 OMW262154:ONB262154 OWS262154:OWX262154 PGO262154:PGT262154 PQK262154:PQP262154 QAG262154:QAL262154 QKC262154:QKH262154 QTY262154:QUD262154 RDU262154:RDZ262154 RNQ262154:RNV262154 RXM262154:RXR262154 SHI262154:SHN262154 SRE262154:SRJ262154 TBA262154:TBF262154 TKW262154:TLB262154 TUS262154:TUX262154 UEO262154:UET262154 UOK262154:UOP262154 UYG262154:UYL262154 VIC262154:VIH262154 VRY262154:VSD262154 WBU262154:WBZ262154 WLQ262154:WLV262154 WVM262154:WVR262154 E327690:J327690 JA327690:JF327690 SW327690:TB327690 ACS327690:ACX327690 AMO327690:AMT327690 AWK327690:AWP327690 BGG327690:BGL327690 BQC327690:BQH327690 BZY327690:CAD327690 CJU327690:CJZ327690 CTQ327690:CTV327690 DDM327690:DDR327690 DNI327690:DNN327690 DXE327690:DXJ327690 EHA327690:EHF327690 EQW327690:ERB327690 FAS327690:FAX327690 FKO327690:FKT327690 FUK327690:FUP327690 GEG327690:GEL327690 GOC327690:GOH327690 GXY327690:GYD327690 HHU327690:HHZ327690 HRQ327690:HRV327690 IBM327690:IBR327690 ILI327690:ILN327690 IVE327690:IVJ327690 JFA327690:JFF327690 JOW327690:JPB327690 JYS327690:JYX327690 KIO327690:KIT327690 KSK327690:KSP327690 LCG327690:LCL327690 LMC327690:LMH327690 LVY327690:LWD327690 MFU327690:MFZ327690 MPQ327690:MPV327690 MZM327690:MZR327690 NJI327690:NJN327690 NTE327690:NTJ327690 ODA327690:ODF327690 OMW327690:ONB327690 OWS327690:OWX327690 PGO327690:PGT327690 PQK327690:PQP327690 QAG327690:QAL327690 QKC327690:QKH327690 QTY327690:QUD327690 RDU327690:RDZ327690 RNQ327690:RNV327690 RXM327690:RXR327690 SHI327690:SHN327690 SRE327690:SRJ327690 TBA327690:TBF327690 TKW327690:TLB327690 TUS327690:TUX327690 UEO327690:UET327690 UOK327690:UOP327690 UYG327690:UYL327690 VIC327690:VIH327690 VRY327690:VSD327690 WBU327690:WBZ327690 WLQ327690:WLV327690 WVM327690:WVR327690 E393226:J393226 JA393226:JF393226 SW393226:TB393226 ACS393226:ACX393226 AMO393226:AMT393226 AWK393226:AWP393226 BGG393226:BGL393226 BQC393226:BQH393226 BZY393226:CAD393226 CJU393226:CJZ393226 CTQ393226:CTV393226 DDM393226:DDR393226 DNI393226:DNN393226 DXE393226:DXJ393226 EHA393226:EHF393226 EQW393226:ERB393226 FAS393226:FAX393226 FKO393226:FKT393226 FUK393226:FUP393226 GEG393226:GEL393226 GOC393226:GOH393226 GXY393226:GYD393226 HHU393226:HHZ393226 HRQ393226:HRV393226 IBM393226:IBR393226 ILI393226:ILN393226 IVE393226:IVJ393226 JFA393226:JFF393226 JOW393226:JPB393226 JYS393226:JYX393226 KIO393226:KIT393226 KSK393226:KSP393226 LCG393226:LCL393226 LMC393226:LMH393226 LVY393226:LWD393226 MFU393226:MFZ393226 MPQ393226:MPV393226 MZM393226:MZR393226 NJI393226:NJN393226 NTE393226:NTJ393226 ODA393226:ODF393226 OMW393226:ONB393226 OWS393226:OWX393226 PGO393226:PGT393226 PQK393226:PQP393226 QAG393226:QAL393226 QKC393226:QKH393226 QTY393226:QUD393226 RDU393226:RDZ393226 RNQ393226:RNV393226 RXM393226:RXR393226 SHI393226:SHN393226 SRE393226:SRJ393226 TBA393226:TBF393226 TKW393226:TLB393226 TUS393226:TUX393226 UEO393226:UET393226 UOK393226:UOP393226 UYG393226:UYL393226 VIC393226:VIH393226 VRY393226:VSD393226 WBU393226:WBZ393226 WLQ393226:WLV393226 WVM393226:WVR393226 E458762:J458762 JA458762:JF458762 SW458762:TB458762 ACS458762:ACX458762 AMO458762:AMT458762 AWK458762:AWP458762 BGG458762:BGL458762 BQC458762:BQH458762 BZY458762:CAD458762 CJU458762:CJZ458762 CTQ458762:CTV458762 DDM458762:DDR458762 DNI458762:DNN458762 DXE458762:DXJ458762 EHA458762:EHF458762 EQW458762:ERB458762 FAS458762:FAX458762 FKO458762:FKT458762 FUK458762:FUP458762 GEG458762:GEL458762 GOC458762:GOH458762 GXY458762:GYD458762 HHU458762:HHZ458762 HRQ458762:HRV458762 IBM458762:IBR458762 ILI458762:ILN458762 IVE458762:IVJ458762 JFA458762:JFF458762 JOW458762:JPB458762 JYS458762:JYX458762 KIO458762:KIT458762 KSK458762:KSP458762 LCG458762:LCL458762 LMC458762:LMH458762 LVY458762:LWD458762 MFU458762:MFZ458762 MPQ458762:MPV458762 MZM458762:MZR458762 NJI458762:NJN458762 NTE458762:NTJ458762 ODA458762:ODF458762 OMW458762:ONB458762 OWS458762:OWX458762 PGO458762:PGT458762 PQK458762:PQP458762 QAG458762:QAL458762 QKC458762:QKH458762 QTY458762:QUD458762 RDU458762:RDZ458762 RNQ458762:RNV458762 RXM458762:RXR458762 SHI458762:SHN458762 SRE458762:SRJ458762 TBA458762:TBF458762 TKW458762:TLB458762 TUS458762:TUX458762 UEO458762:UET458762 UOK458762:UOP458762 UYG458762:UYL458762 VIC458762:VIH458762 VRY458762:VSD458762 WBU458762:WBZ458762 WLQ458762:WLV458762 WVM458762:WVR458762 E524298:J524298 JA524298:JF524298 SW524298:TB524298 ACS524298:ACX524298 AMO524298:AMT524298 AWK524298:AWP524298 BGG524298:BGL524298 BQC524298:BQH524298 BZY524298:CAD524298 CJU524298:CJZ524298 CTQ524298:CTV524298 DDM524298:DDR524298 DNI524298:DNN524298 DXE524298:DXJ524298 EHA524298:EHF524298 EQW524298:ERB524298 FAS524298:FAX524298 FKO524298:FKT524298 FUK524298:FUP524298 GEG524298:GEL524298 GOC524298:GOH524298 GXY524298:GYD524298 HHU524298:HHZ524298 HRQ524298:HRV524298 IBM524298:IBR524298 ILI524298:ILN524298 IVE524298:IVJ524298 JFA524298:JFF524298 JOW524298:JPB524298 JYS524298:JYX524298 KIO524298:KIT524298 KSK524298:KSP524298 LCG524298:LCL524298 LMC524298:LMH524298 LVY524298:LWD524298 MFU524298:MFZ524298 MPQ524298:MPV524298 MZM524298:MZR524298 NJI524298:NJN524298 NTE524298:NTJ524298 ODA524298:ODF524298 OMW524298:ONB524298 OWS524298:OWX524298 PGO524298:PGT524298 PQK524298:PQP524298 QAG524298:QAL524298 QKC524298:QKH524298 QTY524298:QUD524298 RDU524298:RDZ524298 RNQ524298:RNV524298 RXM524298:RXR524298 SHI524298:SHN524298 SRE524298:SRJ524298 TBA524298:TBF524298 TKW524298:TLB524298 TUS524298:TUX524298 UEO524298:UET524298 UOK524298:UOP524298 UYG524298:UYL524298 VIC524298:VIH524298 VRY524298:VSD524298 WBU524298:WBZ524298 WLQ524298:WLV524298 WVM524298:WVR524298 E589834:J589834 JA589834:JF589834 SW589834:TB589834 ACS589834:ACX589834 AMO589834:AMT589834 AWK589834:AWP589834 BGG589834:BGL589834 BQC589834:BQH589834 BZY589834:CAD589834 CJU589834:CJZ589834 CTQ589834:CTV589834 DDM589834:DDR589834 DNI589834:DNN589834 DXE589834:DXJ589834 EHA589834:EHF589834 EQW589834:ERB589834 FAS589834:FAX589834 FKO589834:FKT589834 FUK589834:FUP589834 GEG589834:GEL589834 GOC589834:GOH589834 GXY589834:GYD589834 HHU589834:HHZ589834 HRQ589834:HRV589834 IBM589834:IBR589834 ILI589834:ILN589834 IVE589834:IVJ589834 JFA589834:JFF589834 JOW589834:JPB589834 JYS589834:JYX589834 KIO589834:KIT589834 KSK589834:KSP589834 LCG589834:LCL589834 LMC589834:LMH589834 LVY589834:LWD589834 MFU589834:MFZ589834 MPQ589834:MPV589834 MZM589834:MZR589834 NJI589834:NJN589834 NTE589834:NTJ589834 ODA589834:ODF589834 OMW589834:ONB589834 OWS589834:OWX589834 PGO589834:PGT589834 PQK589834:PQP589834 QAG589834:QAL589834 QKC589834:QKH589834 QTY589834:QUD589834 RDU589834:RDZ589834 RNQ589834:RNV589834 RXM589834:RXR589834 SHI589834:SHN589834 SRE589834:SRJ589834 TBA589834:TBF589834 TKW589834:TLB589834 TUS589834:TUX589834 UEO589834:UET589834 UOK589834:UOP589834 UYG589834:UYL589834 VIC589834:VIH589834 VRY589834:VSD589834 WBU589834:WBZ589834 WLQ589834:WLV589834 WVM589834:WVR589834 E655370:J655370 JA655370:JF655370 SW655370:TB655370 ACS655370:ACX655370 AMO655370:AMT655370 AWK655370:AWP655370 BGG655370:BGL655370 BQC655370:BQH655370 BZY655370:CAD655370 CJU655370:CJZ655370 CTQ655370:CTV655370 DDM655370:DDR655370 DNI655370:DNN655370 DXE655370:DXJ655370 EHA655370:EHF655370 EQW655370:ERB655370 FAS655370:FAX655370 FKO655370:FKT655370 FUK655370:FUP655370 GEG655370:GEL655370 GOC655370:GOH655370 GXY655370:GYD655370 HHU655370:HHZ655370 HRQ655370:HRV655370 IBM655370:IBR655370 ILI655370:ILN655370 IVE655370:IVJ655370 JFA655370:JFF655370 JOW655370:JPB655370 JYS655370:JYX655370 KIO655370:KIT655370 KSK655370:KSP655370 LCG655370:LCL655370 LMC655370:LMH655370 LVY655370:LWD655370 MFU655370:MFZ655370 MPQ655370:MPV655370 MZM655370:MZR655370 NJI655370:NJN655370 NTE655370:NTJ655370 ODA655370:ODF655370 OMW655370:ONB655370 OWS655370:OWX655370 PGO655370:PGT655370 PQK655370:PQP655370 QAG655370:QAL655370 QKC655370:QKH655370 QTY655370:QUD655370 RDU655370:RDZ655370 RNQ655370:RNV655370 RXM655370:RXR655370 SHI655370:SHN655370 SRE655370:SRJ655370 TBA655370:TBF655370 TKW655370:TLB655370 TUS655370:TUX655370 UEO655370:UET655370 UOK655370:UOP655370 UYG655370:UYL655370 VIC655370:VIH655370 VRY655370:VSD655370 WBU655370:WBZ655370 WLQ655370:WLV655370 WVM655370:WVR655370 E720906:J720906 JA720906:JF720906 SW720906:TB720906 ACS720906:ACX720906 AMO720906:AMT720906 AWK720906:AWP720906 BGG720906:BGL720906 BQC720906:BQH720906 BZY720906:CAD720906 CJU720906:CJZ720906 CTQ720906:CTV720906 DDM720906:DDR720906 DNI720906:DNN720906 DXE720906:DXJ720906 EHA720906:EHF720906 EQW720906:ERB720906 FAS720906:FAX720906 FKO720906:FKT720906 FUK720906:FUP720906 GEG720906:GEL720906 GOC720906:GOH720906 GXY720906:GYD720906 HHU720906:HHZ720906 HRQ720906:HRV720906 IBM720906:IBR720906 ILI720906:ILN720906 IVE720906:IVJ720906 JFA720906:JFF720906 JOW720906:JPB720906 JYS720906:JYX720906 KIO720906:KIT720906 KSK720906:KSP720906 LCG720906:LCL720906 LMC720906:LMH720906 LVY720906:LWD720906 MFU720906:MFZ720906 MPQ720906:MPV720906 MZM720906:MZR720906 NJI720906:NJN720906 NTE720906:NTJ720906 ODA720906:ODF720906 OMW720906:ONB720906 OWS720906:OWX720906 PGO720906:PGT720906 PQK720906:PQP720906 QAG720906:QAL720906 QKC720906:QKH720906 QTY720906:QUD720906 RDU720906:RDZ720906 RNQ720906:RNV720906 RXM720906:RXR720906 SHI720906:SHN720906 SRE720906:SRJ720906 TBA720906:TBF720906 TKW720906:TLB720906 TUS720906:TUX720906 UEO720906:UET720906 UOK720906:UOP720906 UYG720906:UYL720906 VIC720906:VIH720906 VRY720906:VSD720906 WBU720906:WBZ720906 WLQ720906:WLV720906 WVM720906:WVR720906 E786442:J786442 JA786442:JF786442 SW786442:TB786442 ACS786442:ACX786442 AMO786442:AMT786442 AWK786442:AWP786442 BGG786442:BGL786442 BQC786442:BQH786442 BZY786442:CAD786442 CJU786442:CJZ786442 CTQ786442:CTV786442 DDM786442:DDR786442 DNI786442:DNN786442 DXE786442:DXJ786442 EHA786442:EHF786442 EQW786442:ERB786442 FAS786442:FAX786442 FKO786442:FKT786442 FUK786442:FUP786442 GEG786442:GEL786442 GOC786442:GOH786442 GXY786442:GYD786442 HHU786442:HHZ786442 HRQ786442:HRV786442 IBM786442:IBR786442 ILI786442:ILN786442 IVE786442:IVJ786442 JFA786442:JFF786442 JOW786442:JPB786442 JYS786442:JYX786442 KIO786442:KIT786442 KSK786442:KSP786442 LCG786442:LCL786442 LMC786442:LMH786442 LVY786442:LWD786442 MFU786442:MFZ786442 MPQ786442:MPV786442 MZM786442:MZR786442 NJI786442:NJN786442 NTE786442:NTJ786442 ODA786442:ODF786442 OMW786442:ONB786442 OWS786442:OWX786442 PGO786442:PGT786442 PQK786442:PQP786442 QAG786442:QAL786442 QKC786442:QKH786442 QTY786442:QUD786442 RDU786442:RDZ786442 RNQ786442:RNV786442 RXM786442:RXR786442 SHI786442:SHN786442 SRE786442:SRJ786442 TBA786442:TBF786442 TKW786442:TLB786442 TUS786442:TUX786442 UEO786442:UET786442 UOK786442:UOP786442 UYG786442:UYL786442 VIC786442:VIH786442 VRY786442:VSD786442 WBU786442:WBZ786442 WLQ786442:WLV786442 WVM786442:WVR786442 E851978:J851978 JA851978:JF851978 SW851978:TB851978 ACS851978:ACX851978 AMO851978:AMT851978 AWK851978:AWP851978 BGG851978:BGL851978 BQC851978:BQH851978 BZY851978:CAD851978 CJU851978:CJZ851978 CTQ851978:CTV851978 DDM851978:DDR851978 DNI851978:DNN851978 DXE851978:DXJ851978 EHA851978:EHF851978 EQW851978:ERB851978 FAS851978:FAX851978 FKO851978:FKT851978 FUK851978:FUP851978 GEG851978:GEL851978 GOC851978:GOH851978 GXY851978:GYD851978 HHU851978:HHZ851978 HRQ851978:HRV851978 IBM851978:IBR851978 ILI851978:ILN851978 IVE851978:IVJ851978 JFA851978:JFF851978 JOW851978:JPB851978 JYS851978:JYX851978 KIO851978:KIT851978 KSK851978:KSP851978 LCG851978:LCL851978 LMC851978:LMH851978 LVY851978:LWD851978 MFU851978:MFZ851978 MPQ851978:MPV851978 MZM851978:MZR851978 NJI851978:NJN851978 NTE851978:NTJ851978 ODA851978:ODF851978 OMW851978:ONB851978 OWS851978:OWX851978 PGO851978:PGT851978 PQK851978:PQP851978 QAG851978:QAL851978 QKC851978:QKH851978 QTY851978:QUD851978 RDU851978:RDZ851978 RNQ851978:RNV851978 RXM851978:RXR851978 SHI851978:SHN851978 SRE851978:SRJ851978 TBA851978:TBF851978 TKW851978:TLB851978 TUS851978:TUX851978 UEO851978:UET851978 UOK851978:UOP851978 UYG851978:UYL851978 VIC851978:VIH851978 VRY851978:VSD851978 WBU851978:WBZ851978 WLQ851978:WLV851978 WVM851978:WVR851978 E917514:J917514 JA917514:JF917514 SW917514:TB917514 ACS917514:ACX917514 AMO917514:AMT917514 AWK917514:AWP917514 BGG917514:BGL917514 BQC917514:BQH917514 BZY917514:CAD917514 CJU917514:CJZ917514 CTQ917514:CTV917514 DDM917514:DDR917514 DNI917514:DNN917514 DXE917514:DXJ917514 EHA917514:EHF917514 EQW917514:ERB917514 FAS917514:FAX917514 FKO917514:FKT917514 FUK917514:FUP917514 GEG917514:GEL917514 GOC917514:GOH917514 GXY917514:GYD917514 HHU917514:HHZ917514 HRQ917514:HRV917514 IBM917514:IBR917514 ILI917514:ILN917514 IVE917514:IVJ917514 JFA917514:JFF917514 JOW917514:JPB917514 JYS917514:JYX917514 KIO917514:KIT917514 KSK917514:KSP917514 LCG917514:LCL917514 LMC917514:LMH917514 LVY917514:LWD917514 MFU917514:MFZ917514 MPQ917514:MPV917514 MZM917514:MZR917514 NJI917514:NJN917514 NTE917514:NTJ917514 ODA917514:ODF917514 OMW917514:ONB917514 OWS917514:OWX917514 PGO917514:PGT917514 PQK917514:PQP917514 QAG917514:QAL917514 QKC917514:QKH917514 QTY917514:QUD917514 RDU917514:RDZ917514 RNQ917514:RNV917514 RXM917514:RXR917514 SHI917514:SHN917514 SRE917514:SRJ917514 TBA917514:TBF917514 TKW917514:TLB917514 TUS917514:TUX917514 UEO917514:UET917514 UOK917514:UOP917514 UYG917514:UYL917514 VIC917514:VIH917514 VRY917514:VSD917514 WBU917514:WBZ917514 WLQ917514:WLV917514 WVM917514:WVR917514 E983050:J983050 JA983050:JF983050 SW983050:TB983050 ACS983050:ACX983050 AMO983050:AMT983050 AWK983050:AWP983050 BGG983050:BGL983050 BQC983050:BQH983050 BZY983050:CAD983050 CJU983050:CJZ983050 CTQ983050:CTV983050 DDM983050:DDR983050 DNI983050:DNN983050 DXE983050:DXJ983050 EHA983050:EHF983050 EQW983050:ERB983050 FAS983050:FAX983050 FKO983050:FKT983050 FUK983050:FUP983050 GEG983050:GEL983050 GOC983050:GOH983050 GXY983050:GYD983050 HHU983050:HHZ983050 HRQ983050:HRV983050 IBM983050:IBR983050 ILI983050:ILN983050 IVE983050:IVJ983050 JFA983050:JFF983050 JOW983050:JPB983050 JYS983050:JYX983050 KIO983050:KIT983050 KSK983050:KSP983050 LCG983050:LCL983050 LMC983050:LMH983050 LVY983050:LWD983050 MFU983050:MFZ983050 MPQ983050:MPV983050 MZM983050:MZR983050 NJI983050:NJN983050 NTE983050:NTJ983050 ODA983050:ODF983050 OMW983050:ONB983050 OWS983050:OWX983050 PGO983050:PGT983050 PQK983050:PQP983050 QAG983050:QAL983050 QKC983050:QKH983050 QTY983050:QUD983050 RDU983050:RDZ983050 RNQ983050:RNV983050 RXM983050:RXR983050 SHI983050:SHN983050 SRE983050:SRJ983050 TBA983050:TBF983050 TKW983050:TLB983050 TUS983050:TUX983050 UEO983050:UET983050 UOK983050:UOP983050 UYG983050:UYL983050 VIC983050:VIH983050 VRY983050:VSD983050 WBU983050:WBZ983050 WLQ983050:WLV983050 WVM983050:WVR983050">
      <formula1>"高効率個別エアコン,ヒートポンプ式セントラル空調"</formula1>
    </dataValidation>
    <dataValidation type="list" allowBlank="1" showInputMessage="1" showErrorMessage="1" sqref="Q65448 JM65448 TI65448 ADE65448 ANA65448 AWW65448 BGS65448 BQO65448 CAK65448 CKG65448 CUC65448 DDY65448 DNU65448 DXQ65448 EHM65448 ERI65448 FBE65448 FLA65448 FUW65448 GES65448 GOO65448 GYK65448 HIG65448 HSC65448 IBY65448 ILU65448 IVQ65448 JFM65448 JPI65448 JZE65448 KJA65448 KSW65448 LCS65448 LMO65448 LWK65448 MGG65448 MQC65448 MZY65448 NJU65448 NTQ65448 ODM65448 ONI65448 OXE65448 PHA65448 PQW65448 QAS65448 QKO65448 QUK65448 REG65448 ROC65448 RXY65448 SHU65448 SRQ65448 TBM65448 TLI65448 TVE65448 UFA65448 UOW65448 UYS65448 VIO65448 VSK65448 WCG65448 WMC65448 WVY65448 Q130984 JM130984 TI130984 ADE130984 ANA130984 AWW130984 BGS130984 BQO130984 CAK130984 CKG130984 CUC130984 DDY130984 DNU130984 DXQ130984 EHM130984 ERI130984 FBE130984 FLA130984 FUW130984 GES130984 GOO130984 GYK130984 HIG130984 HSC130984 IBY130984 ILU130984 IVQ130984 JFM130984 JPI130984 JZE130984 KJA130984 KSW130984 LCS130984 LMO130984 LWK130984 MGG130984 MQC130984 MZY130984 NJU130984 NTQ130984 ODM130984 ONI130984 OXE130984 PHA130984 PQW130984 QAS130984 QKO130984 QUK130984 REG130984 ROC130984 RXY130984 SHU130984 SRQ130984 TBM130984 TLI130984 TVE130984 UFA130984 UOW130984 UYS130984 VIO130984 VSK130984 WCG130984 WMC130984 WVY130984 Q196520 JM196520 TI196520 ADE196520 ANA196520 AWW196520 BGS196520 BQO196520 CAK196520 CKG196520 CUC196520 DDY196520 DNU196520 DXQ196520 EHM196520 ERI196520 FBE196520 FLA196520 FUW196520 GES196520 GOO196520 GYK196520 HIG196520 HSC196520 IBY196520 ILU196520 IVQ196520 JFM196520 JPI196520 JZE196520 KJA196520 KSW196520 LCS196520 LMO196520 LWK196520 MGG196520 MQC196520 MZY196520 NJU196520 NTQ196520 ODM196520 ONI196520 OXE196520 PHA196520 PQW196520 QAS196520 QKO196520 QUK196520 REG196520 ROC196520 RXY196520 SHU196520 SRQ196520 TBM196520 TLI196520 TVE196520 UFA196520 UOW196520 UYS196520 VIO196520 VSK196520 WCG196520 WMC196520 WVY196520 Q262056 JM262056 TI262056 ADE262056 ANA262056 AWW262056 BGS262056 BQO262056 CAK262056 CKG262056 CUC262056 DDY262056 DNU262056 DXQ262056 EHM262056 ERI262056 FBE262056 FLA262056 FUW262056 GES262056 GOO262056 GYK262056 HIG262056 HSC262056 IBY262056 ILU262056 IVQ262056 JFM262056 JPI262056 JZE262056 KJA262056 KSW262056 LCS262056 LMO262056 LWK262056 MGG262056 MQC262056 MZY262056 NJU262056 NTQ262056 ODM262056 ONI262056 OXE262056 PHA262056 PQW262056 QAS262056 QKO262056 QUK262056 REG262056 ROC262056 RXY262056 SHU262056 SRQ262056 TBM262056 TLI262056 TVE262056 UFA262056 UOW262056 UYS262056 VIO262056 VSK262056 WCG262056 WMC262056 WVY262056 Q327592 JM327592 TI327592 ADE327592 ANA327592 AWW327592 BGS327592 BQO327592 CAK327592 CKG327592 CUC327592 DDY327592 DNU327592 DXQ327592 EHM327592 ERI327592 FBE327592 FLA327592 FUW327592 GES327592 GOO327592 GYK327592 HIG327592 HSC327592 IBY327592 ILU327592 IVQ327592 JFM327592 JPI327592 JZE327592 KJA327592 KSW327592 LCS327592 LMO327592 LWK327592 MGG327592 MQC327592 MZY327592 NJU327592 NTQ327592 ODM327592 ONI327592 OXE327592 PHA327592 PQW327592 QAS327592 QKO327592 QUK327592 REG327592 ROC327592 RXY327592 SHU327592 SRQ327592 TBM327592 TLI327592 TVE327592 UFA327592 UOW327592 UYS327592 VIO327592 VSK327592 WCG327592 WMC327592 WVY327592 Q393128 JM393128 TI393128 ADE393128 ANA393128 AWW393128 BGS393128 BQO393128 CAK393128 CKG393128 CUC393128 DDY393128 DNU393128 DXQ393128 EHM393128 ERI393128 FBE393128 FLA393128 FUW393128 GES393128 GOO393128 GYK393128 HIG393128 HSC393128 IBY393128 ILU393128 IVQ393128 JFM393128 JPI393128 JZE393128 KJA393128 KSW393128 LCS393128 LMO393128 LWK393128 MGG393128 MQC393128 MZY393128 NJU393128 NTQ393128 ODM393128 ONI393128 OXE393128 PHA393128 PQW393128 QAS393128 QKO393128 QUK393128 REG393128 ROC393128 RXY393128 SHU393128 SRQ393128 TBM393128 TLI393128 TVE393128 UFA393128 UOW393128 UYS393128 VIO393128 VSK393128 WCG393128 WMC393128 WVY393128 Q458664 JM458664 TI458664 ADE458664 ANA458664 AWW458664 BGS458664 BQO458664 CAK458664 CKG458664 CUC458664 DDY458664 DNU458664 DXQ458664 EHM458664 ERI458664 FBE458664 FLA458664 FUW458664 GES458664 GOO458664 GYK458664 HIG458664 HSC458664 IBY458664 ILU458664 IVQ458664 JFM458664 JPI458664 JZE458664 KJA458664 KSW458664 LCS458664 LMO458664 LWK458664 MGG458664 MQC458664 MZY458664 NJU458664 NTQ458664 ODM458664 ONI458664 OXE458664 PHA458664 PQW458664 QAS458664 QKO458664 QUK458664 REG458664 ROC458664 RXY458664 SHU458664 SRQ458664 TBM458664 TLI458664 TVE458664 UFA458664 UOW458664 UYS458664 VIO458664 VSK458664 WCG458664 WMC458664 WVY458664 Q524200 JM524200 TI524200 ADE524200 ANA524200 AWW524200 BGS524200 BQO524200 CAK524200 CKG524200 CUC524200 DDY524200 DNU524200 DXQ524200 EHM524200 ERI524200 FBE524200 FLA524200 FUW524200 GES524200 GOO524200 GYK524200 HIG524200 HSC524200 IBY524200 ILU524200 IVQ524200 JFM524200 JPI524200 JZE524200 KJA524200 KSW524200 LCS524200 LMO524200 LWK524200 MGG524200 MQC524200 MZY524200 NJU524200 NTQ524200 ODM524200 ONI524200 OXE524200 PHA524200 PQW524200 QAS524200 QKO524200 QUK524200 REG524200 ROC524200 RXY524200 SHU524200 SRQ524200 TBM524200 TLI524200 TVE524200 UFA524200 UOW524200 UYS524200 VIO524200 VSK524200 WCG524200 WMC524200 WVY524200 Q589736 JM589736 TI589736 ADE589736 ANA589736 AWW589736 BGS589736 BQO589736 CAK589736 CKG589736 CUC589736 DDY589736 DNU589736 DXQ589736 EHM589736 ERI589736 FBE589736 FLA589736 FUW589736 GES589736 GOO589736 GYK589736 HIG589736 HSC589736 IBY589736 ILU589736 IVQ589736 JFM589736 JPI589736 JZE589736 KJA589736 KSW589736 LCS589736 LMO589736 LWK589736 MGG589736 MQC589736 MZY589736 NJU589736 NTQ589736 ODM589736 ONI589736 OXE589736 PHA589736 PQW589736 QAS589736 QKO589736 QUK589736 REG589736 ROC589736 RXY589736 SHU589736 SRQ589736 TBM589736 TLI589736 TVE589736 UFA589736 UOW589736 UYS589736 VIO589736 VSK589736 WCG589736 WMC589736 WVY589736 Q655272 JM655272 TI655272 ADE655272 ANA655272 AWW655272 BGS655272 BQO655272 CAK655272 CKG655272 CUC655272 DDY655272 DNU655272 DXQ655272 EHM655272 ERI655272 FBE655272 FLA655272 FUW655272 GES655272 GOO655272 GYK655272 HIG655272 HSC655272 IBY655272 ILU655272 IVQ655272 JFM655272 JPI655272 JZE655272 KJA655272 KSW655272 LCS655272 LMO655272 LWK655272 MGG655272 MQC655272 MZY655272 NJU655272 NTQ655272 ODM655272 ONI655272 OXE655272 PHA655272 PQW655272 QAS655272 QKO655272 QUK655272 REG655272 ROC655272 RXY655272 SHU655272 SRQ655272 TBM655272 TLI655272 TVE655272 UFA655272 UOW655272 UYS655272 VIO655272 VSK655272 WCG655272 WMC655272 WVY655272 Q720808 JM720808 TI720808 ADE720808 ANA720808 AWW720808 BGS720808 BQO720808 CAK720808 CKG720808 CUC720808 DDY720808 DNU720808 DXQ720808 EHM720808 ERI720808 FBE720808 FLA720808 FUW720808 GES720808 GOO720808 GYK720808 HIG720808 HSC720808 IBY720808 ILU720808 IVQ720808 JFM720808 JPI720808 JZE720808 KJA720808 KSW720808 LCS720808 LMO720808 LWK720808 MGG720808 MQC720808 MZY720808 NJU720808 NTQ720808 ODM720808 ONI720808 OXE720808 PHA720808 PQW720808 QAS720808 QKO720808 QUK720808 REG720808 ROC720808 RXY720808 SHU720808 SRQ720808 TBM720808 TLI720808 TVE720808 UFA720808 UOW720808 UYS720808 VIO720808 VSK720808 WCG720808 WMC720808 WVY720808 Q786344 JM786344 TI786344 ADE786344 ANA786344 AWW786344 BGS786344 BQO786344 CAK786344 CKG786344 CUC786344 DDY786344 DNU786344 DXQ786344 EHM786344 ERI786344 FBE786344 FLA786344 FUW786344 GES786344 GOO786344 GYK786344 HIG786344 HSC786344 IBY786344 ILU786344 IVQ786344 JFM786344 JPI786344 JZE786344 KJA786344 KSW786344 LCS786344 LMO786344 LWK786344 MGG786344 MQC786344 MZY786344 NJU786344 NTQ786344 ODM786344 ONI786344 OXE786344 PHA786344 PQW786344 QAS786344 QKO786344 QUK786344 REG786344 ROC786344 RXY786344 SHU786344 SRQ786344 TBM786344 TLI786344 TVE786344 UFA786344 UOW786344 UYS786344 VIO786344 VSK786344 WCG786344 WMC786344 WVY786344 Q851880 JM851880 TI851880 ADE851880 ANA851880 AWW851880 BGS851880 BQO851880 CAK851880 CKG851880 CUC851880 DDY851880 DNU851880 DXQ851880 EHM851880 ERI851880 FBE851880 FLA851880 FUW851880 GES851880 GOO851880 GYK851880 HIG851880 HSC851880 IBY851880 ILU851880 IVQ851880 JFM851880 JPI851880 JZE851880 KJA851880 KSW851880 LCS851880 LMO851880 LWK851880 MGG851880 MQC851880 MZY851880 NJU851880 NTQ851880 ODM851880 ONI851880 OXE851880 PHA851880 PQW851880 QAS851880 QKO851880 QUK851880 REG851880 ROC851880 RXY851880 SHU851880 SRQ851880 TBM851880 TLI851880 TVE851880 UFA851880 UOW851880 UYS851880 VIO851880 VSK851880 WCG851880 WMC851880 WVY851880 Q917416 JM917416 TI917416 ADE917416 ANA917416 AWW917416 BGS917416 BQO917416 CAK917416 CKG917416 CUC917416 DDY917416 DNU917416 DXQ917416 EHM917416 ERI917416 FBE917416 FLA917416 FUW917416 GES917416 GOO917416 GYK917416 HIG917416 HSC917416 IBY917416 ILU917416 IVQ917416 JFM917416 JPI917416 JZE917416 KJA917416 KSW917416 LCS917416 LMO917416 LWK917416 MGG917416 MQC917416 MZY917416 NJU917416 NTQ917416 ODM917416 ONI917416 OXE917416 PHA917416 PQW917416 QAS917416 QKO917416 QUK917416 REG917416 ROC917416 RXY917416 SHU917416 SRQ917416 TBM917416 TLI917416 TVE917416 UFA917416 UOW917416 UYS917416 VIO917416 VSK917416 WCG917416 WMC917416 WVY917416 Q982952 JM982952 TI982952 ADE982952 ANA982952 AWW982952 BGS982952 BQO982952 CAK982952 CKG982952 CUC982952 DDY982952 DNU982952 DXQ982952 EHM982952 ERI982952 FBE982952 FLA982952 FUW982952 GES982952 GOO982952 GYK982952 HIG982952 HSC982952 IBY982952 ILU982952 IVQ982952 JFM982952 JPI982952 JZE982952 KJA982952 KSW982952 LCS982952 LMO982952 LWK982952 MGG982952 MQC982952 MZY982952 NJU982952 NTQ982952 ODM982952 ONI982952 OXE982952 PHA982952 PQW982952 QAS982952 QKO982952 QUK982952 REG982952 ROC982952 RXY982952 SHU982952 SRQ982952 TBM982952 TLI982952 TVE982952 UFA982952 UOW982952 UYS982952 VIO982952 VSK982952 WCG982952 WMC982952 WVY982952 Q65477 JM65477 TI65477 ADE65477 ANA65477 AWW65477 BGS65477 BQO65477 CAK65477 CKG65477 CUC65477 DDY65477 DNU65477 DXQ65477 EHM65477 ERI65477 FBE65477 FLA65477 FUW65477 GES65477 GOO65477 GYK65477 HIG65477 HSC65477 IBY65477 ILU65477 IVQ65477 JFM65477 JPI65477 JZE65477 KJA65477 KSW65477 LCS65477 LMO65477 LWK65477 MGG65477 MQC65477 MZY65477 NJU65477 NTQ65477 ODM65477 ONI65477 OXE65477 PHA65477 PQW65477 QAS65477 QKO65477 QUK65477 REG65477 ROC65477 RXY65477 SHU65477 SRQ65477 TBM65477 TLI65477 TVE65477 UFA65477 UOW65477 UYS65477 VIO65477 VSK65477 WCG65477 WMC65477 WVY65477 Q131013 JM131013 TI131013 ADE131013 ANA131013 AWW131013 BGS131013 BQO131013 CAK131013 CKG131013 CUC131013 DDY131013 DNU131013 DXQ131013 EHM131013 ERI131013 FBE131013 FLA131013 FUW131013 GES131013 GOO131013 GYK131013 HIG131013 HSC131013 IBY131013 ILU131013 IVQ131013 JFM131013 JPI131013 JZE131013 KJA131013 KSW131013 LCS131013 LMO131013 LWK131013 MGG131013 MQC131013 MZY131013 NJU131013 NTQ131013 ODM131013 ONI131013 OXE131013 PHA131013 PQW131013 QAS131013 QKO131013 QUK131013 REG131013 ROC131013 RXY131013 SHU131013 SRQ131013 TBM131013 TLI131013 TVE131013 UFA131013 UOW131013 UYS131013 VIO131013 VSK131013 WCG131013 WMC131013 WVY131013 Q196549 JM196549 TI196549 ADE196549 ANA196549 AWW196549 BGS196549 BQO196549 CAK196549 CKG196549 CUC196549 DDY196549 DNU196549 DXQ196549 EHM196549 ERI196549 FBE196549 FLA196549 FUW196549 GES196549 GOO196549 GYK196549 HIG196549 HSC196549 IBY196549 ILU196549 IVQ196549 JFM196549 JPI196549 JZE196549 KJA196549 KSW196549 LCS196549 LMO196549 LWK196549 MGG196549 MQC196549 MZY196549 NJU196549 NTQ196549 ODM196549 ONI196549 OXE196549 PHA196549 PQW196549 QAS196549 QKO196549 QUK196549 REG196549 ROC196549 RXY196549 SHU196549 SRQ196549 TBM196549 TLI196549 TVE196549 UFA196549 UOW196549 UYS196549 VIO196549 VSK196549 WCG196549 WMC196549 WVY196549 Q262085 JM262085 TI262085 ADE262085 ANA262085 AWW262085 BGS262085 BQO262085 CAK262085 CKG262085 CUC262085 DDY262085 DNU262085 DXQ262085 EHM262085 ERI262085 FBE262085 FLA262085 FUW262085 GES262085 GOO262085 GYK262085 HIG262085 HSC262085 IBY262085 ILU262085 IVQ262085 JFM262085 JPI262085 JZE262085 KJA262085 KSW262085 LCS262085 LMO262085 LWK262085 MGG262085 MQC262085 MZY262085 NJU262085 NTQ262085 ODM262085 ONI262085 OXE262085 PHA262085 PQW262085 QAS262085 QKO262085 QUK262085 REG262085 ROC262085 RXY262085 SHU262085 SRQ262085 TBM262085 TLI262085 TVE262085 UFA262085 UOW262085 UYS262085 VIO262085 VSK262085 WCG262085 WMC262085 WVY262085 Q327621 JM327621 TI327621 ADE327621 ANA327621 AWW327621 BGS327621 BQO327621 CAK327621 CKG327621 CUC327621 DDY327621 DNU327621 DXQ327621 EHM327621 ERI327621 FBE327621 FLA327621 FUW327621 GES327621 GOO327621 GYK327621 HIG327621 HSC327621 IBY327621 ILU327621 IVQ327621 JFM327621 JPI327621 JZE327621 KJA327621 KSW327621 LCS327621 LMO327621 LWK327621 MGG327621 MQC327621 MZY327621 NJU327621 NTQ327621 ODM327621 ONI327621 OXE327621 PHA327621 PQW327621 QAS327621 QKO327621 QUK327621 REG327621 ROC327621 RXY327621 SHU327621 SRQ327621 TBM327621 TLI327621 TVE327621 UFA327621 UOW327621 UYS327621 VIO327621 VSK327621 WCG327621 WMC327621 WVY327621 Q393157 JM393157 TI393157 ADE393157 ANA393157 AWW393157 BGS393157 BQO393157 CAK393157 CKG393157 CUC393157 DDY393157 DNU393157 DXQ393157 EHM393157 ERI393157 FBE393157 FLA393157 FUW393157 GES393157 GOO393157 GYK393157 HIG393157 HSC393157 IBY393157 ILU393157 IVQ393157 JFM393157 JPI393157 JZE393157 KJA393157 KSW393157 LCS393157 LMO393157 LWK393157 MGG393157 MQC393157 MZY393157 NJU393157 NTQ393157 ODM393157 ONI393157 OXE393157 PHA393157 PQW393157 QAS393157 QKO393157 QUK393157 REG393157 ROC393157 RXY393157 SHU393157 SRQ393157 TBM393157 TLI393157 TVE393157 UFA393157 UOW393157 UYS393157 VIO393157 VSK393157 WCG393157 WMC393157 WVY393157 Q458693 JM458693 TI458693 ADE458693 ANA458693 AWW458693 BGS458693 BQO458693 CAK458693 CKG458693 CUC458693 DDY458693 DNU458693 DXQ458693 EHM458693 ERI458693 FBE458693 FLA458693 FUW458693 GES458693 GOO458693 GYK458693 HIG458693 HSC458693 IBY458693 ILU458693 IVQ458693 JFM458693 JPI458693 JZE458693 KJA458693 KSW458693 LCS458693 LMO458693 LWK458693 MGG458693 MQC458693 MZY458693 NJU458693 NTQ458693 ODM458693 ONI458693 OXE458693 PHA458693 PQW458693 QAS458693 QKO458693 QUK458693 REG458693 ROC458693 RXY458693 SHU458693 SRQ458693 TBM458693 TLI458693 TVE458693 UFA458693 UOW458693 UYS458693 VIO458693 VSK458693 WCG458693 WMC458693 WVY458693 Q524229 JM524229 TI524229 ADE524229 ANA524229 AWW524229 BGS524229 BQO524229 CAK524229 CKG524229 CUC524229 DDY524229 DNU524229 DXQ524229 EHM524229 ERI524229 FBE524229 FLA524229 FUW524229 GES524229 GOO524229 GYK524229 HIG524229 HSC524229 IBY524229 ILU524229 IVQ524229 JFM524229 JPI524229 JZE524229 KJA524229 KSW524229 LCS524229 LMO524229 LWK524229 MGG524229 MQC524229 MZY524229 NJU524229 NTQ524229 ODM524229 ONI524229 OXE524229 PHA524229 PQW524229 QAS524229 QKO524229 QUK524229 REG524229 ROC524229 RXY524229 SHU524229 SRQ524229 TBM524229 TLI524229 TVE524229 UFA524229 UOW524229 UYS524229 VIO524229 VSK524229 WCG524229 WMC524229 WVY524229 Q589765 JM589765 TI589765 ADE589765 ANA589765 AWW589765 BGS589765 BQO589765 CAK589765 CKG589765 CUC589765 DDY589765 DNU589765 DXQ589765 EHM589765 ERI589765 FBE589765 FLA589765 FUW589765 GES589765 GOO589765 GYK589765 HIG589765 HSC589765 IBY589765 ILU589765 IVQ589765 JFM589765 JPI589765 JZE589765 KJA589765 KSW589765 LCS589765 LMO589765 LWK589765 MGG589765 MQC589765 MZY589765 NJU589765 NTQ589765 ODM589765 ONI589765 OXE589765 PHA589765 PQW589765 QAS589765 QKO589765 QUK589765 REG589765 ROC589765 RXY589765 SHU589765 SRQ589765 TBM589765 TLI589765 TVE589765 UFA589765 UOW589765 UYS589765 VIO589765 VSK589765 WCG589765 WMC589765 WVY589765 Q655301 JM655301 TI655301 ADE655301 ANA655301 AWW655301 BGS655301 BQO655301 CAK655301 CKG655301 CUC655301 DDY655301 DNU655301 DXQ655301 EHM655301 ERI655301 FBE655301 FLA655301 FUW655301 GES655301 GOO655301 GYK655301 HIG655301 HSC655301 IBY655301 ILU655301 IVQ655301 JFM655301 JPI655301 JZE655301 KJA655301 KSW655301 LCS655301 LMO655301 LWK655301 MGG655301 MQC655301 MZY655301 NJU655301 NTQ655301 ODM655301 ONI655301 OXE655301 PHA655301 PQW655301 QAS655301 QKO655301 QUK655301 REG655301 ROC655301 RXY655301 SHU655301 SRQ655301 TBM655301 TLI655301 TVE655301 UFA655301 UOW655301 UYS655301 VIO655301 VSK655301 WCG655301 WMC655301 WVY655301 Q720837 JM720837 TI720837 ADE720837 ANA720837 AWW720837 BGS720837 BQO720837 CAK720837 CKG720837 CUC720837 DDY720837 DNU720837 DXQ720837 EHM720837 ERI720837 FBE720837 FLA720837 FUW720837 GES720837 GOO720837 GYK720837 HIG720837 HSC720837 IBY720837 ILU720837 IVQ720837 JFM720837 JPI720837 JZE720837 KJA720837 KSW720837 LCS720837 LMO720837 LWK720837 MGG720837 MQC720837 MZY720837 NJU720837 NTQ720837 ODM720837 ONI720837 OXE720837 PHA720837 PQW720837 QAS720837 QKO720837 QUK720837 REG720837 ROC720837 RXY720837 SHU720837 SRQ720837 TBM720837 TLI720837 TVE720837 UFA720837 UOW720837 UYS720837 VIO720837 VSK720837 WCG720837 WMC720837 WVY720837 Q786373 JM786373 TI786373 ADE786373 ANA786373 AWW786373 BGS786373 BQO786373 CAK786373 CKG786373 CUC786373 DDY786373 DNU786373 DXQ786373 EHM786373 ERI786373 FBE786373 FLA786373 FUW786373 GES786373 GOO786373 GYK786373 HIG786373 HSC786373 IBY786373 ILU786373 IVQ786373 JFM786373 JPI786373 JZE786373 KJA786373 KSW786373 LCS786373 LMO786373 LWK786373 MGG786373 MQC786373 MZY786373 NJU786373 NTQ786373 ODM786373 ONI786373 OXE786373 PHA786373 PQW786373 QAS786373 QKO786373 QUK786373 REG786373 ROC786373 RXY786373 SHU786373 SRQ786373 TBM786373 TLI786373 TVE786373 UFA786373 UOW786373 UYS786373 VIO786373 VSK786373 WCG786373 WMC786373 WVY786373 Q851909 JM851909 TI851909 ADE851909 ANA851909 AWW851909 BGS851909 BQO851909 CAK851909 CKG851909 CUC851909 DDY851909 DNU851909 DXQ851909 EHM851909 ERI851909 FBE851909 FLA851909 FUW851909 GES851909 GOO851909 GYK851909 HIG851909 HSC851909 IBY851909 ILU851909 IVQ851909 JFM851909 JPI851909 JZE851909 KJA851909 KSW851909 LCS851909 LMO851909 LWK851909 MGG851909 MQC851909 MZY851909 NJU851909 NTQ851909 ODM851909 ONI851909 OXE851909 PHA851909 PQW851909 QAS851909 QKO851909 QUK851909 REG851909 ROC851909 RXY851909 SHU851909 SRQ851909 TBM851909 TLI851909 TVE851909 UFA851909 UOW851909 UYS851909 VIO851909 VSK851909 WCG851909 WMC851909 WVY851909 Q917445 JM917445 TI917445 ADE917445 ANA917445 AWW917445 BGS917445 BQO917445 CAK917445 CKG917445 CUC917445 DDY917445 DNU917445 DXQ917445 EHM917445 ERI917445 FBE917445 FLA917445 FUW917445 GES917445 GOO917445 GYK917445 HIG917445 HSC917445 IBY917445 ILU917445 IVQ917445 JFM917445 JPI917445 JZE917445 KJA917445 KSW917445 LCS917445 LMO917445 LWK917445 MGG917445 MQC917445 MZY917445 NJU917445 NTQ917445 ODM917445 ONI917445 OXE917445 PHA917445 PQW917445 QAS917445 QKO917445 QUK917445 REG917445 ROC917445 RXY917445 SHU917445 SRQ917445 TBM917445 TLI917445 TVE917445 UFA917445 UOW917445 UYS917445 VIO917445 VSK917445 WCG917445 WMC917445 WVY917445 Q982981 JM982981 TI982981 ADE982981 ANA982981 AWW982981 BGS982981 BQO982981 CAK982981 CKG982981 CUC982981 DDY982981 DNU982981 DXQ982981 EHM982981 ERI982981 FBE982981 FLA982981 FUW982981 GES982981 GOO982981 GYK982981 HIG982981 HSC982981 IBY982981 ILU982981 IVQ982981 JFM982981 JPI982981 JZE982981 KJA982981 KSW982981 LCS982981 LMO982981 LWK982981 MGG982981 MQC982981 MZY982981 NJU982981 NTQ982981 ODM982981 ONI982981 OXE982981 PHA982981 PQW982981 QAS982981 QKO982981 QUK982981 REG982981 ROC982981 RXY982981 SHU982981 SRQ982981 TBM982981 TLI982981 TVE982981 UFA982981 UOW982981 UYS982981 VIO982981 VSK982981 WCG982981 WMC982981 WVY982981">
      <formula1>"都,道,府,県"</formula1>
    </dataValidation>
    <dataValidation type="list" allowBlank="1" showInputMessage="1" showErrorMessage="1" sqref="X65448 JT65448 TP65448 ADL65448 ANH65448 AXD65448 BGZ65448 BQV65448 CAR65448 CKN65448 CUJ65448 DEF65448 DOB65448 DXX65448 EHT65448 ERP65448 FBL65448 FLH65448 FVD65448 GEZ65448 GOV65448 GYR65448 HIN65448 HSJ65448 ICF65448 IMB65448 IVX65448 JFT65448 JPP65448 JZL65448 KJH65448 KTD65448 LCZ65448 LMV65448 LWR65448 MGN65448 MQJ65448 NAF65448 NKB65448 NTX65448 ODT65448 ONP65448 OXL65448 PHH65448 PRD65448 QAZ65448 QKV65448 QUR65448 REN65448 ROJ65448 RYF65448 SIB65448 SRX65448 TBT65448 TLP65448 TVL65448 UFH65448 UPD65448 UYZ65448 VIV65448 VSR65448 WCN65448 WMJ65448 WWF65448 X130984 JT130984 TP130984 ADL130984 ANH130984 AXD130984 BGZ130984 BQV130984 CAR130984 CKN130984 CUJ130984 DEF130984 DOB130984 DXX130984 EHT130984 ERP130984 FBL130984 FLH130984 FVD130984 GEZ130984 GOV130984 GYR130984 HIN130984 HSJ130984 ICF130984 IMB130984 IVX130984 JFT130984 JPP130984 JZL130984 KJH130984 KTD130984 LCZ130984 LMV130984 LWR130984 MGN130984 MQJ130984 NAF130984 NKB130984 NTX130984 ODT130984 ONP130984 OXL130984 PHH130984 PRD130984 QAZ130984 QKV130984 QUR130984 REN130984 ROJ130984 RYF130984 SIB130984 SRX130984 TBT130984 TLP130984 TVL130984 UFH130984 UPD130984 UYZ130984 VIV130984 VSR130984 WCN130984 WMJ130984 WWF130984 X196520 JT196520 TP196520 ADL196520 ANH196520 AXD196520 BGZ196520 BQV196520 CAR196520 CKN196520 CUJ196520 DEF196520 DOB196520 DXX196520 EHT196520 ERP196520 FBL196520 FLH196520 FVD196520 GEZ196520 GOV196520 GYR196520 HIN196520 HSJ196520 ICF196520 IMB196520 IVX196520 JFT196520 JPP196520 JZL196520 KJH196520 KTD196520 LCZ196520 LMV196520 LWR196520 MGN196520 MQJ196520 NAF196520 NKB196520 NTX196520 ODT196520 ONP196520 OXL196520 PHH196520 PRD196520 QAZ196520 QKV196520 QUR196520 REN196520 ROJ196520 RYF196520 SIB196520 SRX196520 TBT196520 TLP196520 TVL196520 UFH196520 UPD196520 UYZ196520 VIV196520 VSR196520 WCN196520 WMJ196520 WWF196520 X262056 JT262056 TP262056 ADL262056 ANH262056 AXD262056 BGZ262056 BQV262056 CAR262056 CKN262056 CUJ262056 DEF262056 DOB262056 DXX262056 EHT262056 ERP262056 FBL262056 FLH262056 FVD262056 GEZ262056 GOV262056 GYR262056 HIN262056 HSJ262056 ICF262056 IMB262056 IVX262056 JFT262056 JPP262056 JZL262056 KJH262056 KTD262056 LCZ262056 LMV262056 LWR262056 MGN262056 MQJ262056 NAF262056 NKB262056 NTX262056 ODT262056 ONP262056 OXL262056 PHH262056 PRD262056 QAZ262056 QKV262056 QUR262056 REN262056 ROJ262056 RYF262056 SIB262056 SRX262056 TBT262056 TLP262056 TVL262056 UFH262056 UPD262056 UYZ262056 VIV262056 VSR262056 WCN262056 WMJ262056 WWF262056 X327592 JT327592 TP327592 ADL327592 ANH327592 AXD327592 BGZ327592 BQV327592 CAR327592 CKN327592 CUJ327592 DEF327592 DOB327592 DXX327592 EHT327592 ERP327592 FBL327592 FLH327592 FVD327592 GEZ327592 GOV327592 GYR327592 HIN327592 HSJ327592 ICF327592 IMB327592 IVX327592 JFT327592 JPP327592 JZL327592 KJH327592 KTD327592 LCZ327592 LMV327592 LWR327592 MGN327592 MQJ327592 NAF327592 NKB327592 NTX327592 ODT327592 ONP327592 OXL327592 PHH327592 PRD327592 QAZ327592 QKV327592 QUR327592 REN327592 ROJ327592 RYF327592 SIB327592 SRX327592 TBT327592 TLP327592 TVL327592 UFH327592 UPD327592 UYZ327592 VIV327592 VSR327592 WCN327592 WMJ327592 WWF327592 X393128 JT393128 TP393128 ADL393128 ANH393128 AXD393128 BGZ393128 BQV393128 CAR393128 CKN393128 CUJ393128 DEF393128 DOB393128 DXX393128 EHT393128 ERP393128 FBL393128 FLH393128 FVD393128 GEZ393128 GOV393128 GYR393128 HIN393128 HSJ393128 ICF393128 IMB393128 IVX393128 JFT393128 JPP393128 JZL393128 KJH393128 KTD393128 LCZ393128 LMV393128 LWR393128 MGN393128 MQJ393128 NAF393128 NKB393128 NTX393128 ODT393128 ONP393128 OXL393128 PHH393128 PRD393128 QAZ393128 QKV393128 QUR393128 REN393128 ROJ393128 RYF393128 SIB393128 SRX393128 TBT393128 TLP393128 TVL393128 UFH393128 UPD393128 UYZ393128 VIV393128 VSR393128 WCN393128 WMJ393128 WWF393128 X458664 JT458664 TP458664 ADL458664 ANH458664 AXD458664 BGZ458664 BQV458664 CAR458664 CKN458664 CUJ458664 DEF458664 DOB458664 DXX458664 EHT458664 ERP458664 FBL458664 FLH458664 FVD458664 GEZ458664 GOV458664 GYR458664 HIN458664 HSJ458664 ICF458664 IMB458664 IVX458664 JFT458664 JPP458664 JZL458664 KJH458664 KTD458664 LCZ458664 LMV458664 LWR458664 MGN458664 MQJ458664 NAF458664 NKB458664 NTX458664 ODT458664 ONP458664 OXL458664 PHH458664 PRD458664 QAZ458664 QKV458664 QUR458664 REN458664 ROJ458664 RYF458664 SIB458664 SRX458664 TBT458664 TLP458664 TVL458664 UFH458664 UPD458664 UYZ458664 VIV458664 VSR458664 WCN458664 WMJ458664 WWF458664 X524200 JT524200 TP524200 ADL524200 ANH524200 AXD524200 BGZ524200 BQV524200 CAR524200 CKN524200 CUJ524200 DEF524200 DOB524200 DXX524200 EHT524200 ERP524200 FBL524200 FLH524200 FVD524200 GEZ524200 GOV524200 GYR524200 HIN524200 HSJ524200 ICF524200 IMB524200 IVX524200 JFT524200 JPP524200 JZL524200 KJH524200 KTD524200 LCZ524200 LMV524200 LWR524200 MGN524200 MQJ524200 NAF524200 NKB524200 NTX524200 ODT524200 ONP524200 OXL524200 PHH524200 PRD524200 QAZ524200 QKV524200 QUR524200 REN524200 ROJ524200 RYF524200 SIB524200 SRX524200 TBT524200 TLP524200 TVL524200 UFH524200 UPD524200 UYZ524200 VIV524200 VSR524200 WCN524200 WMJ524200 WWF524200 X589736 JT589736 TP589736 ADL589736 ANH589736 AXD589736 BGZ589736 BQV589736 CAR589736 CKN589736 CUJ589736 DEF589736 DOB589736 DXX589736 EHT589736 ERP589736 FBL589736 FLH589736 FVD589736 GEZ589736 GOV589736 GYR589736 HIN589736 HSJ589736 ICF589736 IMB589736 IVX589736 JFT589736 JPP589736 JZL589736 KJH589736 KTD589736 LCZ589736 LMV589736 LWR589736 MGN589736 MQJ589736 NAF589736 NKB589736 NTX589736 ODT589736 ONP589736 OXL589736 PHH589736 PRD589736 QAZ589736 QKV589736 QUR589736 REN589736 ROJ589736 RYF589736 SIB589736 SRX589736 TBT589736 TLP589736 TVL589736 UFH589736 UPD589736 UYZ589736 VIV589736 VSR589736 WCN589736 WMJ589736 WWF589736 X655272 JT655272 TP655272 ADL655272 ANH655272 AXD655272 BGZ655272 BQV655272 CAR655272 CKN655272 CUJ655272 DEF655272 DOB655272 DXX655272 EHT655272 ERP655272 FBL655272 FLH655272 FVD655272 GEZ655272 GOV655272 GYR655272 HIN655272 HSJ655272 ICF655272 IMB655272 IVX655272 JFT655272 JPP655272 JZL655272 KJH655272 KTD655272 LCZ655272 LMV655272 LWR655272 MGN655272 MQJ655272 NAF655272 NKB655272 NTX655272 ODT655272 ONP655272 OXL655272 PHH655272 PRD655272 QAZ655272 QKV655272 QUR655272 REN655272 ROJ655272 RYF655272 SIB655272 SRX655272 TBT655272 TLP655272 TVL655272 UFH655272 UPD655272 UYZ655272 VIV655272 VSR655272 WCN655272 WMJ655272 WWF655272 X720808 JT720808 TP720808 ADL720808 ANH720808 AXD720808 BGZ720808 BQV720808 CAR720808 CKN720808 CUJ720808 DEF720808 DOB720808 DXX720808 EHT720808 ERP720808 FBL720808 FLH720808 FVD720808 GEZ720808 GOV720808 GYR720808 HIN720808 HSJ720808 ICF720808 IMB720808 IVX720808 JFT720808 JPP720808 JZL720808 KJH720808 KTD720808 LCZ720808 LMV720808 LWR720808 MGN720808 MQJ720808 NAF720808 NKB720808 NTX720808 ODT720808 ONP720808 OXL720808 PHH720808 PRD720808 QAZ720808 QKV720808 QUR720808 REN720808 ROJ720808 RYF720808 SIB720808 SRX720808 TBT720808 TLP720808 TVL720808 UFH720808 UPD720808 UYZ720808 VIV720808 VSR720808 WCN720808 WMJ720808 WWF720808 X786344 JT786344 TP786344 ADL786344 ANH786344 AXD786344 BGZ786344 BQV786344 CAR786344 CKN786344 CUJ786344 DEF786344 DOB786344 DXX786344 EHT786344 ERP786344 FBL786344 FLH786344 FVD786344 GEZ786344 GOV786344 GYR786344 HIN786344 HSJ786344 ICF786344 IMB786344 IVX786344 JFT786344 JPP786344 JZL786344 KJH786344 KTD786344 LCZ786344 LMV786344 LWR786344 MGN786344 MQJ786344 NAF786344 NKB786344 NTX786344 ODT786344 ONP786344 OXL786344 PHH786344 PRD786344 QAZ786344 QKV786344 QUR786344 REN786344 ROJ786344 RYF786344 SIB786344 SRX786344 TBT786344 TLP786344 TVL786344 UFH786344 UPD786344 UYZ786344 VIV786344 VSR786344 WCN786344 WMJ786344 WWF786344 X851880 JT851880 TP851880 ADL851880 ANH851880 AXD851880 BGZ851880 BQV851880 CAR851880 CKN851880 CUJ851880 DEF851880 DOB851880 DXX851880 EHT851880 ERP851880 FBL851880 FLH851880 FVD851880 GEZ851880 GOV851880 GYR851880 HIN851880 HSJ851880 ICF851880 IMB851880 IVX851880 JFT851880 JPP851880 JZL851880 KJH851880 KTD851880 LCZ851880 LMV851880 LWR851880 MGN851880 MQJ851880 NAF851880 NKB851880 NTX851880 ODT851880 ONP851880 OXL851880 PHH851880 PRD851880 QAZ851880 QKV851880 QUR851880 REN851880 ROJ851880 RYF851880 SIB851880 SRX851880 TBT851880 TLP851880 TVL851880 UFH851880 UPD851880 UYZ851880 VIV851880 VSR851880 WCN851880 WMJ851880 WWF851880 X917416 JT917416 TP917416 ADL917416 ANH917416 AXD917416 BGZ917416 BQV917416 CAR917416 CKN917416 CUJ917416 DEF917416 DOB917416 DXX917416 EHT917416 ERP917416 FBL917416 FLH917416 FVD917416 GEZ917416 GOV917416 GYR917416 HIN917416 HSJ917416 ICF917416 IMB917416 IVX917416 JFT917416 JPP917416 JZL917416 KJH917416 KTD917416 LCZ917416 LMV917416 LWR917416 MGN917416 MQJ917416 NAF917416 NKB917416 NTX917416 ODT917416 ONP917416 OXL917416 PHH917416 PRD917416 QAZ917416 QKV917416 QUR917416 REN917416 ROJ917416 RYF917416 SIB917416 SRX917416 TBT917416 TLP917416 TVL917416 UFH917416 UPD917416 UYZ917416 VIV917416 VSR917416 WCN917416 WMJ917416 WWF917416 X982952 JT982952 TP982952 ADL982952 ANH982952 AXD982952 BGZ982952 BQV982952 CAR982952 CKN982952 CUJ982952 DEF982952 DOB982952 DXX982952 EHT982952 ERP982952 FBL982952 FLH982952 FVD982952 GEZ982952 GOV982952 GYR982952 HIN982952 HSJ982952 ICF982952 IMB982952 IVX982952 JFT982952 JPP982952 JZL982952 KJH982952 KTD982952 LCZ982952 LMV982952 LWR982952 MGN982952 MQJ982952 NAF982952 NKB982952 NTX982952 ODT982952 ONP982952 OXL982952 PHH982952 PRD982952 QAZ982952 QKV982952 QUR982952 REN982952 ROJ982952 RYF982952 SIB982952 SRX982952 TBT982952 TLP982952 TVL982952 UFH982952 UPD982952 UYZ982952 VIV982952 VSR982952 WCN982952 WMJ982952 WWF982952 X65477 JT65477 TP65477 ADL65477 ANH65477 AXD65477 BGZ65477 BQV65477 CAR65477 CKN65477 CUJ65477 DEF65477 DOB65477 DXX65477 EHT65477 ERP65477 FBL65477 FLH65477 FVD65477 GEZ65477 GOV65477 GYR65477 HIN65477 HSJ65477 ICF65477 IMB65477 IVX65477 JFT65477 JPP65477 JZL65477 KJH65477 KTD65477 LCZ65477 LMV65477 LWR65477 MGN65477 MQJ65477 NAF65477 NKB65477 NTX65477 ODT65477 ONP65477 OXL65477 PHH65477 PRD65477 QAZ65477 QKV65477 QUR65477 REN65477 ROJ65477 RYF65477 SIB65477 SRX65477 TBT65477 TLP65477 TVL65477 UFH65477 UPD65477 UYZ65477 VIV65477 VSR65477 WCN65477 WMJ65477 WWF65477 X131013 JT131013 TP131013 ADL131013 ANH131013 AXD131013 BGZ131013 BQV131013 CAR131013 CKN131013 CUJ131013 DEF131013 DOB131013 DXX131013 EHT131013 ERP131013 FBL131013 FLH131013 FVD131013 GEZ131013 GOV131013 GYR131013 HIN131013 HSJ131013 ICF131013 IMB131013 IVX131013 JFT131013 JPP131013 JZL131013 KJH131013 KTD131013 LCZ131013 LMV131013 LWR131013 MGN131013 MQJ131013 NAF131013 NKB131013 NTX131013 ODT131013 ONP131013 OXL131013 PHH131013 PRD131013 QAZ131013 QKV131013 QUR131013 REN131013 ROJ131013 RYF131013 SIB131013 SRX131013 TBT131013 TLP131013 TVL131013 UFH131013 UPD131013 UYZ131013 VIV131013 VSR131013 WCN131013 WMJ131013 WWF131013 X196549 JT196549 TP196549 ADL196549 ANH196549 AXD196549 BGZ196549 BQV196549 CAR196549 CKN196549 CUJ196549 DEF196549 DOB196549 DXX196549 EHT196549 ERP196549 FBL196549 FLH196549 FVD196549 GEZ196549 GOV196549 GYR196549 HIN196549 HSJ196549 ICF196549 IMB196549 IVX196549 JFT196549 JPP196549 JZL196549 KJH196549 KTD196549 LCZ196549 LMV196549 LWR196549 MGN196549 MQJ196549 NAF196549 NKB196549 NTX196549 ODT196549 ONP196549 OXL196549 PHH196549 PRD196549 QAZ196549 QKV196549 QUR196549 REN196549 ROJ196549 RYF196549 SIB196549 SRX196549 TBT196549 TLP196549 TVL196549 UFH196549 UPD196549 UYZ196549 VIV196549 VSR196549 WCN196549 WMJ196549 WWF196549 X262085 JT262085 TP262085 ADL262085 ANH262085 AXD262085 BGZ262085 BQV262085 CAR262085 CKN262085 CUJ262085 DEF262085 DOB262085 DXX262085 EHT262085 ERP262085 FBL262085 FLH262085 FVD262085 GEZ262085 GOV262085 GYR262085 HIN262085 HSJ262085 ICF262085 IMB262085 IVX262085 JFT262085 JPP262085 JZL262085 KJH262085 KTD262085 LCZ262085 LMV262085 LWR262085 MGN262085 MQJ262085 NAF262085 NKB262085 NTX262085 ODT262085 ONP262085 OXL262085 PHH262085 PRD262085 QAZ262085 QKV262085 QUR262085 REN262085 ROJ262085 RYF262085 SIB262085 SRX262085 TBT262085 TLP262085 TVL262085 UFH262085 UPD262085 UYZ262085 VIV262085 VSR262085 WCN262085 WMJ262085 WWF262085 X327621 JT327621 TP327621 ADL327621 ANH327621 AXD327621 BGZ327621 BQV327621 CAR327621 CKN327621 CUJ327621 DEF327621 DOB327621 DXX327621 EHT327621 ERP327621 FBL327621 FLH327621 FVD327621 GEZ327621 GOV327621 GYR327621 HIN327621 HSJ327621 ICF327621 IMB327621 IVX327621 JFT327621 JPP327621 JZL327621 KJH327621 KTD327621 LCZ327621 LMV327621 LWR327621 MGN327621 MQJ327621 NAF327621 NKB327621 NTX327621 ODT327621 ONP327621 OXL327621 PHH327621 PRD327621 QAZ327621 QKV327621 QUR327621 REN327621 ROJ327621 RYF327621 SIB327621 SRX327621 TBT327621 TLP327621 TVL327621 UFH327621 UPD327621 UYZ327621 VIV327621 VSR327621 WCN327621 WMJ327621 WWF327621 X393157 JT393157 TP393157 ADL393157 ANH393157 AXD393157 BGZ393157 BQV393157 CAR393157 CKN393157 CUJ393157 DEF393157 DOB393157 DXX393157 EHT393157 ERP393157 FBL393157 FLH393157 FVD393157 GEZ393157 GOV393157 GYR393157 HIN393157 HSJ393157 ICF393157 IMB393157 IVX393157 JFT393157 JPP393157 JZL393157 KJH393157 KTD393157 LCZ393157 LMV393157 LWR393157 MGN393157 MQJ393157 NAF393157 NKB393157 NTX393157 ODT393157 ONP393157 OXL393157 PHH393157 PRD393157 QAZ393157 QKV393157 QUR393157 REN393157 ROJ393157 RYF393157 SIB393157 SRX393157 TBT393157 TLP393157 TVL393157 UFH393157 UPD393157 UYZ393157 VIV393157 VSR393157 WCN393157 WMJ393157 WWF393157 X458693 JT458693 TP458693 ADL458693 ANH458693 AXD458693 BGZ458693 BQV458693 CAR458693 CKN458693 CUJ458693 DEF458693 DOB458693 DXX458693 EHT458693 ERP458693 FBL458693 FLH458693 FVD458693 GEZ458693 GOV458693 GYR458693 HIN458693 HSJ458693 ICF458693 IMB458693 IVX458693 JFT458693 JPP458693 JZL458693 KJH458693 KTD458693 LCZ458693 LMV458693 LWR458693 MGN458693 MQJ458693 NAF458693 NKB458693 NTX458693 ODT458693 ONP458693 OXL458693 PHH458693 PRD458693 QAZ458693 QKV458693 QUR458693 REN458693 ROJ458693 RYF458693 SIB458693 SRX458693 TBT458693 TLP458693 TVL458693 UFH458693 UPD458693 UYZ458693 VIV458693 VSR458693 WCN458693 WMJ458693 WWF458693 X524229 JT524229 TP524229 ADL524229 ANH524229 AXD524229 BGZ524229 BQV524229 CAR524229 CKN524229 CUJ524229 DEF524229 DOB524229 DXX524229 EHT524229 ERP524229 FBL524229 FLH524229 FVD524229 GEZ524229 GOV524229 GYR524229 HIN524229 HSJ524229 ICF524229 IMB524229 IVX524229 JFT524229 JPP524229 JZL524229 KJH524229 KTD524229 LCZ524229 LMV524229 LWR524229 MGN524229 MQJ524229 NAF524229 NKB524229 NTX524229 ODT524229 ONP524229 OXL524229 PHH524229 PRD524229 QAZ524229 QKV524229 QUR524229 REN524229 ROJ524229 RYF524229 SIB524229 SRX524229 TBT524229 TLP524229 TVL524229 UFH524229 UPD524229 UYZ524229 VIV524229 VSR524229 WCN524229 WMJ524229 WWF524229 X589765 JT589765 TP589765 ADL589765 ANH589765 AXD589765 BGZ589765 BQV589765 CAR589765 CKN589765 CUJ589765 DEF589765 DOB589765 DXX589765 EHT589765 ERP589765 FBL589765 FLH589765 FVD589765 GEZ589765 GOV589765 GYR589765 HIN589765 HSJ589765 ICF589765 IMB589765 IVX589765 JFT589765 JPP589765 JZL589765 KJH589765 KTD589765 LCZ589765 LMV589765 LWR589765 MGN589765 MQJ589765 NAF589765 NKB589765 NTX589765 ODT589765 ONP589765 OXL589765 PHH589765 PRD589765 QAZ589765 QKV589765 QUR589765 REN589765 ROJ589765 RYF589765 SIB589765 SRX589765 TBT589765 TLP589765 TVL589765 UFH589765 UPD589765 UYZ589765 VIV589765 VSR589765 WCN589765 WMJ589765 WWF589765 X655301 JT655301 TP655301 ADL655301 ANH655301 AXD655301 BGZ655301 BQV655301 CAR655301 CKN655301 CUJ655301 DEF655301 DOB655301 DXX655301 EHT655301 ERP655301 FBL655301 FLH655301 FVD655301 GEZ655301 GOV655301 GYR655301 HIN655301 HSJ655301 ICF655301 IMB655301 IVX655301 JFT655301 JPP655301 JZL655301 KJH655301 KTD655301 LCZ655301 LMV655301 LWR655301 MGN655301 MQJ655301 NAF655301 NKB655301 NTX655301 ODT655301 ONP655301 OXL655301 PHH655301 PRD655301 QAZ655301 QKV655301 QUR655301 REN655301 ROJ655301 RYF655301 SIB655301 SRX655301 TBT655301 TLP655301 TVL655301 UFH655301 UPD655301 UYZ655301 VIV655301 VSR655301 WCN655301 WMJ655301 WWF655301 X720837 JT720837 TP720837 ADL720837 ANH720837 AXD720837 BGZ720837 BQV720837 CAR720837 CKN720837 CUJ720837 DEF720837 DOB720837 DXX720837 EHT720837 ERP720837 FBL720837 FLH720837 FVD720837 GEZ720837 GOV720837 GYR720837 HIN720837 HSJ720837 ICF720837 IMB720837 IVX720837 JFT720837 JPP720837 JZL720837 KJH720837 KTD720837 LCZ720837 LMV720837 LWR720837 MGN720837 MQJ720837 NAF720837 NKB720837 NTX720837 ODT720837 ONP720837 OXL720837 PHH720837 PRD720837 QAZ720837 QKV720837 QUR720837 REN720837 ROJ720837 RYF720837 SIB720837 SRX720837 TBT720837 TLP720837 TVL720837 UFH720837 UPD720837 UYZ720837 VIV720837 VSR720837 WCN720837 WMJ720837 WWF720837 X786373 JT786373 TP786373 ADL786373 ANH786373 AXD786373 BGZ786373 BQV786373 CAR786373 CKN786373 CUJ786373 DEF786373 DOB786373 DXX786373 EHT786373 ERP786373 FBL786373 FLH786373 FVD786373 GEZ786373 GOV786373 GYR786373 HIN786373 HSJ786373 ICF786373 IMB786373 IVX786373 JFT786373 JPP786373 JZL786373 KJH786373 KTD786373 LCZ786373 LMV786373 LWR786373 MGN786373 MQJ786373 NAF786373 NKB786373 NTX786373 ODT786373 ONP786373 OXL786373 PHH786373 PRD786373 QAZ786373 QKV786373 QUR786373 REN786373 ROJ786373 RYF786373 SIB786373 SRX786373 TBT786373 TLP786373 TVL786373 UFH786373 UPD786373 UYZ786373 VIV786373 VSR786373 WCN786373 WMJ786373 WWF786373 X851909 JT851909 TP851909 ADL851909 ANH851909 AXD851909 BGZ851909 BQV851909 CAR851909 CKN851909 CUJ851909 DEF851909 DOB851909 DXX851909 EHT851909 ERP851909 FBL851909 FLH851909 FVD851909 GEZ851909 GOV851909 GYR851909 HIN851909 HSJ851909 ICF851909 IMB851909 IVX851909 JFT851909 JPP851909 JZL851909 KJH851909 KTD851909 LCZ851909 LMV851909 LWR851909 MGN851909 MQJ851909 NAF851909 NKB851909 NTX851909 ODT851909 ONP851909 OXL851909 PHH851909 PRD851909 QAZ851909 QKV851909 QUR851909 REN851909 ROJ851909 RYF851909 SIB851909 SRX851909 TBT851909 TLP851909 TVL851909 UFH851909 UPD851909 UYZ851909 VIV851909 VSR851909 WCN851909 WMJ851909 WWF851909 X917445 JT917445 TP917445 ADL917445 ANH917445 AXD917445 BGZ917445 BQV917445 CAR917445 CKN917445 CUJ917445 DEF917445 DOB917445 DXX917445 EHT917445 ERP917445 FBL917445 FLH917445 FVD917445 GEZ917445 GOV917445 GYR917445 HIN917445 HSJ917445 ICF917445 IMB917445 IVX917445 JFT917445 JPP917445 JZL917445 KJH917445 KTD917445 LCZ917445 LMV917445 LWR917445 MGN917445 MQJ917445 NAF917445 NKB917445 NTX917445 ODT917445 ONP917445 OXL917445 PHH917445 PRD917445 QAZ917445 QKV917445 QUR917445 REN917445 ROJ917445 RYF917445 SIB917445 SRX917445 TBT917445 TLP917445 TVL917445 UFH917445 UPD917445 UYZ917445 VIV917445 VSR917445 WCN917445 WMJ917445 WWF917445 X982981 JT982981 TP982981 ADL982981 ANH982981 AXD982981 BGZ982981 BQV982981 CAR982981 CKN982981 CUJ982981 DEF982981 DOB982981 DXX982981 EHT982981 ERP982981 FBL982981 FLH982981 FVD982981 GEZ982981 GOV982981 GYR982981 HIN982981 HSJ982981 ICF982981 IMB982981 IVX982981 JFT982981 JPP982981 JZL982981 KJH982981 KTD982981 LCZ982981 LMV982981 LWR982981 MGN982981 MQJ982981 NAF982981 NKB982981 NTX982981 ODT982981 ONP982981 OXL982981 PHH982981 PRD982981 QAZ982981 QKV982981 QUR982981 REN982981 ROJ982981 RYF982981 SIB982981 SRX982981 TBT982981 TLP982981 TVL982981 UFH982981 UPD982981 UYZ982981 VIV982981 VSR982981 WCN982981 WMJ982981 WWF982981">
      <formula1>"市,区,町,村"</formula1>
    </dataValidation>
    <dataValidation type="textLength" imeMode="disabled" operator="lessThanOrEqual" allowBlank="1" showInputMessage="1" showErrorMessage="1" sqref="I65448 JE65448 TA65448 ACW65448 AMS65448 AWO65448 BGK65448 BQG65448 CAC65448 CJY65448 CTU65448 DDQ65448 DNM65448 DXI65448 EHE65448 ERA65448 FAW65448 FKS65448 FUO65448 GEK65448 GOG65448 GYC65448 HHY65448 HRU65448 IBQ65448 ILM65448 IVI65448 JFE65448 JPA65448 JYW65448 KIS65448 KSO65448 LCK65448 LMG65448 LWC65448 MFY65448 MPU65448 MZQ65448 NJM65448 NTI65448 ODE65448 ONA65448 OWW65448 PGS65448 PQO65448 QAK65448 QKG65448 QUC65448 RDY65448 RNU65448 RXQ65448 SHM65448 SRI65448 TBE65448 TLA65448 TUW65448 UES65448 UOO65448 UYK65448 VIG65448 VSC65448 WBY65448 WLU65448 WVQ65448 I130984 JE130984 TA130984 ACW130984 AMS130984 AWO130984 BGK130984 BQG130984 CAC130984 CJY130984 CTU130984 DDQ130984 DNM130984 DXI130984 EHE130984 ERA130984 FAW130984 FKS130984 FUO130984 GEK130984 GOG130984 GYC130984 HHY130984 HRU130984 IBQ130984 ILM130984 IVI130984 JFE130984 JPA130984 JYW130984 KIS130984 KSO130984 LCK130984 LMG130984 LWC130984 MFY130984 MPU130984 MZQ130984 NJM130984 NTI130984 ODE130984 ONA130984 OWW130984 PGS130984 PQO130984 QAK130984 QKG130984 QUC130984 RDY130984 RNU130984 RXQ130984 SHM130984 SRI130984 TBE130984 TLA130984 TUW130984 UES130984 UOO130984 UYK130984 VIG130984 VSC130984 WBY130984 WLU130984 WVQ130984 I196520 JE196520 TA196520 ACW196520 AMS196520 AWO196520 BGK196520 BQG196520 CAC196520 CJY196520 CTU196520 DDQ196520 DNM196520 DXI196520 EHE196520 ERA196520 FAW196520 FKS196520 FUO196520 GEK196520 GOG196520 GYC196520 HHY196520 HRU196520 IBQ196520 ILM196520 IVI196520 JFE196520 JPA196520 JYW196520 KIS196520 KSO196520 LCK196520 LMG196520 LWC196520 MFY196520 MPU196520 MZQ196520 NJM196520 NTI196520 ODE196520 ONA196520 OWW196520 PGS196520 PQO196520 QAK196520 QKG196520 QUC196520 RDY196520 RNU196520 RXQ196520 SHM196520 SRI196520 TBE196520 TLA196520 TUW196520 UES196520 UOO196520 UYK196520 VIG196520 VSC196520 WBY196520 WLU196520 WVQ196520 I262056 JE262056 TA262056 ACW262056 AMS262056 AWO262056 BGK262056 BQG262056 CAC262056 CJY262056 CTU262056 DDQ262056 DNM262056 DXI262056 EHE262056 ERA262056 FAW262056 FKS262056 FUO262056 GEK262056 GOG262056 GYC262056 HHY262056 HRU262056 IBQ262056 ILM262056 IVI262056 JFE262056 JPA262056 JYW262056 KIS262056 KSO262056 LCK262056 LMG262056 LWC262056 MFY262056 MPU262056 MZQ262056 NJM262056 NTI262056 ODE262056 ONA262056 OWW262056 PGS262056 PQO262056 QAK262056 QKG262056 QUC262056 RDY262056 RNU262056 RXQ262056 SHM262056 SRI262056 TBE262056 TLA262056 TUW262056 UES262056 UOO262056 UYK262056 VIG262056 VSC262056 WBY262056 WLU262056 WVQ262056 I327592 JE327592 TA327592 ACW327592 AMS327592 AWO327592 BGK327592 BQG327592 CAC327592 CJY327592 CTU327592 DDQ327592 DNM327592 DXI327592 EHE327592 ERA327592 FAW327592 FKS327592 FUO327592 GEK327592 GOG327592 GYC327592 HHY327592 HRU327592 IBQ327592 ILM327592 IVI327592 JFE327592 JPA327592 JYW327592 KIS327592 KSO327592 LCK327592 LMG327592 LWC327592 MFY327592 MPU327592 MZQ327592 NJM327592 NTI327592 ODE327592 ONA327592 OWW327592 PGS327592 PQO327592 QAK327592 QKG327592 QUC327592 RDY327592 RNU327592 RXQ327592 SHM327592 SRI327592 TBE327592 TLA327592 TUW327592 UES327592 UOO327592 UYK327592 VIG327592 VSC327592 WBY327592 WLU327592 WVQ327592 I393128 JE393128 TA393128 ACW393128 AMS393128 AWO393128 BGK393128 BQG393128 CAC393128 CJY393128 CTU393128 DDQ393128 DNM393128 DXI393128 EHE393128 ERA393128 FAW393128 FKS393128 FUO393128 GEK393128 GOG393128 GYC393128 HHY393128 HRU393128 IBQ393128 ILM393128 IVI393128 JFE393128 JPA393128 JYW393128 KIS393128 KSO393128 LCK393128 LMG393128 LWC393128 MFY393128 MPU393128 MZQ393128 NJM393128 NTI393128 ODE393128 ONA393128 OWW393128 PGS393128 PQO393128 QAK393128 QKG393128 QUC393128 RDY393128 RNU393128 RXQ393128 SHM393128 SRI393128 TBE393128 TLA393128 TUW393128 UES393128 UOO393128 UYK393128 VIG393128 VSC393128 WBY393128 WLU393128 WVQ393128 I458664 JE458664 TA458664 ACW458664 AMS458664 AWO458664 BGK458664 BQG458664 CAC458664 CJY458664 CTU458664 DDQ458664 DNM458664 DXI458664 EHE458664 ERA458664 FAW458664 FKS458664 FUO458664 GEK458664 GOG458664 GYC458664 HHY458664 HRU458664 IBQ458664 ILM458664 IVI458664 JFE458664 JPA458664 JYW458664 KIS458664 KSO458664 LCK458664 LMG458664 LWC458664 MFY458664 MPU458664 MZQ458664 NJM458664 NTI458664 ODE458664 ONA458664 OWW458664 PGS458664 PQO458664 QAK458664 QKG458664 QUC458664 RDY458664 RNU458664 RXQ458664 SHM458664 SRI458664 TBE458664 TLA458664 TUW458664 UES458664 UOO458664 UYK458664 VIG458664 VSC458664 WBY458664 WLU458664 WVQ458664 I524200 JE524200 TA524200 ACW524200 AMS524200 AWO524200 BGK524200 BQG524200 CAC524200 CJY524200 CTU524200 DDQ524200 DNM524200 DXI524200 EHE524200 ERA524200 FAW524200 FKS524200 FUO524200 GEK524200 GOG524200 GYC524200 HHY524200 HRU524200 IBQ524200 ILM524200 IVI524200 JFE524200 JPA524200 JYW524200 KIS524200 KSO524200 LCK524200 LMG524200 LWC524200 MFY524200 MPU524200 MZQ524200 NJM524200 NTI524200 ODE524200 ONA524200 OWW524200 PGS524200 PQO524200 QAK524200 QKG524200 QUC524200 RDY524200 RNU524200 RXQ524200 SHM524200 SRI524200 TBE524200 TLA524200 TUW524200 UES524200 UOO524200 UYK524200 VIG524200 VSC524200 WBY524200 WLU524200 WVQ524200 I589736 JE589736 TA589736 ACW589736 AMS589736 AWO589736 BGK589736 BQG589736 CAC589736 CJY589736 CTU589736 DDQ589736 DNM589736 DXI589736 EHE589736 ERA589736 FAW589736 FKS589736 FUO589736 GEK589736 GOG589736 GYC589736 HHY589736 HRU589736 IBQ589736 ILM589736 IVI589736 JFE589736 JPA589736 JYW589736 KIS589736 KSO589736 LCK589736 LMG589736 LWC589736 MFY589736 MPU589736 MZQ589736 NJM589736 NTI589736 ODE589736 ONA589736 OWW589736 PGS589736 PQO589736 QAK589736 QKG589736 QUC589736 RDY589736 RNU589736 RXQ589736 SHM589736 SRI589736 TBE589736 TLA589736 TUW589736 UES589736 UOO589736 UYK589736 VIG589736 VSC589736 WBY589736 WLU589736 WVQ589736 I655272 JE655272 TA655272 ACW655272 AMS655272 AWO655272 BGK655272 BQG655272 CAC655272 CJY655272 CTU655272 DDQ655272 DNM655272 DXI655272 EHE655272 ERA655272 FAW655272 FKS655272 FUO655272 GEK655272 GOG655272 GYC655272 HHY655272 HRU655272 IBQ655272 ILM655272 IVI655272 JFE655272 JPA655272 JYW655272 KIS655272 KSO655272 LCK655272 LMG655272 LWC655272 MFY655272 MPU655272 MZQ655272 NJM655272 NTI655272 ODE655272 ONA655272 OWW655272 PGS655272 PQO655272 QAK655272 QKG655272 QUC655272 RDY655272 RNU655272 RXQ655272 SHM655272 SRI655272 TBE655272 TLA655272 TUW655272 UES655272 UOO655272 UYK655272 VIG655272 VSC655272 WBY655272 WLU655272 WVQ655272 I720808 JE720808 TA720808 ACW720808 AMS720808 AWO720808 BGK720808 BQG720808 CAC720808 CJY720808 CTU720808 DDQ720808 DNM720808 DXI720808 EHE720808 ERA720808 FAW720808 FKS720808 FUO720808 GEK720808 GOG720808 GYC720808 HHY720808 HRU720808 IBQ720808 ILM720808 IVI720808 JFE720808 JPA720808 JYW720808 KIS720808 KSO720808 LCK720808 LMG720808 LWC720808 MFY720808 MPU720808 MZQ720808 NJM720808 NTI720808 ODE720808 ONA720808 OWW720808 PGS720808 PQO720808 QAK720808 QKG720808 QUC720808 RDY720808 RNU720808 RXQ720808 SHM720808 SRI720808 TBE720808 TLA720808 TUW720808 UES720808 UOO720808 UYK720808 VIG720808 VSC720808 WBY720808 WLU720808 WVQ720808 I786344 JE786344 TA786344 ACW786344 AMS786344 AWO786344 BGK786344 BQG786344 CAC786344 CJY786344 CTU786344 DDQ786344 DNM786344 DXI786344 EHE786344 ERA786344 FAW786344 FKS786344 FUO786344 GEK786344 GOG786344 GYC786344 HHY786344 HRU786344 IBQ786344 ILM786344 IVI786344 JFE786344 JPA786344 JYW786344 KIS786344 KSO786344 LCK786344 LMG786344 LWC786344 MFY786344 MPU786344 MZQ786344 NJM786344 NTI786344 ODE786344 ONA786344 OWW786344 PGS786344 PQO786344 QAK786344 QKG786344 QUC786344 RDY786344 RNU786344 RXQ786344 SHM786344 SRI786344 TBE786344 TLA786344 TUW786344 UES786344 UOO786344 UYK786344 VIG786344 VSC786344 WBY786344 WLU786344 WVQ786344 I851880 JE851880 TA851880 ACW851880 AMS851880 AWO851880 BGK851880 BQG851880 CAC851880 CJY851880 CTU851880 DDQ851880 DNM851880 DXI851880 EHE851880 ERA851880 FAW851880 FKS851880 FUO851880 GEK851880 GOG851880 GYC851880 HHY851880 HRU851880 IBQ851880 ILM851880 IVI851880 JFE851880 JPA851880 JYW851880 KIS851880 KSO851880 LCK851880 LMG851880 LWC851880 MFY851880 MPU851880 MZQ851880 NJM851880 NTI851880 ODE851880 ONA851880 OWW851880 PGS851880 PQO851880 QAK851880 QKG851880 QUC851880 RDY851880 RNU851880 RXQ851880 SHM851880 SRI851880 TBE851880 TLA851880 TUW851880 UES851880 UOO851880 UYK851880 VIG851880 VSC851880 WBY851880 WLU851880 WVQ851880 I917416 JE917416 TA917416 ACW917416 AMS917416 AWO917416 BGK917416 BQG917416 CAC917416 CJY917416 CTU917416 DDQ917416 DNM917416 DXI917416 EHE917416 ERA917416 FAW917416 FKS917416 FUO917416 GEK917416 GOG917416 GYC917416 HHY917416 HRU917416 IBQ917416 ILM917416 IVI917416 JFE917416 JPA917416 JYW917416 KIS917416 KSO917416 LCK917416 LMG917416 LWC917416 MFY917416 MPU917416 MZQ917416 NJM917416 NTI917416 ODE917416 ONA917416 OWW917416 PGS917416 PQO917416 QAK917416 QKG917416 QUC917416 RDY917416 RNU917416 RXQ917416 SHM917416 SRI917416 TBE917416 TLA917416 TUW917416 UES917416 UOO917416 UYK917416 VIG917416 VSC917416 WBY917416 WLU917416 WVQ917416 I982952 JE982952 TA982952 ACW982952 AMS982952 AWO982952 BGK982952 BQG982952 CAC982952 CJY982952 CTU982952 DDQ982952 DNM982952 DXI982952 EHE982952 ERA982952 FAW982952 FKS982952 FUO982952 GEK982952 GOG982952 GYC982952 HHY982952 HRU982952 IBQ982952 ILM982952 IVI982952 JFE982952 JPA982952 JYW982952 KIS982952 KSO982952 LCK982952 LMG982952 LWC982952 MFY982952 MPU982952 MZQ982952 NJM982952 NTI982952 ODE982952 ONA982952 OWW982952 PGS982952 PQO982952 QAK982952 QKG982952 QUC982952 RDY982952 RNU982952 RXQ982952 SHM982952 SRI982952 TBE982952 TLA982952 TUW982952 UES982952 UOO982952 UYK982952 VIG982952 VSC982952 WBY982952 WLU982952 WVQ982952 I65477 JE65477 TA65477 ACW65477 AMS65477 AWO65477 BGK65477 BQG65477 CAC65477 CJY65477 CTU65477 DDQ65477 DNM65477 DXI65477 EHE65477 ERA65477 FAW65477 FKS65477 FUO65477 GEK65477 GOG65477 GYC65477 HHY65477 HRU65477 IBQ65477 ILM65477 IVI65477 JFE65477 JPA65477 JYW65477 KIS65477 KSO65477 LCK65477 LMG65477 LWC65477 MFY65477 MPU65477 MZQ65477 NJM65477 NTI65477 ODE65477 ONA65477 OWW65477 PGS65477 PQO65477 QAK65477 QKG65477 QUC65477 RDY65477 RNU65477 RXQ65477 SHM65477 SRI65477 TBE65477 TLA65477 TUW65477 UES65477 UOO65477 UYK65477 VIG65477 VSC65477 WBY65477 WLU65477 WVQ65477 I131013 JE131013 TA131013 ACW131013 AMS131013 AWO131013 BGK131013 BQG131013 CAC131013 CJY131013 CTU131013 DDQ131013 DNM131013 DXI131013 EHE131013 ERA131013 FAW131013 FKS131013 FUO131013 GEK131013 GOG131013 GYC131013 HHY131013 HRU131013 IBQ131013 ILM131013 IVI131013 JFE131013 JPA131013 JYW131013 KIS131013 KSO131013 LCK131013 LMG131013 LWC131013 MFY131013 MPU131013 MZQ131013 NJM131013 NTI131013 ODE131013 ONA131013 OWW131013 PGS131013 PQO131013 QAK131013 QKG131013 QUC131013 RDY131013 RNU131013 RXQ131013 SHM131013 SRI131013 TBE131013 TLA131013 TUW131013 UES131013 UOO131013 UYK131013 VIG131013 VSC131013 WBY131013 WLU131013 WVQ131013 I196549 JE196549 TA196549 ACW196549 AMS196549 AWO196549 BGK196549 BQG196549 CAC196549 CJY196549 CTU196549 DDQ196549 DNM196549 DXI196549 EHE196549 ERA196549 FAW196549 FKS196549 FUO196549 GEK196549 GOG196549 GYC196549 HHY196549 HRU196549 IBQ196549 ILM196549 IVI196549 JFE196549 JPA196549 JYW196549 KIS196549 KSO196549 LCK196549 LMG196549 LWC196549 MFY196549 MPU196549 MZQ196549 NJM196549 NTI196549 ODE196549 ONA196549 OWW196549 PGS196549 PQO196549 QAK196549 QKG196549 QUC196549 RDY196549 RNU196549 RXQ196549 SHM196549 SRI196549 TBE196549 TLA196549 TUW196549 UES196549 UOO196549 UYK196549 VIG196549 VSC196549 WBY196549 WLU196549 WVQ196549 I262085 JE262085 TA262085 ACW262085 AMS262085 AWO262085 BGK262085 BQG262085 CAC262085 CJY262085 CTU262085 DDQ262085 DNM262085 DXI262085 EHE262085 ERA262085 FAW262085 FKS262085 FUO262085 GEK262085 GOG262085 GYC262085 HHY262085 HRU262085 IBQ262085 ILM262085 IVI262085 JFE262085 JPA262085 JYW262085 KIS262085 KSO262085 LCK262085 LMG262085 LWC262085 MFY262085 MPU262085 MZQ262085 NJM262085 NTI262085 ODE262085 ONA262085 OWW262085 PGS262085 PQO262085 QAK262085 QKG262085 QUC262085 RDY262085 RNU262085 RXQ262085 SHM262085 SRI262085 TBE262085 TLA262085 TUW262085 UES262085 UOO262085 UYK262085 VIG262085 VSC262085 WBY262085 WLU262085 WVQ262085 I327621 JE327621 TA327621 ACW327621 AMS327621 AWO327621 BGK327621 BQG327621 CAC327621 CJY327621 CTU327621 DDQ327621 DNM327621 DXI327621 EHE327621 ERA327621 FAW327621 FKS327621 FUO327621 GEK327621 GOG327621 GYC327621 HHY327621 HRU327621 IBQ327621 ILM327621 IVI327621 JFE327621 JPA327621 JYW327621 KIS327621 KSO327621 LCK327621 LMG327621 LWC327621 MFY327621 MPU327621 MZQ327621 NJM327621 NTI327621 ODE327621 ONA327621 OWW327621 PGS327621 PQO327621 QAK327621 QKG327621 QUC327621 RDY327621 RNU327621 RXQ327621 SHM327621 SRI327621 TBE327621 TLA327621 TUW327621 UES327621 UOO327621 UYK327621 VIG327621 VSC327621 WBY327621 WLU327621 WVQ327621 I393157 JE393157 TA393157 ACW393157 AMS393157 AWO393157 BGK393157 BQG393157 CAC393157 CJY393157 CTU393157 DDQ393157 DNM393157 DXI393157 EHE393157 ERA393157 FAW393157 FKS393157 FUO393157 GEK393157 GOG393157 GYC393157 HHY393157 HRU393157 IBQ393157 ILM393157 IVI393157 JFE393157 JPA393157 JYW393157 KIS393157 KSO393157 LCK393157 LMG393157 LWC393157 MFY393157 MPU393157 MZQ393157 NJM393157 NTI393157 ODE393157 ONA393157 OWW393157 PGS393157 PQO393157 QAK393157 QKG393157 QUC393157 RDY393157 RNU393157 RXQ393157 SHM393157 SRI393157 TBE393157 TLA393157 TUW393157 UES393157 UOO393157 UYK393157 VIG393157 VSC393157 WBY393157 WLU393157 WVQ393157 I458693 JE458693 TA458693 ACW458693 AMS458693 AWO458693 BGK458693 BQG458693 CAC458693 CJY458693 CTU458693 DDQ458693 DNM458693 DXI458693 EHE458693 ERA458693 FAW458693 FKS458693 FUO458693 GEK458693 GOG458693 GYC458693 HHY458693 HRU458693 IBQ458693 ILM458693 IVI458693 JFE458693 JPA458693 JYW458693 KIS458693 KSO458693 LCK458693 LMG458693 LWC458693 MFY458693 MPU458693 MZQ458693 NJM458693 NTI458693 ODE458693 ONA458693 OWW458693 PGS458693 PQO458693 QAK458693 QKG458693 QUC458693 RDY458693 RNU458693 RXQ458693 SHM458693 SRI458693 TBE458693 TLA458693 TUW458693 UES458693 UOO458693 UYK458693 VIG458693 VSC458693 WBY458693 WLU458693 WVQ458693 I524229 JE524229 TA524229 ACW524229 AMS524229 AWO524229 BGK524229 BQG524229 CAC524229 CJY524229 CTU524229 DDQ524229 DNM524229 DXI524229 EHE524229 ERA524229 FAW524229 FKS524229 FUO524229 GEK524229 GOG524229 GYC524229 HHY524229 HRU524229 IBQ524229 ILM524229 IVI524229 JFE524229 JPA524229 JYW524229 KIS524229 KSO524229 LCK524229 LMG524229 LWC524229 MFY524229 MPU524229 MZQ524229 NJM524229 NTI524229 ODE524229 ONA524229 OWW524229 PGS524229 PQO524229 QAK524229 QKG524229 QUC524229 RDY524229 RNU524229 RXQ524229 SHM524229 SRI524229 TBE524229 TLA524229 TUW524229 UES524229 UOO524229 UYK524229 VIG524229 VSC524229 WBY524229 WLU524229 WVQ524229 I589765 JE589765 TA589765 ACW589765 AMS589765 AWO589765 BGK589765 BQG589765 CAC589765 CJY589765 CTU589765 DDQ589765 DNM589765 DXI589765 EHE589765 ERA589765 FAW589765 FKS589765 FUO589765 GEK589765 GOG589765 GYC589765 HHY589765 HRU589765 IBQ589765 ILM589765 IVI589765 JFE589765 JPA589765 JYW589765 KIS589765 KSO589765 LCK589765 LMG589765 LWC589765 MFY589765 MPU589765 MZQ589765 NJM589765 NTI589765 ODE589765 ONA589765 OWW589765 PGS589765 PQO589765 QAK589765 QKG589765 QUC589765 RDY589765 RNU589765 RXQ589765 SHM589765 SRI589765 TBE589765 TLA589765 TUW589765 UES589765 UOO589765 UYK589765 VIG589765 VSC589765 WBY589765 WLU589765 WVQ589765 I655301 JE655301 TA655301 ACW655301 AMS655301 AWO655301 BGK655301 BQG655301 CAC655301 CJY655301 CTU655301 DDQ655301 DNM655301 DXI655301 EHE655301 ERA655301 FAW655301 FKS655301 FUO655301 GEK655301 GOG655301 GYC655301 HHY655301 HRU655301 IBQ655301 ILM655301 IVI655301 JFE655301 JPA655301 JYW655301 KIS655301 KSO655301 LCK655301 LMG655301 LWC655301 MFY655301 MPU655301 MZQ655301 NJM655301 NTI655301 ODE655301 ONA655301 OWW655301 PGS655301 PQO655301 QAK655301 QKG655301 QUC655301 RDY655301 RNU655301 RXQ655301 SHM655301 SRI655301 TBE655301 TLA655301 TUW655301 UES655301 UOO655301 UYK655301 VIG655301 VSC655301 WBY655301 WLU655301 WVQ655301 I720837 JE720837 TA720837 ACW720837 AMS720837 AWO720837 BGK720837 BQG720837 CAC720837 CJY720837 CTU720837 DDQ720837 DNM720837 DXI720837 EHE720837 ERA720837 FAW720837 FKS720837 FUO720837 GEK720837 GOG720837 GYC720837 HHY720837 HRU720837 IBQ720837 ILM720837 IVI720837 JFE720837 JPA720837 JYW720837 KIS720837 KSO720837 LCK720837 LMG720837 LWC720837 MFY720837 MPU720837 MZQ720837 NJM720837 NTI720837 ODE720837 ONA720837 OWW720837 PGS720837 PQO720837 QAK720837 QKG720837 QUC720837 RDY720837 RNU720837 RXQ720837 SHM720837 SRI720837 TBE720837 TLA720837 TUW720837 UES720837 UOO720837 UYK720837 VIG720837 VSC720837 WBY720837 WLU720837 WVQ720837 I786373 JE786373 TA786373 ACW786373 AMS786373 AWO786373 BGK786373 BQG786373 CAC786373 CJY786373 CTU786373 DDQ786373 DNM786373 DXI786373 EHE786373 ERA786373 FAW786373 FKS786373 FUO786373 GEK786373 GOG786373 GYC786373 HHY786373 HRU786373 IBQ786373 ILM786373 IVI786373 JFE786373 JPA786373 JYW786373 KIS786373 KSO786373 LCK786373 LMG786373 LWC786373 MFY786373 MPU786373 MZQ786373 NJM786373 NTI786373 ODE786373 ONA786373 OWW786373 PGS786373 PQO786373 QAK786373 QKG786373 QUC786373 RDY786373 RNU786373 RXQ786373 SHM786373 SRI786373 TBE786373 TLA786373 TUW786373 UES786373 UOO786373 UYK786373 VIG786373 VSC786373 WBY786373 WLU786373 WVQ786373 I851909 JE851909 TA851909 ACW851909 AMS851909 AWO851909 BGK851909 BQG851909 CAC851909 CJY851909 CTU851909 DDQ851909 DNM851909 DXI851909 EHE851909 ERA851909 FAW851909 FKS851909 FUO851909 GEK851909 GOG851909 GYC851909 HHY851909 HRU851909 IBQ851909 ILM851909 IVI851909 JFE851909 JPA851909 JYW851909 KIS851909 KSO851909 LCK851909 LMG851909 LWC851909 MFY851909 MPU851909 MZQ851909 NJM851909 NTI851909 ODE851909 ONA851909 OWW851909 PGS851909 PQO851909 QAK851909 QKG851909 QUC851909 RDY851909 RNU851909 RXQ851909 SHM851909 SRI851909 TBE851909 TLA851909 TUW851909 UES851909 UOO851909 UYK851909 VIG851909 VSC851909 WBY851909 WLU851909 WVQ851909 I917445 JE917445 TA917445 ACW917445 AMS917445 AWO917445 BGK917445 BQG917445 CAC917445 CJY917445 CTU917445 DDQ917445 DNM917445 DXI917445 EHE917445 ERA917445 FAW917445 FKS917445 FUO917445 GEK917445 GOG917445 GYC917445 HHY917445 HRU917445 IBQ917445 ILM917445 IVI917445 JFE917445 JPA917445 JYW917445 KIS917445 KSO917445 LCK917445 LMG917445 LWC917445 MFY917445 MPU917445 MZQ917445 NJM917445 NTI917445 ODE917445 ONA917445 OWW917445 PGS917445 PQO917445 QAK917445 QKG917445 QUC917445 RDY917445 RNU917445 RXQ917445 SHM917445 SRI917445 TBE917445 TLA917445 TUW917445 UES917445 UOO917445 UYK917445 VIG917445 VSC917445 WBY917445 WLU917445 WVQ917445 I982981 JE982981 TA982981 ACW982981 AMS982981 AWO982981 BGK982981 BQG982981 CAC982981 CJY982981 CTU982981 DDQ982981 DNM982981 DXI982981 EHE982981 ERA982981 FAW982981 FKS982981 FUO982981 GEK982981 GOG982981 GYC982981 HHY982981 HRU982981 IBQ982981 ILM982981 IVI982981 JFE982981 JPA982981 JYW982981 KIS982981 KSO982981 LCK982981 LMG982981 LWC982981 MFY982981 MPU982981 MZQ982981 NJM982981 NTI982981 ODE982981 ONA982981 OWW982981 PGS982981 PQO982981 QAK982981 QKG982981 QUC982981 RDY982981 RNU982981 RXQ982981 SHM982981 SRI982981 TBE982981 TLA982981 TUW982981 UES982981 UOO982981 UYK982981 VIG982981 VSC982981 WBY982981 WLU982981 WVQ982981">
      <formula1>3</formula1>
    </dataValidation>
    <dataValidation type="custom" imeMode="disabled" allowBlank="1" showInputMessage="1" showErrorMessage="1" error="整数で入力してください。" sqref="AI11:AI13 KG29:KG31 UC29:UC31 ADY29:ADY31 ANU29:ANU31 AXQ29:AXQ31 BHM29:BHM31 BRI29:BRI31 CBE29:CBE31 CLA29:CLA31 CUW29:CUW31 DES29:DES31 DOO29:DOO31 DYK29:DYK31 EIG29:EIG31 ESC29:ESC31 FBY29:FBY31 FLU29:FLU31 FVQ29:FVQ31 GFM29:GFM31 GPI29:GPI31 GZE29:GZE31 HJA29:HJA31 HSW29:HSW31 ICS29:ICS31 IMO29:IMO31 IWK29:IWK31 JGG29:JGG31 JQC29:JQC31 JZY29:JZY31 KJU29:KJU31 KTQ29:KTQ31 LDM29:LDM31 LNI29:LNI31 LXE29:LXE31 MHA29:MHA31 MQW29:MQW31 NAS29:NAS31 NKO29:NKO31 NUK29:NUK31 OEG29:OEG31 OOC29:OOC31 OXY29:OXY31 PHU29:PHU31 PRQ29:PRQ31 QBM29:QBM31 QLI29:QLI31 QVE29:QVE31 RFA29:RFA31 ROW29:ROW31 RYS29:RYS31 SIO29:SIO31 SSK29:SSK31 TCG29:TCG31 TMC29:TMC31 TVY29:TVY31 UFU29:UFU31 UPQ29:UPQ31 UZM29:UZM31 VJI29:VJI31 VTE29:VTE31 WDA29:WDA31 WMW29:WMW31 WWS29:WWS31 AK65555:AK65557 KG65555:KG65557 UC65555:UC65557 ADY65555:ADY65557 ANU65555:ANU65557 AXQ65555:AXQ65557 BHM65555:BHM65557 BRI65555:BRI65557 CBE65555:CBE65557 CLA65555:CLA65557 CUW65555:CUW65557 DES65555:DES65557 DOO65555:DOO65557 DYK65555:DYK65557 EIG65555:EIG65557 ESC65555:ESC65557 FBY65555:FBY65557 FLU65555:FLU65557 FVQ65555:FVQ65557 GFM65555:GFM65557 GPI65555:GPI65557 GZE65555:GZE65557 HJA65555:HJA65557 HSW65555:HSW65557 ICS65555:ICS65557 IMO65555:IMO65557 IWK65555:IWK65557 JGG65555:JGG65557 JQC65555:JQC65557 JZY65555:JZY65557 KJU65555:KJU65557 KTQ65555:KTQ65557 LDM65555:LDM65557 LNI65555:LNI65557 LXE65555:LXE65557 MHA65555:MHA65557 MQW65555:MQW65557 NAS65555:NAS65557 NKO65555:NKO65557 NUK65555:NUK65557 OEG65555:OEG65557 OOC65555:OOC65557 OXY65555:OXY65557 PHU65555:PHU65557 PRQ65555:PRQ65557 QBM65555:QBM65557 QLI65555:QLI65557 QVE65555:QVE65557 RFA65555:RFA65557 ROW65555:ROW65557 RYS65555:RYS65557 SIO65555:SIO65557 SSK65555:SSK65557 TCG65555:TCG65557 TMC65555:TMC65557 TVY65555:TVY65557 UFU65555:UFU65557 UPQ65555:UPQ65557 UZM65555:UZM65557 VJI65555:VJI65557 VTE65555:VTE65557 WDA65555:WDA65557 WMW65555:WMW65557 WWS65555:WWS65557 AK131091:AK131093 KG131091:KG131093 UC131091:UC131093 ADY131091:ADY131093 ANU131091:ANU131093 AXQ131091:AXQ131093 BHM131091:BHM131093 BRI131091:BRI131093 CBE131091:CBE131093 CLA131091:CLA131093 CUW131091:CUW131093 DES131091:DES131093 DOO131091:DOO131093 DYK131091:DYK131093 EIG131091:EIG131093 ESC131091:ESC131093 FBY131091:FBY131093 FLU131091:FLU131093 FVQ131091:FVQ131093 GFM131091:GFM131093 GPI131091:GPI131093 GZE131091:GZE131093 HJA131091:HJA131093 HSW131091:HSW131093 ICS131091:ICS131093 IMO131091:IMO131093 IWK131091:IWK131093 JGG131091:JGG131093 JQC131091:JQC131093 JZY131091:JZY131093 KJU131091:KJU131093 KTQ131091:KTQ131093 LDM131091:LDM131093 LNI131091:LNI131093 LXE131091:LXE131093 MHA131091:MHA131093 MQW131091:MQW131093 NAS131091:NAS131093 NKO131091:NKO131093 NUK131091:NUK131093 OEG131091:OEG131093 OOC131091:OOC131093 OXY131091:OXY131093 PHU131091:PHU131093 PRQ131091:PRQ131093 QBM131091:QBM131093 QLI131091:QLI131093 QVE131091:QVE131093 RFA131091:RFA131093 ROW131091:ROW131093 RYS131091:RYS131093 SIO131091:SIO131093 SSK131091:SSK131093 TCG131091:TCG131093 TMC131091:TMC131093 TVY131091:TVY131093 UFU131091:UFU131093 UPQ131091:UPQ131093 UZM131091:UZM131093 VJI131091:VJI131093 VTE131091:VTE131093 WDA131091:WDA131093 WMW131091:WMW131093 WWS131091:WWS131093 AK196627:AK196629 KG196627:KG196629 UC196627:UC196629 ADY196627:ADY196629 ANU196627:ANU196629 AXQ196627:AXQ196629 BHM196627:BHM196629 BRI196627:BRI196629 CBE196627:CBE196629 CLA196627:CLA196629 CUW196627:CUW196629 DES196627:DES196629 DOO196627:DOO196629 DYK196627:DYK196629 EIG196627:EIG196629 ESC196627:ESC196629 FBY196627:FBY196629 FLU196627:FLU196629 FVQ196627:FVQ196629 GFM196627:GFM196629 GPI196627:GPI196629 GZE196627:GZE196629 HJA196627:HJA196629 HSW196627:HSW196629 ICS196627:ICS196629 IMO196627:IMO196629 IWK196627:IWK196629 JGG196627:JGG196629 JQC196627:JQC196629 JZY196627:JZY196629 KJU196627:KJU196629 KTQ196627:KTQ196629 LDM196627:LDM196629 LNI196627:LNI196629 LXE196627:LXE196629 MHA196627:MHA196629 MQW196627:MQW196629 NAS196627:NAS196629 NKO196627:NKO196629 NUK196627:NUK196629 OEG196627:OEG196629 OOC196627:OOC196629 OXY196627:OXY196629 PHU196627:PHU196629 PRQ196627:PRQ196629 QBM196627:QBM196629 QLI196627:QLI196629 QVE196627:QVE196629 RFA196627:RFA196629 ROW196627:ROW196629 RYS196627:RYS196629 SIO196627:SIO196629 SSK196627:SSK196629 TCG196627:TCG196629 TMC196627:TMC196629 TVY196627:TVY196629 UFU196627:UFU196629 UPQ196627:UPQ196629 UZM196627:UZM196629 VJI196627:VJI196629 VTE196627:VTE196629 WDA196627:WDA196629 WMW196627:WMW196629 WWS196627:WWS196629 AK262163:AK262165 KG262163:KG262165 UC262163:UC262165 ADY262163:ADY262165 ANU262163:ANU262165 AXQ262163:AXQ262165 BHM262163:BHM262165 BRI262163:BRI262165 CBE262163:CBE262165 CLA262163:CLA262165 CUW262163:CUW262165 DES262163:DES262165 DOO262163:DOO262165 DYK262163:DYK262165 EIG262163:EIG262165 ESC262163:ESC262165 FBY262163:FBY262165 FLU262163:FLU262165 FVQ262163:FVQ262165 GFM262163:GFM262165 GPI262163:GPI262165 GZE262163:GZE262165 HJA262163:HJA262165 HSW262163:HSW262165 ICS262163:ICS262165 IMO262163:IMO262165 IWK262163:IWK262165 JGG262163:JGG262165 JQC262163:JQC262165 JZY262163:JZY262165 KJU262163:KJU262165 KTQ262163:KTQ262165 LDM262163:LDM262165 LNI262163:LNI262165 LXE262163:LXE262165 MHA262163:MHA262165 MQW262163:MQW262165 NAS262163:NAS262165 NKO262163:NKO262165 NUK262163:NUK262165 OEG262163:OEG262165 OOC262163:OOC262165 OXY262163:OXY262165 PHU262163:PHU262165 PRQ262163:PRQ262165 QBM262163:QBM262165 QLI262163:QLI262165 QVE262163:QVE262165 RFA262163:RFA262165 ROW262163:ROW262165 RYS262163:RYS262165 SIO262163:SIO262165 SSK262163:SSK262165 TCG262163:TCG262165 TMC262163:TMC262165 TVY262163:TVY262165 UFU262163:UFU262165 UPQ262163:UPQ262165 UZM262163:UZM262165 VJI262163:VJI262165 VTE262163:VTE262165 WDA262163:WDA262165 WMW262163:WMW262165 WWS262163:WWS262165 AK327699:AK327701 KG327699:KG327701 UC327699:UC327701 ADY327699:ADY327701 ANU327699:ANU327701 AXQ327699:AXQ327701 BHM327699:BHM327701 BRI327699:BRI327701 CBE327699:CBE327701 CLA327699:CLA327701 CUW327699:CUW327701 DES327699:DES327701 DOO327699:DOO327701 DYK327699:DYK327701 EIG327699:EIG327701 ESC327699:ESC327701 FBY327699:FBY327701 FLU327699:FLU327701 FVQ327699:FVQ327701 GFM327699:GFM327701 GPI327699:GPI327701 GZE327699:GZE327701 HJA327699:HJA327701 HSW327699:HSW327701 ICS327699:ICS327701 IMO327699:IMO327701 IWK327699:IWK327701 JGG327699:JGG327701 JQC327699:JQC327701 JZY327699:JZY327701 KJU327699:KJU327701 KTQ327699:KTQ327701 LDM327699:LDM327701 LNI327699:LNI327701 LXE327699:LXE327701 MHA327699:MHA327701 MQW327699:MQW327701 NAS327699:NAS327701 NKO327699:NKO327701 NUK327699:NUK327701 OEG327699:OEG327701 OOC327699:OOC327701 OXY327699:OXY327701 PHU327699:PHU327701 PRQ327699:PRQ327701 QBM327699:QBM327701 QLI327699:QLI327701 QVE327699:QVE327701 RFA327699:RFA327701 ROW327699:ROW327701 RYS327699:RYS327701 SIO327699:SIO327701 SSK327699:SSK327701 TCG327699:TCG327701 TMC327699:TMC327701 TVY327699:TVY327701 UFU327699:UFU327701 UPQ327699:UPQ327701 UZM327699:UZM327701 VJI327699:VJI327701 VTE327699:VTE327701 WDA327699:WDA327701 WMW327699:WMW327701 WWS327699:WWS327701 AK393235:AK393237 KG393235:KG393237 UC393235:UC393237 ADY393235:ADY393237 ANU393235:ANU393237 AXQ393235:AXQ393237 BHM393235:BHM393237 BRI393235:BRI393237 CBE393235:CBE393237 CLA393235:CLA393237 CUW393235:CUW393237 DES393235:DES393237 DOO393235:DOO393237 DYK393235:DYK393237 EIG393235:EIG393237 ESC393235:ESC393237 FBY393235:FBY393237 FLU393235:FLU393237 FVQ393235:FVQ393237 GFM393235:GFM393237 GPI393235:GPI393237 GZE393235:GZE393237 HJA393235:HJA393237 HSW393235:HSW393237 ICS393235:ICS393237 IMO393235:IMO393237 IWK393235:IWK393237 JGG393235:JGG393237 JQC393235:JQC393237 JZY393235:JZY393237 KJU393235:KJU393237 KTQ393235:KTQ393237 LDM393235:LDM393237 LNI393235:LNI393237 LXE393235:LXE393237 MHA393235:MHA393237 MQW393235:MQW393237 NAS393235:NAS393237 NKO393235:NKO393237 NUK393235:NUK393237 OEG393235:OEG393237 OOC393235:OOC393237 OXY393235:OXY393237 PHU393235:PHU393237 PRQ393235:PRQ393237 QBM393235:QBM393237 QLI393235:QLI393237 QVE393235:QVE393237 RFA393235:RFA393237 ROW393235:ROW393237 RYS393235:RYS393237 SIO393235:SIO393237 SSK393235:SSK393237 TCG393235:TCG393237 TMC393235:TMC393237 TVY393235:TVY393237 UFU393235:UFU393237 UPQ393235:UPQ393237 UZM393235:UZM393237 VJI393235:VJI393237 VTE393235:VTE393237 WDA393235:WDA393237 WMW393235:WMW393237 WWS393235:WWS393237 AK458771:AK458773 KG458771:KG458773 UC458771:UC458773 ADY458771:ADY458773 ANU458771:ANU458773 AXQ458771:AXQ458773 BHM458771:BHM458773 BRI458771:BRI458773 CBE458771:CBE458773 CLA458771:CLA458773 CUW458771:CUW458773 DES458771:DES458773 DOO458771:DOO458773 DYK458771:DYK458773 EIG458771:EIG458773 ESC458771:ESC458773 FBY458771:FBY458773 FLU458771:FLU458773 FVQ458771:FVQ458773 GFM458771:GFM458773 GPI458771:GPI458773 GZE458771:GZE458773 HJA458771:HJA458773 HSW458771:HSW458773 ICS458771:ICS458773 IMO458771:IMO458773 IWK458771:IWK458773 JGG458771:JGG458773 JQC458771:JQC458773 JZY458771:JZY458773 KJU458771:KJU458773 KTQ458771:KTQ458773 LDM458771:LDM458773 LNI458771:LNI458773 LXE458771:LXE458773 MHA458771:MHA458773 MQW458771:MQW458773 NAS458771:NAS458773 NKO458771:NKO458773 NUK458771:NUK458773 OEG458771:OEG458773 OOC458771:OOC458773 OXY458771:OXY458773 PHU458771:PHU458773 PRQ458771:PRQ458773 QBM458771:QBM458773 QLI458771:QLI458773 QVE458771:QVE458773 RFA458771:RFA458773 ROW458771:ROW458773 RYS458771:RYS458773 SIO458771:SIO458773 SSK458771:SSK458773 TCG458771:TCG458773 TMC458771:TMC458773 TVY458771:TVY458773 UFU458771:UFU458773 UPQ458771:UPQ458773 UZM458771:UZM458773 VJI458771:VJI458773 VTE458771:VTE458773 WDA458771:WDA458773 WMW458771:WMW458773 WWS458771:WWS458773 AK524307:AK524309 KG524307:KG524309 UC524307:UC524309 ADY524307:ADY524309 ANU524307:ANU524309 AXQ524307:AXQ524309 BHM524307:BHM524309 BRI524307:BRI524309 CBE524307:CBE524309 CLA524307:CLA524309 CUW524307:CUW524309 DES524307:DES524309 DOO524307:DOO524309 DYK524307:DYK524309 EIG524307:EIG524309 ESC524307:ESC524309 FBY524307:FBY524309 FLU524307:FLU524309 FVQ524307:FVQ524309 GFM524307:GFM524309 GPI524307:GPI524309 GZE524307:GZE524309 HJA524307:HJA524309 HSW524307:HSW524309 ICS524307:ICS524309 IMO524307:IMO524309 IWK524307:IWK524309 JGG524307:JGG524309 JQC524307:JQC524309 JZY524307:JZY524309 KJU524307:KJU524309 KTQ524307:KTQ524309 LDM524307:LDM524309 LNI524307:LNI524309 LXE524307:LXE524309 MHA524307:MHA524309 MQW524307:MQW524309 NAS524307:NAS524309 NKO524307:NKO524309 NUK524307:NUK524309 OEG524307:OEG524309 OOC524307:OOC524309 OXY524307:OXY524309 PHU524307:PHU524309 PRQ524307:PRQ524309 QBM524307:QBM524309 QLI524307:QLI524309 QVE524307:QVE524309 RFA524307:RFA524309 ROW524307:ROW524309 RYS524307:RYS524309 SIO524307:SIO524309 SSK524307:SSK524309 TCG524307:TCG524309 TMC524307:TMC524309 TVY524307:TVY524309 UFU524307:UFU524309 UPQ524307:UPQ524309 UZM524307:UZM524309 VJI524307:VJI524309 VTE524307:VTE524309 WDA524307:WDA524309 WMW524307:WMW524309 WWS524307:WWS524309 AK589843:AK589845 KG589843:KG589845 UC589843:UC589845 ADY589843:ADY589845 ANU589843:ANU589845 AXQ589843:AXQ589845 BHM589843:BHM589845 BRI589843:BRI589845 CBE589843:CBE589845 CLA589843:CLA589845 CUW589843:CUW589845 DES589843:DES589845 DOO589843:DOO589845 DYK589843:DYK589845 EIG589843:EIG589845 ESC589843:ESC589845 FBY589843:FBY589845 FLU589843:FLU589845 FVQ589843:FVQ589845 GFM589843:GFM589845 GPI589843:GPI589845 GZE589843:GZE589845 HJA589843:HJA589845 HSW589843:HSW589845 ICS589843:ICS589845 IMO589843:IMO589845 IWK589843:IWK589845 JGG589843:JGG589845 JQC589843:JQC589845 JZY589843:JZY589845 KJU589843:KJU589845 KTQ589843:KTQ589845 LDM589843:LDM589845 LNI589843:LNI589845 LXE589843:LXE589845 MHA589843:MHA589845 MQW589843:MQW589845 NAS589843:NAS589845 NKO589843:NKO589845 NUK589843:NUK589845 OEG589843:OEG589845 OOC589843:OOC589845 OXY589843:OXY589845 PHU589843:PHU589845 PRQ589843:PRQ589845 QBM589843:QBM589845 QLI589843:QLI589845 QVE589843:QVE589845 RFA589843:RFA589845 ROW589843:ROW589845 RYS589843:RYS589845 SIO589843:SIO589845 SSK589843:SSK589845 TCG589843:TCG589845 TMC589843:TMC589845 TVY589843:TVY589845 UFU589843:UFU589845 UPQ589843:UPQ589845 UZM589843:UZM589845 VJI589843:VJI589845 VTE589843:VTE589845 WDA589843:WDA589845 WMW589843:WMW589845 WWS589843:WWS589845 AK655379:AK655381 KG655379:KG655381 UC655379:UC655381 ADY655379:ADY655381 ANU655379:ANU655381 AXQ655379:AXQ655381 BHM655379:BHM655381 BRI655379:BRI655381 CBE655379:CBE655381 CLA655379:CLA655381 CUW655379:CUW655381 DES655379:DES655381 DOO655379:DOO655381 DYK655379:DYK655381 EIG655379:EIG655381 ESC655379:ESC655381 FBY655379:FBY655381 FLU655379:FLU655381 FVQ655379:FVQ655381 GFM655379:GFM655381 GPI655379:GPI655381 GZE655379:GZE655381 HJA655379:HJA655381 HSW655379:HSW655381 ICS655379:ICS655381 IMO655379:IMO655381 IWK655379:IWK655381 JGG655379:JGG655381 JQC655379:JQC655381 JZY655379:JZY655381 KJU655379:KJU655381 KTQ655379:KTQ655381 LDM655379:LDM655381 LNI655379:LNI655381 LXE655379:LXE655381 MHA655379:MHA655381 MQW655379:MQW655381 NAS655379:NAS655381 NKO655379:NKO655381 NUK655379:NUK655381 OEG655379:OEG655381 OOC655379:OOC655381 OXY655379:OXY655381 PHU655379:PHU655381 PRQ655379:PRQ655381 QBM655379:QBM655381 QLI655379:QLI655381 QVE655379:QVE655381 RFA655379:RFA655381 ROW655379:ROW655381 RYS655379:RYS655381 SIO655379:SIO655381 SSK655379:SSK655381 TCG655379:TCG655381 TMC655379:TMC655381 TVY655379:TVY655381 UFU655379:UFU655381 UPQ655379:UPQ655381 UZM655379:UZM655381 VJI655379:VJI655381 VTE655379:VTE655381 WDA655379:WDA655381 WMW655379:WMW655381 WWS655379:WWS655381 AK720915:AK720917 KG720915:KG720917 UC720915:UC720917 ADY720915:ADY720917 ANU720915:ANU720917 AXQ720915:AXQ720917 BHM720915:BHM720917 BRI720915:BRI720917 CBE720915:CBE720917 CLA720915:CLA720917 CUW720915:CUW720917 DES720915:DES720917 DOO720915:DOO720917 DYK720915:DYK720917 EIG720915:EIG720917 ESC720915:ESC720917 FBY720915:FBY720917 FLU720915:FLU720917 FVQ720915:FVQ720917 GFM720915:GFM720917 GPI720915:GPI720917 GZE720915:GZE720917 HJA720915:HJA720917 HSW720915:HSW720917 ICS720915:ICS720917 IMO720915:IMO720917 IWK720915:IWK720917 JGG720915:JGG720917 JQC720915:JQC720917 JZY720915:JZY720917 KJU720915:KJU720917 KTQ720915:KTQ720917 LDM720915:LDM720917 LNI720915:LNI720917 LXE720915:LXE720917 MHA720915:MHA720917 MQW720915:MQW720917 NAS720915:NAS720917 NKO720915:NKO720917 NUK720915:NUK720917 OEG720915:OEG720917 OOC720915:OOC720917 OXY720915:OXY720917 PHU720915:PHU720917 PRQ720915:PRQ720917 QBM720915:QBM720917 QLI720915:QLI720917 QVE720915:QVE720917 RFA720915:RFA720917 ROW720915:ROW720917 RYS720915:RYS720917 SIO720915:SIO720917 SSK720915:SSK720917 TCG720915:TCG720917 TMC720915:TMC720917 TVY720915:TVY720917 UFU720915:UFU720917 UPQ720915:UPQ720917 UZM720915:UZM720917 VJI720915:VJI720917 VTE720915:VTE720917 WDA720915:WDA720917 WMW720915:WMW720917 WWS720915:WWS720917 AK786451:AK786453 KG786451:KG786453 UC786451:UC786453 ADY786451:ADY786453 ANU786451:ANU786453 AXQ786451:AXQ786453 BHM786451:BHM786453 BRI786451:BRI786453 CBE786451:CBE786453 CLA786451:CLA786453 CUW786451:CUW786453 DES786451:DES786453 DOO786451:DOO786453 DYK786451:DYK786453 EIG786451:EIG786453 ESC786451:ESC786453 FBY786451:FBY786453 FLU786451:FLU786453 FVQ786451:FVQ786453 GFM786451:GFM786453 GPI786451:GPI786453 GZE786451:GZE786453 HJA786451:HJA786453 HSW786451:HSW786453 ICS786451:ICS786453 IMO786451:IMO786453 IWK786451:IWK786453 JGG786451:JGG786453 JQC786451:JQC786453 JZY786451:JZY786453 KJU786451:KJU786453 KTQ786451:KTQ786453 LDM786451:LDM786453 LNI786451:LNI786453 LXE786451:LXE786453 MHA786451:MHA786453 MQW786451:MQW786453 NAS786451:NAS786453 NKO786451:NKO786453 NUK786451:NUK786453 OEG786451:OEG786453 OOC786451:OOC786453 OXY786451:OXY786453 PHU786451:PHU786453 PRQ786451:PRQ786453 QBM786451:QBM786453 QLI786451:QLI786453 QVE786451:QVE786453 RFA786451:RFA786453 ROW786451:ROW786453 RYS786451:RYS786453 SIO786451:SIO786453 SSK786451:SSK786453 TCG786451:TCG786453 TMC786451:TMC786453 TVY786451:TVY786453 UFU786451:UFU786453 UPQ786451:UPQ786453 UZM786451:UZM786453 VJI786451:VJI786453 VTE786451:VTE786453 WDA786451:WDA786453 WMW786451:WMW786453 WWS786451:WWS786453 AK851987:AK851989 KG851987:KG851989 UC851987:UC851989 ADY851987:ADY851989 ANU851987:ANU851989 AXQ851987:AXQ851989 BHM851987:BHM851989 BRI851987:BRI851989 CBE851987:CBE851989 CLA851987:CLA851989 CUW851987:CUW851989 DES851987:DES851989 DOO851987:DOO851989 DYK851987:DYK851989 EIG851987:EIG851989 ESC851987:ESC851989 FBY851987:FBY851989 FLU851987:FLU851989 FVQ851987:FVQ851989 GFM851987:GFM851989 GPI851987:GPI851989 GZE851987:GZE851989 HJA851987:HJA851989 HSW851987:HSW851989 ICS851987:ICS851989 IMO851987:IMO851989 IWK851987:IWK851989 JGG851987:JGG851989 JQC851987:JQC851989 JZY851987:JZY851989 KJU851987:KJU851989 KTQ851987:KTQ851989 LDM851987:LDM851989 LNI851987:LNI851989 LXE851987:LXE851989 MHA851987:MHA851989 MQW851987:MQW851989 NAS851987:NAS851989 NKO851987:NKO851989 NUK851987:NUK851989 OEG851987:OEG851989 OOC851987:OOC851989 OXY851987:OXY851989 PHU851987:PHU851989 PRQ851987:PRQ851989 QBM851987:QBM851989 QLI851987:QLI851989 QVE851987:QVE851989 RFA851987:RFA851989 ROW851987:ROW851989 RYS851987:RYS851989 SIO851987:SIO851989 SSK851987:SSK851989 TCG851987:TCG851989 TMC851987:TMC851989 TVY851987:TVY851989 UFU851987:UFU851989 UPQ851987:UPQ851989 UZM851987:UZM851989 VJI851987:VJI851989 VTE851987:VTE851989 WDA851987:WDA851989 WMW851987:WMW851989 WWS851987:WWS851989 AK917523:AK917525 KG917523:KG917525 UC917523:UC917525 ADY917523:ADY917525 ANU917523:ANU917525 AXQ917523:AXQ917525 BHM917523:BHM917525 BRI917523:BRI917525 CBE917523:CBE917525 CLA917523:CLA917525 CUW917523:CUW917525 DES917523:DES917525 DOO917523:DOO917525 DYK917523:DYK917525 EIG917523:EIG917525 ESC917523:ESC917525 FBY917523:FBY917525 FLU917523:FLU917525 FVQ917523:FVQ917525 GFM917523:GFM917525 GPI917523:GPI917525 GZE917523:GZE917525 HJA917523:HJA917525 HSW917523:HSW917525 ICS917523:ICS917525 IMO917523:IMO917525 IWK917523:IWK917525 JGG917523:JGG917525 JQC917523:JQC917525 JZY917523:JZY917525 KJU917523:KJU917525 KTQ917523:KTQ917525 LDM917523:LDM917525 LNI917523:LNI917525 LXE917523:LXE917525 MHA917523:MHA917525 MQW917523:MQW917525 NAS917523:NAS917525 NKO917523:NKO917525 NUK917523:NUK917525 OEG917523:OEG917525 OOC917523:OOC917525 OXY917523:OXY917525 PHU917523:PHU917525 PRQ917523:PRQ917525 QBM917523:QBM917525 QLI917523:QLI917525 QVE917523:QVE917525 RFA917523:RFA917525 ROW917523:ROW917525 RYS917523:RYS917525 SIO917523:SIO917525 SSK917523:SSK917525 TCG917523:TCG917525 TMC917523:TMC917525 TVY917523:TVY917525 UFU917523:UFU917525 UPQ917523:UPQ917525 UZM917523:UZM917525 VJI917523:VJI917525 VTE917523:VTE917525 WDA917523:WDA917525 WMW917523:WMW917525 WWS917523:WWS917525 AK983059:AK983061 KG983059:KG983061 UC983059:UC983061 ADY983059:ADY983061 ANU983059:ANU983061 AXQ983059:AXQ983061 BHM983059:BHM983061 BRI983059:BRI983061 CBE983059:CBE983061 CLA983059:CLA983061 CUW983059:CUW983061 DES983059:DES983061 DOO983059:DOO983061 DYK983059:DYK983061 EIG983059:EIG983061 ESC983059:ESC983061 FBY983059:FBY983061 FLU983059:FLU983061 FVQ983059:FVQ983061 GFM983059:GFM983061 GPI983059:GPI983061 GZE983059:GZE983061 HJA983059:HJA983061 HSW983059:HSW983061 ICS983059:ICS983061 IMO983059:IMO983061 IWK983059:IWK983061 JGG983059:JGG983061 JQC983059:JQC983061 JZY983059:JZY983061 KJU983059:KJU983061 KTQ983059:KTQ983061 LDM983059:LDM983061 LNI983059:LNI983061 LXE983059:LXE983061 MHA983059:MHA983061 MQW983059:MQW983061 NAS983059:NAS983061 NKO983059:NKO983061 NUK983059:NUK983061 OEG983059:OEG983061 OOC983059:OOC983061 OXY983059:OXY983061 PHU983059:PHU983061 PRQ983059:PRQ983061 QBM983059:QBM983061 QLI983059:QLI983061 QVE983059:QVE983061 RFA983059:RFA983061 ROW983059:ROW983061 RYS983059:RYS983061 SIO983059:SIO983061 SSK983059:SSK983061 TCG983059:TCG983061 TMC983059:TMC983061 TVY983059:TVY983061 UFU983059:UFU983061 UPQ983059:UPQ983061 UZM983059:UZM983061 VJI983059:VJI983061 VTE983059:VTE983061 WDA983059:WDA983061 WMW983059:WMW983061 WWS983059:WWS983061 WWR983041:WWR983043 W65572:W65574 JS65572:JS65574 TO65572:TO65574 ADK65572:ADK65574 ANG65572:ANG65574 AXC65572:AXC65574 BGY65572:BGY65574 BQU65572:BQU65574 CAQ65572:CAQ65574 CKM65572:CKM65574 CUI65572:CUI65574 DEE65572:DEE65574 DOA65572:DOA65574 DXW65572:DXW65574 EHS65572:EHS65574 ERO65572:ERO65574 FBK65572:FBK65574 FLG65572:FLG65574 FVC65572:FVC65574 GEY65572:GEY65574 GOU65572:GOU65574 GYQ65572:GYQ65574 HIM65572:HIM65574 HSI65572:HSI65574 ICE65572:ICE65574 IMA65572:IMA65574 IVW65572:IVW65574 JFS65572:JFS65574 JPO65572:JPO65574 JZK65572:JZK65574 KJG65572:KJG65574 KTC65572:KTC65574 LCY65572:LCY65574 LMU65572:LMU65574 LWQ65572:LWQ65574 MGM65572:MGM65574 MQI65572:MQI65574 NAE65572:NAE65574 NKA65572:NKA65574 NTW65572:NTW65574 ODS65572:ODS65574 ONO65572:ONO65574 OXK65572:OXK65574 PHG65572:PHG65574 PRC65572:PRC65574 QAY65572:QAY65574 QKU65572:QKU65574 QUQ65572:QUQ65574 REM65572:REM65574 ROI65572:ROI65574 RYE65572:RYE65574 SIA65572:SIA65574 SRW65572:SRW65574 TBS65572:TBS65574 TLO65572:TLO65574 TVK65572:TVK65574 UFG65572:UFG65574 UPC65572:UPC65574 UYY65572:UYY65574 VIU65572:VIU65574 VSQ65572:VSQ65574 WCM65572:WCM65574 WMI65572:WMI65574 WWE65572:WWE65574 W131108:W131110 JS131108:JS131110 TO131108:TO131110 ADK131108:ADK131110 ANG131108:ANG131110 AXC131108:AXC131110 BGY131108:BGY131110 BQU131108:BQU131110 CAQ131108:CAQ131110 CKM131108:CKM131110 CUI131108:CUI131110 DEE131108:DEE131110 DOA131108:DOA131110 DXW131108:DXW131110 EHS131108:EHS131110 ERO131108:ERO131110 FBK131108:FBK131110 FLG131108:FLG131110 FVC131108:FVC131110 GEY131108:GEY131110 GOU131108:GOU131110 GYQ131108:GYQ131110 HIM131108:HIM131110 HSI131108:HSI131110 ICE131108:ICE131110 IMA131108:IMA131110 IVW131108:IVW131110 JFS131108:JFS131110 JPO131108:JPO131110 JZK131108:JZK131110 KJG131108:KJG131110 KTC131108:KTC131110 LCY131108:LCY131110 LMU131108:LMU131110 LWQ131108:LWQ131110 MGM131108:MGM131110 MQI131108:MQI131110 NAE131108:NAE131110 NKA131108:NKA131110 NTW131108:NTW131110 ODS131108:ODS131110 ONO131108:ONO131110 OXK131108:OXK131110 PHG131108:PHG131110 PRC131108:PRC131110 QAY131108:QAY131110 QKU131108:QKU131110 QUQ131108:QUQ131110 REM131108:REM131110 ROI131108:ROI131110 RYE131108:RYE131110 SIA131108:SIA131110 SRW131108:SRW131110 TBS131108:TBS131110 TLO131108:TLO131110 TVK131108:TVK131110 UFG131108:UFG131110 UPC131108:UPC131110 UYY131108:UYY131110 VIU131108:VIU131110 VSQ131108:VSQ131110 WCM131108:WCM131110 WMI131108:WMI131110 WWE131108:WWE131110 W196644:W196646 JS196644:JS196646 TO196644:TO196646 ADK196644:ADK196646 ANG196644:ANG196646 AXC196644:AXC196646 BGY196644:BGY196646 BQU196644:BQU196646 CAQ196644:CAQ196646 CKM196644:CKM196646 CUI196644:CUI196646 DEE196644:DEE196646 DOA196644:DOA196646 DXW196644:DXW196646 EHS196644:EHS196646 ERO196644:ERO196646 FBK196644:FBK196646 FLG196644:FLG196646 FVC196644:FVC196646 GEY196644:GEY196646 GOU196644:GOU196646 GYQ196644:GYQ196646 HIM196644:HIM196646 HSI196644:HSI196646 ICE196644:ICE196646 IMA196644:IMA196646 IVW196644:IVW196646 JFS196644:JFS196646 JPO196644:JPO196646 JZK196644:JZK196646 KJG196644:KJG196646 KTC196644:KTC196646 LCY196644:LCY196646 LMU196644:LMU196646 LWQ196644:LWQ196646 MGM196644:MGM196646 MQI196644:MQI196646 NAE196644:NAE196646 NKA196644:NKA196646 NTW196644:NTW196646 ODS196644:ODS196646 ONO196644:ONO196646 OXK196644:OXK196646 PHG196644:PHG196646 PRC196644:PRC196646 QAY196644:QAY196646 QKU196644:QKU196646 QUQ196644:QUQ196646 REM196644:REM196646 ROI196644:ROI196646 RYE196644:RYE196646 SIA196644:SIA196646 SRW196644:SRW196646 TBS196644:TBS196646 TLO196644:TLO196646 TVK196644:TVK196646 UFG196644:UFG196646 UPC196644:UPC196646 UYY196644:UYY196646 VIU196644:VIU196646 VSQ196644:VSQ196646 WCM196644:WCM196646 WMI196644:WMI196646 WWE196644:WWE196646 W262180:W262182 JS262180:JS262182 TO262180:TO262182 ADK262180:ADK262182 ANG262180:ANG262182 AXC262180:AXC262182 BGY262180:BGY262182 BQU262180:BQU262182 CAQ262180:CAQ262182 CKM262180:CKM262182 CUI262180:CUI262182 DEE262180:DEE262182 DOA262180:DOA262182 DXW262180:DXW262182 EHS262180:EHS262182 ERO262180:ERO262182 FBK262180:FBK262182 FLG262180:FLG262182 FVC262180:FVC262182 GEY262180:GEY262182 GOU262180:GOU262182 GYQ262180:GYQ262182 HIM262180:HIM262182 HSI262180:HSI262182 ICE262180:ICE262182 IMA262180:IMA262182 IVW262180:IVW262182 JFS262180:JFS262182 JPO262180:JPO262182 JZK262180:JZK262182 KJG262180:KJG262182 KTC262180:KTC262182 LCY262180:LCY262182 LMU262180:LMU262182 LWQ262180:LWQ262182 MGM262180:MGM262182 MQI262180:MQI262182 NAE262180:NAE262182 NKA262180:NKA262182 NTW262180:NTW262182 ODS262180:ODS262182 ONO262180:ONO262182 OXK262180:OXK262182 PHG262180:PHG262182 PRC262180:PRC262182 QAY262180:QAY262182 QKU262180:QKU262182 QUQ262180:QUQ262182 REM262180:REM262182 ROI262180:ROI262182 RYE262180:RYE262182 SIA262180:SIA262182 SRW262180:SRW262182 TBS262180:TBS262182 TLO262180:TLO262182 TVK262180:TVK262182 UFG262180:UFG262182 UPC262180:UPC262182 UYY262180:UYY262182 VIU262180:VIU262182 VSQ262180:VSQ262182 WCM262180:WCM262182 WMI262180:WMI262182 WWE262180:WWE262182 W327716:W327718 JS327716:JS327718 TO327716:TO327718 ADK327716:ADK327718 ANG327716:ANG327718 AXC327716:AXC327718 BGY327716:BGY327718 BQU327716:BQU327718 CAQ327716:CAQ327718 CKM327716:CKM327718 CUI327716:CUI327718 DEE327716:DEE327718 DOA327716:DOA327718 DXW327716:DXW327718 EHS327716:EHS327718 ERO327716:ERO327718 FBK327716:FBK327718 FLG327716:FLG327718 FVC327716:FVC327718 GEY327716:GEY327718 GOU327716:GOU327718 GYQ327716:GYQ327718 HIM327716:HIM327718 HSI327716:HSI327718 ICE327716:ICE327718 IMA327716:IMA327718 IVW327716:IVW327718 JFS327716:JFS327718 JPO327716:JPO327718 JZK327716:JZK327718 KJG327716:KJG327718 KTC327716:KTC327718 LCY327716:LCY327718 LMU327716:LMU327718 LWQ327716:LWQ327718 MGM327716:MGM327718 MQI327716:MQI327718 NAE327716:NAE327718 NKA327716:NKA327718 NTW327716:NTW327718 ODS327716:ODS327718 ONO327716:ONO327718 OXK327716:OXK327718 PHG327716:PHG327718 PRC327716:PRC327718 QAY327716:QAY327718 QKU327716:QKU327718 QUQ327716:QUQ327718 REM327716:REM327718 ROI327716:ROI327718 RYE327716:RYE327718 SIA327716:SIA327718 SRW327716:SRW327718 TBS327716:TBS327718 TLO327716:TLO327718 TVK327716:TVK327718 UFG327716:UFG327718 UPC327716:UPC327718 UYY327716:UYY327718 VIU327716:VIU327718 VSQ327716:VSQ327718 WCM327716:WCM327718 WMI327716:WMI327718 WWE327716:WWE327718 W393252:W393254 JS393252:JS393254 TO393252:TO393254 ADK393252:ADK393254 ANG393252:ANG393254 AXC393252:AXC393254 BGY393252:BGY393254 BQU393252:BQU393254 CAQ393252:CAQ393254 CKM393252:CKM393254 CUI393252:CUI393254 DEE393252:DEE393254 DOA393252:DOA393254 DXW393252:DXW393254 EHS393252:EHS393254 ERO393252:ERO393254 FBK393252:FBK393254 FLG393252:FLG393254 FVC393252:FVC393254 GEY393252:GEY393254 GOU393252:GOU393254 GYQ393252:GYQ393254 HIM393252:HIM393254 HSI393252:HSI393254 ICE393252:ICE393254 IMA393252:IMA393254 IVW393252:IVW393254 JFS393252:JFS393254 JPO393252:JPO393254 JZK393252:JZK393254 KJG393252:KJG393254 KTC393252:KTC393254 LCY393252:LCY393254 LMU393252:LMU393254 LWQ393252:LWQ393254 MGM393252:MGM393254 MQI393252:MQI393254 NAE393252:NAE393254 NKA393252:NKA393254 NTW393252:NTW393254 ODS393252:ODS393254 ONO393252:ONO393254 OXK393252:OXK393254 PHG393252:PHG393254 PRC393252:PRC393254 QAY393252:QAY393254 QKU393252:QKU393254 QUQ393252:QUQ393254 REM393252:REM393254 ROI393252:ROI393254 RYE393252:RYE393254 SIA393252:SIA393254 SRW393252:SRW393254 TBS393252:TBS393254 TLO393252:TLO393254 TVK393252:TVK393254 UFG393252:UFG393254 UPC393252:UPC393254 UYY393252:UYY393254 VIU393252:VIU393254 VSQ393252:VSQ393254 WCM393252:WCM393254 WMI393252:WMI393254 WWE393252:WWE393254 W458788:W458790 JS458788:JS458790 TO458788:TO458790 ADK458788:ADK458790 ANG458788:ANG458790 AXC458788:AXC458790 BGY458788:BGY458790 BQU458788:BQU458790 CAQ458788:CAQ458790 CKM458788:CKM458790 CUI458788:CUI458790 DEE458788:DEE458790 DOA458788:DOA458790 DXW458788:DXW458790 EHS458788:EHS458790 ERO458788:ERO458790 FBK458788:FBK458790 FLG458788:FLG458790 FVC458788:FVC458790 GEY458788:GEY458790 GOU458788:GOU458790 GYQ458788:GYQ458790 HIM458788:HIM458790 HSI458788:HSI458790 ICE458788:ICE458790 IMA458788:IMA458790 IVW458788:IVW458790 JFS458788:JFS458790 JPO458788:JPO458790 JZK458788:JZK458790 KJG458788:KJG458790 KTC458788:KTC458790 LCY458788:LCY458790 LMU458788:LMU458790 LWQ458788:LWQ458790 MGM458788:MGM458790 MQI458788:MQI458790 NAE458788:NAE458790 NKA458788:NKA458790 NTW458788:NTW458790 ODS458788:ODS458790 ONO458788:ONO458790 OXK458788:OXK458790 PHG458788:PHG458790 PRC458788:PRC458790 QAY458788:QAY458790 QKU458788:QKU458790 QUQ458788:QUQ458790 REM458788:REM458790 ROI458788:ROI458790 RYE458788:RYE458790 SIA458788:SIA458790 SRW458788:SRW458790 TBS458788:TBS458790 TLO458788:TLO458790 TVK458788:TVK458790 UFG458788:UFG458790 UPC458788:UPC458790 UYY458788:UYY458790 VIU458788:VIU458790 VSQ458788:VSQ458790 WCM458788:WCM458790 WMI458788:WMI458790 WWE458788:WWE458790 W524324:W524326 JS524324:JS524326 TO524324:TO524326 ADK524324:ADK524326 ANG524324:ANG524326 AXC524324:AXC524326 BGY524324:BGY524326 BQU524324:BQU524326 CAQ524324:CAQ524326 CKM524324:CKM524326 CUI524324:CUI524326 DEE524324:DEE524326 DOA524324:DOA524326 DXW524324:DXW524326 EHS524324:EHS524326 ERO524324:ERO524326 FBK524324:FBK524326 FLG524324:FLG524326 FVC524324:FVC524326 GEY524324:GEY524326 GOU524324:GOU524326 GYQ524324:GYQ524326 HIM524324:HIM524326 HSI524324:HSI524326 ICE524324:ICE524326 IMA524324:IMA524326 IVW524324:IVW524326 JFS524324:JFS524326 JPO524324:JPO524326 JZK524324:JZK524326 KJG524324:KJG524326 KTC524324:KTC524326 LCY524324:LCY524326 LMU524324:LMU524326 LWQ524324:LWQ524326 MGM524324:MGM524326 MQI524324:MQI524326 NAE524324:NAE524326 NKA524324:NKA524326 NTW524324:NTW524326 ODS524324:ODS524326 ONO524324:ONO524326 OXK524324:OXK524326 PHG524324:PHG524326 PRC524324:PRC524326 QAY524324:QAY524326 QKU524324:QKU524326 QUQ524324:QUQ524326 REM524324:REM524326 ROI524324:ROI524326 RYE524324:RYE524326 SIA524324:SIA524326 SRW524324:SRW524326 TBS524324:TBS524326 TLO524324:TLO524326 TVK524324:TVK524326 UFG524324:UFG524326 UPC524324:UPC524326 UYY524324:UYY524326 VIU524324:VIU524326 VSQ524324:VSQ524326 WCM524324:WCM524326 WMI524324:WMI524326 WWE524324:WWE524326 W589860:W589862 JS589860:JS589862 TO589860:TO589862 ADK589860:ADK589862 ANG589860:ANG589862 AXC589860:AXC589862 BGY589860:BGY589862 BQU589860:BQU589862 CAQ589860:CAQ589862 CKM589860:CKM589862 CUI589860:CUI589862 DEE589860:DEE589862 DOA589860:DOA589862 DXW589860:DXW589862 EHS589860:EHS589862 ERO589860:ERO589862 FBK589860:FBK589862 FLG589860:FLG589862 FVC589860:FVC589862 GEY589860:GEY589862 GOU589860:GOU589862 GYQ589860:GYQ589862 HIM589860:HIM589862 HSI589860:HSI589862 ICE589860:ICE589862 IMA589860:IMA589862 IVW589860:IVW589862 JFS589860:JFS589862 JPO589860:JPO589862 JZK589860:JZK589862 KJG589860:KJG589862 KTC589860:KTC589862 LCY589860:LCY589862 LMU589860:LMU589862 LWQ589860:LWQ589862 MGM589860:MGM589862 MQI589860:MQI589862 NAE589860:NAE589862 NKA589860:NKA589862 NTW589860:NTW589862 ODS589860:ODS589862 ONO589860:ONO589862 OXK589860:OXK589862 PHG589860:PHG589862 PRC589860:PRC589862 QAY589860:QAY589862 QKU589860:QKU589862 QUQ589860:QUQ589862 REM589860:REM589862 ROI589860:ROI589862 RYE589860:RYE589862 SIA589860:SIA589862 SRW589860:SRW589862 TBS589860:TBS589862 TLO589860:TLO589862 TVK589860:TVK589862 UFG589860:UFG589862 UPC589860:UPC589862 UYY589860:UYY589862 VIU589860:VIU589862 VSQ589860:VSQ589862 WCM589860:WCM589862 WMI589860:WMI589862 WWE589860:WWE589862 W655396:W655398 JS655396:JS655398 TO655396:TO655398 ADK655396:ADK655398 ANG655396:ANG655398 AXC655396:AXC655398 BGY655396:BGY655398 BQU655396:BQU655398 CAQ655396:CAQ655398 CKM655396:CKM655398 CUI655396:CUI655398 DEE655396:DEE655398 DOA655396:DOA655398 DXW655396:DXW655398 EHS655396:EHS655398 ERO655396:ERO655398 FBK655396:FBK655398 FLG655396:FLG655398 FVC655396:FVC655398 GEY655396:GEY655398 GOU655396:GOU655398 GYQ655396:GYQ655398 HIM655396:HIM655398 HSI655396:HSI655398 ICE655396:ICE655398 IMA655396:IMA655398 IVW655396:IVW655398 JFS655396:JFS655398 JPO655396:JPO655398 JZK655396:JZK655398 KJG655396:KJG655398 KTC655396:KTC655398 LCY655396:LCY655398 LMU655396:LMU655398 LWQ655396:LWQ655398 MGM655396:MGM655398 MQI655396:MQI655398 NAE655396:NAE655398 NKA655396:NKA655398 NTW655396:NTW655398 ODS655396:ODS655398 ONO655396:ONO655398 OXK655396:OXK655398 PHG655396:PHG655398 PRC655396:PRC655398 QAY655396:QAY655398 QKU655396:QKU655398 QUQ655396:QUQ655398 REM655396:REM655398 ROI655396:ROI655398 RYE655396:RYE655398 SIA655396:SIA655398 SRW655396:SRW655398 TBS655396:TBS655398 TLO655396:TLO655398 TVK655396:TVK655398 UFG655396:UFG655398 UPC655396:UPC655398 UYY655396:UYY655398 VIU655396:VIU655398 VSQ655396:VSQ655398 WCM655396:WCM655398 WMI655396:WMI655398 WWE655396:WWE655398 W720932:W720934 JS720932:JS720934 TO720932:TO720934 ADK720932:ADK720934 ANG720932:ANG720934 AXC720932:AXC720934 BGY720932:BGY720934 BQU720932:BQU720934 CAQ720932:CAQ720934 CKM720932:CKM720934 CUI720932:CUI720934 DEE720932:DEE720934 DOA720932:DOA720934 DXW720932:DXW720934 EHS720932:EHS720934 ERO720932:ERO720934 FBK720932:FBK720934 FLG720932:FLG720934 FVC720932:FVC720934 GEY720932:GEY720934 GOU720932:GOU720934 GYQ720932:GYQ720934 HIM720932:HIM720934 HSI720932:HSI720934 ICE720932:ICE720934 IMA720932:IMA720934 IVW720932:IVW720934 JFS720932:JFS720934 JPO720932:JPO720934 JZK720932:JZK720934 KJG720932:KJG720934 KTC720932:KTC720934 LCY720932:LCY720934 LMU720932:LMU720934 LWQ720932:LWQ720934 MGM720932:MGM720934 MQI720932:MQI720934 NAE720932:NAE720934 NKA720932:NKA720934 NTW720932:NTW720934 ODS720932:ODS720934 ONO720932:ONO720934 OXK720932:OXK720934 PHG720932:PHG720934 PRC720932:PRC720934 QAY720932:QAY720934 QKU720932:QKU720934 QUQ720932:QUQ720934 REM720932:REM720934 ROI720932:ROI720934 RYE720932:RYE720934 SIA720932:SIA720934 SRW720932:SRW720934 TBS720932:TBS720934 TLO720932:TLO720934 TVK720932:TVK720934 UFG720932:UFG720934 UPC720932:UPC720934 UYY720932:UYY720934 VIU720932:VIU720934 VSQ720932:VSQ720934 WCM720932:WCM720934 WMI720932:WMI720934 WWE720932:WWE720934 W786468:W786470 JS786468:JS786470 TO786468:TO786470 ADK786468:ADK786470 ANG786468:ANG786470 AXC786468:AXC786470 BGY786468:BGY786470 BQU786468:BQU786470 CAQ786468:CAQ786470 CKM786468:CKM786470 CUI786468:CUI786470 DEE786468:DEE786470 DOA786468:DOA786470 DXW786468:DXW786470 EHS786468:EHS786470 ERO786468:ERO786470 FBK786468:FBK786470 FLG786468:FLG786470 FVC786468:FVC786470 GEY786468:GEY786470 GOU786468:GOU786470 GYQ786468:GYQ786470 HIM786468:HIM786470 HSI786468:HSI786470 ICE786468:ICE786470 IMA786468:IMA786470 IVW786468:IVW786470 JFS786468:JFS786470 JPO786468:JPO786470 JZK786468:JZK786470 KJG786468:KJG786470 KTC786468:KTC786470 LCY786468:LCY786470 LMU786468:LMU786470 LWQ786468:LWQ786470 MGM786468:MGM786470 MQI786468:MQI786470 NAE786468:NAE786470 NKA786468:NKA786470 NTW786468:NTW786470 ODS786468:ODS786470 ONO786468:ONO786470 OXK786468:OXK786470 PHG786468:PHG786470 PRC786468:PRC786470 QAY786468:QAY786470 QKU786468:QKU786470 QUQ786468:QUQ786470 REM786468:REM786470 ROI786468:ROI786470 RYE786468:RYE786470 SIA786468:SIA786470 SRW786468:SRW786470 TBS786468:TBS786470 TLO786468:TLO786470 TVK786468:TVK786470 UFG786468:UFG786470 UPC786468:UPC786470 UYY786468:UYY786470 VIU786468:VIU786470 VSQ786468:VSQ786470 WCM786468:WCM786470 WMI786468:WMI786470 WWE786468:WWE786470 W852004:W852006 JS852004:JS852006 TO852004:TO852006 ADK852004:ADK852006 ANG852004:ANG852006 AXC852004:AXC852006 BGY852004:BGY852006 BQU852004:BQU852006 CAQ852004:CAQ852006 CKM852004:CKM852006 CUI852004:CUI852006 DEE852004:DEE852006 DOA852004:DOA852006 DXW852004:DXW852006 EHS852004:EHS852006 ERO852004:ERO852006 FBK852004:FBK852006 FLG852004:FLG852006 FVC852004:FVC852006 GEY852004:GEY852006 GOU852004:GOU852006 GYQ852004:GYQ852006 HIM852004:HIM852006 HSI852004:HSI852006 ICE852004:ICE852006 IMA852004:IMA852006 IVW852004:IVW852006 JFS852004:JFS852006 JPO852004:JPO852006 JZK852004:JZK852006 KJG852004:KJG852006 KTC852004:KTC852006 LCY852004:LCY852006 LMU852004:LMU852006 LWQ852004:LWQ852006 MGM852004:MGM852006 MQI852004:MQI852006 NAE852004:NAE852006 NKA852004:NKA852006 NTW852004:NTW852006 ODS852004:ODS852006 ONO852004:ONO852006 OXK852004:OXK852006 PHG852004:PHG852006 PRC852004:PRC852006 QAY852004:QAY852006 QKU852004:QKU852006 QUQ852004:QUQ852006 REM852004:REM852006 ROI852004:ROI852006 RYE852004:RYE852006 SIA852004:SIA852006 SRW852004:SRW852006 TBS852004:TBS852006 TLO852004:TLO852006 TVK852004:TVK852006 UFG852004:UFG852006 UPC852004:UPC852006 UYY852004:UYY852006 VIU852004:VIU852006 VSQ852004:VSQ852006 WCM852004:WCM852006 WMI852004:WMI852006 WWE852004:WWE852006 W917540:W917542 JS917540:JS917542 TO917540:TO917542 ADK917540:ADK917542 ANG917540:ANG917542 AXC917540:AXC917542 BGY917540:BGY917542 BQU917540:BQU917542 CAQ917540:CAQ917542 CKM917540:CKM917542 CUI917540:CUI917542 DEE917540:DEE917542 DOA917540:DOA917542 DXW917540:DXW917542 EHS917540:EHS917542 ERO917540:ERO917542 FBK917540:FBK917542 FLG917540:FLG917542 FVC917540:FVC917542 GEY917540:GEY917542 GOU917540:GOU917542 GYQ917540:GYQ917542 HIM917540:HIM917542 HSI917540:HSI917542 ICE917540:ICE917542 IMA917540:IMA917542 IVW917540:IVW917542 JFS917540:JFS917542 JPO917540:JPO917542 JZK917540:JZK917542 KJG917540:KJG917542 KTC917540:KTC917542 LCY917540:LCY917542 LMU917540:LMU917542 LWQ917540:LWQ917542 MGM917540:MGM917542 MQI917540:MQI917542 NAE917540:NAE917542 NKA917540:NKA917542 NTW917540:NTW917542 ODS917540:ODS917542 ONO917540:ONO917542 OXK917540:OXK917542 PHG917540:PHG917542 PRC917540:PRC917542 QAY917540:QAY917542 QKU917540:QKU917542 QUQ917540:QUQ917542 REM917540:REM917542 ROI917540:ROI917542 RYE917540:RYE917542 SIA917540:SIA917542 SRW917540:SRW917542 TBS917540:TBS917542 TLO917540:TLO917542 TVK917540:TVK917542 UFG917540:UFG917542 UPC917540:UPC917542 UYY917540:UYY917542 VIU917540:VIU917542 VSQ917540:VSQ917542 WCM917540:WCM917542 WMI917540:WMI917542 WWE917540:WWE917542 W983076:W983078 JS983076:JS983078 TO983076:TO983078 ADK983076:ADK983078 ANG983076:ANG983078 AXC983076:AXC983078 BGY983076:BGY983078 BQU983076:BQU983078 CAQ983076:CAQ983078 CKM983076:CKM983078 CUI983076:CUI983078 DEE983076:DEE983078 DOA983076:DOA983078 DXW983076:DXW983078 EHS983076:EHS983078 ERO983076:ERO983078 FBK983076:FBK983078 FLG983076:FLG983078 FVC983076:FVC983078 GEY983076:GEY983078 GOU983076:GOU983078 GYQ983076:GYQ983078 HIM983076:HIM983078 HSI983076:HSI983078 ICE983076:ICE983078 IMA983076:IMA983078 IVW983076:IVW983078 JFS983076:JFS983078 JPO983076:JPO983078 JZK983076:JZK983078 KJG983076:KJG983078 KTC983076:KTC983078 LCY983076:LCY983078 LMU983076:LMU983078 LWQ983076:LWQ983078 MGM983076:MGM983078 MQI983076:MQI983078 NAE983076:NAE983078 NKA983076:NKA983078 NTW983076:NTW983078 ODS983076:ODS983078 ONO983076:ONO983078 OXK983076:OXK983078 PHG983076:PHG983078 PRC983076:PRC983078 QAY983076:QAY983078 QKU983076:QKU983078 QUQ983076:QUQ983078 REM983076:REM983078 ROI983076:ROI983078 RYE983076:RYE983078 SIA983076:SIA983078 SRW983076:SRW983078 TBS983076:TBS983078 TLO983076:TLO983078 TVK983076:TVK983078 UFG983076:UFG983078 UPC983076:UPC983078 UYY983076:UYY983078 VIU983076:VIU983078 VSQ983076:VSQ983078 WCM983076:WCM983078 WMI983076:WMI983078 WWE983076:WWE983078 KF11:KF13 UB11:UB13 ADX11:ADX13 ANT11:ANT13 AXP11:AXP13 BHL11:BHL13 BRH11:BRH13 CBD11:CBD13 CKZ11:CKZ13 CUV11:CUV13 DER11:DER13 DON11:DON13 DYJ11:DYJ13 EIF11:EIF13 ESB11:ESB13 FBX11:FBX13 FLT11:FLT13 FVP11:FVP13 GFL11:GFL13 GPH11:GPH13 GZD11:GZD13 HIZ11:HIZ13 HSV11:HSV13 ICR11:ICR13 IMN11:IMN13 IWJ11:IWJ13 JGF11:JGF13 JQB11:JQB13 JZX11:JZX13 KJT11:KJT13 KTP11:KTP13 LDL11:LDL13 LNH11:LNH13 LXD11:LXD13 MGZ11:MGZ13 MQV11:MQV13 NAR11:NAR13 NKN11:NKN13 NUJ11:NUJ13 OEF11:OEF13 OOB11:OOB13 OXX11:OXX13 PHT11:PHT13 PRP11:PRP13 QBL11:QBL13 QLH11:QLH13 QVD11:QVD13 REZ11:REZ13 ROV11:ROV13 RYR11:RYR13 SIN11:SIN13 SSJ11:SSJ13 TCF11:TCF13 TMB11:TMB13 TVX11:TVX13 UFT11:UFT13 UPP11:UPP13 UZL11:UZL13 VJH11:VJH13 VTD11:VTD13 WCZ11:WCZ13 WMV11:WMV13 WWR11:WWR13 AJ65537:AJ65539 KF65537:KF65539 UB65537:UB65539 ADX65537:ADX65539 ANT65537:ANT65539 AXP65537:AXP65539 BHL65537:BHL65539 BRH65537:BRH65539 CBD65537:CBD65539 CKZ65537:CKZ65539 CUV65537:CUV65539 DER65537:DER65539 DON65537:DON65539 DYJ65537:DYJ65539 EIF65537:EIF65539 ESB65537:ESB65539 FBX65537:FBX65539 FLT65537:FLT65539 FVP65537:FVP65539 GFL65537:GFL65539 GPH65537:GPH65539 GZD65537:GZD65539 HIZ65537:HIZ65539 HSV65537:HSV65539 ICR65537:ICR65539 IMN65537:IMN65539 IWJ65537:IWJ65539 JGF65537:JGF65539 JQB65537:JQB65539 JZX65537:JZX65539 KJT65537:KJT65539 KTP65537:KTP65539 LDL65537:LDL65539 LNH65537:LNH65539 LXD65537:LXD65539 MGZ65537:MGZ65539 MQV65537:MQV65539 NAR65537:NAR65539 NKN65537:NKN65539 NUJ65537:NUJ65539 OEF65537:OEF65539 OOB65537:OOB65539 OXX65537:OXX65539 PHT65537:PHT65539 PRP65537:PRP65539 QBL65537:QBL65539 QLH65537:QLH65539 QVD65537:QVD65539 REZ65537:REZ65539 ROV65537:ROV65539 RYR65537:RYR65539 SIN65537:SIN65539 SSJ65537:SSJ65539 TCF65537:TCF65539 TMB65537:TMB65539 TVX65537:TVX65539 UFT65537:UFT65539 UPP65537:UPP65539 UZL65537:UZL65539 VJH65537:VJH65539 VTD65537:VTD65539 WCZ65537:WCZ65539 WMV65537:WMV65539 WWR65537:WWR65539 AJ131073:AJ131075 KF131073:KF131075 UB131073:UB131075 ADX131073:ADX131075 ANT131073:ANT131075 AXP131073:AXP131075 BHL131073:BHL131075 BRH131073:BRH131075 CBD131073:CBD131075 CKZ131073:CKZ131075 CUV131073:CUV131075 DER131073:DER131075 DON131073:DON131075 DYJ131073:DYJ131075 EIF131073:EIF131075 ESB131073:ESB131075 FBX131073:FBX131075 FLT131073:FLT131075 FVP131073:FVP131075 GFL131073:GFL131075 GPH131073:GPH131075 GZD131073:GZD131075 HIZ131073:HIZ131075 HSV131073:HSV131075 ICR131073:ICR131075 IMN131073:IMN131075 IWJ131073:IWJ131075 JGF131073:JGF131075 JQB131073:JQB131075 JZX131073:JZX131075 KJT131073:KJT131075 KTP131073:KTP131075 LDL131073:LDL131075 LNH131073:LNH131075 LXD131073:LXD131075 MGZ131073:MGZ131075 MQV131073:MQV131075 NAR131073:NAR131075 NKN131073:NKN131075 NUJ131073:NUJ131075 OEF131073:OEF131075 OOB131073:OOB131075 OXX131073:OXX131075 PHT131073:PHT131075 PRP131073:PRP131075 QBL131073:QBL131075 QLH131073:QLH131075 QVD131073:QVD131075 REZ131073:REZ131075 ROV131073:ROV131075 RYR131073:RYR131075 SIN131073:SIN131075 SSJ131073:SSJ131075 TCF131073:TCF131075 TMB131073:TMB131075 TVX131073:TVX131075 UFT131073:UFT131075 UPP131073:UPP131075 UZL131073:UZL131075 VJH131073:VJH131075 VTD131073:VTD131075 WCZ131073:WCZ131075 WMV131073:WMV131075 WWR131073:WWR131075 AJ196609:AJ196611 KF196609:KF196611 UB196609:UB196611 ADX196609:ADX196611 ANT196609:ANT196611 AXP196609:AXP196611 BHL196609:BHL196611 BRH196609:BRH196611 CBD196609:CBD196611 CKZ196609:CKZ196611 CUV196609:CUV196611 DER196609:DER196611 DON196609:DON196611 DYJ196609:DYJ196611 EIF196609:EIF196611 ESB196609:ESB196611 FBX196609:FBX196611 FLT196609:FLT196611 FVP196609:FVP196611 GFL196609:GFL196611 GPH196609:GPH196611 GZD196609:GZD196611 HIZ196609:HIZ196611 HSV196609:HSV196611 ICR196609:ICR196611 IMN196609:IMN196611 IWJ196609:IWJ196611 JGF196609:JGF196611 JQB196609:JQB196611 JZX196609:JZX196611 KJT196609:KJT196611 KTP196609:KTP196611 LDL196609:LDL196611 LNH196609:LNH196611 LXD196609:LXD196611 MGZ196609:MGZ196611 MQV196609:MQV196611 NAR196609:NAR196611 NKN196609:NKN196611 NUJ196609:NUJ196611 OEF196609:OEF196611 OOB196609:OOB196611 OXX196609:OXX196611 PHT196609:PHT196611 PRP196609:PRP196611 QBL196609:QBL196611 QLH196609:QLH196611 QVD196609:QVD196611 REZ196609:REZ196611 ROV196609:ROV196611 RYR196609:RYR196611 SIN196609:SIN196611 SSJ196609:SSJ196611 TCF196609:TCF196611 TMB196609:TMB196611 TVX196609:TVX196611 UFT196609:UFT196611 UPP196609:UPP196611 UZL196609:UZL196611 VJH196609:VJH196611 VTD196609:VTD196611 WCZ196609:WCZ196611 WMV196609:WMV196611 WWR196609:WWR196611 AJ262145:AJ262147 KF262145:KF262147 UB262145:UB262147 ADX262145:ADX262147 ANT262145:ANT262147 AXP262145:AXP262147 BHL262145:BHL262147 BRH262145:BRH262147 CBD262145:CBD262147 CKZ262145:CKZ262147 CUV262145:CUV262147 DER262145:DER262147 DON262145:DON262147 DYJ262145:DYJ262147 EIF262145:EIF262147 ESB262145:ESB262147 FBX262145:FBX262147 FLT262145:FLT262147 FVP262145:FVP262147 GFL262145:GFL262147 GPH262145:GPH262147 GZD262145:GZD262147 HIZ262145:HIZ262147 HSV262145:HSV262147 ICR262145:ICR262147 IMN262145:IMN262147 IWJ262145:IWJ262147 JGF262145:JGF262147 JQB262145:JQB262147 JZX262145:JZX262147 KJT262145:KJT262147 KTP262145:KTP262147 LDL262145:LDL262147 LNH262145:LNH262147 LXD262145:LXD262147 MGZ262145:MGZ262147 MQV262145:MQV262147 NAR262145:NAR262147 NKN262145:NKN262147 NUJ262145:NUJ262147 OEF262145:OEF262147 OOB262145:OOB262147 OXX262145:OXX262147 PHT262145:PHT262147 PRP262145:PRP262147 QBL262145:QBL262147 QLH262145:QLH262147 QVD262145:QVD262147 REZ262145:REZ262147 ROV262145:ROV262147 RYR262145:RYR262147 SIN262145:SIN262147 SSJ262145:SSJ262147 TCF262145:TCF262147 TMB262145:TMB262147 TVX262145:TVX262147 UFT262145:UFT262147 UPP262145:UPP262147 UZL262145:UZL262147 VJH262145:VJH262147 VTD262145:VTD262147 WCZ262145:WCZ262147 WMV262145:WMV262147 WWR262145:WWR262147 AJ327681:AJ327683 KF327681:KF327683 UB327681:UB327683 ADX327681:ADX327683 ANT327681:ANT327683 AXP327681:AXP327683 BHL327681:BHL327683 BRH327681:BRH327683 CBD327681:CBD327683 CKZ327681:CKZ327683 CUV327681:CUV327683 DER327681:DER327683 DON327681:DON327683 DYJ327681:DYJ327683 EIF327681:EIF327683 ESB327681:ESB327683 FBX327681:FBX327683 FLT327681:FLT327683 FVP327681:FVP327683 GFL327681:GFL327683 GPH327681:GPH327683 GZD327681:GZD327683 HIZ327681:HIZ327683 HSV327681:HSV327683 ICR327681:ICR327683 IMN327681:IMN327683 IWJ327681:IWJ327683 JGF327681:JGF327683 JQB327681:JQB327683 JZX327681:JZX327683 KJT327681:KJT327683 KTP327681:KTP327683 LDL327681:LDL327683 LNH327681:LNH327683 LXD327681:LXD327683 MGZ327681:MGZ327683 MQV327681:MQV327683 NAR327681:NAR327683 NKN327681:NKN327683 NUJ327681:NUJ327683 OEF327681:OEF327683 OOB327681:OOB327683 OXX327681:OXX327683 PHT327681:PHT327683 PRP327681:PRP327683 QBL327681:QBL327683 QLH327681:QLH327683 QVD327681:QVD327683 REZ327681:REZ327683 ROV327681:ROV327683 RYR327681:RYR327683 SIN327681:SIN327683 SSJ327681:SSJ327683 TCF327681:TCF327683 TMB327681:TMB327683 TVX327681:TVX327683 UFT327681:UFT327683 UPP327681:UPP327683 UZL327681:UZL327683 VJH327681:VJH327683 VTD327681:VTD327683 WCZ327681:WCZ327683 WMV327681:WMV327683 WWR327681:WWR327683 AJ393217:AJ393219 KF393217:KF393219 UB393217:UB393219 ADX393217:ADX393219 ANT393217:ANT393219 AXP393217:AXP393219 BHL393217:BHL393219 BRH393217:BRH393219 CBD393217:CBD393219 CKZ393217:CKZ393219 CUV393217:CUV393219 DER393217:DER393219 DON393217:DON393219 DYJ393217:DYJ393219 EIF393217:EIF393219 ESB393217:ESB393219 FBX393217:FBX393219 FLT393217:FLT393219 FVP393217:FVP393219 GFL393217:GFL393219 GPH393217:GPH393219 GZD393217:GZD393219 HIZ393217:HIZ393219 HSV393217:HSV393219 ICR393217:ICR393219 IMN393217:IMN393219 IWJ393217:IWJ393219 JGF393217:JGF393219 JQB393217:JQB393219 JZX393217:JZX393219 KJT393217:KJT393219 KTP393217:KTP393219 LDL393217:LDL393219 LNH393217:LNH393219 LXD393217:LXD393219 MGZ393217:MGZ393219 MQV393217:MQV393219 NAR393217:NAR393219 NKN393217:NKN393219 NUJ393217:NUJ393219 OEF393217:OEF393219 OOB393217:OOB393219 OXX393217:OXX393219 PHT393217:PHT393219 PRP393217:PRP393219 QBL393217:QBL393219 QLH393217:QLH393219 QVD393217:QVD393219 REZ393217:REZ393219 ROV393217:ROV393219 RYR393217:RYR393219 SIN393217:SIN393219 SSJ393217:SSJ393219 TCF393217:TCF393219 TMB393217:TMB393219 TVX393217:TVX393219 UFT393217:UFT393219 UPP393217:UPP393219 UZL393217:UZL393219 VJH393217:VJH393219 VTD393217:VTD393219 WCZ393217:WCZ393219 WMV393217:WMV393219 WWR393217:WWR393219 AJ458753:AJ458755 KF458753:KF458755 UB458753:UB458755 ADX458753:ADX458755 ANT458753:ANT458755 AXP458753:AXP458755 BHL458753:BHL458755 BRH458753:BRH458755 CBD458753:CBD458755 CKZ458753:CKZ458755 CUV458753:CUV458755 DER458753:DER458755 DON458753:DON458755 DYJ458753:DYJ458755 EIF458753:EIF458755 ESB458753:ESB458755 FBX458753:FBX458755 FLT458753:FLT458755 FVP458753:FVP458755 GFL458753:GFL458755 GPH458753:GPH458755 GZD458753:GZD458755 HIZ458753:HIZ458755 HSV458753:HSV458755 ICR458753:ICR458755 IMN458753:IMN458755 IWJ458753:IWJ458755 JGF458753:JGF458755 JQB458753:JQB458755 JZX458753:JZX458755 KJT458753:KJT458755 KTP458753:KTP458755 LDL458753:LDL458755 LNH458753:LNH458755 LXD458753:LXD458755 MGZ458753:MGZ458755 MQV458753:MQV458755 NAR458753:NAR458755 NKN458753:NKN458755 NUJ458753:NUJ458755 OEF458753:OEF458755 OOB458753:OOB458755 OXX458753:OXX458755 PHT458753:PHT458755 PRP458753:PRP458755 QBL458753:QBL458755 QLH458753:QLH458755 QVD458753:QVD458755 REZ458753:REZ458755 ROV458753:ROV458755 RYR458753:RYR458755 SIN458753:SIN458755 SSJ458753:SSJ458755 TCF458753:TCF458755 TMB458753:TMB458755 TVX458753:TVX458755 UFT458753:UFT458755 UPP458753:UPP458755 UZL458753:UZL458755 VJH458753:VJH458755 VTD458753:VTD458755 WCZ458753:WCZ458755 WMV458753:WMV458755 WWR458753:WWR458755 AJ524289:AJ524291 KF524289:KF524291 UB524289:UB524291 ADX524289:ADX524291 ANT524289:ANT524291 AXP524289:AXP524291 BHL524289:BHL524291 BRH524289:BRH524291 CBD524289:CBD524291 CKZ524289:CKZ524291 CUV524289:CUV524291 DER524289:DER524291 DON524289:DON524291 DYJ524289:DYJ524291 EIF524289:EIF524291 ESB524289:ESB524291 FBX524289:FBX524291 FLT524289:FLT524291 FVP524289:FVP524291 GFL524289:GFL524291 GPH524289:GPH524291 GZD524289:GZD524291 HIZ524289:HIZ524291 HSV524289:HSV524291 ICR524289:ICR524291 IMN524289:IMN524291 IWJ524289:IWJ524291 JGF524289:JGF524291 JQB524289:JQB524291 JZX524289:JZX524291 KJT524289:KJT524291 KTP524289:KTP524291 LDL524289:LDL524291 LNH524289:LNH524291 LXD524289:LXD524291 MGZ524289:MGZ524291 MQV524289:MQV524291 NAR524289:NAR524291 NKN524289:NKN524291 NUJ524289:NUJ524291 OEF524289:OEF524291 OOB524289:OOB524291 OXX524289:OXX524291 PHT524289:PHT524291 PRP524289:PRP524291 QBL524289:QBL524291 QLH524289:QLH524291 QVD524289:QVD524291 REZ524289:REZ524291 ROV524289:ROV524291 RYR524289:RYR524291 SIN524289:SIN524291 SSJ524289:SSJ524291 TCF524289:TCF524291 TMB524289:TMB524291 TVX524289:TVX524291 UFT524289:UFT524291 UPP524289:UPP524291 UZL524289:UZL524291 VJH524289:VJH524291 VTD524289:VTD524291 WCZ524289:WCZ524291 WMV524289:WMV524291 WWR524289:WWR524291 AJ589825:AJ589827 KF589825:KF589827 UB589825:UB589827 ADX589825:ADX589827 ANT589825:ANT589827 AXP589825:AXP589827 BHL589825:BHL589827 BRH589825:BRH589827 CBD589825:CBD589827 CKZ589825:CKZ589827 CUV589825:CUV589827 DER589825:DER589827 DON589825:DON589827 DYJ589825:DYJ589827 EIF589825:EIF589827 ESB589825:ESB589827 FBX589825:FBX589827 FLT589825:FLT589827 FVP589825:FVP589827 GFL589825:GFL589827 GPH589825:GPH589827 GZD589825:GZD589827 HIZ589825:HIZ589827 HSV589825:HSV589827 ICR589825:ICR589827 IMN589825:IMN589827 IWJ589825:IWJ589827 JGF589825:JGF589827 JQB589825:JQB589827 JZX589825:JZX589827 KJT589825:KJT589827 KTP589825:KTP589827 LDL589825:LDL589827 LNH589825:LNH589827 LXD589825:LXD589827 MGZ589825:MGZ589827 MQV589825:MQV589827 NAR589825:NAR589827 NKN589825:NKN589827 NUJ589825:NUJ589827 OEF589825:OEF589827 OOB589825:OOB589827 OXX589825:OXX589827 PHT589825:PHT589827 PRP589825:PRP589827 QBL589825:QBL589827 QLH589825:QLH589827 QVD589825:QVD589827 REZ589825:REZ589827 ROV589825:ROV589827 RYR589825:RYR589827 SIN589825:SIN589827 SSJ589825:SSJ589827 TCF589825:TCF589827 TMB589825:TMB589827 TVX589825:TVX589827 UFT589825:UFT589827 UPP589825:UPP589827 UZL589825:UZL589827 VJH589825:VJH589827 VTD589825:VTD589827 WCZ589825:WCZ589827 WMV589825:WMV589827 WWR589825:WWR589827 AJ655361:AJ655363 KF655361:KF655363 UB655361:UB655363 ADX655361:ADX655363 ANT655361:ANT655363 AXP655361:AXP655363 BHL655361:BHL655363 BRH655361:BRH655363 CBD655361:CBD655363 CKZ655361:CKZ655363 CUV655361:CUV655363 DER655361:DER655363 DON655361:DON655363 DYJ655361:DYJ655363 EIF655361:EIF655363 ESB655361:ESB655363 FBX655361:FBX655363 FLT655361:FLT655363 FVP655361:FVP655363 GFL655361:GFL655363 GPH655361:GPH655363 GZD655361:GZD655363 HIZ655361:HIZ655363 HSV655361:HSV655363 ICR655361:ICR655363 IMN655361:IMN655363 IWJ655361:IWJ655363 JGF655361:JGF655363 JQB655361:JQB655363 JZX655361:JZX655363 KJT655361:KJT655363 KTP655361:KTP655363 LDL655361:LDL655363 LNH655361:LNH655363 LXD655361:LXD655363 MGZ655361:MGZ655363 MQV655361:MQV655363 NAR655361:NAR655363 NKN655361:NKN655363 NUJ655361:NUJ655363 OEF655361:OEF655363 OOB655361:OOB655363 OXX655361:OXX655363 PHT655361:PHT655363 PRP655361:PRP655363 QBL655361:QBL655363 QLH655361:QLH655363 QVD655361:QVD655363 REZ655361:REZ655363 ROV655361:ROV655363 RYR655361:RYR655363 SIN655361:SIN655363 SSJ655361:SSJ655363 TCF655361:TCF655363 TMB655361:TMB655363 TVX655361:TVX655363 UFT655361:UFT655363 UPP655361:UPP655363 UZL655361:UZL655363 VJH655361:VJH655363 VTD655361:VTD655363 WCZ655361:WCZ655363 WMV655361:WMV655363 WWR655361:WWR655363 AJ720897:AJ720899 KF720897:KF720899 UB720897:UB720899 ADX720897:ADX720899 ANT720897:ANT720899 AXP720897:AXP720899 BHL720897:BHL720899 BRH720897:BRH720899 CBD720897:CBD720899 CKZ720897:CKZ720899 CUV720897:CUV720899 DER720897:DER720899 DON720897:DON720899 DYJ720897:DYJ720899 EIF720897:EIF720899 ESB720897:ESB720899 FBX720897:FBX720899 FLT720897:FLT720899 FVP720897:FVP720899 GFL720897:GFL720899 GPH720897:GPH720899 GZD720897:GZD720899 HIZ720897:HIZ720899 HSV720897:HSV720899 ICR720897:ICR720899 IMN720897:IMN720899 IWJ720897:IWJ720899 JGF720897:JGF720899 JQB720897:JQB720899 JZX720897:JZX720899 KJT720897:KJT720899 KTP720897:KTP720899 LDL720897:LDL720899 LNH720897:LNH720899 LXD720897:LXD720899 MGZ720897:MGZ720899 MQV720897:MQV720899 NAR720897:NAR720899 NKN720897:NKN720899 NUJ720897:NUJ720899 OEF720897:OEF720899 OOB720897:OOB720899 OXX720897:OXX720899 PHT720897:PHT720899 PRP720897:PRP720899 QBL720897:QBL720899 QLH720897:QLH720899 QVD720897:QVD720899 REZ720897:REZ720899 ROV720897:ROV720899 RYR720897:RYR720899 SIN720897:SIN720899 SSJ720897:SSJ720899 TCF720897:TCF720899 TMB720897:TMB720899 TVX720897:TVX720899 UFT720897:UFT720899 UPP720897:UPP720899 UZL720897:UZL720899 VJH720897:VJH720899 VTD720897:VTD720899 WCZ720897:WCZ720899 WMV720897:WMV720899 WWR720897:WWR720899 AJ786433:AJ786435 KF786433:KF786435 UB786433:UB786435 ADX786433:ADX786435 ANT786433:ANT786435 AXP786433:AXP786435 BHL786433:BHL786435 BRH786433:BRH786435 CBD786433:CBD786435 CKZ786433:CKZ786435 CUV786433:CUV786435 DER786433:DER786435 DON786433:DON786435 DYJ786433:DYJ786435 EIF786433:EIF786435 ESB786433:ESB786435 FBX786433:FBX786435 FLT786433:FLT786435 FVP786433:FVP786435 GFL786433:GFL786435 GPH786433:GPH786435 GZD786433:GZD786435 HIZ786433:HIZ786435 HSV786433:HSV786435 ICR786433:ICR786435 IMN786433:IMN786435 IWJ786433:IWJ786435 JGF786433:JGF786435 JQB786433:JQB786435 JZX786433:JZX786435 KJT786433:KJT786435 KTP786433:KTP786435 LDL786433:LDL786435 LNH786433:LNH786435 LXD786433:LXD786435 MGZ786433:MGZ786435 MQV786433:MQV786435 NAR786433:NAR786435 NKN786433:NKN786435 NUJ786433:NUJ786435 OEF786433:OEF786435 OOB786433:OOB786435 OXX786433:OXX786435 PHT786433:PHT786435 PRP786433:PRP786435 QBL786433:QBL786435 QLH786433:QLH786435 QVD786433:QVD786435 REZ786433:REZ786435 ROV786433:ROV786435 RYR786433:RYR786435 SIN786433:SIN786435 SSJ786433:SSJ786435 TCF786433:TCF786435 TMB786433:TMB786435 TVX786433:TVX786435 UFT786433:UFT786435 UPP786433:UPP786435 UZL786433:UZL786435 VJH786433:VJH786435 VTD786433:VTD786435 WCZ786433:WCZ786435 WMV786433:WMV786435 WWR786433:WWR786435 AJ851969:AJ851971 KF851969:KF851971 UB851969:UB851971 ADX851969:ADX851971 ANT851969:ANT851971 AXP851969:AXP851971 BHL851969:BHL851971 BRH851969:BRH851971 CBD851969:CBD851971 CKZ851969:CKZ851971 CUV851969:CUV851971 DER851969:DER851971 DON851969:DON851971 DYJ851969:DYJ851971 EIF851969:EIF851971 ESB851969:ESB851971 FBX851969:FBX851971 FLT851969:FLT851971 FVP851969:FVP851971 GFL851969:GFL851971 GPH851969:GPH851971 GZD851969:GZD851971 HIZ851969:HIZ851971 HSV851969:HSV851971 ICR851969:ICR851971 IMN851969:IMN851971 IWJ851969:IWJ851971 JGF851969:JGF851971 JQB851969:JQB851971 JZX851969:JZX851971 KJT851969:KJT851971 KTP851969:KTP851971 LDL851969:LDL851971 LNH851969:LNH851971 LXD851969:LXD851971 MGZ851969:MGZ851971 MQV851969:MQV851971 NAR851969:NAR851971 NKN851969:NKN851971 NUJ851969:NUJ851971 OEF851969:OEF851971 OOB851969:OOB851971 OXX851969:OXX851971 PHT851969:PHT851971 PRP851969:PRP851971 QBL851969:QBL851971 QLH851969:QLH851971 QVD851969:QVD851971 REZ851969:REZ851971 ROV851969:ROV851971 RYR851969:RYR851971 SIN851969:SIN851971 SSJ851969:SSJ851971 TCF851969:TCF851971 TMB851969:TMB851971 TVX851969:TVX851971 UFT851969:UFT851971 UPP851969:UPP851971 UZL851969:UZL851971 VJH851969:VJH851971 VTD851969:VTD851971 WCZ851969:WCZ851971 WMV851969:WMV851971 WWR851969:WWR851971 AJ917505:AJ917507 KF917505:KF917507 UB917505:UB917507 ADX917505:ADX917507 ANT917505:ANT917507 AXP917505:AXP917507 BHL917505:BHL917507 BRH917505:BRH917507 CBD917505:CBD917507 CKZ917505:CKZ917507 CUV917505:CUV917507 DER917505:DER917507 DON917505:DON917507 DYJ917505:DYJ917507 EIF917505:EIF917507 ESB917505:ESB917507 FBX917505:FBX917507 FLT917505:FLT917507 FVP917505:FVP917507 GFL917505:GFL917507 GPH917505:GPH917507 GZD917505:GZD917507 HIZ917505:HIZ917507 HSV917505:HSV917507 ICR917505:ICR917507 IMN917505:IMN917507 IWJ917505:IWJ917507 JGF917505:JGF917507 JQB917505:JQB917507 JZX917505:JZX917507 KJT917505:KJT917507 KTP917505:KTP917507 LDL917505:LDL917507 LNH917505:LNH917507 LXD917505:LXD917507 MGZ917505:MGZ917507 MQV917505:MQV917507 NAR917505:NAR917507 NKN917505:NKN917507 NUJ917505:NUJ917507 OEF917505:OEF917507 OOB917505:OOB917507 OXX917505:OXX917507 PHT917505:PHT917507 PRP917505:PRP917507 QBL917505:QBL917507 QLH917505:QLH917507 QVD917505:QVD917507 REZ917505:REZ917507 ROV917505:ROV917507 RYR917505:RYR917507 SIN917505:SIN917507 SSJ917505:SSJ917507 TCF917505:TCF917507 TMB917505:TMB917507 TVX917505:TVX917507 UFT917505:UFT917507 UPP917505:UPP917507 UZL917505:UZL917507 VJH917505:VJH917507 VTD917505:VTD917507 WCZ917505:WCZ917507 WMV917505:WMV917507 WWR917505:WWR917507 AJ983041:AJ983043 KF983041:KF983043 UB983041:UB983043 ADX983041:ADX983043 ANT983041:ANT983043 AXP983041:AXP983043 BHL983041:BHL983043 BRH983041:BRH983043 CBD983041:CBD983043 CKZ983041:CKZ983043 CUV983041:CUV983043 DER983041:DER983043 DON983041:DON983043 DYJ983041:DYJ983043 EIF983041:EIF983043 ESB983041:ESB983043 FBX983041:FBX983043 FLT983041:FLT983043 FVP983041:FVP983043 GFL983041:GFL983043 GPH983041:GPH983043 GZD983041:GZD983043 HIZ983041:HIZ983043 HSV983041:HSV983043 ICR983041:ICR983043 IMN983041:IMN983043 IWJ983041:IWJ983043 JGF983041:JGF983043 JQB983041:JQB983043 JZX983041:JZX983043 KJT983041:KJT983043 KTP983041:KTP983043 LDL983041:LDL983043 LNH983041:LNH983043 LXD983041:LXD983043 MGZ983041:MGZ983043 MQV983041:MQV983043 NAR983041:NAR983043 NKN983041:NKN983043 NUJ983041:NUJ983043 OEF983041:OEF983043 OOB983041:OOB983043 OXX983041:OXX983043 PHT983041:PHT983043 PRP983041:PRP983043 QBL983041:QBL983043 QLH983041:QLH983043 QVD983041:QVD983043 REZ983041:REZ983043 ROV983041:ROV983043 RYR983041:RYR983043 SIN983041:SIN983043 SSJ983041:SSJ983043 TCF983041:TCF983043 TMB983041:TMB983043 TVX983041:TVX983043 UFT983041:UFT983043 UPP983041:UPP983043 UZL983041:UZL983043 VJH983041:VJH983043 VTD983041:VTD983043 WCZ983041:WCZ983043 WMV983041:WMV983043 AO29:AR31 AJ45:AN47">
      <formula1>W11-ROUNDDOWN(W11,0)=0</formula1>
    </dataValidation>
    <dataValidation type="list" allowBlank="1" showInputMessage="1" showErrorMessage="1" sqref="WVM983053:WVM983055 JA23:JA25 SW23:SW25 ACS23:ACS25 AMO23:AMO25 AWK23:AWK25 BGG23:BGG25 BQC23:BQC25 BZY23:BZY25 CJU23:CJU25 CTQ23:CTQ25 DDM23:DDM25 DNI23:DNI25 DXE23:DXE25 EHA23:EHA25 EQW23:EQW25 FAS23:FAS25 FKO23:FKO25 FUK23:FUK25 GEG23:GEG25 GOC23:GOC25 GXY23:GXY25 HHU23:HHU25 HRQ23:HRQ25 IBM23:IBM25 ILI23:ILI25 IVE23:IVE25 JFA23:JFA25 JOW23:JOW25 JYS23:JYS25 KIO23:KIO25 KSK23:KSK25 LCG23:LCG25 LMC23:LMC25 LVY23:LVY25 MFU23:MFU25 MPQ23:MPQ25 MZM23:MZM25 NJI23:NJI25 NTE23:NTE25 ODA23:ODA25 OMW23:OMW25 OWS23:OWS25 PGO23:PGO25 PQK23:PQK25 QAG23:QAG25 QKC23:QKC25 QTY23:QTY25 RDU23:RDU25 RNQ23:RNQ25 RXM23:RXM25 SHI23:SHI25 SRE23:SRE25 TBA23:TBA25 TKW23:TKW25 TUS23:TUS25 UEO23:UEO25 UOK23:UOK25 UYG23:UYG25 VIC23:VIC25 VRY23:VRY25 WBU23:WBU25 WLQ23:WLQ25 WVM23:WVM25 E65549:E65551 JA65549:JA65551 SW65549:SW65551 ACS65549:ACS65551 AMO65549:AMO65551 AWK65549:AWK65551 BGG65549:BGG65551 BQC65549:BQC65551 BZY65549:BZY65551 CJU65549:CJU65551 CTQ65549:CTQ65551 DDM65549:DDM65551 DNI65549:DNI65551 DXE65549:DXE65551 EHA65549:EHA65551 EQW65549:EQW65551 FAS65549:FAS65551 FKO65549:FKO65551 FUK65549:FUK65551 GEG65549:GEG65551 GOC65549:GOC65551 GXY65549:GXY65551 HHU65549:HHU65551 HRQ65549:HRQ65551 IBM65549:IBM65551 ILI65549:ILI65551 IVE65549:IVE65551 JFA65549:JFA65551 JOW65549:JOW65551 JYS65549:JYS65551 KIO65549:KIO65551 KSK65549:KSK65551 LCG65549:LCG65551 LMC65549:LMC65551 LVY65549:LVY65551 MFU65549:MFU65551 MPQ65549:MPQ65551 MZM65549:MZM65551 NJI65549:NJI65551 NTE65549:NTE65551 ODA65549:ODA65551 OMW65549:OMW65551 OWS65549:OWS65551 PGO65549:PGO65551 PQK65549:PQK65551 QAG65549:QAG65551 QKC65549:QKC65551 QTY65549:QTY65551 RDU65549:RDU65551 RNQ65549:RNQ65551 RXM65549:RXM65551 SHI65549:SHI65551 SRE65549:SRE65551 TBA65549:TBA65551 TKW65549:TKW65551 TUS65549:TUS65551 UEO65549:UEO65551 UOK65549:UOK65551 UYG65549:UYG65551 VIC65549:VIC65551 VRY65549:VRY65551 WBU65549:WBU65551 WLQ65549:WLQ65551 WVM65549:WVM65551 E131085:E131087 JA131085:JA131087 SW131085:SW131087 ACS131085:ACS131087 AMO131085:AMO131087 AWK131085:AWK131087 BGG131085:BGG131087 BQC131085:BQC131087 BZY131085:BZY131087 CJU131085:CJU131087 CTQ131085:CTQ131087 DDM131085:DDM131087 DNI131085:DNI131087 DXE131085:DXE131087 EHA131085:EHA131087 EQW131085:EQW131087 FAS131085:FAS131087 FKO131085:FKO131087 FUK131085:FUK131087 GEG131085:GEG131087 GOC131085:GOC131087 GXY131085:GXY131087 HHU131085:HHU131087 HRQ131085:HRQ131087 IBM131085:IBM131087 ILI131085:ILI131087 IVE131085:IVE131087 JFA131085:JFA131087 JOW131085:JOW131087 JYS131085:JYS131087 KIO131085:KIO131087 KSK131085:KSK131087 LCG131085:LCG131087 LMC131085:LMC131087 LVY131085:LVY131087 MFU131085:MFU131087 MPQ131085:MPQ131087 MZM131085:MZM131087 NJI131085:NJI131087 NTE131085:NTE131087 ODA131085:ODA131087 OMW131085:OMW131087 OWS131085:OWS131087 PGO131085:PGO131087 PQK131085:PQK131087 QAG131085:QAG131087 QKC131085:QKC131087 QTY131085:QTY131087 RDU131085:RDU131087 RNQ131085:RNQ131087 RXM131085:RXM131087 SHI131085:SHI131087 SRE131085:SRE131087 TBA131085:TBA131087 TKW131085:TKW131087 TUS131085:TUS131087 UEO131085:UEO131087 UOK131085:UOK131087 UYG131085:UYG131087 VIC131085:VIC131087 VRY131085:VRY131087 WBU131085:WBU131087 WLQ131085:WLQ131087 WVM131085:WVM131087 E196621:E196623 JA196621:JA196623 SW196621:SW196623 ACS196621:ACS196623 AMO196621:AMO196623 AWK196621:AWK196623 BGG196621:BGG196623 BQC196621:BQC196623 BZY196621:BZY196623 CJU196621:CJU196623 CTQ196621:CTQ196623 DDM196621:DDM196623 DNI196621:DNI196623 DXE196621:DXE196623 EHA196621:EHA196623 EQW196621:EQW196623 FAS196621:FAS196623 FKO196621:FKO196623 FUK196621:FUK196623 GEG196621:GEG196623 GOC196621:GOC196623 GXY196621:GXY196623 HHU196621:HHU196623 HRQ196621:HRQ196623 IBM196621:IBM196623 ILI196621:ILI196623 IVE196621:IVE196623 JFA196621:JFA196623 JOW196621:JOW196623 JYS196621:JYS196623 KIO196621:KIO196623 KSK196621:KSK196623 LCG196621:LCG196623 LMC196621:LMC196623 LVY196621:LVY196623 MFU196621:MFU196623 MPQ196621:MPQ196623 MZM196621:MZM196623 NJI196621:NJI196623 NTE196621:NTE196623 ODA196621:ODA196623 OMW196621:OMW196623 OWS196621:OWS196623 PGO196621:PGO196623 PQK196621:PQK196623 QAG196621:QAG196623 QKC196621:QKC196623 QTY196621:QTY196623 RDU196621:RDU196623 RNQ196621:RNQ196623 RXM196621:RXM196623 SHI196621:SHI196623 SRE196621:SRE196623 TBA196621:TBA196623 TKW196621:TKW196623 TUS196621:TUS196623 UEO196621:UEO196623 UOK196621:UOK196623 UYG196621:UYG196623 VIC196621:VIC196623 VRY196621:VRY196623 WBU196621:WBU196623 WLQ196621:WLQ196623 WVM196621:WVM196623 E262157:E262159 JA262157:JA262159 SW262157:SW262159 ACS262157:ACS262159 AMO262157:AMO262159 AWK262157:AWK262159 BGG262157:BGG262159 BQC262157:BQC262159 BZY262157:BZY262159 CJU262157:CJU262159 CTQ262157:CTQ262159 DDM262157:DDM262159 DNI262157:DNI262159 DXE262157:DXE262159 EHA262157:EHA262159 EQW262157:EQW262159 FAS262157:FAS262159 FKO262157:FKO262159 FUK262157:FUK262159 GEG262157:GEG262159 GOC262157:GOC262159 GXY262157:GXY262159 HHU262157:HHU262159 HRQ262157:HRQ262159 IBM262157:IBM262159 ILI262157:ILI262159 IVE262157:IVE262159 JFA262157:JFA262159 JOW262157:JOW262159 JYS262157:JYS262159 KIO262157:KIO262159 KSK262157:KSK262159 LCG262157:LCG262159 LMC262157:LMC262159 LVY262157:LVY262159 MFU262157:MFU262159 MPQ262157:MPQ262159 MZM262157:MZM262159 NJI262157:NJI262159 NTE262157:NTE262159 ODA262157:ODA262159 OMW262157:OMW262159 OWS262157:OWS262159 PGO262157:PGO262159 PQK262157:PQK262159 QAG262157:QAG262159 QKC262157:QKC262159 QTY262157:QTY262159 RDU262157:RDU262159 RNQ262157:RNQ262159 RXM262157:RXM262159 SHI262157:SHI262159 SRE262157:SRE262159 TBA262157:TBA262159 TKW262157:TKW262159 TUS262157:TUS262159 UEO262157:UEO262159 UOK262157:UOK262159 UYG262157:UYG262159 VIC262157:VIC262159 VRY262157:VRY262159 WBU262157:WBU262159 WLQ262157:WLQ262159 WVM262157:WVM262159 E327693:E327695 JA327693:JA327695 SW327693:SW327695 ACS327693:ACS327695 AMO327693:AMO327695 AWK327693:AWK327695 BGG327693:BGG327695 BQC327693:BQC327695 BZY327693:BZY327695 CJU327693:CJU327695 CTQ327693:CTQ327695 DDM327693:DDM327695 DNI327693:DNI327695 DXE327693:DXE327695 EHA327693:EHA327695 EQW327693:EQW327695 FAS327693:FAS327695 FKO327693:FKO327695 FUK327693:FUK327695 GEG327693:GEG327695 GOC327693:GOC327695 GXY327693:GXY327695 HHU327693:HHU327695 HRQ327693:HRQ327695 IBM327693:IBM327695 ILI327693:ILI327695 IVE327693:IVE327695 JFA327693:JFA327695 JOW327693:JOW327695 JYS327693:JYS327695 KIO327693:KIO327695 KSK327693:KSK327695 LCG327693:LCG327695 LMC327693:LMC327695 LVY327693:LVY327695 MFU327693:MFU327695 MPQ327693:MPQ327695 MZM327693:MZM327695 NJI327693:NJI327695 NTE327693:NTE327695 ODA327693:ODA327695 OMW327693:OMW327695 OWS327693:OWS327695 PGO327693:PGO327695 PQK327693:PQK327695 QAG327693:QAG327695 QKC327693:QKC327695 QTY327693:QTY327695 RDU327693:RDU327695 RNQ327693:RNQ327695 RXM327693:RXM327695 SHI327693:SHI327695 SRE327693:SRE327695 TBA327693:TBA327695 TKW327693:TKW327695 TUS327693:TUS327695 UEO327693:UEO327695 UOK327693:UOK327695 UYG327693:UYG327695 VIC327693:VIC327695 VRY327693:VRY327695 WBU327693:WBU327695 WLQ327693:WLQ327695 WVM327693:WVM327695 E393229:E393231 JA393229:JA393231 SW393229:SW393231 ACS393229:ACS393231 AMO393229:AMO393231 AWK393229:AWK393231 BGG393229:BGG393231 BQC393229:BQC393231 BZY393229:BZY393231 CJU393229:CJU393231 CTQ393229:CTQ393231 DDM393229:DDM393231 DNI393229:DNI393231 DXE393229:DXE393231 EHA393229:EHA393231 EQW393229:EQW393231 FAS393229:FAS393231 FKO393229:FKO393231 FUK393229:FUK393231 GEG393229:GEG393231 GOC393229:GOC393231 GXY393229:GXY393231 HHU393229:HHU393231 HRQ393229:HRQ393231 IBM393229:IBM393231 ILI393229:ILI393231 IVE393229:IVE393231 JFA393229:JFA393231 JOW393229:JOW393231 JYS393229:JYS393231 KIO393229:KIO393231 KSK393229:KSK393231 LCG393229:LCG393231 LMC393229:LMC393231 LVY393229:LVY393231 MFU393229:MFU393231 MPQ393229:MPQ393231 MZM393229:MZM393231 NJI393229:NJI393231 NTE393229:NTE393231 ODA393229:ODA393231 OMW393229:OMW393231 OWS393229:OWS393231 PGO393229:PGO393231 PQK393229:PQK393231 QAG393229:QAG393231 QKC393229:QKC393231 QTY393229:QTY393231 RDU393229:RDU393231 RNQ393229:RNQ393231 RXM393229:RXM393231 SHI393229:SHI393231 SRE393229:SRE393231 TBA393229:TBA393231 TKW393229:TKW393231 TUS393229:TUS393231 UEO393229:UEO393231 UOK393229:UOK393231 UYG393229:UYG393231 VIC393229:VIC393231 VRY393229:VRY393231 WBU393229:WBU393231 WLQ393229:WLQ393231 WVM393229:WVM393231 E458765:E458767 JA458765:JA458767 SW458765:SW458767 ACS458765:ACS458767 AMO458765:AMO458767 AWK458765:AWK458767 BGG458765:BGG458767 BQC458765:BQC458767 BZY458765:BZY458767 CJU458765:CJU458767 CTQ458765:CTQ458767 DDM458765:DDM458767 DNI458765:DNI458767 DXE458765:DXE458767 EHA458765:EHA458767 EQW458765:EQW458767 FAS458765:FAS458767 FKO458765:FKO458767 FUK458765:FUK458767 GEG458765:GEG458767 GOC458765:GOC458767 GXY458765:GXY458767 HHU458765:HHU458767 HRQ458765:HRQ458767 IBM458765:IBM458767 ILI458765:ILI458767 IVE458765:IVE458767 JFA458765:JFA458767 JOW458765:JOW458767 JYS458765:JYS458767 KIO458765:KIO458767 KSK458765:KSK458767 LCG458765:LCG458767 LMC458765:LMC458767 LVY458765:LVY458767 MFU458765:MFU458767 MPQ458765:MPQ458767 MZM458765:MZM458767 NJI458765:NJI458767 NTE458765:NTE458767 ODA458765:ODA458767 OMW458765:OMW458767 OWS458765:OWS458767 PGO458765:PGO458767 PQK458765:PQK458767 QAG458765:QAG458767 QKC458765:QKC458767 QTY458765:QTY458767 RDU458765:RDU458767 RNQ458765:RNQ458767 RXM458765:RXM458767 SHI458765:SHI458767 SRE458765:SRE458767 TBA458765:TBA458767 TKW458765:TKW458767 TUS458765:TUS458767 UEO458765:UEO458767 UOK458765:UOK458767 UYG458765:UYG458767 VIC458765:VIC458767 VRY458765:VRY458767 WBU458765:WBU458767 WLQ458765:WLQ458767 WVM458765:WVM458767 E524301:E524303 JA524301:JA524303 SW524301:SW524303 ACS524301:ACS524303 AMO524301:AMO524303 AWK524301:AWK524303 BGG524301:BGG524303 BQC524301:BQC524303 BZY524301:BZY524303 CJU524301:CJU524303 CTQ524301:CTQ524303 DDM524301:DDM524303 DNI524301:DNI524303 DXE524301:DXE524303 EHA524301:EHA524303 EQW524301:EQW524303 FAS524301:FAS524303 FKO524301:FKO524303 FUK524301:FUK524303 GEG524301:GEG524303 GOC524301:GOC524303 GXY524301:GXY524303 HHU524301:HHU524303 HRQ524301:HRQ524303 IBM524301:IBM524303 ILI524301:ILI524303 IVE524301:IVE524303 JFA524301:JFA524303 JOW524301:JOW524303 JYS524301:JYS524303 KIO524301:KIO524303 KSK524301:KSK524303 LCG524301:LCG524303 LMC524301:LMC524303 LVY524301:LVY524303 MFU524301:MFU524303 MPQ524301:MPQ524303 MZM524301:MZM524303 NJI524301:NJI524303 NTE524301:NTE524303 ODA524301:ODA524303 OMW524301:OMW524303 OWS524301:OWS524303 PGO524301:PGO524303 PQK524301:PQK524303 QAG524301:QAG524303 QKC524301:QKC524303 QTY524301:QTY524303 RDU524301:RDU524303 RNQ524301:RNQ524303 RXM524301:RXM524303 SHI524301:SHI524303 SRE524301:SRE524303 TBA524301:TBA524303 TKW524301:TKW524303 TUS524301:TUS524303 UEO524301:UEO524303 UOK524301:UOK524303 UYG524301:UYG524303 VIC524301:VIC524303 VRY524301:VRY524303 WBU524301:WBU524303 WLQ524301:WLQ524303 WVM524301:WVM524303 E589837:E589839 JA589837:JA589839 SW589837:SW589839 ACS589837:ACS589839 AMO589837:AMO589839 AWK589837:AWK589839 BGG589837:BGG589839 BQC589837:BQC589839 BZY589837:BZY589839 CJU589837:CJU589839 CTQ589837:CTQ589839 DDM589837:DDM589839 DNI589837:DNI589839 DXE589837:DXE589839 EHA589837:EHA589839 EQW589837:EQW589839 FAS589837:FAS589839 FKO589837:FKO589839 FUK589837:FUK589839 GEG589837:GEG589839 GOC589837:GOC589839 GXY589837:GXY589839 HHU589837:HHU589839 HRQ589837:HRQ589839 IBM589837:IBM589839 ILI589837:ILI589839 IVE589837:IVE589839 JFA589837:JFA589839 JOW589837:JOW589839 JYS589837:JYS589839 KIO589837:KIO589839 KSK589837:KSK589839 LCG589837:LCG589839 LMC589837:LMC589839 LVY589837:LVY589839 MFU589837:MFU589839 MPQ589837:MPQ589839 MZM589837:MZM589839 NJI589837:NJI589839 NTE589837:NTE589839 ODA589837:ODA589839 OMW589837:OMW589839 OWS589837:OWS589839 PGO589837:PGO589839 PQK589837:PQK589839 QAG589837:QAG589839 QKC589837:QKC589839 QTY589837:QTY589839 RDU589837:RDU589839 RNQ589837:RNQ589839 RXM589837:RXM589839 SHI589837:SHI589839 SRE589837:SRE589839 TBA589837:TBA589839 TKW589837:TKW589839 TUS589837:TUS589839 UEO589837:UEO589839 UOK589837:UOK589839 UYG589837:UYG589839 VIC589837:VIC589839 VRY589837:VRY589839 WBU589837:WBU589839 WLQ589837:WLQ589839 WVM589837:WVM589839 E655373:E655375 JA655373:JA655375 SW655373:SW655375 ACS655373:ACS655375 AMO655373:AMO655375 AWK655373:AWK655375 BGG655373:BGG655375 BQC655373:BQC655375 BZY655373:BZY655375 CJU655373:CJU655375 CTQ655373:CTQ655375 DDM655373:DDM655375 DNI655373:DNI655375 DXE655373:DXE655375 EHA655373:EHA655375 EQW655373:EQW655375 FAS655373:FAS655375 FKO655373:FKO655375 FUK655373:FUK655375 GEG655373:GEG655375 GOC655373:GOC655375 GXY655373:GXY655375 HHU655373:HHU655375 HRQ655373:HRQ655375 IBM655373:IBM655375 ILI655373:ILI655375 IVE655373:IVE655375 JFA655373:JFA655375 JOW655373:JOW655375 JYS655373:JYS655375 KIO655373:KIO655375 KSK655373:KSK655375 LCG655373:LCG655375 LMC655373:LMC655375 LVY655373:LVY655375 MFU655373:MFU655375 MPQ655373:MPQ655375 MZM655373:MZM655375 NJI655373:NJI655375 NTE655373:NTE655375 ODA655373:ODA655375 OMW655373:OMW655375 OWS655373:OWS655375 PGO655373:PGO655375 PQK655373:PQK655375 QAG655373:QAG655375 QKC655373:QKC655375 QTY655373:QTY655375 RDU655373:RDU655375 RNQ655373:RNQ655375 RXM655373:RXM655375 SHI655373:SHI655375 SRE655373:SRE655375 TBA655373:TBA655375 TKW655373:TKW655375 TUS655373:TUS655375 UEO655373:UEO655375 UOK655373:UOK655375 UYG655373:UYG655375 VIC655373:VIC655375 VRY655373:VRY655375 WBU655373:WBU655375 WLQ655373:WLQ655375 WVM655373:WVM655375 E720909:E720911 JA720909:JA720911 SW720909:SW720911 ACS720909:ACS720911 AMO720909:AMO720911 AWK720909:AWK720911 BGG720909:BGG720911 BQC720909:BQC720911 BZY720909:BZY720911 CJU720909:CJU720911 CTQ720909:CTQ720911 DDM720909:DDM720911 DNI720909:DNI720911 DXE720909:DXE720911 EHA720909:EHA720911 EQW720909:EQW720911 FAS720909:FAS720911 FKO720909:FKO720911 FUK720909:FUK720911 GEG720909:GEG720911 GOC720909:GOC720911 GXY720909:GXY720911 HHU720909:HHU720911 HRQ720909:HRQ720911 IBM720909:IBM720911 ILI720909:ILI720911 IVE720909:IVE720911 JFA720909:JFA720911 JOW720909:JOW720911 JYS720909:JYS720911 KIO720909:KIO720911 KSK720909:KSK720911 LCG720909:LCG720911 LMC720909:LMC720911 LVY720909:LVY720911 MFU720909:MFU720911 MPQ720909:MPQ720911 MZM720909:MZM720911 NJI720909:NJI720911 NTE720909:NTE720911 ODA720909:ODA720911 OMW720909:OMW720911 OWS720909:OWS720911 PGO720909:PGO720911 PQK720909:PQK720911 QAG720909:QAG720911 QKC720909:QKC720911 QTY720909:QTY720911 RDU720909:RDU720911 RNQ720909:RNQ720911 RXM720909:RXM720911 SHI720909:SHI720911 SRE720909:SRE720911 TBA720909:TBA720911 TKW720909:TKW720911 TUS720909:TUS720911 UEO720909:UEO720911 UOK720909:UOK720911 UYG720909:UYG720911 VIC720909:VIC720911 VRY720909:VRY720911 WBU720909:WBU720911 WLQ720909:WLQ720911 WVM720909:WVM720911 E786445:E786447 JA786445:JA786447 SW786445:SW786447 ACS786445:ACS786447 AMO786445:AMO786447 AWK786445:AWK786447 BGG786445:BGG786447 BQC786445:BQC786447 BZY786445:BZY786447 CJU786445:CJU786447 CTQ786445:CTQ786447 DDM786445:DDM786447 DNI786445:DNI786447 DXE786445:DXE786447 EHA786445:EHA786447 EQW786445:EQW786447 FAS786445:FAS786447 FKO786445:FKO786447 FUK786445:FUK786447 GEG786445:GEG786447 GOC786445:GOC786447 GXY786445:GXY786447 HHU786445:HHU786447 HRQ786445:HRQ786447 IBM786445:IBM786447 ILI786445:ILI786447 IVE786445:IVE786447 JFA786445:JFA786447 JOW786445:JOW786447 JYS786445:JYS786447 KIO786445:KIO786447 KSK786445:KSK786447 LCG786445:LCG786447 LMC786445:LMC786447 LVY786445:LVY786447 MFU786445:MFU786447 MPQ786445:MPQ786447 MZM786445:MZM786447 NJI786445:NJI786447 NTE786445:NTE786447 ODA786445:ODA786447 OMW786445:OMW786447 OWS786445:OWS786447 PGO786445:PGO786447 PQK786445:PQK786447 QAG786445:QAG786447 QKC786445:QKC786447 QTY786445:QTY786447 RDU786445:RDU786447 RNQ786445:RNQ786447 RXM786445:RXM786447 SHI786445:SHI786447 SRE786445:SRE786447 TBA786445:TBA786447 TKW786445:TKW786447 TUS786445:TUS786447 UEO786445:UEO786447 UOK786445:UOK786447 UYG786445:UYG786447 VIC786445:VIC786447 VRY786445:VRY786447 WBU786445:WBU786447 WLQ786445:WLQ786447 WVM786445:WVM786447 E851981:E851983 JA851981:JA851983 SW851981:SW851983 ACS851981:ACS851983 AMO851981:AMO851983 AWK851981:AWK851983 BGG851981:BGG851983 BQC851981:BQC851983 BZY851981:BZY851983 CJU851981:CJU851983 CTQ851981:CTQ851983 DDM851981:DDM851983 DNI851981:DNI851983 DXE851981:DXE851983 EHA851981:EHA851983 EQW851981:EQW851983 FAS851981:FAS851983 FKO851981:FKO851983 FUK851981:FUK851983 GEG851981:GEG851983 GOC851981:GOC851983 GXY851981:GXY851983 HHU851981:HHU851983 HRQ851981:HRQ851983 IBM851981:IBM851983 ILI851981:ILI851983 IVE851981:IVE851983 JFA851981:JFA851983 JOW851981:JOW851983 JYS851981:JYS851983 KIO851981:KIO851983 KSK851981:KSK851983 LCG851981:LCG851983 LMC851981:LMC851983 LVY851981:LVY851983 MFU851981:MFU851983 MPQ851981:MPQ851983 MZM851981:MZM851983 NJI851981:NJI851983 NTE851981:NTE851983 ODA851981:ODA851983 OMW851981:OMW851983 OWS851981:OWS851983 PGO851981:PGO851983 PQK851981:PQK851983 QAG851981:QAG851983 QKC851981:QKC851983 QTY851981:QTY851983 RDU851981:RDU851983 RNQ851981:RNQ851983 RXM851981:RXM851983 SHI851981:SHI851983 SRE851981:SRE851983 TBA851981:TBA851983 TKW851981:TKW851983 TUS851981:TUS851983 UEO851981:UEO851983 UOK851981:UOK851983 UYG851981:UYG851983 VIC851981:VIC851983 VRY851981:VRY851983 WBU851981:WBU851983 WLQ851981:WLQ851983 WVM851981:WVM851983 E917517:E917519 JA917517:JA917519 SW917517:SW917519 ACS917517:ACS917519 AMO917517:AMO917519 AWK917517:AWK917519 BGG917517:BGG917519 BQC917517:BQC917519 BZY917517:BZY917519 CJU917517:CJU917519 CTQ917517:CTQ917519 DDM917517:DDM917519 DNI917517:DNI917519 DXE917517:DXE917519 EHA917517:EHA917519 EQW917517:EQW917519 FAS917517:FAS917519 FKO917517:FKO917519 FUK917517:FUK917519 GEG917517:GEG917519 GOC917517:GOC917519 GXY917517:GXY917519 HHU917517:HHU917519 HRQ917517:HRQ917519 IBM917517:IBM917519 ILI917517:ILI917519 IVE917517:IVE917519 JFA917517:JFA917519 JOW917517:JOW917519 JYS917517:JYS917519 KIO917517:KIO917519 KSK917517:KSK917519 LCG917517:LCG917519 LMC917517:LMC917519 LVY917517:LVY917519 MFU917517:MFU917519 MPQ917517:MPQ917519 MZM917517:MZM917519 NJI917517:NJI917519 NTE917517:NTE917519 ODA917517:ODA917519 OMW917517:OMW917519 OWS917517:OWS917519 PGO917517:PGO917519 PQK917517:PQK917519 QAG917517:QAG917519 QKC917517:QKC917519 QTY917517:QTY917519 RDU917517:RDU917519 RNQ917517:RNQ917519 RXM917517:RXM917519 SHI917517:SHI917519 SRE917517:SRE917519 TBA917517:TBA917519 TKW917517:TKW917519 TUS917517:TUS917519 UEO917517:UEO917519 UOK917517:UOK917519 UYG917517:UYG917519 VIC917517:VIC917519 VRY917517:VRY917519 WBU917517:WBU917519 WLQ917517:WLQ917519 WVM917517:WVM917519 E983053:E983055 JA983053:JA983055 SW983053:SW983055 ACS983053:ACS983055 AMO983053:AMO983055 AWK983053:AWK983055 BGG983053:BGG983055 BQC983053:BQC983055 BZY983053:BZY983055 CJU983053:CJU983055 CTQ983053:CTQ983055 DDM983053:DDM983055 DNI983053:DNI983055 DXE983053:DXE983055 EHA983053:EHA983055 EQW983053:EQW983055 FAS983053:FAS983055 FKO983053:FKO983055 FUK983053:FUK983055 GEG983053:GEG983055 GOC983053:GOC983055 GXY983053:GXY983055 HHU983053:HHU983055 HRQ983053:HRQ983055 IBM983053:IBM983055 ILI983053:ILI983055 IVE983053:IVE983055 JFA983053:JFA983055 JOW983053:JOW983055 JYS983053:JYS983055 KIO983053:KIO983055 KSK983053:KSK983055 LCG983053:LCG983055 LMC983053:LMC983055 LVY983053:LVY983055 MFU983053:MFU983055 MPQ983053:MPQ983055 MZM983053:MZM983055 NJI983053:NJI983055 NTE983053:NTE983055 ODA983053:ODA983055 OMW983053:OMW983055 OWS983053:OWS983055 PGO983053:PGO983055 PQK983053:PQK983055 QAG983053:QAG983055 QKC983053:QKC983055 QTY983053:QTY983055 RDU983053:RDU983055 RNQ983053:RNQ983055 RXM983053:RXM983055 SHI983053:SHI983055 SRE983053:SRE983055 TBA983053:TBA983055 TKW983053:TKW983055 TUS983053:TUS983055 UEO983053:UEO983055 UOK983053:UOK983055 UYG983053:UYG983055 VIC983053:VIC983055 VRY983053:VRY983055 WBU983053:WBU983055 WLQ983053:WLQ983055">
      <formula1>"ヒートポンプ式セントラル空調,パネルラジエーター,温水式床暖房,ファンコンベクター,ルームエアコンディショナー付温水床暖房機,その他"</formula1>
    </dataValidation>
    <dataValidation type="list" imeMode="disabled" allowBlank="1" showInputMessage="1" showErrorMessage="1" sqref="WWH983069:WWH983070 JV38:JV39 TR38:TR39 ADN38:ADN39 ANJ38:ANJ39 AXF38:AXF39 BHB38:BHB39 BQX38:BQX39 CAT38:CAT39 CKP38:CKP39 CUL38:CUL39 DEH38:DEH39 DOD38:DOD39 DXZ38:DXZ39 EHV38:EHV39 ERR38:ERR39 FBN38:FBN39 FLJ38:FLJ39 FVF38:FVF39 GFB38:GFB39 GOX38:GOX39 GYT38:GYT39 HIP38:HIP39 HSL38:HSL39 ICH38:ICH39 IMD38:IMD39 IVZ38:IVZ39 JFV38:JFV39 JPR38:JPR39 JZN38:JZN39 KJJ38:KJJ39 KTF38:KTF39 LDB38:LDB39 LMX38:LMX39 LWT38:LWT39 MGP38:MGP39 MQL38:MQL39 NAH38:NAH39 NKD38:NKD39 NTZ38:NTZ39 ODV38:ODV39 ONR38:ONR39 OXN38:OXN39 PHJ38:PHJ39 PRF38:PRF39 QBB38:QBB39 QKX38:QKX39 QUT38:QUT39 REP38:REP39 ROL38:ROL39 RYH38:RYH39 SID38:SID39 SRZ38:SRZ39 TBV38:TBV39 TLR38:TLR39 TVN38:TVN39 UFJ38:UFJ39 UPF38:UPF39 UZB38:UZB39 VIX38:VIX39 VST38:VST39 WCP38:WCP39 WML38:WML39 WWH38:WWH39 Z65565:Z65566 JV65565:JV65566 TR65565:TR65566 ADN65565:ADN65566 ANJ65565:ANJ65566 AXF65565:AXF65566 BHB65565:BHB65566 BQX65565:BQX65566 CAT65565:CAT65566 CKP65565:CKP65566 CUL65565:CUL65566 DEH65565:DEH65566 DOD65565:DOD65566 DXZ65565:DXZ65566 EHV65565:EHV65566 ERR65565:ERR65566 FBN65565:FBN65566 FLJ65565:FLJ65566 FVF65565:FVF65566 GFB65565:GFB65566 GOX65565:GOX65566 GYT65565:GYT65566 HIP65565:HIP65566 HSL65565:HSL65566 ICH65565:ICH65566 IMD65565:IMD65566 IVZ65565:IVZ65566 JFV65565:JFV65566 JPR65565:JPR65566 JZN65565:JZN65566 KJJ65565:KJJ65566 KTF65565:KTF65566 LDB65565:LDB65566 LMX65565:LMX65566 LWT65565:LWT65566 MGP65565:MGP65566 MQL65565:MQL65566 NAH65565:NAH65566 NKD65565:NKD65566 NTZ65565:NTZ65566 ODV65565:ODV65566 ONR65565:ONR65566 OXN65565:OXN65566 PHJ65565:PHJ65566 PRF65565:PRF65566 QBB65565:QBB65566 QKX65565:QKX65566 QUT65565:QUT65566 REP65565:REP65566 ROL65565:ROL65566 RYH65565:RYH65566 SID65565:SID65566 SRZ65565:SRZ65566 TBV65565:TBV65566 TLR65565:TLR65566 TVN65565:TVN65566 UFJ65565:UFJ65566 UPF65565:UPF65566 UZB65565:UZB65566 VIX65565:VIX65566 VST65565:VST65566 WCP65565:WCP65566 WML65565:WML65566 WWH65565:WWH65566 Z131101:Z131102 JV131101:JV131102 TR131101:TR131102 ADN131101:ADN131102 ANJ131101:ANJ131102 AXF131101:AXF131102 BHB131101:BHB131102 BQX131101:BQX131102 CAT131101:CAT131102 CKP131101:CKP131102 CUL131101:CUL131102 DEH131101:DEH131102 DOD131101:DOD131102 DXZ131101:DXZ131102 EHV131101:EHV131102 ERR131101:ERR131102 FBN131101:FBN131102 FLJ131101:FLJ131102 FVF131101:FVF131102 GFB131101:GFB131102 GOX131101:GOX131102 GYT131101:GYT131102 HIP131101:HIP131102 HSL131101:HSL131102 ICH131101:ICH131102 IMD131101:IMD131102 IVZ131101:IVZ131102 JFV131101:JFV131102 JPR131101:JPR131102 JZN131101:JZN131102 KJJ131101:KJJ131102 KTF131101:KTF131102 LDB131101:LDB131102 LMX131101:LMX131102 LWT131101:LWT131102 MGP131101:MGP131102 MQL131101:MQL131102 NAH131101:NAH131102 NKD131101:NKD131102 NTZ131101:NTZ131102 ODV131101:ODV131102 ONR131101:ONR131102 OXN131101:OXN131102 PHJ131101:PHJ131102 PRF131101:PRF131102 QBB131101:QBB131102 QKX131101:QKX131102 QUT131101:QUT131102 REP131101:REP131102 ROL131101:ROL131102 RYH131101:RYH131102 SID131101:SID131102 SRZ131101:SRZ131102 TBV131101:TBV131102 TLR131101:TLR131102 TVN131101:TVN131102 UFJ131101:UFJ131102 UPF131101:UPF131102 UZB131101:UZB131102 VIX131101:VIX131102 VST131101:VST131102 WCP131101:WCP131102 WML131101:WML131102 WWH131101:WWH131102 Z196637:Z196638 JV196637:JV196638 TR196637:TR196638 ADN196637:ADN196638 ANJ196637:ANJ196638 AXF196637:AXF196638 BHB196637:BHB196638 BQX196637:BQX196638 CAT196637:CAT196638 CKP196637:CKP196638 CUL196637:CUL196638 DEH196637:DEH196638 DOD196637:DOD196638 DXZ196637:DXZ196638 EHV196637:EHV196638 ERR196637:ERR196638 FBN196637:FBN196638 FLJ196637:FLJ196638 FVF196637:FVF196638 GFB196637:GFB196638 GOX196637:GOX196638 GYT196637:GYT196638 HIP196637:HIP196638 HSL196637:HSL196638 ICH196637:ICH196638 IMD196637:IMD196638 IVZ196637:IVZ196638 JFV196637:JFV196638 JPR196637:JPR196638 JZN196637:JZN196638 KJJ196637:KJJ196638 KTF196637:KTF196638 LDB196637:LDB196638 LMX196637:LMX196638 LWT196637:LWT196638 MGP196637:MGP196638 MQL196637:MQL196638 NAH196637:NAH196638 NKD196637:NKD196638 NTZ196637:NTZ196638 ODV196637:ODV196638 ONR196637:ONR196638 OXN196637:OXN196638 PHJ196637:PHJ196638 PRF196637:PRF196638 QBB196637:QBB196638 QKX196637:QKX196638 QUT196637:QUT196638 REP196637:REP196638 ROL196637:ROL196638 RYH196637:RYH196638 SID196637:SID196638 SRZ196637:SRZ196638 TBV196637:TBV196638 TLR196637:TLR196638 TVN196637:TVN196638 UFJ196637:UFJ196638 UPF196637:UPF196638 UZB196637:UZB196638 VIX196637:VIX196638 VST196637:VST196638 WCP196637:WCP196638 WML196637:WML196638 WWH196637:WWH196638 Z262173:Z262174 JV262173:JV262174 TR262173:TR262174 ADN262173:ADN262174 ANJ262173:ANJ262174 AXF262173:AXF262174 BHB262173:BHB262174 BQX262173:BQX262174 CAT262173:CAT262174 CKP262173:CKP262174 CUL262173:CUL262174 DEH262173:DEH262174 DOD262173:DOD262174 DXZ262173:DXZ262174 EHV262173:EHV262174 ERR262173:ERR262174 FBN262173:FBN262174 FLJ262173:FLJ262174 FVF262173:FVF262174 GFB262173:GFB262174 GOX262173:GOX262174 GYT262173:GYT262174 HIP262173:HIP262174 HSL262173:HSL262174 ICH262173:ICH262174 IMD262173:IMD262174 IVZ262173:IVZ262174 JFV262173:JFV262174 JPR262173:JPR262174 JZN262173:JZN262174 KJJ262173:KJJ262174 KTF262173:KTF262174 LDB262173:LDB262174 LMX262173:LMX262174 LWT262173:LWT262174 MGP262173:MGP262174 MQL262173:MQL262174 NAH262173:NAH262174 NKD262173:NKD262174 NTZ262173:NTZ262174 ODV262173:ODV262174 ONR262173:ONR262174 OXN262173:OXN262174 PHJ262173:PHJ262174 PRF262173:PRF262174 QBB262173:QBB262174 QKX262173:QKX262174 QUT262173:QUT262174 REP262173:REP262174 ROL262173:ROL262174 RYH262173:RYH262174 SID262173:SID262174 SRZ262173:SRZ262174 TBV262173:TBV262174 TLR262173:TLR262174 TVN262173:TVN262174 UFJ262173:UFJ262174 UPF262173:UPF262174 UZB262173:UZB262174 VIX262173:VIX262174 VST262173:VST262174 WCP262173:WCP262174 WML262173:WML262174 WWH262173:WWH262174 Z327709:Z327710 JV327709:JV327710 TR327709:TR327710 ADN327709:ADN327710 ANJ327709:ANJ327710 AXF327709:AXF327710 BHB327709:BHB327710 BQX327709:BQX327710 CAT327709:CAT327710 CKP327709:CKP327710 CUL327709:CUL327710 DEH327709:DEH327710 DOD327709:DOD327710 DXZ327709:DXZ327710 EHV327709:EHV327710 ERR327709:ERR327710 FBN327709:FBN327710 FLJ327709:FLJ327710 FVF327709:FVF327710 GFB327709:GFB327710 GOX327709:GOX327710 GYT327709:GYT327710 HIP327709:HIP327710 HSL327709:HSL327710 ICH327709:ICH327710 IMD327709:IMD327710 IVZ327709:IVZ327710 JFV327709:JFV327710 JPR327709:JPR327710 JZN327709:JZN327710 KJJ327709:KJJ327710 KTF327709:KTF327710 LDB327709:LDB327710 LMX327709:LMX327710 LWT327709:LWT327710 MGP327709:MGP327710 MQL327709:MQL327710 NAH327709:NAH327710 NKD327709:NKD327710 NTZ327709:NTZ327710 ODV327709:ODV327710 ONR327709:ONR327710 OXN327709:OXN327710 PHJ327709:PHJ327710 PRF327709:PRF327710 QBB327709:QBB327710 QKX327709:QKX327710 QUT327709:QUT327710 REP327709:REP327710 ROL327709:ROL327710 RYH327709:RYH327710 SID327709:SID327710 SRZ327709:SRZ327710 TBV327709:TBV327710 TLR327709:TLR327710 TVN327709:TVN327710 UFJ327709:UFJ327710 UPF327709:UPF327710 UZB327709:UZB327710 VIX327709:VIX327710 VST327709:VST327710 WCP327709:WCP327710 WML327709:WML327710 WWH327709:WWH327710 Z393245:Z393246 JV393245:JV393246 TR393245:TR393246 ADN393245:ADN393246 ANJ393245:ANJ393246 AXF393245:AXF393246 BHB393245:BHB393246 BQX393245:BQX393246 CAT393245:CAT393246 CKP393245:CKP393246 CUL393245:CUL393246 DEH393245:DEH393246 DOD393245:DOD393246 DXZ393245:DXZ393246 EHV393245:EHV393246 ERR393245:ERR393246 FBN393245:FBN393246 FLJ393245:FLJ393246 FVF393245:FVF393246 GFB393245:GFB393246 GOX393245:GOX393246 GYT393245:GYT393246 HIP393245:HIP393246 HSL393245:HSL393246 ICH393245:ICH393246 IMD393245:IMD393246 IVZ393245:IVZ393246 JFV393245:JFV393246 JPR393245:JPR393246 JZN393245:JZN393246 KJJ393245:KJJ393246 KTF393245:KTF393246 LDB393245:LDB393246 LMX393245:LMX393246 LWT393245:LWT393246 MGP393245:MGP393246 MQL393245:MQL393246 NAH393245:NAH393246 NKD393245:NKD393246 NTZ393245:NTZ393246 ODV393245:ODV393246 ONR393245:ONR393246 OXN393245:OXN393246 PHJ393245:PHJ393246 PRF393245:PRF393246 QBB393245:QBB393246 QKX393245:QKX393246 QUT393245:QUT393246 REP393245:REP393246 ROL393245:ROL393246 RYH393245:RYH393246 SID393245:SID393246 SRZ393245:SRZ393246 TBV393245:TBV393246 TLR393245:TLR393246 TVN393245:TVN393246 UFJ393245:UFJ393246 UPF393245:UPF393246 UZB393245:UZB393246 VIX393245:VIX393246 VST393245:VST393246 WCP393245:WCP393246 WML393245:WML393246 WWH393245:WWH393246 Z458781:Z458782 JV458781:JV458782 TR458781:TR458782 ADN458781:ADN458782 ANJ458781:ANJ458782 AXF458781:AXF458782 BHB458781:BHB458782 BQX458781:BQX458782 CAT458781:CAT458782 CKP458781:CKP458782 CUL458781:CUL458782 DEH458781:DEH458782 DOD458781:DOD458782 DXZ458781:DXZ458782 EHV458781:EHV458782 ERR458781:ERR458782 FBN458781:FBN458782 FLJ458781:FLJ458782 FVF458781:FVF458782 GFB458781:GFB458782 GOX458781:GOX458782 GYT458781:GYT458782 HIP458781:HIP458782 HSL458781:HSL458782 ICH458781:ICH458782 IMD458781:IMD458782 IVZ458781:IVZ458782 JFV458781:JFV458782 JPR458781:JPR458782 JZN458781:JZN458782 KJJ458781:KJJ458782 KTF458781:KTF458782 LDB458781:LDB458782 LMX458781:LMX458782 LWT458781:LWT458782 MGP458781:MGP458782 MQL458781:MQL458782 NAH458781:NAH458782 NKD458781:NKD458782 NTZ458781:NTZ458782 ODV458781:ODV458782 ONR458781:ONR458782 OXN458781:OXN458782 PHJ458781:PHJ458782 PRF458781:PRF458782 QBB458781:QBB458782 QKX458781:QKX458782 QUT458781:QUT458782 REP458781:REP458782 ROL458781:ROL458782 RYH458781:RYH458782 SID458781:SID458782 SRZ458781:SRZ458782 TBV458781:TBV458782 TLR458781:TLR458782 TVN458781:TVN458782 UFJ458781:UFJ458782 UPF458781:UPF458782 UZB458781:UZB458782 VIX458781:VIX458782 VST458781:VST458782 WCP458781:WCP458782 WML458781:WML458782 WWH458781:WWH458782 Z524317:Z524318 JV524317:JV524318 TR524317:TR524318 ADN524317:ADN524318 ANJ524317:ANJ524318 AXF524317:AXF524318 BHB524317:BHB524318 BQX524317:BQX524318 CAT524317:CAT524318 CKP524317:CKP524318 CUL524317:CUL524318 DEH524317:DEH524318 DOD524317:DOD524318 DXZ524317:DXZ524318 EHV524317:EHV524318 ERR524317:ERR524318 FBN524317:FBN524318 FLJ524317:FLJ524318 FVF524317:FVF524318 GFB524317:GFB524318 GOX524317:GOX524318 GYT524317:GYT524318 HIP524317:HIP524318 HSL524317:HSL524318 ICH524317:ICH524318 IMD524317:IMD524318 IVZ524317:IVZ524318 JFV524317:JFV524318 JPR524317:JPR524318 JZN524317:JZN524318 KJJ524317:KJJ524318 KTF524317:KTF524318 LDB524317:LDB524318 LMX524317:LMX524318 LWT524317:LWT524318 MGP524317:MGP524318 MQL524317:MQL524318 NAH524317:NAH524318 NKD524317:NKD524318 NTZ524317:NTZ524318 ODV524317:ODV524318 ONR524317:ONR524318 OXN524317:OXN524318 PHJ524317:PHJ524318 PRF524317:PRF524318 QBB524317:QBB524318 QKX524317:QKX524318 QUT524317:QUT524318 REP524317:REP524318 ROL524317:ROL524318 RYH524317:RYH524318 SID524317:SID524318 SRZ524317:SRZ524318 TBV524317:TBV524318 TLR524317:TLR524318 TVN524317:TVN524318 UFJ524317:UFJ524318 UPF524317:UPF524318 UZB524317:UZB524318 VIX524317:VIX524318 VST524317:VST524318 WCP524317:WCP524318 WML524317:WML524318 WWH524317:WWH524318 Z589853:Z589854 JV589853:JV589854 TR589853:TR589854 ADN589853:ADN589854 ANJ589853:ANJ589854 AXF589853:AXF589854 BHB589853:BHB589854 BQX589853:BQX589854 CAT589853:CAT589854 CKP589853:CKP589854 CUL589853:CUL589854 DEH589853:DEH589854 DOD589853:DOD589854 DXZ589853:DXZ589854 EHV589853:EHV589854 ERR589853:ERR589854 FBN589853:FBN589854 FLJ589853:FLJ589854 FVF589853:FVF589854 GFB589853:GFB589854 GOX589853:GOX589854 GYT589853:GYT589854 HIP589853:HIP589854 HSL589853:HSL589854 ICH589853:ICH589854 IMD589853:IMD589854 IVZ589853:IVZ589854 JFV589853:JFV589854 JPR589853:JPR589854 JZN589853:JZN589854 KJJ589853:KJJ589854 KTF589853:KTF589854 LDB589853:LDB589854 LMX589853:LMX589854 LWT589853:LWT589854 MGP589853:MGP589854 MQL589853:MQL589854 NAH589853:NAH589854 NKD589853:NKD589854 NTZ589853:NTZ589854 ODV589853:ODV589854 ONR589853:ONR589854 OXN589853:OXN589854 PHJ589853:PHJ589854 PRF589853:PRF589854 QBB589853:QBB589854 QKX589853:QKX589854 QUT589853:QUT589854 REP589853:REP589854 ROL589853:ROL589854 RYH589853:RYH589854 SID589853:SID589854 SRZ589853:SRZ589854 TBV589853:TBV589854 TLR589853:TLR589854 TVN589853:TVN589854 UFJ589853:UFJ589854 UPF589853:UPF589854 UZB589853:UZB589854 VIX589853:VIX589854 VST589853:VST589854 WCP589853:WCP589854 WML589853:WML589854 WWH589853:WWH589854 Z655389:Z655390 JV655389:JV655390 TR655389:TR655390 ADN655389:ADN655390 ANJ655389:ANJ655390 AXF655389:AXF655390 BHB655389:BHB655390 BQX655389:BQX655390 CAT655389:CAT655390 CKP655389:CKP655390 CUL655389:CUL655390 DEH655389:DEH655390 DOD655389:DOD655390 DXZ655389:DXZ655390 EHV655389:EHV655390 ERR655389:ERR655390 FBN655389:FBN655390 FLJ655389:FLJ655390 FVF655389:FVF655390 GFB655389:GFB655390 GOX655389:GOX655390 GYT655389:GYT655390 HIP655389:HIP655390 HSL655389:HSL655390 ICH655389:ICH655390 IMD655389:IMD655390 IVZ655389:IVZ655390 JFV655389:JFV655390 JPR655389:JPR655390 JZN655389:JZN655390 KJJ655389:KJJ655390 KTF655389:KTF655390 LDB655389:LDB655390 LMX655389:LMX655390 LWT655389:LWT655390 MGP655389:MGP655390 MQL655389:MQL655390 NAH655389:NAH655390 NKD655389:NKD655390 NTZ655389:NTZ655390 ODV655389:ODV655390 ONR655389:ONR655390 OXN655389:OXN655390 PHJ655389:PHJ655390 PRF655389:PRF655390 QBB655389:QBB655390 QKX655389:QKX655390 QUT655389:QUT655390 REP655389:REP655390 ROL655389:ROL655390 RYH655389:RYH655390 SID655389:SID655390 SRZ655389:SRZ655390 TBV655389:TBV655390 TLR655389:TLR655390 TVN655389:TVN655390 UFJ655389:UFJ655390 UPF655389:UPF655390 UZB655389:UZB655390 VIX655389:VIX655390 VST655389:VST655390 WCP655389:WCP655390 WML655389:WML655390 WWH655389:WWH655390 Z720925:Z720926 JV720925:JV720926 TR720925:TR720926 ADN720925:ADN720926 ANJ720925:ANJ720926 AXF720925:AXF720926 BHB720925:BHB720926 BQX720925:BQX720926 CAT720925:CAT720926 CKP720925:CKP720926 CUL720925:CUL720926 DEH720925:DEH720926 DOD720925:DOD720926 DXZ720925:DXZ720926 EHV720925:EHV720926 ERR720925:ERR720926 FBN720925:FBN720926 FLJ720925:FLJ720926 FVF720925:FVF720926 GFB720925:GFB720926 GOX720925:GOX720926 GYT720925:GYT720926 HIP720925:HIP720926 HSL720925:HSL720926 ICH720925:ICH720926 IMD720925:IMD720926 IVZ720925:IVZ720926 JFV720925:JFV720926 JPR720925:JPR720926 JZN720925:JZN720926 KJJ720925:KJJ720926 KTF720925:KTF720926 LDB720925:LDB720926 LMX720925:LMX720926 LWT720925:LWT720926 MGP720925:MGP720926 MQL720925:MQL720926 NAH720925:NAH720926 NKD720925:NKD720926 NTZ720925:NTZ720926 ODV720925:ODV720926 ONR720925:ONR720926 OXN720925:OXN720926 PHJ720925:PHJ720926 PRF720925:PRF720926 QBB720925:QBB720926 QKX720925:QKX720926 QUT720925:QUT720926 REP720925:REP720926 ROL720925:ROL720926 RYH720925:RYH720926 SID720925:SID720926 SRZ720925:SRZ720926 TBV720925:TBV720926 TLR720925:TLR720926 TVN720925:TVN720926 UFJ720925:UFJ720926 UPF720925:UPF720926 UZB720925:UZB720926 VIX720925:VIX720926 VST720925:VST720926 WCP720925:WCP720926 WML720925:WML720926 WWH720925:WWH720926 Z786461:Z786462 JV786461:JV786462 TR786461:TR786462 ADN786461:ADN786462 ANJ786461:ANJ786462 AXF786461:AXF786462 BHB786461:BHB786462 BQX786461:BQX786462 CAT786461:CAT786462 CKP786461:CKP786462 CUL786461:CUL786462 DEH786461:DEH786462 DOD786461:DOD786462 DXZ786461:DXZ786462 EHV786461:EHV786462 ERR786461:ERR786462 FBN786461:FBN786462 FLJ786461:FLJ786462 FVF786461:FVF786462 GFB786461:GFB786462 GOX786461:GOX786462 GYT786461:GYT786462 HIP786461:HIP786462 HSL786461:HSL786462 ICH786461:ICH786462 IMD786461:IMD786462 IVZ786461:IVZ786462 JFV786461:JFV786462 JPR786461:JPR786462 JZN786461:JZN786462 KJJ786461:KJJ786462 KTF786461:KTF786462 LDB786461:LDB786462 LMX786461:LMX786462 LWT786461:LWT786462 MGP786461:MGP786462 MQL786461:MQL786462 NAH786461:NAH786462 NKD786461:NKD786462 NTZ786461:NTZ786462 ODV786461:ODV786462 ONR786461:ONR786462 OXN786461:OXN786462 PHJ786461:PHJ786462 PRF786461:PRF786462 QBB786461:QBB786462 QKX786461:QKX786462 QUT786461:QUT786462 REP786461:REP786462 ROL786461:ROL786462 RYH786461:RYH786462 SID786461:SID786462 SRZ786461:SRZ786462 TBV786461:TBV786462 TLR786461:TLR786462 TVN786461:TVN786462 UFJ786461:UFJ786462 UPF786461:UPF786462 UZB786461:UZB786462 VIX786461:VIX786462 VST786461:VST786462 WCP786461:WCP786462 WML786461:WML786462 WWH786461:WWH786462 Z851997:Z851998 JV851997:JV851998 TR851997:TR851998 ADN851997:ADN851998 ANJ851997:ANJ851998 AXF851997:AXF851998 BHB851997:BHB851998 BQX851997:BQX851998 CAT851997:CAT851998 CKP851997:CKP851998 CUL851997:CUL851998 DEH851997:DEH851998 DOD851997:DOD851998 DXZ851997:DXZ851998 EHV851997:EHV851998 ERR851997:ERR851998 FBN851997:FBN851998 FLJ851997:FLJ851998 FVF851997:FVF851998 GFB851997:GFB851998 GOX851997:GOX851998 GYT851997:GYT851998 HIP851997:HIP851998 HSL851997:HSL851998 ICH851997:ICH851998 IMD851997:IMD851998 IVZ851997:IVZ851998 JFV851997:JFV851998 JPR851997:JPR851998 JZN851997:JZN851998 KJJ851997:KJJ851998 KTF851997:KTF851998 LDB851997:LDB851998 LMX851997:LMX851998 LWT851997:LWT851998 MGP851997:MGP851998 MQL851997:MQL851998 NAH851997:NAH851998 NKD851997:NKD851998 NTZ851997:NTZ851998 ODV851997:ODV851998 ONR851997:ONR851998 OXN851997:OXN851998 PHJ851997:PHJ851998 PRF851997:PRF851998 QBB851997:QBB851998 QKX851997:QKX851998 QUT851997:QUT851998 REP851997:REP851998 ROL851997:ROL851998 RYH851997:RYH851998 SID851997:SID851998 SRZ851997:SRZ851998 TBV851997:TBV851998 TLR851997:TLR851998 TVN851997:TVN851998 UFJ851997:UFJ851998 UPF851997:UPF851998 UZB851997:UZB851998 VIX851997:VIX851998 VST851997:VST851998 WCP851997:WCP851998 WML851997:WML851998 WWH851997:WWH851998 Z917533:Z917534 JV917533:JV917534 TR917533:TR917534 ADN917533:ADN917534 ANJ917533:ANJ917534 AXF917533:AXF917534 BHB917533:BHB917534 BQX917533:BQX917534 CAT917533:CAT917534 CKP917533:CKP917534 CUL917533:CUL917534 DEH917533:DEH917534 DOD917533:DOD917534 DXZ917533:DXZ917534 EHV917533:EHV917534 ERR917533:ERR917534 FBN917533:FBN917534 FLJ917533:FLJ917534 FVF917533:FVF917534 GFB917533:GFB917534 GOX917533:GOX917534 GYT917533:GYT917534 HIP917533:HIP917534 HSL917533:HSL917534 ICH917533:ICH917534 IMD917533:IMD917534 IVZ917533:IVZ917534 JFV917533:JFV917534 JPR917533:JPR917534 JZN917533:JZN917534 KJJ917533:KJJ917534 KTF917533:KTF917534 LDB917533:LDB917534 LMX917533:LMX917534 LWT917533:LWT917534 MGP917533:MGP917534 MQL917533:MQL917534 NAH917533:NAH917534 NKD917533:NKD917534 NTZ917533:NTZ917534 ODV917533:ODV917534 ONR917533:ONR917534 OXN917533:OXN917534 PHJ917533:PHJ917534 PRF917533:PRF917534 QBB917533:QBB917534 QKX917533:QKX917534 QUT917533:QUT917534 REP917533:REP917534 ROL917533:ROL917534 RYH917533:RYH917534 SID917533:SID917534 SRZ917533:SRZ917534 TBV917533:TBV917534 TLR917533:TLR917534 TVN917533:TVN917534 UFJ917533:UFJ917534 UPF917533:UPF917534 UZB917533:UZB917534 VIX917533:VIX917534 VST917533:VST917534 WCP917533:WCP917534 WML917533:WML917534 WWH917533:WWH917534 Z983069:Z983070 JV983069:JV983070 TR983069:TR983070 ADN983069:ADN983070 ANJ983069:ANJ983070 AXF983069:AXF983070 BHB983069:BHB983070 BQX983069:BQX983070 CAT983069:CAT983070 CKP983069:CKP983070 CUL983069:CUL983070 DEH983069:DEH983070 DOD983069:DOD983070 DXZ983069:DXZ983070 EHV983069:EHV983070 ERR983069:ERR983070 FBN983069:FBN983070 FLJ983069:FLJ983070 FVF983069:FVF983070 GFB983069:GFB983070 GOX983069:GOX983070 GYT983069:GYT983070 HIP983069:HIP983070 HSL983069:HSL983070 ICH983069:ICH983070 IMD983069:IMD983070 IVZ983069:IVZ983070 JFV983069:JFV983070 JPR983069:JPR983070 JZN983069:JZN983070 KJJ983069:KJJ983070 KTF983069:KTF983070 LDB983069:LDB983070 LMX983069:LMX983070 LWT983069:LWT983070 MGP983069:MGP983070 MQL983069:MQL983070 NAH983069:NAH983070 NKD983069:NKD983070 NTZ983069:NTZ983070 ODV983069:ODV983070 ONR983069:ONR983070 OXN983069:OXN983070 PHJ983069:PHJ983070 PRF983069:PRF983070 QBB983069:QBB983070 QKX983069:QKX983070 QUT983069:QUT983070 REP983069:REP983070 ROL983069:ROL983070 RYH983069:RYH983070 SID983069:SID983070 SRZ983069:SRZ983070 TBV983069:TBV983070 TLR983069:TLR983070 TVN983069:TVN983070 UFJ983069:UFJ983070 UPF983069:UPF983070 UZB983069:UZB983070 VIX983069:VIX983070 VST983069:VST983070 WCP983069:WCP983070 WML983069:WML983070 AD38:AD39">
      <formula1>"無,有"</formula1>
    </dataValidation>
    <dataValidation type="list" allowBlank="1" showInputMessage="1" showErrorMessage="1" sqref="WVK983069:WVP983070 IY38:JD39 SU38:SZ39 ACQ38:ACV39 AMM38:AMR39 AWI38:AWN39 BGE38:BGJ39 BQA38:BQF39 BZW38:CAB39 CJS38:CJX39 CTO38:CTT39 DDK38:DDP39 DNG38:DNL39 DXC38:DXH39 EGY38:EHD39 EQU38:EQZ39 FAQ38:FAV39 FKM38:FKR39 FUI38:FUN39 GEE38:GEJ39 GOA38:GOF39 GXW38:GYB39 HHS38:HHX39 HRO38:HRT39 IBK38:IBP39 ILG38:ILL39 IVC38:IVH39 JEY38:JFD39 JOU38:JOZ39 JYQ38:JYV39 KIM38:KIR39 KSI38:KSN39 LCE38:LCJ39 LMA38:LMF39 LVW38:LWB39 MFS38:MFX39 MPO38:MPT39 MZK38:MZP39 NJG38:NJL39 NTC38:NTH39 OCY38:ODD39 OMU38:OMZ39 OWQ38:OWV39 PGM38:PGR39 PQI38:PQN39 QAE38:QAJ39 QKA38:QKF39 QTW38:QUB39 RDS38:RDX39 RNO38:RNT39 RXK38:RXP39 SHG38:SHL39 SRC38:SRH39 TAY38:TBD39 TKU38:TKZ39 TUQ38:TUV39 UEM38:UER39 UOI38:UON39 UYE38:UYJ39 VIA38:VIF39 VRW38:VSB39 WBS38:WBX39 WLO38:WLT39 WVK38:WVP39 C65565:H65566 IY65565:JD65566 SU65565:SZ65566 ACQ65565:ACV65566 AMM65565:AMR65566 AWI65565:AWN65566 BGE65565:BGJ65566 BQA65565:BQF65566 BZW65565:CAB65566 CJS65565:CJX65566 CTO65565:CTT65566 DDK65565:DDP65566 DNG65565:DNL65566 DXC65565:DXH65566 EGY65565:EHD65566 EQU65565:EQZ65566 FAQ65565:FAV65566 FKM65565:FKR65566 FUI65565:FUN65566 GEE65565:GEJ65566 GOA65565:GOF65566 GXW65565:GYB65566 HHS65565:HHX65566 HRO65565:HRT65566 IBK65565:IBP65566 ILG65565:ILL65566 IVC65565:IVH65566 JEY65565:JFD65566 JOU65565:JOZ65566 JYQ65565:JYV65566 KIM65565:KIR65566 KSI65565:KSN65566 LCE65565:LCJ65566 LMA65565:LMF65566 LVW65565:LWB65566 MFS65565:MFX65566 MPO65565:MPT65566 MZK65565:MZP65566 NJG65565:NJL65566 NTC65565:NTH65566 OCY65565:ODD65566 OMU65565:OMZ65566 OWQ65565:OWV65566 PGM65565:PGR65566 PQI65565:PQN65566 QAE65565:QAJ65566 QKA65565:QKF65566 QTW65565:QUB65566 RDS65565:RDX65566 RNO65565:RNT65566 RXK65565:RXP65566 SHG65565:SHL65566 SRC65565:SRH65566 TAY65565:TBD65566 TKU65565:TKZ65566 TUQ65565:TUV65566 UEM65565:UER65566 UOI65565:UON65566 UYE65565:UYJ65566 VIA65565:VIF65566 VRW65565:VSB65566 WBS65565:WBX65566 WLO65565:WLT65566 WVK65565:WVP65566 C131101:H131102 IY131101:JD131102 SU131101:SZ131102 ACQ131101:ACV131102 AMM131101:AMR131102 AWI131101:AWN131102 BGE131101:BGJ131102 BQA131101:BQF131102 BZW131101:CAB131102 CJS131101:CJX131102 CTO131101:CTT131102 DDK131101:DDP131102 DNG131101:DNL131102 DXC131101:DXH131102 EGY131101:EHD131102 EQU131101:EQZ131102 FAQ131101:FAV131102 FKM131101:FKR131102 FUI131101:FUN131102 GEE131101:GEJ131102 GOA131101:GOF131102 GXW131101:GYB131102 HHS131101:HHX131102 HRO131101:HRT131102 IBK131101:IBP131102 ILG131101:ILL131102 IVC131101:IVH131102 JEY131101:JFD131102 JOU131101:JOZ131102 JYQ131101:JYV131102 KIM131101:KIR131102 KSI131101:KSN131102 LCE131101:LCJ131102 LMA131101:LMF131102 LVW131101:LWB131102 MFS131101:MFX131102 MPO131101:MPT131102 MZK131101:MZP131102 NJG131101:NJL131102 NTC131101:NTH131102 OCY131101:ODD131102 OMU131101:OMZ131102 OWQ131101:OWV131102 PGM131101:PGR131102 PQI131101:PQN131102 QAE131101:QAJ131102 QKA131101:QKF131102 QTW131101:QUB131102 RDS131101:RDX131102 RNO131101:RNT131102 RXK131101:RXP131102 SHG131101:SHL131102 SRC131101:SRH131102 TAY131101:TBD131102 TKU131101:TKZ131102 TUQ131101:TUV131102 UEM131101:UER131102 UOI131101:UON131102 UYE131101:UYJ131102 VIA131101:VIF131102 VRW131101:VSB131102 WBS131101:WBX131102 WLO131101:WLT131102 WVK131101:WVP131102 C196637:H196638 IY196637:JD196638 SU196637:SZ196638 ACQ196637:ACV196638 AMM196637:AMR196638 AWI196637:AWN196638 BGE196637:BGJ196638 BQA196637:BQF196638 BZW196637:CAB196638 CJS196637:CJX196638 CTO196637:CTT196638 DDK196637:DDP196638 DNG196637:DNL196638 DXC196637:DXH196638 EGY196637:EHD196638 EQU196637:EQZ196638 FAQ196637:FAV196638 FKM196637:FKR196638 FUI196637:FUN196638 GEE196637:GEJ196638 GOA196637:GOF196638 GXW196637:GYB196638 HHS196637:HHX196638 HRO196637:HRT196638 IBK196637:IBP196638 ILG196637:ILL196638 IVC196637:IVH196638 JEY196637:JFD196638 JOU196637:JOZ196638 JYQ196637:JYV196638 KIM196637:KIR196638 KSI196637:KSN196638 LCE196637:LCJ196638 LMA196637:LMF196638 LVW196637:LWB196638 MFS196637:MFX196638 MPO196637:MPT196638 MZK196637:MZP196638 NJG196637:NJL196638 NTC196637:NTH196638 OCY196637:ODD196638 OMU196637:OMZ196638 OWQ196637:OWV196638 PGM196637:PGR196638 PQI196637:PQN196638 QAE196637:QAJ196638 QKA196637:QKF196638 QTW196637:QUB196638 RDS196637:RDX196638 RNO196637:RNT196638 RXK196637:RXP196638 SHG196637:SHL196638 SRC196637:SRH196638 TAY196637:TBD196638 TKU196637:TKZ196638 TUQ196637:TUV196638 UEM196637:UER196638 UOI196637:UON196638 UYE196637:UYJ196638 VIA196637:VIF196638 VRW196637:VSB196638 WBS196637:WBX196638 WLO196637:WLT196638 WVK196637:WVP196638 C262173:H262174 IY262173:JD262174 SU262173:SZ262174 ACQ262173:ACV262174 AMM262173:AMR262174 AWI262173:AWN262174 BGE262173:BGJ262174 BQA262173:BQF262174 BZW262173:CAB262174 CJS262173:CJX262174 CTO262173:CTT262174 DDK262173:DDP262174 DNG262173:DNL262174 DXC262173:DXH262174 EGY262173:EHD262174 EQU262173:EQZ262174 FAQ262173:FAV262174 FKM262173:FKR262174 FUI262173:FUN262174 GEE262173:GEJ262174 GOA262173:GOF262174 GXW262173:GYB262174 HHS262173:HHX262174 HRO262173:HRT262174 IBK262173:IBP262174 ILG262173:ILL262174 IVC262173:IVH262174 JEY262173:JFD262174 JOU262173:JOZ262174 JYQ262173:JYV262174 KIM262173:KIR262174 KSI262173:KSN262174 LCE262173:LCJ262174 LMA262173:LMF262174 LVW262173:LWB262174 MFS262173:MFX262174 MPO262173:MPT262174 MZK262173:MZP262174 NJG262173:NJL262174 NTC262173:NTH262174 OCY262173:ODD262174 OMU262173:OMZ262174 OWQ262173:OWV262174 PGM262173:PGR262174 PQI262173:PQN262174 QAE262173:QAJ262174 QKA262173:QKF262174 QTW262173:QUB262174 RDS262173:RDX262174 RNO262173:RNT262174 RXK262173:RXP262174 SHG262173:SHL262174 SRC262173:SRH262174 TAY262173:TBD262174 TKU262173:TKZ262174 TUQ262173:TUV262174 UEM262173:UER262174 UOI262173:UON262174 UYE262173:UYJ262174 VIA262173:VIF262174 VRW262173:VSB262174 WBS262173:WBX262174 WLO262173:WLT262174 WVK262173:WVP262174 C327709:H327710 IY327709:JD327710 SU327709:SZ327710 ACQ327709:ACV327710 AMM327709:AMR327710 AWI327709:AWN327710 BGE327709:BGJ327710 BQA327709:BQF327710 BZW327709:CAB327710 CJS327709:CJX327710 CTO327709:CTT327710 DDK327709:DDP327710 DNG327709:DNL327710 DXC327709:DXH327710 EGY327709:EHD327710 EQU327709:EQZ327710 FAQ327709:FAV327710 FKM327709:FKR327710 FUI327709:FUN327710 GEE327709:GEJ327710 GOA327709:GOF327710 GXW327709:GYB327710 HHS327709:HHX327710 HRO327709:HRT327710 IBK327709:IBP327710 ILG327709:ILL327710 IVC327709:IVH327710 JEY327709:JFD327710 JOU327709:JOZ327710 JYQ327709:JYV327710 KIM327709:KIR327710 KSI327709:KSN327710 LCE327709:LCJ327710 LMA327709:LMF327710 LVW327709:LWB327710 MFS327709:MFX327710 MPO327709:MPT327710 MZK327709:MZP327710 NJG327709:NJL327710 NTC327709:NTH327710 OCY327709:ODD327710 OMU327709:OMZ327710 OWQ327709:OWV327710 PGM327709:PGR327710 PQI327709:PQN327710 QAE327709:QAJ327710 QKA327709:QKF327710 QTW327709:QUB327710 RDS327709:RDX327710 RNO327709:RNT327710 RXK327709:RXP327710 SHG327709:SHL327710 SRC327709:SRH327710 TAY327709:TBD327710 TKU327709:TKZ327710 TUQ327709:TUV327710 UEM327709:UER327710 UOI327709:UON327710 UYE327709:UYJ327710 VIA327709:VIF327710 VRW327709:VSB327710 WBS327709:WBX327710 WLO327709:WLT327710 WVK327709:WVP327710 C393245:H393246 IY393245:JD393246 SU393245:SZ393246 ACQ393245:ACV393246 AMM393245:AMR393246 AWI393245:AWN393246 BGE393245:BGJ393246 BQA393245:BQF393246 BZW393245:CAB393246 CJS393245:CJX393246 CTO393245:CTT393246 DDK393245:DDP393246 DNG393245:DNL393246 DXC393245:DXH393246 EGY393245:EHD393246 EQU393245:EQZ393246 FAQ393245:FAV393246 FKM393245:FKR393246 FUI393245:FUN393246 GEE393245:GEJ393246 GOA393245:GOF393246 GXW393245:GYB393246 HHS393245:HHX393246 HRO393245:HRT393246 IBK393245:IBP393246 ILG393245:ILL393246 IVC393245:IVH393246 JEY393245:JFD393246 JOU393245:JOZ393246 JYQ393245:JYV393246 KIM393245:KIR393246 KSI393245:KSN393246 LCE393245:LCJ393246 LMA393245:LMF393246 LVW393245:LWB393246 MFS393245:MFX393246 MPO393245:MPT393246 MZK393245:MZP393246 NJG393245:NJL393246 NTC393245:NTH393246 OCY393245:ODD393246 OMU393245:OMZ393246 OWQ393245:OWV393246 PGM393245:PGR393246 PQI393245:PQN393246 QAE393245:QAJ393246 QKA393245:QKF393246 QTW393245:QUB393246 RDS393245:RDX393246 RNO393245:RNT393246 RXK393245:RXP393246 SHG393245:SHL393246 SRC393245:SRH393246 TAY393245:TBD393246 TKU393245:TKZ393246 TUQ393245:TUV393246 UEM393245:UER393246 UOI393245:UON393246 UYE393245:UYJ393246 VIA393245:VIF393246 VRW393245:VSB393246 WBS393245:WBX393246 WLO393245:WLT393246 WVK393245:WVP393246 C458781:H458782 IY458781:JD458782 SU458781:SZ458782 ACQ458781:ACV458782 AMM458781:AMR458782 AWI458781:AWN458782 BGE458781:BGJ458782 BQA458781:BQF458782 BZW458781:CAB458782 CJS458781:CJX458782 CTO458781:CTT458782 DDK458781:DDP458782 DNG458781:DNL458782 DXC458781:DXH458782 EGY458781:EHD458782 EQU458781:EQZ458782 FAQ458781:FAV458782 FKM458781:FKR458782 FUI458781:FUN458782 GEE458781:GEJ458782 GOA458781:GOF458782 GXW458781:GYB458782 HHS458781:HHX458782 HRO458781:HRT458782 IBK458781:IBP458782 ILG458781:ILL458782 IVC458781:IVH458782 JEY458781:JFD458782 JOU458781:JOZ458782 JYQ458781:JYV458782 KIM458781:KIR458782 KSI458781:KSN458782 LCE458781:LCJ458782 LMA458781:LMF458782 LVW458781:LWB458782 MFS458781:MFX458782 MPO458781:MPT458782 MZK458781:MZP458782 NJG458781:NJL458782 NTC458781:NTH458782 OCY458781:ODD458782 OMU458781:OMZ458782 OWQ458781:OWV458782 PGM458781:PGR458782 PQI458781:PQN458782 QAE458781:QAJ458782 QKA458781:QKF458782 QTW458781:QUB458782 RDS458781:RDX458782 RNO458781:RNT458782 RXK458781:RXP458782 SHG458781:SHL458782 SRC458781:SRH458782 TAY458781:TBD458782 TKU458781:TKZ458782 TUQ458781:TUV458782 UEM458781:UER458782 UOI458781:UON458782 UYE458781:UYJ458782 VIA458781:VIF458782 VRW458781:VSB458782 WBS458781:WBX458782 WLO458781:WLT458782 WVK458781:WVP458782 C524317:H524318 IY524317:JD524318 SU524317:SZ524318 ACQ524317:ACV524318 AMM524317:AMR524318 AWI524317:AWN524318 BGE524317:BGJ524318 BQA524317:BQF524318 BZW524317:CAB524318 CJS524317:CJX524318 CTO524317:CTT524318 DDK524317:DDP524318 DNG524317:DNL524318 DXC524317:DXH524318 EGY524317:EHD524318 EQU524317:EQZ524318 FAQ524317:FAV524318 FKM524317:FKR524318 FUI524317:FUN524318 GEE524317:GEJ524318 GOA524317:GOF524318 GXW524317:GYB524318 HHS524317:HHX524318 HRO524317:HRT524318 IBK524317:IBP524318 ILG524317:ILL524318 IVC524317:IVH524318 JEY524317:JFD524318 JOU524317:JOZ524318 JYQ524317:JYV524318 KIM524317:KIR524318 KSI524317:KSN524318 LCE524317:LCJ524318 LMA524317:LMF524318 LVW524317:LWB524318 MFS524317:MFX524318 MPO524317:MPT524318 MZK524317:MZP524318 NJG524317:NJL524318 NTC524317:NTH524318 OCY524317:ODD524318 OMU524317:OMZ524318 OWQ524317:OWV524318 PGM524317:PGR524318 PQI524317:PQN524318 QAE524317:QAJ524318 QKA524317:QKF524318 QTW524317:QUB524318 RDS524317:RDX524318 RNO524317:RNT524318 RXK524317:RXP524318 SHG524317:SHL524318 SRC524317:SRH524318 TAY524317:TBD524318 TKU524317:TKZ524318 TUQ524317:TUV524318 UEM524317:UER524318 UOI524317:UON524318 UYE524317:UYJ524318 VIA524317:VIF524318 VRW524317:VSB524318 WBS524317:WBX524318 WLO524317:WLT524318 WVK524317:WVP524318 C589853:H589854 IY589853:JD589854 SU589853:SZ589854 ACQ589853:ACV589854 AMM589853:AMR589854 AWI589853:AWN589854 BGE589853:BGJ589854 BQA589853:BQF589854 BZW589853:CAB589854 CJS589853:CJX589854 CTO589853:CTT589854 DDK589853:DDP589854 DNG589853:DNL589854 DXC589853:DXH589854 EGY589853:EHD589854 EQU589853:EQZ589854 FAQ589853:FAV589854 FKM589853:FKR589854 FUI589853:FUN589854 GEE589853:GEJ589854 GOA589853:GOF589854 GXW589853:GYB589854 HHS589853:HHX589854 HRO589853:HRT589854 IBK589853:IBP589854 ILG589853:ILL589854 IVC589853:IVH589854 JEY589853:JFD589854 JOU589853:JOZ589854 JYQ589853:JYV589854 KIM589853:KIR589854 KSI589853:KSN589854 LCE589853:LCJ589854 LMA589853:LMF589854 LVW589853:LWB589854 MFS589853:MFX589854 MPO589853:MPT589854 MZK589853:MZP589854 NJG589853:NJL589854 NTC589853:NTH589854 OCY589853:ODD589854 OMU589853:OMZ589854 OWQ589853:OWV589854 PGM589853:PGR589854 PQI589853:PQN589854 QAE589853:QAJ589854 QKA589853:QKF589854 QTW589853:QUB589854 RDS589853:RDX589854 RNO589853:RNT589854 RXK589853:RXP589854 SHG589853:SHL589854 SRC589853:SRH589854 TAY589853:TBD589854 TKU589853:TKZ589854 TUQ589853:TUV589854 UEM589853:UER589854 UOI589853:UON589854 UYE589853:UYJ589854 VIA589853:VIF589854 VRW589853:VSB589854 WBS589853:WBX589854 WLO589853:WLT589854 WVK589853:WVP589854 C655389:H655390 IY655389:JD655390 SU655389:SZ655390 ACQ655389:ACV655390 AMM655389:AMR655390 AWI655389:AWN655390 BGE655389:BGJ655390 BQA655389:BQF655390 BZW655389:CAB655390 CJS655389:CJX655390 CTO655389:CTT655390 DDK655389:DDP655390 DNG655389:DNL655390 DXC655389:DXH655390 EGY655389:EHD655390 EQU655389:EQZ655390 FAQ655389:FAV655390 FKM655389:FKR655390 FUI655389:FUN655390 GEE655389:GEJ655390 GOA655389:GOF655390 GXW655389:GYB655390 HHS655389:HHX655390 HRO655389:HRT655390 IBK655389:IBP655390 ILG655389:ILL655390 IVC655389:IVH655390 JEY655389:JFD655390 JOU655389:JOZ655390 JYQ655389:JYV655390 KIM655389:KIR655390 KSI655389:KSN655390 LCE655389:LCJ655390 LMA655389:LMF655390 LVW655389:LWB655390 MFS655389:MFX655390 MPO655389:MPT655390 MZK655389:MZP655390 NJG655389:NJL655390 NTC655389:NTH655390 OCY655389:ODD655390 OMU655389:OMZ655390 OWQ655389:OWV655390 PGM655389:PGR655390 PQI655389:PQN655390 QAE655389:QAJ655390 QKA655389:QKF655390 QTW655389:QUB655390 RDS655389:RDX655390 RNO655389:RNT655390 RXK655389:RXP655390 SHG655389:SHL655390 SRC655389:SRH655390 TAY655389:TBD655390 TKU655389:TKZ655390 TUQ655389:TUV655390 UEM655389:UER655390 UOI655389:UON655390 UYE655389:UYJ655390 VIA655389:VIF655390 VRW655389:VSB655390 WBS655389:WBX655390 WLO655389:WLT655390 WVK655389:WVP655390 C720925:H720926 IY720925:JD720926 SU720925:SZ720926 ACQ720925:ACV720926 AMM720925:AMR720926 AWI720925:AWN720926 BGE720925:BGJ720926 BQA720925:BQF720926 BZW720925:CAB720926 CJS720925:CJX720926 CTO720925:CTT720926 DDK720925:DDP720926 DNG720925:DNL720926 DXC720925:DXH720926 EGY720925:EHD720926 EQU720925:EQZ720926 FAQ720925:FAV720926 FKM720925:FKR720926 FUI720925:FUN720926 GEE720925:GEJ720926 GOA720925:GOF720926 GXW720925:GYB720926 HHS720925:HHX720926 HRO720925:HRT720926 IBK720925:IBP720926 ILG720925:ILL720926 IVC720925:IVH720926 JEY720925:JFD720926 JOU720925:JOZ720926 JYQ720925:JYV720926 KIM720925:KIR720926 KSI720925:KSN720926 LCE720925:LCJ720926 LMA720925:LMF720926 LVW720925:LWB720926 MFS720925:MFX720926 MPO720925:MPT720926 MZK720925:MZP720926 NJG720925:NJL720926 NTC720925:NTH720926 OCY720925:ODD720926 OMU720925:OMZ720926 OWQ720925:OWV720926 PGM720925:PGR720926 PQI720925:PQN720926 QAE720925:QAJ720926 QKA720925:QKF720926 QTW720925:QUB720926 RDS720925:RDX720926 RNO720925:RNT720926 RXK720925:RXP720926 SHG720925:SHL720926 SRC720925:SRH720926 TAY720925:TBD720926 TKU720925:TKZ720926 TUQ720925:TUV720926 UEM720925:UER720926 UOI720925:UON720926 UYE720925:UYJ720926 VIA720925:VIF720926 VRW720925:VSB720926 WBS720925:WBX720926 WLO720925:WLT720926 WVK720925:WVP720926 C786461:H786462 IY786461:JD786462 SU786461:SZ786462 ACQ786461:ACV786462 AMM786461:AMR786462 AWI786461:AWN786462 BGE786461:BGJ786462 BQA786461:BQF786462 BZW786461:CAB786462 CJS786461:CJX786462 CTO786461:CTT786462 DDK786461:DDP786462 DNG786461:DNL786462 DXC786461:DXH786462 EGY786461:EHD786462 EQU786461:EQZ786462 FAQ786461:FAV786462 FKM786461:FKR786462 FUI786461:FUN786462 GEE786461:GEJ786462 GOA786461:GOF786462 GXW786461:GYB786462 HHS786461:HHX786462 HRO786461:HRT786462 IBK786461:IBP786462 ILG786461:ILL786462 IVC786461:IVH786462 JEY786461:JFD786462 JOU786461:JOZ786462 JYQ786461:JYV786462 KIM786461:KIR786462 KSI786461:KSN786462 LCE786461:LCJ786462 LMA786461:LMF786462 LVW786461:LWB786462 MFS786461:MFX786462 MPO786461:MPT786462 MZK786461:MZP786462 NJG786461:NJL786462 NTC786461:NTH786462 OCY786461:ODD786462 OMU786461:OMZ786462 OWQ786461:OWV786462 PGM786461:PGR786462 PQI786461:PQN786462 QAE786461:QAJ786462 QKA786461:QKF786462 QTW786461:QUB786462 RDS786461:RDX786462 RNO786461:RNT786462 RXK786461:RXP786462 SHG786461:SHL786462 SRC786461:SRH786462 TAY786461:TBD786462 TKU786461:TKZ786462 TUQ786461:TUV786462 UEM786461:UER786462 UOI786461:UON786462 UYE786461:UYJ786462 VIA786461:VIF786462 VRW786461:VSB786462 WBS786461:WBX786462 WLO786461:WLT786462 WVK786461:WVP786462 C851997:H851998 IY851997:JD851998 SU851997:SZ851998 ACQ851997:ACV851998 AMM851997:AMR851998 AWI851997:AWN851998 BGE851997:BGJ851998 BQA851997:BQF851998 BZW851997:CAB851998 CJS851997:CJX851998 CTO851997:CTT851998 DDK851997:DDP851998 DNG851997:DNL851998 DXC851997:DXH851998 EGY851997:EHD851998 EQU851997:EQZ851998 FAQ851997:FAV851998 FKM851997:FKR851998 FUI851997:FUN851998 GEE851997:GEJ851998 GOA851997:GOF851998 GXW851997:GYB851998 HHS851997:HHX851998 HRO851997:HRT851998 IBK851997:IBP851998 ILG851997:ILL851998 IVC851997:IVH851998 JEY851997:JFD851998 JOU851997:JOZ851998 JYQ851997:JYV851998 KIM851997:KIR851998 KSI851997:KSN851998 LCE851997:LCJ851998 LMA851997:LMF851998 LVW851997:LWB851998 MFS851997:MFX851998 MPO851997:MPT851998 MZK851997:MZP851998 NJG851997:NJL851998 NTC851997:NTH851998 OCY851997:ODD851998 OMU851997:OMZ851998 OWQ851997:OWV851998 PGM851997:PGR851998 PQI851997:PQN851998 QAE851997:QAJ851998 QKA851997:QKF851998 QTW851997:QUB851998 RDS851997:RDX851998 RNO851997:RNT851998 RXK851997:RXP851998 SHG851997:SHL851998 SRC851997:SRH851998 TAY851997:TBD851998 TKU851997:TKZ851998 TUQ851997:TUV851998 UEM851997:UER851998 UOI851997:UON851998 UYE851997:UYJ851998 VIA851997:VIF851998 VRW851997:VSB851998 WBS851997:WBX851998 WLO851997:WLT851998 WVK851997:WVP851998 C917533:H917534 IY917533:JD917534 SU917533:SZ917534 ACQ917533:ACV917534 AMM917533:AMR917534 AWI917533:AWN917534 BGE917533:BGJ917534 BQA917533:BQF917534 BZW917533:CAB917534 CJS917533:CJX917534 CTO917533:CTT917534 DDK917533:DDP917534 DNG917533:DNL917534 DXC917533:DXH917534 EGY917533:EHD917534 EQU917533:EQZ917534 FAQ917533:FAV917534 FKM917533:FKR917534 FUI917533:FUN917534 GEE917533:GEJ917534 GOA917533:GOF917534 GXW917533:GYB917534 HHS917533:HHX917534 HRO917533:HRT917534 IBK917533:IBP917534 ILG917533:ILL917534 IVC917533:IVH917534 JEY917533:JFD917534 JOU917533:JOZ917534 JYQ917533:JYV917534 KIM917533:KIR917534 KSI917533:KSN917534 LCE917533:LCJ917534 LMA917533:LMF917534 LVW917533:LWB917534 MFS917533:MFX917534 MPO917533:MPT917534 MZK917533:MZP917534 NJG917533:NJL917534 NTC917533:NTH917534 OCY917533:ODD917534 OMU917533:OMZ917534 OWQ917533:OWV917534 PGM917533:PGR917534 PQI917533:PQN917534 QAE917533:QAJ917534 QKA917533:QKF917534 QTW917533:QUB917534 RDS917533:RDX917534 RNO917533:RNT917534 RXK917533:RXP917534 SHG917533:SHL917534 SRC917533:SRH917534 TAY917533:TBD917534 TKU917533:TKZ917534 TUQ917533:TUV917534 UEM917533:UER917534 UOI917533:UON917534 UYE917533:UYJ917534 VIA917533:VIF917534 VRW917533:VSB917534 WBS917533:WBX917534 WLO917533:WLT917534 WVK917533:WVP917534 C983069:H983070 IY983069:JD983070 SU983069:SZ983070 ACQ983069:ACV983070 AMM983069:AMR983070 AWI983069:AWN983070 BGE983069:BGJ983070 BQA983069:BQF983070 BZW983069:CAB983070 CJS983069:CJX983070 CTO983069:CTT983070 DDK983069:DDP983070 DNG983069:DNL983070 DXC983069:DXH983070 EGY983069:EHD983070 EQU983069:EQZ983070 FAQ983069:FAV983070 FKM983069:FKR983070 FUI983069:FUN983070 GEE983069:GEJ983070 GOA983069:GOF983070 GXW983069:GYB983070 HHS983069:HHX983070 HRO983069:HRT983070 IBK983069:IBP983070 ILG983069:ILL983070 IVC983069:IVH983070 JEY983069:JFD983070 JOU983069:JOZ983070 JYQ983069:JYV983070 KIM983069:KIR983070 KSI983069:KSN983070 LCE983069:LCJ983070 LMA983069:LMF983070 LVW983069:LWB983070 MFS983069:MFX983070 MPO983069:MPT983070 MZK983069:MZP983070 NJG983069:NJL983070 NTC983069:NTH983070 OCY983069:ODD983070 OMU983069:OMZ983070 OWQ983069:OWV983070 PGM983069:PGR983070 PQI983069:PQN983070 QAE983069:QAJ983070 QKA983069:QKF983070 QTW983069:QUB983070 RDS983069:RDX983070 RNO983069:RNT983070 RXK983069:RXP983070 SHG983069:SHL983070 SRC983069:SRH983070 TAY983069:TBD983070 TKU983069:TKZ983070 TUQ983069:TUV983070 UEM983069:UER983070 UOI983069:UON983070 UYE983069:UYJ983070 VIA983069:VIF983070 VRW983069:VSB983070 WBS983069:WBX983070 WLO983069:WLT983070 C38:C39 O23:T25">
      <formula1>"電気ヒートポンプ給湯機,潜熱回収型ガス給湯機,潜熱回収型石油給湯機,ガスエンジン給湯機,ヒートポンプ・ガス瞬間式併用型給湯機（ハイブリッド給湯機）,燃料電池"</formula1>
    </dataValidation>
    <dataValidation type="list" allowBlank="1" showInputMessage="1" showErrorMessage="1" sqref="WVK983059:WVP983061 IY29:JD31 SU29:SZ31 ACQ29:ACV31 AMM29:AMR31 AWI29:AWN31 BGE29:BGJ31 BQA29:BQF31 BZW29:CAB31 CJS29:CJX31 CTO29:CTT31 DDK29:DDP31 DNG29:DNL31 DXC29:DXH31 EGY29:EHD31 EQU29:EQZ31 FAQ29:FAV31 FKM29:FKR31 FUI29:FUN31 GEE29:GEJ31 GOA29:GOF31 GXW29:GYB31 HHS29:HHX31 HRO29:HRT31 IBK29:IBP31 ILG29:ILL31 IVC29:IVH31 JEY29:JFD31 JOU29:JOZ31 JYQ29:JYV31 KIM29:KIR31 KSI29:KSN31 LCE29:LCJ31 LMA29:LMF31 LVW29:LWB31 MFS29:MFX31 MPO29:MPT31 MZK29:MZP31 NJG29:NJL31 NTC29:NTH31 OCY29:ODD31 OMU29:OMZ31 OWQ29:OWV31 PGM29:PGR31 PQI29:PQN31 QAE29:QAJ31 QKA29:QKF31 QTW29:QUB31 RDS29:RDX31 RNO29:RNT31 RXK29:RXP31 SHG29:SHL31 SRC29:SRH31 TAY29:TBD31 TKU29:TKZ31 TUQ29:TUV31 UEM29:UER31 UOI29:UON31 UYE29:UYJ31 VIA29:VIF31 VRW29:VSB31 WBS29:WBX31 WLO29:WLT31 WVK29:WVP31 C65555:H65557 IY65555:JD65557 SU65555:SZ65557 ACQ65555:ACV65557 AMM65555:AMR65557 AWI65555:AWN65557 BGE65555:BGJ65557 BQA65555:BQF65557 BZW65555:CAB65557 CJS65555:CJX65557 CTO65555:CTT65557 DDK65555:DDP65557 DNG65555:DNL65557 DXC65555:DXH65557 EGY65555:EHD65557 EQU65555:EQZ65557 FAQ65555:FAV65557 FKM65555:FKR65557 FUI65555:FUN65557 GEE65555:GEJ65557 GOA65555:GOF65557 GXW65555:GYB65557 HHS65555:HHX65557 HRO65555:HRT65557 IBK65555:IBP65557 ILG65555:ILL65557 IVC65555:IVH65557 JEY65555:JFD65557 JOU65555:JOZ65557 JYQ65555:JYV65557 KIM65555:KIR65557 KSI65555:KSN65557 LCE65555:LCJ65557 LMA65555:LMF65557 LVW65555:LWB65557 MFS65555:MFX65557 MPO65555:MPT65557 MZK65555:MZP65557 NJG65555:NJL65557 NTC65555:NTH65557 OCY65555:ODD65557 OMU65555:OMZ65557 OWQ65555:OWV65557 PGM65555:PGR65557 PQI65555:PQN65557 QAE65555:QAJ65557 QKA65555:QKF65557 QTW65555:QUB65557 RDS65555:RDX65557 RNO65555:RNT65557 RXK65555:RXP65557 SHG65555:SHL65557 SRC65555:SRH65557 TAY65555:TBD65557 TKU65555:TKZ65557 TUQ65555:TUV65557 UEM65555:UER65557 UOI65555:UON65557 UYE65555:UYJ65557 VIA65555:VIF65557 VRW65555:VSB65557 WBS65555:WBX65557 WLO65555:WLT65557 WVK65555:WVP65557 C131091:H131093 IY131091:JD131093 SU131091:SZ131093 ACQ131091:ACV131093 AMM131091:AMR131093 AWI131091:AWN131093 BGE131091:BGJ131093 BQA131091:BQF131093 BZW131091:CAB131093 CJS131091:CJX131093 CTO131091:CTT131093 DDK131091:DDP131093 DNG131091:DNL131093 DXC131091:DXH131093 EGY131091:EHD131093 EQU131091:EQZ131093 FAQ131091:FAV131093 FKM131091:FKR131093 FUI131091:FUN131093 GEE131091:GEJ131093 GOA131091:GOF131093 GXW131091:GYB131093 HHS131091:HHX131093 HRO131091:HRT131093 IBK131091:IBP131093 ILG131091:ILL131093 IVC131091:IVH131093 JEY131091:JFD131093 JOU131091:JOZ131093 JYQ131091:JYV131093 KIM131091:KIR131093 KSI131091:KSN131093 LCE131091:LCJ131093 LMA131091:LMF131093 LVW131091:LWB131093 MFS131091:MFX131093 MPO131091:MPT131093 MZK131091:MZP131093 NJG131091:NJL131093 NTC131091:NTH131093 OCY131091:ODD131093 OMU131091:OMZ131093 OWQ131091:OWV131093 PGM131091:PGR131093 PQI131091:PQN131093 QAE131091:QAJ131093 QKA131091:QKF131093 QTW131091:QUB131093 RDS131091:RDX131093 RNO131091:RNT131093 RXK131091:RXP131093 SHG131091:SHL131093 SRC131091:SRH131093 TAY131091:TBD131093 TKU131091:TKZ131093 TUQ131091:TUV131093 UEM131091:UER131093 UOI131091:UON131093 UYE131091:UYJ131093 VIA131091:VIF131093 VRW131091:VSB131093 WBS131091:WBX131093 WLO131091:WLT131093 WVK131091:WVP131093 C196627:H196629 IY196627:JD196629 SU196627:SZ196629 ACQ196627:ACV196629 AMM196627:AMR196629 AWI196627:AWN196629 BGE196627:BGJ196629 BQA196627:BQF196629 BZW196627:CAB196629 CJS196627:CJX196629 CTO196627:CTT196629 DDK196627:DDP196629 DNG196627:DNL196629 DXC196627:DXH196629 EGY196627:EHD196629 EQU196627:EQZ196629 FAQ196627:FAV196629 FKM196627:FKR196629 FUI196627:FUN196629 GEE196627:GEJ196629 GOA196627:GOF196629 GXW196627:GYB196629 HHS196627:HHX196629 HRO196627:HRT196629 IBK196627:IBP196629 ILG196627:ILL196629 IVC196627:IVH196629 JEY196627:JFD196629 JOU196627:JOZ196629 JYQ196627:JYV196629 KIM196627:KIR196629 KSI196627:KSN196629 LCE196627:LCJ196629 LMA196627:LMF196629 LVW196627:LWB196629 MFS196627:MFX196629 MPO196627:MPT196629 MZK196627:MZP196629 NJG196627:NJL196629 NTC196627:NTH196629 OCY196627:ODD196629 OMU196627:OMZ196629 OWQ196627:OWV196629 PGM196627:PGR196629 PQI196627:PQN196629 QAE196627:QAJ196629 QKA196627:QKF196629 QTW196627:QUB196629 RDS196627:RDX196629 RNO196627:RNT196629 RXK196627:RXP196629 SHG196627:SHL196629 SRC196627:SRH196629 TAY196627:TBD196629 TKU196627:TKZ196629 TUQ196627:TUV196629 UEM196627:UER196629 UOI196627:UON196629 UYE196627:UYJ196629 VIA196627:VIF196629 VRW196627:VSB196629 WBS196627:WBX196629 WLO196627:WLT196629 WVK196627:WVP196629 C262163:H262165 IY262163:JD262165 SU262163:SZ262165 ACQ262163:ACV262165 AMM262163:AMR262165 AWI262163:AWN262165 BGE262163:BGJ262165 BQA262163:BQF262165 BZW262163:CAB262165 CJS262163:CJX262165 CTO262163:CTT262165 DDK262163:DDP262165 DNG262163:DNL262165 DXC262163:DXH262165 EGY262163:EHD262165 EQU262163:EQZ262165 FAQ262163:FAV262165 FKM262163:FKR262165 FUI262163:FUN262165 GEE262163:GEJ262165 GOA262163:GOF262165 GXW262163:GYB262165 HHS262163:HHX262165 HRO262163:HRT262165 IBK262163:IBP262165 ILG262163:ILL262165 IVC262163:IVH262165 JEY262163:JFD262165 JOU262163:JOZ262165 JYQ262163:JYV262165 KIM262163:KIR262165 KSI262163:KSN262165 LCE262163:LCJ262165 LMA262163:LMF262165 LVW262163:LWB262165 MFS262163:MFX262165 MPO262163:MPT262165 MZK262163:MZP262165 NJG262163:NJL262165 NTC262163:NTH262165 OCY262163:ODD262165 OMU262163:OMZ262165 OWQ262163:OWV262165 PGM262163:PGR262165 PQI262163:PQN262165 QAE262163:QAJ262165 QKA262163:QKF262165 QTW262163:QUB262165 RDS262163:RDX262165 RNO262163:RNT262165 RXK262163:RXP262165 SHG262163:SHL262165 SRC262163:SRH262165 TAY262163:TBD262165 TKU262163:TKZ262165 TUQ262163:TUV262165 UEM262163:UER262165 UOI262163:UON262165 UYE262163:UYJ262165 VIA262163:VIF262165 VRW262163:VSB262165 WBS262163:WBX262165 WLO262163:WLT262165 WVK262163:WVP262165 C327699:H327701 IY327699:JD327701 SU327699:SZ327701 ACQ327699:ACV327701 AMM327699:AMR327701 AWI327699:AWN327701 BGE327699:BGJ327701 BQA327699:BQF327701 BZW327699:CAB327701 CJS327699:CJX327701 CTO327699:CTT327701 DDK327699:DDP327701 DNG327699:DNL327701 DXC327699:DXH327701 EGY327699:EHD327701 EQU327699:EQZ327701 FAQ327699:FAV327701 FKM327699:FKR327701 FUI327699:FUN327701 GEE327699:GEJ327701 GOA327699:GOF327701 GXW327699:GYB327701 HHS327699:HHX327701 HRO327699:HRT327701 IBK327699:IBP327701 ILG327699:ILL327701 IVC327699:IVH327701 JEY327699:JFD327701 JOU327699:JOZ327701 JYQ327699:JYV327701 KIM327699:KIR327701 KSI327699:KSN327701 LCE327699:LCJ327701 LMA327699:LMF327701 LVW327699:LWB327701 MFS327699:MFX327701 MPO327699:MPT327701 MZK327699:MZP327701 NJG327699:NJL327701 NTC327699:NTH327701 OCY327699:ODD327701 OMU327699:OMZ327701 OWQ327699:OWV327701 PGM327699:PGR327701 PQI327699:PQN327701 QAE327699:QAJ327701 QKA327699:QKF327701 QTW327699:QUB327701 RDS327699:RDX327701 RNO327699:RNT327701 RXK327699:RXP327701 SHG327699:SHL327701 SRC327699:SRH327701 TAY327699:TBD327701 TKU327699:TKZ327701 TUQ327699:TUV327701 UEM327699:UER327701 UOI327699:UON327701 UYE327699:UYJ327701 VIA327699:VIF327701 VRW327699:VSB327701 WBS327699:WBX327701 WLO327699:WLT327701 WVK327699:WVP327701 C393235:H393237 IY393235:JD393237 SU393235:SZ393237 ACQ393235:ACV393237 AMM393235:AMR393237 AWI393235:AWN393237 BGE393235:BGJ393237 BQA393235:BQF393237 BZW393235:CAB393237 CJS393235:CJX393237 CTO393235:CTT393237 DDK393235:DDP393237 DNG393235:DNL393237 DXC393235:DXH393237 EGY393235:EHD393237 EQU393235:EQZ393237 FAQ393235:FAV393237 FKM393235:FKR393237 FUI393235:FUN393237 GEE393235:GEJ393237 GOA393235:GOF393237 GXW393235:GYB393237 HHS393235:HHX393237 HRO393235:HRT393237 IBK393235:IBP393237 ILG393235:ILL393237 IVC393235:IVH393237 JEY393235:JFD393237 JOU393235:JOZ393237 JYQ393235:JYV393237 KIM393235:KIR393237 KSI393235:KSN393237 LCE393235:LCJ393237 LMA393235:LMF393237 LVW393235:LWB393237 MFS393235:MFX393237 MPO393235:MPT393237 MZK393235:MZP393237 NJG393235:NJL393237 NTC393235:NTH393237 OCY393235:ODD393237 OMU393235:OMZ393237 OWQ393235:OWV393237 PGM393235:PGR393237 PQI393235:PQN393237 QAE393235:QAJ393237 QKA393235:QKF393237 QTW393235:QUB393237 RDS393235:RDX393237 RNO393235:RNT393237 RXK393235:RXP393237 SHG393235:SHL393237 SRC393235:SRH393237 TAY393235:TBD393237 TKU393235:TKZ393237 TUQ393235:TUV393237 UEM393235:UER393237 UOI393235:UON393237 UYE393235:UYJ393237 VIA393235:VIF393237 VRW393235:VSB393237 WBS393235:WBX393237 WLO393235:WLT393237 WVK393235:WVP393237 C458771:H458773 IY458771:JD458773 SU458771:SZ458773 ACQ458771:ACV458773 AMM458771:AMR458773 AWI458771:AWN458773 BGE458771:BGJ458773 BQA458771:BQF458773 BZW458771:CAB458773 CJS458771:CJX458773 CTO458771:CTT458773 DDK458771:DDP458773 DNG458771:DNL458773 DXC458771:DXH458773 EGY458771:EHD458773 EQU458771:EQZ458773 FAQ458771:FAV458773 FKM458771:FKR458773 FUI458771:FUN458773 GEE458771:GEJ458773 GOA458771:GOF458773 GXW458771:GYB458773 HHS458771:HHX458773 HRO458771:HRT458773 IBK458771:IBP458773 ILG458771:ILL458773 IVC458771:IVH458773 JEY458771:JFD458773 JOU458771:JOZ458773 JYQ458771:JYV458773 KIM458771:KIR458773 KSI458771:KSN458773 LCE458771:LCJ458773 LMA458771:LMF458773 LVW458771:LWB458773 MFS458771:MFX458773 MPO458771:MPT458773 MZK458771:MZP458773 NJG458771:NJL458773 NTC458771:NTH458773 OCY458771:ODD458773 OMU458771:OMZ458773 OWQ458771:OWV458773 PGM458771:PGR458773 PQI458771:PQN458773 QAE458771:QAJ458773 QKA458771:QKF458773 QTW458771:QUB458773 RDS458771:RDX458773 RNO458771:RNT458773 RXK458771:RXP458773 SHG458771:SHL458773 SRC458771:SRH458773 TAY458771:TBD458773 TKU458771:TKZ458773 TUQ458771:TUV458773 UEM458771:UER458773 UOI458771:UON458773 UYE458771:UYJ458773 VIA458771:VIF458773 VRW458771:VSB458773 WBS458771:WBX458773 WLO458771:WLT458773 WVK458771:WVP458773 C524307:H524309 IY524307:JD524309 SU524307:SZ524309 ACQ524307:ACV524309 AMM524307:AMR524309 AWI524307:AWN524309 BGE524307:BGJ524309 BQA524307:BQF524309 BZW524307:CAB524309 CJS524307:CJX524309 CTO524307:CTT524309 DDK524307:DDP524309 DNG524307:DNL524309 DXC524307:DXH524309 EGY524307:EHD524309 EQU524307:EQZ524309 FAQ524307:FAV524309 FKM524307:FKR524309 FUI524307:FUN524309 GEE524307:GEJ524309 GOA524307:GOF524309 GXW524307:GYB524309 HHS524307:HHX524309 HRO524307:HRT524309 IBK524307:IBP524309 ILG524307:ILL524309 IVC524307:IVH524309 JEY524307:JFD524309 JOU524307:JOZ524309 JYQ524307:JYV524309 KIM524307:KIR524309 KSI524307:KSN524309 LCE524307:LCJ524309 LMA524307:LMF524309 LVW524307:LWB524309 MFS524307:MFX524309 MPO524307:MPT524309 MZK524307:MZP524309 NJG524307:NJL524309 NTC524307:NTH524309 OCY524307:ODD524309 OMU524307:OMZ524309 OWQ524307:OWV524309 PGM524307:PGR524309 PQI524307:PQN524309 QAE524307:QAJ524309 QKA524307:QKF524309 QTW524307:QUB524309 RDS524307:RDX524309 RNO524307:RNT524309 RXK524307:RXP524309 SHG524307:SHL524309 SRC524307:SRH524309 TAY524307:TBD524309 TKU524307:TKZ524309 TUQ524307:TUV524309 UEM524307:UER524309 UOI524307:UON524309 UYE524307:UYJ524309 VIA524307:VIF524309 VRW524307:VSB524309 WBS524307:WBX524309 WLO524307:WLT524309 WVK524307:WVP524309 C589843:H589845 IY589843:JD589845 SU589843:SZ589845 ACQ589843:ACV589845 AMM589843:AMR589845 AWI589843:AWN589845 BGE589843:BGJ589845 BQA589843:BQF589845 BZW589843:CAB589845 CJS589843:CJX589845 CTO589843:CTT589845 DDK589843:DDP589845 DNG589843:DNL589845 DXC589843:DXH589845 EGY589843:EHD589845 EQU589843:EQZ589845 FAQ589843:FAV589845 FKM589843:FKR589845 FUI589843:FUN589845 GEE589843:GEJ589845 GOA589843:GOF589845 GXW589843:GYB589845 HHS589843:HHX589845 HRO589843:HRT589845 IBK589843:IBP589845 ILG589843:ILL589845 IVC589843:IVH589845 JEY589843:JFD589845 JOU589843:JOZ589845 JYQ589843:JYV589845 KIM589843:KIR589845 KSI589843:KSN589845 LCE589843:LCJ589845 LMA589843:LMF589845 LVW589843:LWB589845 MFS589843:MFX589845 MPO589843:MPT589845 MZK589843:MZP589845 NJG589843:NJL589845 NTC589843:NTH589845 OCY589843:ODD589845 OMU589843:OMZ589845 OWQ589843:OWV589845 PGM589843:PGR589845 PQI589843:PQN589845 QAE589843:QAJ589845 QKA589843:QKF589845 QTW589843:QUB589845 RDS589843:RDX589845 RNO589843:RNT589845 RXK589843:RXP589845 SHG589843:SHL589845 SRC589843:SRH589845 TAY589843:TBD589845 TKU589843:TKZ589845 TUQ589843:TUV589845 UEM589843:UER589845 UOI589843:UON589845 UYE589843:UYJ589845 VIA589843:VIF589845 VRW589843:VSB589845 WBS589843:WBX589845 WLO589843:WLT589845 WVK589843:WVP589845 C655379:H655381 IY655379:JD655381 SU655379:SZ655381 ACQ655379:ACV655381 AMM655379:AMR655381 AWI655379:AWN655381 BGE655379:BGJ655381 BQA655379:BQF655381 BZW655379:CAB655381 CJS655379:CJX655381 CTO655379:CTT655381 DDK655379:DDP655381 DNG655379:DNL655381 DXC655379:DXH655381 EGY655379:EHD655381 EQU655379:EQZ655381 FAQ655379:FAV655381 FKM655379:FKR655381 FUI655379:FUN655381 GEE655379:GEJ655381 GOA655379:GOF655381 GXW655379:GYB655381 HHS655379:HHX655381 HRO655379:HRT655381 IBK655379:IBP655381 ILG655379:ILL655381 IVC655379:IVH655381 JEY655379:JFD655381 JOU655379:JOZ655381 JYQ655379:JYV655381 KIM655379:KIR655381 KSI655379:KSN655381 LCE655379:LCJ655381 LMA655379:LMF655381 LVW655379:LWB655381 MFS655379:MFX655381 MPO655379:MPT655381 MZK655379:MZP655381 NJG655379:NJL655381 NTC655379:NTH655381 OCY655379:ODD655381 OMU655379:OMZ655381 OWQ655379:OWV655381 PGM655379:PGR655381 PQI655379:PQN655381 QAE655379:QAJ655381 QKA655379:QKF655381 QTW655379:QUB655381 RDS655379:RDX655381 RNO655379:RNT655381 RXK655379:RXP655381 SHG655379:SHL655381 SRC655379:SRH655381 TAY655379:TBD655381 TKU655379:TKZ655381 TUQ655379:TUV655381 UEM655379:UER655381 UOI655379:UON655381 UYE655379:UYJ655381 VIA655379:VIF655381 VRW655379:VSB655381 WBS655379:WBX655381 WLO655379:WLT655381 WVK655379:WVP655381 C720915:H720917 IY720915:JD720917 SU720915:SZ720917 ACQ720915:ACV720917 AMM720915:AMR720917 AWI720915:AWN720917 BGE720915:BGJ720917 BQA720915:BQF720917 BZW720915:CAB720917 CJS720915:CJX720917 CTO720915:CTT720917 DDK720915:DDP720917 DNG720915:DNL720917 DXC720915:DXH720917 EGY720915:EHD720917 EQU720915:EQZ720917 FAQ720915:FAV720917 FKM720915:FKR720917 FUI720915:FUN720917 GEE720915:GEJ720917 GOA720915:GOF720917 GXW720915:GYB720917 HHS720915:HHX720917 HRO720915:HRT720917 IBK720915:IBP720917 ILG720915:ILL720917 IVC720915:IVH720917 JEY720915:JFD720917 JOU720915:JOZ720917 JYQ720915:JYV720917 KIM720915:KIR720917 KSI720915:KSN720917 LCE720915:LCJ720917 LMA720915:LMF720917 LVW720915:LWB720917 MFS720915:MFX720917 MPO720915:MPT720917 MZK720915:MZP720917 NJG720915:NJL720917 NTC720915:NTH720917 OCY720915:ODD720917 OMU720915:OMZ720917 OWQ720915:OWV720917 PGM720915:PGR720917 PQI720915:PQN720917 QAE720915:QAJ720917 QKA720915:QKF720917 QTW720915:QUB720917 RDS720915:RDX720917 RNO720915:RNT720917 RXK720915:RXP720917 SHG720915:SHL720917 SRC720915:SRH720917 TAY720915:TBD720917 TKU720915:TKZ720917 TUQ720915:TUV720917 UEM720915:UER720917 UOI720915:UON720917 UYE720915:UYJ720917 VIA720915:VIF720917 VRW720915:VSB720917 WBS720915:WBX720917 WLO720915:WLT720917 WVK720915:WVP720917 C786451:H786453 IY786451:JD786453 SU786451:SZ786453 ACQ786451:ACV786453 AMM786451:AMR786453 AWI786451:AWN786453 BGE786451:BGJ786453 BQA786451:BQF786453 BZW786451:CAB786453 CJS786451:CJX786453 CTO786451:CTT786453 DDK786451:DDP786453 DNG786451:DNL786453 DXC786451:DXH786453 EGY786451:EHD786453 EQU786451:EQZ786453 FAQ786451:FAV786453 FKM786451:FKR786453 FUI786451:FUN786453 GEE786451:GEJ786453 GOA786451:GOF786453 GXW786451:GYB786453 HHS786451:HHX786453 HRO786451:HRT786453 IBK786451:IBP786453 ILG786451:ILL786453 IVC786451:IVH786453 JEY786451:JFD786453 JOU786451:JOZ786453 JYQ786451:JYV786453 KIM786451:KIR786453 KSI786451:KSN786453 LCE786451:LCJ786453 LMA786451:LMF786453 LVW786451:LWB786453 MFS786451:MFX786453 MPO786451:MPT786453 MZK786451:MZP786453 NJG786451:NJL786453 NTC786451:NTH786453 OCY786451:ODD786453 OMU786451:OMZ786453 OWQ786451:OWV786453 PGM786451:PGR786453 PQI786451:PQN786453 QAE786451:QAJ786453 QKA786451:QKF786453 QTW786451:QUB786453 RDS786451:RDX786453 RNO786451:RNT786453 RXK786451:RXP786453 SHG786451:SHL786453 SRC786451:SRH786453 TAY786451:TBD786453 TKU786451:TKZ786453 TUQ786451:TUV786453 UEM786451:UER786453 UOI786451:UON786453 UYE786451:UYJ786453 VIA786451:VIF786453 VRW786451:VSB786453 WBS786451:WBX786453 WLO786451:WLT786453 WVK786451:WVP786453 C851987:H851989 IY851987:JD851989 SU851987:SZ851989 ACQ851987:ACV851989 AMM851987:AMR851989 AWI851987:AWN851989 BGE851987:BGJ851989 BQA851987:BQF851989 BZW851987:CAB851989 CJS851987:CJX851989 CTO851987:CTT851989 DDK851987:DDP851989 DNG851987:DNL851989 DXC851987:DXH851989 EGY851987:EHD851989 EQU851987:EQZ851989 FAQ851987:FAV851989 FKM851987:FKR851989 FUI851987:FUN851989 GEE851987:GEJ851989 GOA851987:GOF851989 GXW851987:GYB851989 HHS851987:HHX851989 HRO851987:HRT851989 IBK851987:IBP851989 ILG851987:ILL851989 IVC851987:IVH851989 JEY851987:JFD851989 JOU851987:JOZ851989 JYQ851987:JYV851989 KIM851987:KIR851989 KSI851987:KSN851989 LCE851987:LCJ851989 LMA851987:LMF851989 LVW851987:LWB851989 MFS851987:MFX851989 MPO851987:MPT851989 MZK851987:MZP851989 NJG851987:NJL851989 NTC851987:NTH851989 OCY851987:ODD851989 OMU851987:OMZ851989 OWQ851987:OWV851989 PGM851987:PGR851989 PQI851987:PQN851989 QAE851987:QAJ851989 QKA851987:QKF851989 QTW851987:QUB851989 RDS851987:RDX851989 RNO851987:RNT851989 RXK851987:RXP851989 SHG851987:SHL851989 SRC851987:SRH851989 TAY851987:TBD851989 TKU851987:TKZ851989 TUQ851987:TUV851989 UEM851987:UER851989 UOI851987:UON851989 UYE851987:UYJ851989 VIA851987:VIF851989 VRW851987:VSB851989 WBS851987:WBX851989 WLO851987:WLT851989 WVK851987:WVP851989 C917523:H917525 IY917523:JD917525 SU917523:SZ917525 ACQ917523:ACV917525 AMM917523:AMR917525 AWI917523:AWN917525 BGE917523:BGJ917525 BQA917523:BQF917525 BZW917523:CAB917525 CJS917523:CJX917525 CTO917523:CTT917525 DDK917523:DDP917525 DNG917523:DNL917525 DXC917523:DXH917525 EGY917523:EHD917525 EQU917523:EQZ917525 FAQ917523:FAV917525 FKM917523:FKR917525 FUI917523:FUN917525 GEE917523:GEJ917525 GOA917523:GOF917525 GXW917523:GYB917525 HHS917523:HHX917525 HRO917523:HRT917525 IBK917523:IBP917525 ILG917523:ILL917525 IVC917523:IVH917525 JEY917523:JFD917525 JOU917523:JOZ917525 JYQ917523:JYV917525 KIM917523:KIR917525 KSI917523:KSN917525 LCE917523:LCJ917525 LMA917523:LMF917525 LVW917523:LWB917525 MFS917523:MFX917525 MPO917523:MPT917525 MZK917523:MZP917525 NJG917523:NJL917525 NTC917523:NTH917525 OCY917523:ODD917525 OMU917523:OMZ917525 OWQ917523:OWV917525 PGM917523:PGR917525 PQI917523:PQN917525 QAE917523:QAJ917525 QKA917523:QKF917525 QTW917523:QUB917525 RDS917523:RDX917525 RNO917523:RNT917525 RXK917523:RXP917525 SHG917523:SHL917525 SRC917523:SRH917525 TAY917523:TBD917525 TKU917523:TKZ917525 TUQ917523:TUV917525 UEM917523:UER917525 UOI917523:UON917525 UYE917523:UYJ917525 VIA917523:VIF917525 VRW917523:VSB917525 WBS917523:WBX917525 WLO917523:WLT917525 WVK917523:WVP917525 C983059:H983061 IY983059:JD983061 SU983059:SZ983061 ACQ983059:ACV983061 AMM983059:AMR983061 AWI983059:AWN983061 BGE983059:BGJ983061 BQA983059:BQF983061 BZW983059:CAB983061 CJS983059:CJX983061 CTO983059:CTT983061 DDK983059:DDP983061 DNG983059:DNL983061 DXC983059:DXH983061 EGY983059:EHD983061 EQU983059:EQZ983061 FAQ983059:FAV983061 FKM983059:FKR983061 FUI983059:FUN983061 GEE983059:GEJ983061 GOA983059:GOF983061 GXW983059:GYB983061 HHS983059:HHX983061 HRO983059:HRT983061 IBK983059:IBP983061 ILG983059:ILL983061 IVC983059:IVH983061 JEY983059:JFD983061 JOU983059:JOZ983061 JYQ983059:JYV983061 KIM983059:KIR983061 KSI983059:KSN983061 LCE983059:LCJ983061 LMA983059:LMF983061 LVW983059:LWB983061 MFS983059:MFX983061 MPO983059:MPT983061 MZK983059:MZP983061 NJG983059:NJL983061 NTC983059:NTH983061 OCY983059:ODD983061 OMU983059:OMZ983061 OWQ983059:OWV983061 PGM983059:PGR983061 PQI983059:PQN983061 QAE983059:QAJ983061 QKA983059:QKF983061 QTW983059:QUB983061 RDS983059:RDX983061 RNO983059:RNT983061 RXK983059:RXP983061 SHG983059:SHL983061 SRC983059:SRH983061 TAY983059:TBD983061 TKU983059:TKZ983061 TUQ983059:TUV983061 UEM983059:UER983061 UOI983059:UON983061 UYE983059:UYJ983061 VIA983059:VIF983061 VRW983059:VSB983061 WBS983059:WBX983061 WLO983059:WLT983061 C29:C31">
      <formula1>"ダクト式第一種換気,ダクト式第二種換気,ダクト式第三種換気,壁付け式第一種換気,壁付け式第二種換気,壁付け式第三種換気"</formula1>
    </dataValidation>
    <dataValidation type="list" allowBlank="1" showInputMessage="1" showErrorMessage="1" sqref="WVK983053:WVK983055 IY23:IY25 SU23:SU25 ACQ23:ACQ25 AMM23:AMM25 AWI23:AWI25 BGE23:BGE25 BQA23:BQA25 BZW23:BZW25 CJS23:CJS25 CTO23:CTO25 DDK23:DDK25 DNG23:DNG25 DXC23:DXC25 EGY23:EGY25 EQU23:EQU25 FAQ23:FAQ25 FKM23:FKM25 FUI23:FUI25 GEE23:GEE25 GOA23:GOA25 GXW23:GXW25 HHS23:HHS25 HRO23:HRO25 IBK23:IBK25 ILG23:ILG25 IVC23:IVC25 JEY23:JEY25 JOU23:JOU25 JYQ23:JYQ25 KIM23:KIM25 KSI23:KSI25 LCE23:LCE25 LMA23:LMA25 LVW23:LVW25 MFS23:MFS25 MPO23:MPO25 MZK23:MZK25 NJG23:NJG25 NTC23:NTC25 OCY23:OCY25 OMU23:OMU25 OWQ23:OWQ25 PGM23:PGM25 PQI23:PQI25 QAE23:QAE25 QKA23:QKA25 QTW23:QTW25 RDS23:RDS25 RNO23:RNO25 RXK23:RXK25 SHG23:SHG25 SRC23:SRC25 TAY23:TAY25 TKU23:TKU25 TUQ23:TUQ25 UEM23:UEM25 UOI23:UOI25 UYE23:UYE25 VIA23:VIA25 VRW23:VRW25 WBS23:WBS25 WLO23:WLO25 WVK23:WVK25 C65549:C65551 IY65549:IY65551 SU65549:SU65551 ACQ65549:ACQ65551 AMM65549:AMM65551 AWI65549:AWI65551 BGE65549:BGE65551 BQA65549:BQA65551 BZW65549:BZW65551 CJS65549:CJS65551 CTO65549:CTO65551 DDK65549:DDK65551 DNG65549:DNG65551 DXC65549:DXC65551 EGY65549:EGY65551 EQU65549:EQU65551 FAQ65549:FAQ65551 FKM65549:FKM65551 FUI65549:FUI65551 GEE65549:GEE65551 GOA65549:GOA65551 GXW65549:GXW65551 HHS65549:HHS65551 HRO65549:HRO65551 IBK65549:IBK65551 ILG65549:ILG65551 IVC65549:IVC65551 JEY65549:JEY65551 JOU65549:JOU65551 JYQ65549:JYQ65551 KIM65549:KIM65551 KSI65549:KSI65551 LCE65549:LCE65551 LMA65549:LMA65551 LVW65549:LVW65551 MFS65549:MFS65551 MPO65549:MPO65551 MZK65549:MZK65551 NJG65549:NJG65551 NTC65549:NTC65551 OCY65549:OCY65551 OMU65549:OMU65551 OWQ65549:OWQ65551 PGM65549:PGM65551 PQI65549:PQI65551 QAE65549:QAE65551 QKA65549:QKA65551 QTW65549:QTW65551 RDS65549:RDS65551 RNO65549:RNO65551 RXK65549:RXK65551 SHG65549:SHG65551 SRC65549:SRC65551 TAY65549:TAY65551 TKU65549:TKU65551 TUQ65549:TUQ65551 UEM65549:UEM65551 UOI65549:UOI65551 UYE65549:UYE65551 VIA65549:VIA65551 VRW65549:VRW65551 WBS65549:WBS65551 WLO65549:WLO65551 WVK65549:WVK65551 C131085:C131087 IY131085:IY131087 SU131085:SU131087 ACQ131085:ACQ131087 AMM131085:AMM131087 AWI131085:AWI131087 BGE131085:BGE131087 BQA131085:BQA131087 BZW131085:BZW131087 CJS131085:CJS131087 CTO131085:CTO131087 DDK131085:DDK131087 DNG131085:DNG131087 DXC131085:DXC131087 EGY131085:EGY131087 EQU131085:EQU131087 FAQ131085:FAQ131087 FKM131085:FKM131087 FUI131085:FUI131087 GEE131085:GEE131087 GOA131085:GOA131087 GXW131085:GXW131087 HHS131085:HHS131087 HRO131085:HRO131087 IBK131085:IBK131087 ILG131085:ILG131087 IVC131085:IVC131087 JEY131085:JEY131087 JOU131085:JOU131087 JYQ131085:JYQ131087 KIM131085:KIM131087 KSI131085:KSI131087 LCE131085:LCE131087 LMA131085:LMA131087 LVW131085:LVW131087 MFS131085:MFS131087 MPO131085:MPO131087 MZK131085:MZK131087 NJG131085:NJG131087 NTC131085:NTC131087 OCY131085:OCY131087 OMU131085:OMU131087 OWQ131085:OWQ131087 PGM131085:PGM131087 PQI131085:PQI131087 QAE131085:QAE131087 QKA131085:QKA131087 QTW131085:QTW131087 RDS131085:RDS131087 RNO131085:RNO131087 RXK131085:RXK131087 SHG131085:SHG131087 SRC131085:SRC131087 TAY131085:TAY131087 TKU131085:TKU131087 TUQ131085:TUQ131087 UEM131085:UEM131087 UOI131085:UOI131087 UYE131085:UYE131087 VIA131085:VIA131087 VRW131085:VRW131087 WBS131085:WBS131087 WLO131085:WLO131087 WVK131085:WVK131087 C196621:C196623 IY196621:IY196623 SU196621:SU196623 ACQ196621:ACQ196623 AMM196621:AMM196623 AWI196621:AWI196623 BGE196621:BGE196623 BQA196621:BQA196623 BZW196621:BZW196623 CJS196621:CJS196623 CTO196621:CTO196623 DDK196621:DDK196623 DNG196621:DNG196623 DXC196621:DXC196623 EGY196621:EGY196623 EQU196621:EQU196623 FAQ196621:FAQ196623 FKM196621:FKM196623 FUI196621:FUI196623 GEE196621:GEE196623 GOA196621:GOA196623 GXW196621:GXW196623 HHS196621:HHS196623 HRO196621:HRO196623 IBK196621:IBK196623 ILG196621:ILG196623 IVC196621:IVC196623 JEY196621:JEY196623 JOU196621:JOU196623 JYQ196621:JYQ196623 KIM196621:KIM196623 KSI196621:KSI196623 LCE196621:LCE196623 LMA196621:LMA196623 LVW196621:LVW196623 MFS196621:MFS196623 MPO196621:MPO196623 MZK196621:MZK196623 NJG196621:NJG196623 NTC196621:NTC196623 OCY196621:OCY196623 OMU196621:OMU196623 OWQ196621:OWQ196623 PGM196621:PGM196623 PQI196621:PQI196623 QAE196621:QAE196623 QKA196621:QKA196623 QTW196621:QTW196623 RDS196621:RDS196623 RNO196621:RNO196623 RXK196621:RXK196623 SHG196621:SHG196623 SRC196621:SRC196623 TAY196621:TAY196623 TKU196621:TKU196623 TUQ196621:TUQ196623 UEM196621:UEM196623 UOI196621:UOI196623 UYE196621:UYE196623 VIA196621:VIA196623 VRW196621:VRW196623 WBS196621:WBS196623 WLO196621:WLO196623 WVK196621:WVK196623 C262157:C262159 IY262157:IY262159 SU262157:SU262159 ACQ262157:ACQ262159 AMM262157:AMM262159 AWI262157:AWI262159 BGE262157:BGE262159 BQA262157:BQA262159 BZW262157:BZW262159 CJS262157:CJS262159 CTO262157:CTO262159 DDK262157:DDK262159 DNG262157:DNG262159 DXC262157:DXC262159 EGY262157:EGY262159 EQU262157:EQU262159 FAQ262157:FAQ262159 FKM262157:FKM262159 FUI262157:FUI262159 GEE262157:GEE262159 GOA262157:GOA262159 GXW262157:GXW262159 HHS262157:HHS262159 HRO262157:HRO262159 IBK262157:IBK262159 ILG262157:ILG262159 IVC262157:IVC262159 JEY262157:JEY262159 JOU262157:JOU262159 JYQ262157:JYQ262159 KIM262157:KIM262159 KSI262157:KSI262159 LCE262157:LCE262159 LMA262157:LMA262159 LVW262157:LVW262159 MFS262157:MFS262159 MPO262157:MPO262159 MZK262157:MZK262159 NJG262157:NJG262159 NTC262157:NTC262159 OCY262157:OCY262159 OMU262157:OMU262159 OWQ262157:OWQ262159 PGM262157:PGM262159 PQI262157:PQI262159 QAE262157:QAE262159 QKA262157:QKA262159 QTW262157:QTW262159 RDS262157:RDS262159 RNO262157:RNO262159 RXK262157:RXK262159 SHG262157:SHG262159 SRC262157:SRC262159 TAY262157:TAY262159 TKU262157:TKU262159 TUQ262157:TUQ262159 UEM262157:UEM262159 UOI262157:UOI262159 UYE262157:UYE262159 VIA262157:VIA262159 VRW262157:VRW262159 WBS262157:WBS262159 WLO262157:WLO262159 WVK262157:WVK262159 C327693:C327695 IY327693:IY327695 SU327693:SU327695 ACQ327693:ACQ327695 AMM327693:AMM327695 AWI327693:AWI327695 BGE327693:BGE327695 BQA327693:BQA327695 BZW327693:BZW327695 CJS327693:CJS327695 CTO327693:CTO327695 DDK327693:DDK327695 DNG327693:DNG327695 DXC327693:DXC327695 EGY327693:EGY327695 EQU327693:EQU327695 FAQ327693:FAQ327695 FKM327693:FKM327695 FUI327693:FUI327695 GEE327693:GEE327695 GOA327693:GOA327695 GXW327693:GXW327695 HHS327693:HHS327695 HRO327693:HRO327695 IBK327693:IBK327695 ILG327693:ILG327695 IVC327693:IVC327695 JEY327693:JEY327695 JOU327693:JOU327695 JYQ327693:JYQ327695 KIM327693:KIM327695 KSI327693:KSI327695 LCE327693:LCE327695 LMA327693:LMA327695 LVW327693:LVW327695 MFS327693:MFS327695 MPO327693:MPO327695 MZK327693:MZK327695 NJG327693:NJG327695 NTC327693:NTC327695 OCY327693:OCY327695 OMU327693:OMU327695 OWQ327693:OWQ327695 PGM327693:PGM327695 PQI327693:PQI327695 QAE327693:QAE327695 QKA327693:QKA327695 QTW327693:QTW327695 RDS327693:RDS327695 RNO327693:RNO327695 RXK327693:RXK327695 SHG327693:SHG327695 SRC327693:SRC327695 TAY327693:TAY327695 TKU327693:TKU327695 TUQ327693:TUQ327695 UEM327693:UEM327695 UOI327693:UOI327695 UYE327693:UYE327695 VIA327693:VIA327695 VRW327693:VRW327695 WBS327693:WBS327695 WLO327693:WLO327695 WVK327693:WVK327695 C393229:C393231 IY393229:IY393231 SU393229:SU393231 ACQ393229:ACQ393231 AMM393229:AMM393231 AWI393229:AWI393231 BGE393229:BGE393231 BQA393229:BQA393231 BZW393229:BZW393231 CJS393229:CJS393231 CTO393229:CTO393231 DDK393229:DDK393231 DNG393229:DNG393231 DXC393229:DXC393231 EGY393229:EGY393231 EQU393229:EQU393231 FAQ393229:FAQ393231 FKM393229:FKM393231 FUI393229:FUI393231 GEE393229:GEE393231 GOA393229:GOA393231 GXW393229:GXW393231 HHS393229:HHS393231 HRO393229:HRO393231 IBK393229:IBK393231 ILG393229:ILG393231 IVC393229:IVC393231 JEY393229:JEY393231 JOU393229:JOU393231 JYQ393229:JYQ393231 KIM393229:KIM393231 KSI393229:KSI393231 LCE393229:LCE393231 LMA393229:LMA393231 LVW393229:LVW393231 MFS393229:MFS393231 MPO393229:MPO393231 MZK393229:MZK393231 NJG393229:NJG393231 NTC393229:NTC393231 OCY393229:OCY393231 OMU393229:OMU393231 OWQ393229:OWQ393231 PGM393229:PGM393231 PQI393229:PQI393231 QAE393229:QAE393231 QKA393229:QKA393231 QTW393229:QTW393231 RDS393229:RDS393231 RNO393229:RNO393231 RXK393229:RXK393231 SHG393229:SHG393231 SRC393229:SRC393231 TAY393229:TAY393231 TKU393229:TKU393231 TUQ393229:TUQ393231 UEM393229:UEM393231 UOI393229:UOI393231 UYE393229:UYE393231 VIA393229:VIA393231 VRW393229:VRW393231 WBS393229:WBS393231 WLO393229:WLO393231 WVK393229:WVK393231 C458765:C458767 IY458765:IY458767 SU458765:SU458767 ACQ458765:ACQ458767 AMM458765:AMM458767 AWI458765:AWI458767 BGE458765:BGE458767 BQA458765:BQA458767 BZW458765:BZW458767 CJS458765:CJS458767 CTO458765:CTO458767 DDK458765:DDK458767 DNG458765:DNG458767 DXC458765:DXC458767 EGY458765:EGY458767 EQU458765:EQU458767 FAQ458765:FAQ458767 FKM458765:FKM458767 FUI458765:FUI458767 GEE458765:GEE458767 GOA458765:GOA458767 GXW458765:GXW458767 HHS458765:HHS458767 HRO458765:HRO458767 IBK458765:IBK458767 ILG458765:ILG458767 IVC458765:IVC458767 JEY458765:JEY458767 JOU458765:JOU458767 JYQ458765:JYQ458767 KIM458765:KIM458767 KSI458765:KSI458767 LCE458765:LCE458767 LMA458765:LMA458767 LVW458765:LVW458767 MFS458765:MFS458767 MPO458765:MPO458767 MZK458765:MZK458767 NJG458765:NJG458767 NTC458765:NTC458767 OCY458765:OCY458767 OMU458765:OMU458767 OWQ458765:OWQ458767 PGM458765:PGM458767 PQI458765:PQI458767 QAE458765:QAE458767 QKA458765:QKA458767 QTW458765:QTW458767 RDS458765:RDS458767 RNO458765:RNO458767 RXK458765:RXK458767 SHG458765:SHG458767 SRC458765:SRC458767 TAY458765:TAY458767 TKU458765:TKU458767 TUQ458765:TUQ458767 UEM458765:UEM458767 UOI458765:UOI458767 UYE458765:UYE458767 VIA458765:VIA458767 VRW458765:VRW458767 WBS458765:WBS458767 WLO458765:WLO458767 WVK458765:WVK458767 C524301:C524303 IY524301:IY524303 SU524301:SU524303 ACQ524301:ACQ524303 AMM524301:AMM524303 AWI524301:AWI524303 BGE524301:BGE524303 BQA524301:BQA524303 BZW524301:BZW524303 CJS524301:CJS524303 CTO524301:CTO524303 DDK524301:DDK524303 DNG524301:DNG524303 DXC524301:DXC524303 EGY524301:EGY524303 EQU524301:EQU524303 FAQ524301:FAQ524303 FKM524301:FKM524303 FUI524301:FUI524303 GEE524301:GEE524303 GOA524301:GOA524303 GXW524301:GXW524303 HHS524301:HHS524303 HRO524301:HRO524303 IBK524301:IBK524303 ILG524301:ILG524303 IVC524301:IVC524303 JEY524301:JEY524303 JOU524301:JOU524303 JYQ524301:JYQ524303 KIM524301:KIM524303 KSI524301:KSI524303 LCE524301:LCE524303 LMA524301:LMA524303 LVW524301:LVW524303 MFS524301:MFS524303 MPO524301:MPO524303 MZK524301:MZK524303 NJG524301:NJG524303 NTC524301:NTC524303 OCY524301:OCY524303 OMU524301:OMU524303 OWQ524301:OWQ524303 PGM524301:PGM524303 PQI524301:PQI524303 QAE524301:QAE524303 QKA524301:QKA524303 QTW524301:QTW524303 RDS524301:RDS524303 RNO524301:RNO524303 RXK524301:RXK524303 SHG524301:SHG524303 SRC524301:SRC524303 TAY524301:TAY524303 TKU524301:TKU524303 TUQ524301:TUQ524303 UEM524301:UEM524303 UOI524301:UOI524303 UYE524301:UYE524303 VIA524301:VIA524303 VRW524301:VRW524303 WBS524301:WBS524303 WLO524301:WLO524303 WVK524301:WVK524303 C589837:C589839 IY589837:IY589839 SU589837:SU589839 ACQ589837:ACQ589839 AMM589837:AMM589839 AWI589837:AWI589839 BGE589837:BGE589839 BQA589837:BQA589839 BZW589837:BZW589839 CJS589837:CJS589839 CTO589837:CTO589839 DDK589837:DDK589839 DNG589837:DNG589839 DXC589837:DXC589839 EGY589837:EGY589839 EQU589837:EQU589839 FAQ589837:FAQ589839 FKM589837:FKM589839 FUI589837:FUI589839 GEE589837:GEE589839 GOA589837:GOA589839 GXW589837:GXW589839 HHS589837:HHS589839 HRO589837:HRO589839 IBK589837:IBK589839 ILG589837:ILG589839 IVC589837:IVC589839 JEY589837:JEY589839 JOU589837:JOU589839 JYQ589837:JYQ589839 KIM589837:KIM589839 KSI589837:KSI589839 LCE589837:LCE589839 LMA589837:LMA589839 LVW589837:LVW589839 MFS589837:MFS589839 MPO589837:MPO589839 MZK589837:MZK589839 NJG589837:NJG589839 NTC589837:NTC589839 OCY589837:OCY589839 OMU589837:OMU589839 OWQ589837:OWQ589839 PGM589837:PGM589839 PQI589837:PQI589839 QAE589837:QAE589839 QKA589837:QKA589839 QTW589837:QTW589839 RDS589837:RDS589839 RNO589837:RNO589839 RXK589837:RXK589839 SHG589837:SHG589839 SRC589837:SRC589839 TAY589837:TAY589839 TKU589837:TKU589839 TUQ589837:TUQ589839 UEM589837:UEM589839 UOI589837:UOI589839 UYE589837:UYE589839 VIA589837:VIA589839 VRW589837:VRW589839 WBS589837:WBS589839 WLO589837:WLO589839 WVK589837:WVK589839 C655373:C655375 IY655373:IY655375 SU655373:SU655375 ACQ655373:ACQ655375 AMM655373:AMM655375 AWI655373:AWI655375 BGE655373:BGE655375 BQA655373:BQA655375 BZW655373:BZW655375 CJS655373:CJS655375 CTO655373:CTO655375 DDK655373:DDK655375 DNG655373:DNG655375 DXC655373:DXC655375 EGY655373:EGY655375 EQU655373:EQU655375 FAQ655373:FAQ655375 FKM655373:FKM655375 FUI655373:FUI655375 GEE655373:GEE655375 GOA655373:GOA655375 GXW655373:GXW655375 HHS655373:HHS655375 HRO655373:HRO655375 IBK655373:IBK655375 ILG655373:ILG655375 IVC655373:IVC655375 JEY655373:JEY655375 JOU655373:JOU655375 JYQ655373:JYQ655375 KIM655373:KIM655375 KSI655373:KSI655375 LCE655373:LCE655375 LMA655373:LMA655375 LVW655373:LVW655375 MFS655373:MFS655375 MPO655373:MPO655375 MZK655373:MZK655375 NJG655373:NJG655375 NTC655373:NTC655375 OCY655373:OCY655375 OMU655373:OMU655375 OWQ655373:OWQ655375 PGM655373:PGM655375 PQI655373:PQI655375 QAE655373:QAE655375 QKA655373:QKA655375 QTW655373:QTW655375 RDS655373:RDS655375 RNO655373:RNO655375 RXK655373:RXK655375 SHG655373:SHG655375 SRC655373:SRC655375 TAY655373:TAY655375 TKU655373:TKU655375 TUQ655373:TUQ655375 UEM655373:UEM655375 UOI655373:UOI655375 UYE655373:UYE655375 VIA655373:VIA655375 VRW655373:VRW655375 WBS655373:WBS655375 WLO655373:WLO655375 WVK655373:WVK655375 C720909:C720911 IY720909:IY720911 SU720909:SU720911 ACQ720909:ACQ720911 AMM720909:AMM720911 AWI720909:AWI720911 BGE720909:BGE720911 BQA720909:BQA720911 BZW720909:BZW720911 CJS720909:CJS720911 CTO720909:CTO720911 DDK720909:DDK720911 DNG720909:DNG720911 DXC720909:DXC720911 EGY720909:EGY720911 EQU720909:EQU720911 FAQ720909:FAQ720911 FKM720909:FKM720911 FUI720909:FUI720911 GEE720909:GEE720911 GOA720909:GOA720911 GXW720909:GXW720911 HHS720909:HHS720911 HRO720909:HRO720911 IBK720909:IBK720911 ILG720909:ILG720911 IVC720909:IVC720911 JEY720909:JEY720911 JOU720909:JOU720911 JYQ720909:JYQ720911 KIM720909:KIM720911 KSI720909:KSI720911 LCE720909:LCE720911 LMA720909:LMA720911 LVW720909:LVW720911 MFS720909:MFS720911 MPO720909:MPO720911 MZK720909:MZK720911 NJG720909:NJG720911 NTC720909:NTC720911 OCY720909:OCY720911 OMU720909:OMU720911 OWQ720909:OWQ720911 PGM720909:PGM720911 PQI720909:PQI720911 QAE720909:QAE720911 QKA720909:QKA720911 QTW720909:QTW720911 RDS720909:RDS720911 RNO720909:RNO720911 RXK720909:RXK720911 SHG720909:SHG720911 SRC720909:SRC720911 TAY720909:TAY720911 TKU720909:TKU720911 TUQ720909:TUQ720911 UEM720909:UEM720911 UOI720909:UOI720911 UYE720909:UYE720911 VIA720909:VIA720911 VRW720909:VRW720911 WBS720909:WBS720911 WLO720909:WLO720911 WVK720909:WVK720911 C786445:C786447 IY786445:IY786447 SU786445:SU786447 ACQ786445:ACQ786447 AMM786445:AMM786447 AWI786445:AWI786447 BGE786445:BGE786447 BQA786445:BQA786447 BZW786445:BZW786447 CJS786445:CJS786447 CTO786445:CTO786447 DDK786445:DDK786447 DNG786445:DNG786447 DXC786445:DXC786447 EGY786445:EGY786447 EQU786445:EQU786447 FAQ786445:FAQ786447 FKM786445:FKM786447 FUI786445:FUI786447 GEE786445:GEE786447 GOA786445:GOA786447 GXW786445:GXW786447 HHS786445:HHS786447 HRO786445:HRO786447 IBK786445:IBK786447 ILG786445:ILG786447 IVC786445:IVC786447 JEY786445:JEY786447 JOU786445:JOU786447 JYQ786445:JYQ786447 KIM786445:KIM786447 KSI786445:KSI786447 LCE786445:LCE786447 LMA786445:LMA786447 LVW786445:LVW786447 MFS786445:MFS786447 MPO786445:MPO786447 MZK786445:MZK786447 NJG786445:NJG786447 NTC786445:NTC786447 OCY786445:OCY786447 OMU786445:OMU786447 OWQ786445:OWQ786447 PGM786445:PGM786447 PQI786445:PQI786447 QAE786445:QAE786447 QKA786445:QKA786447 QTW786445:QTW786447 RDS786445:RDS786447 RNO786445:RNO786447 RXK786445:RXK786447 SHG786445:SHG786447 SRC786445:SRC786447 TAY786445:TAY786447 TKU786445:TKU786447 TUQ786445:TUQ786447 UEM786445:UEM786447 UOI786445:UOI786447 UYE786445:UYE786447 VIA786445:VIA786447 VRW786445:VRW786447 WBS786445:WBS786447 WLO786445:WLO786447 WVK786445:WVK786447 C851981:C851983 IY851981:IY851983 SU851981:SU851983 ACQ851981:ACQ851983 AMM851981:AMM851983 AWI851981:AWI851983 BGE851981:BGE851983 BQA851981:BQA851983 BZW851981:BZW851983 CJS851981:CJS851983 CTO851981:CTO851983 DDK851981:DDK851983 DNG851981:DNG851983 DXC851981:DXC851983 EGY851981:EGY851983 EQU851981:EQU851983 FAQ851981:FAQ851983 FKM851981:FKM851983 FUI851981:FUI851983 GEE851981:GEE851983 GOA851981:GOA851983 GXW851981:GXW851983 HHS851981:HHS851983 HRO851981:HRO851983 IBK851981:IBK851983 ILG851981:ILG851983 IVC851981:IVC851983 JEY851981:JEY851983 JOU851981:JOU851983 JYQ851981:JYQ851983 KIM851981:KIM851983 KSI851981:KSI851983 LCE851981:LCE851983 LMA851981:LMA851983 LVW851981:LVW851983 MFS851981:MFS851983 MPO851981:MPO851983 MZK851981:MZK851983 NJG851981:NJG851983 NTC851981:NTC851983 OCY851981:OCY851983 OMU851981:OMU851983 OWQ851981:OWQ851983 PGM851981:PGM851983 PQI851981:PQI851983 QAE851981:QAE851983 QKA851981:QKA851983 QTW851981:QTW851983 RDS851981:RDS851983 RNO851981:RNO851983 RXK851981:RXK851983 SHG851981:SHG851983 SRC851981:SRC851983 TAY851981:TAY851983 TKU851981:TKU851983 TUQ851981:TUQ851983 UEM851981:UEM851983 UOI851981:UOI851983 UYE851981:UYE851983 VIA851981:VIA851983 VRW851981:VRW851983 WBS851981:WBS851983 WLO851981:WLO851983 WVK851981:WVK851983 C917517:C917519 IY917517:IY917519 SU917517:SU917519 ACQ917517:ACQ917519 AMM917517:AMM917519 AWI917517:AWI917519 BGE917517:BGE917519 BQA917517:BQA917519 BZW917517:BZW917519 CJS917517:CJS917519 CTO917517:CTO917519 DDK917517:DDK917519 DNG917517:DNG917519 DXC917517:DXC917519 EGY917517:EGY917519 EQU917517:EQU917519 FAQ917517:FAQ917519 FKM917517:FKM917519 FUI917517:FUI917519 GEE917517:GEE917519 GOA917517:GOA917519 GXW917517:GXW917519 HHS917517:HHS917519 HRO917517:HRO917519 IBK917517:IBK917519 ILG917517:ILG917519 IVC917517:IVC917519 JEY917517:JEY917519 JOU917517:JOU917519 JYQ917517:JYQ917519 KIM917517:KIM917519 KSI917517:KSI917519 LCE917517:LCE917519 LMA917517:LMA917519 LVW917517:LVW917519 MFS917517:MFS917519 MPO917517:MPO917519 MZK917517:MZK917519 NJG917517:NJG917519 NTC917517:NTC917519 OCY917517:OCY917519 OMU917517:OMU917519 OWQ917517:OWQ917519 PGM917517:PGM917519 PQI917517:PQI917519 QAE917517:QAE917519 QKA917517:QKA917519 QTW917517:QTW917519 RDS917517:RDS917519 RNO917517:RNO917519 RXK917517:RXK917519 SHG917517:SHG917519 SRC917517:SRC917519 TAY917517:TAY917519 TKU917517:TKU917519 TUQ917517:TUQ917519 UEM917517:UEM917519 UOI917517:UOI917519 UYE917517:UYE917519 VIA917517:VIA917519 VRW917517:VRW917519 WBS917517:WBS917519 WLO917517:WLO917519 WVK917517:WVK917519 C983053:C983055 IY983053:IY983055 SU983053:SU983055 ACQ983053:ACQ983055 AMM983053:AMM983055 AWI983053:AWI983055 BGE983053:BGE983055 BQA983053:BQA983055 BZW983053:BZW983055 CJS983053:CJS983055 CTO983053:CTO983055 DDK983053:DDK983055 DNG983053:DNG983055 DXC983053:DXC983055 EGY983053:EGY983055 EQU983053:EQU983055 FAQ983053:FAQ983055 FKM983053:FKM983055 FUI983053:FUI983055 GEE983053:GEE983055 GOA983053:GOA983055 GXW983053:GXW983055 HHS983053:HHS983055 HRO983053:HRO983055 IBK983053:IBK983055 ILG983053:ILG983055 IVC983053:IVC983055 JEY983053:JEY983055 JOU983053:JOU983055 JYQ983053:JYQ983055 KIM983053:KIM983055 KSI983053:KSI983055 LCE983053:LCE983055 LMA983053:LMA983055 LVW983053:LVW983055 MFS983053:MFS983055 MPO983053:MPO983055 MZK983053:MZK983055 NJG983053:NJG983055 NTC983053:NTC983055 OCY983053:OCY983055 OMU983053:OMU983055 OWQ983053:OWQ983055 PGM983053:PGM983055 PQI983053:PQI983055 QAE983053:QAE983055 QKA983053:QKA983055 QTW983053:QTW983055 RDS983053:RDS983055 RNO983053:RNO983055 RXK983053:RXK983055 SHG983053:SHG983055 SRC983053:SRC983055 TAY983053:TAY983055 TKU983053:TKU983055 TUQ983053:TUQ983055 UEM983053:UEM983055 UOI983053:UOI983055 UYE983053:UYE983055 VIA983053:VIA983055 VRW983053:VRW983055 WBS983053:WBS983055 WLO983053:WLO983055 C23:C25 C18:H19">
      <formula1>"主たる　居室,全ての　居室"</formula1>
    </dataValidation>
    <dataValidation type="list" allowBlank="1" showInputMessage="1" showErrorMessage="1" sqref="AC11:AC13 KA11:KA13 TW11:TW13 ADS11:ADS13 ANO11:ANO13 AXK11:AXK13 BHG11:BHG13 BRC11:BRC13 CAY11:CAY13 CKU11:CKU13 CUQ11:CUQ13 DEM11:DEM13 DOI11:DOI13 DYE11:DYE13 EIA11:EIA13 ERW11:ERW13 FBS11:FBS13 FLO11:FLO13 FVK11:FVK13 GFG11:GFG13 GPC11:GPC13 GYY11:GYY13 HIU11:HIU13 HSQ11:HSQ13 ICM11:ICM13 IMI11:IMI13 IWE11:IWE13 JGA11:JGA13 JPW11:JPW13 JZS11:JZS13 KJO11:KJO13 KTK11:KTK13 LDG11:LDG13 LNC11:LNC13 LWY11:LWY13 MGU11:MGU13 MQQ11:MQQ13 NAM11:NAM13 NKI11:NKI13 NUE11:NUE13 OEA11:OEA13 ONW11:ONW13 OXS11:OXS13 PHO11:PHO13 PRK11:PRK13 QBG11:QBG13 QLC11:QLC13 QUY11:QUY13 REU11:REU13 ROQ11:ROQ13 RYM11:RYM13 SII11:SII13 SSE11:SSE13 TCA11:TCA13 TLW11:TLW13 TVS11:TVS13 UFO11:UFO13 UPK11:UPK13 UZG11:UZG13 VJC11:VJC13 VSY11:VSY13 WCU11:WCU13 WMQ11:WMQ13 WWM11:WWM13 AE65537:AE65539 KA65537:KA65539 TW65537:TW65539 ADS65537:ADS65539 ANO65537:ANO65539 AXK65537:AXK65539 BHG65537:BHG65539 BRC65537:BRC65539 CAY65537:CAY65539 CKU65537:CKU65539 CUQ65537:CUQ65539 DEM65537:DEM65539 DOI65537:DOI65539 DYE65537:DYE65539 EIA65537:EIA65539 ERW65537:ERW65539 FBS65537:FBS65539 FLO65537:FLO65539 FVK65537:FVK65539 GFG65537:GFG65539 GPC65537:GPC65539 GYY65537:GYY65539 HIU65537:HIU65539 HSQ65537:HSQ65539 ICM65537:ICM65539 IMI65537:IMI65539 IWE65537:IWE65539 JGA65537:JGA65539 JPW65537:JPW65539 JZS65537:JZS65539 KJO65537:KJO65539 KTK65537:KTK65539 LDG65537:LDG65539 LNC65537:LNC65539 LWY65537:LWY65539 MGU65537:MGU65539 MQQ65537:MQQ65539 NAM65537:NAM65539 NKI65537:NKI65539 NUE65537:NUE65539 OEA65537:OEA65539 ONW65537:ONW65539 OXS65537:OXS65539 PHO65537:PHO65539 PRK65537:PRK65539 QBG65537:QBG65539 QLC65537:QLC65539 QUY65537:QUY65539 REU65537:REU65539 ROQ65537:ROQ65539 RYM65537:RYM65539 SII65537:SII65539 SSE65537:SSE65539 TCA65537:TCA65539 TLW65537:TLW65539 TVS65537:TVS65539 UFO65537:UFO65539 UPK65537:UPK65539 UZG65537:UZG65539 VJC65537:VJC65539 VSY65537:VSY65539 WCU65537:WCU65539 WMQ65537:WMQ65539 WWM65537:WWM65539 AE131073:AE131075 KA131073:KA131075 TW131073:TW131075 ADS131073:ADS131075 ANO131073:ANO131075 AXK131073:AXK131075 BHG131073:BHG131075 BRC131073:BRC131075 CAY131073:CAY131075 CKU131073:CKU131075 CUQ131073:CUQ131075 DEM131073:DEM131075 DOI131073:DOI131075 DYE131073:DYE131075 EIA131073:EIA131075 ERW131073:ERW131075 FBS131073:FBS131075 FLO131073:FLO131075 FVK131073:FVK131075 GFG131073:GFG131075 GPC131073:GPC131075 GYY131073:GYY131075 HIU131073:HIU131075 HSQ131073:HSQ131075 ICM131073:ICM131075 IMI131073:IMI131075 IWE131073:IWE131075 JGA131073:JGA131075 JPW131073:JPW131075 JZS131073:JZS131075 KJO131073:KJO131075 KTK131073:KTK131075 LDG131073:LDG131075 LNC131073:LNC131075 LWY131073:LWY131075 MGU131073:MGU131075 MQQ131073:MQQ131075 NAM131073:NAM131075 NKI131073:NKI131075 NUE131073:NUE131075 OEA131073:OEA131075 ONW131073:ONW131075 OXS131073:OXS131075 PHO131073:PHO131075 PRK131073:PRK131075 QBG131073:QBG131075 QLC131073:QLC131075 QUY131073:QUY131075 REU131073:REU131075 ROQ131073:ROQ131075 RYM131073:RYM131075 SII131073:SII131075 SSE131073:SSE131075 TCA131073:TCA131075 TLW131073:TLW131075 TVS131073:TVS131075 UFO131073:UFO131075 UPK131073:UPK131075 UZG131073:UZG131075 VJC131073:VJC131075 VSY131073:VSY131075 WCU131073:WCU131075 WMQ131073:WMQ131075 WWM131073:WWM131075 AE196609:AE196611 KA196609:KA196611 TW196609:TW196611 ADS196609:ADS196611 ANO196609:ANO196611 AXK196609:AXK196611 BHG196609:BHG196611 BRC196609:BRC196611 CAY196609:CAY196611 CKU196609:CKU196611 CUQ196609:CUQ196611 DEM196609:DEM196611 DOI196609:DOI196611 DYE196609:DYE196611 EIA196609:EIA196611 ERW196609:ERW196611 FBS196609:FBS196611 FLO196609:FLO196611 FVK196609:FVK196611 GFG196609:GFG196611 GPC196609:GPC196611 GYY196609:GYY196611 HIU196609:HIU196611 HSQ196609:HSQ196611 ICM196609:ICM196611 IMI196609:IMI196611 IWE196609:IWE196611 JGA196609:JGA196611 JPW196609:JPW196611 JZS196609:JZS196611 KJO196609:KJO196611 KTK196609:KTK196611 LDG196609:LDG196611 LNC196609:LNC196611 LWY196609:LWY196611 MGU196609:MGU196611 MQQ196609:MQQ196611 NAM196609:NAM196611 NKI196609:NKI196611 NUE196609:NUE196611 OEA196609:OEA196611 ONW196609:ONW196611 OXS196609:OXS196611 PHO196609:PHO196611 PRK196609:PRK196611 QBG196609:QBG196611 QLC196609:QLC196611 QUY196609:QUY196611 REU196609:REU196611 ROQ196609:ROQ196611 RYM196609:RYM196611 SII196609:SII196611 SSE196609:SSE196611 TCA196609:TCA196611 TLW196609:TLW196611 TVS196609:TVS196611 UFO196609:UFO196611 UPK196609:UPK196611 UZG196609:UZG196611 VJC196609:VJC196611 VSY196609:VSY196611 WCU196609:WCU196611 WMQ196609:WMQ196611 WWM196609:WWM196611 AE262145:AE262147 KA262145:KA262147 TW262145:TW262147 ADS262145:ADS262147 ANO262145:ANO262147 AXK262145:AXK262147 BHG262145:BHG262147 BRC262145:BRC262147 CAY262145:CAY262147 CKU262145:CKU262147 CUQ262145:CUQ262147 DEM262145:DEM262147 DOI262145:DOI262147 DYE262145:DYE262147 EIA262145:EIA262147 ERW262145:ERW262147 FBS262145:FBS262147 FLO262145:FLO262147 FVK262145:FVK262147 GFG262145:GFG262147 GPC262145:GPC262147 GYY262145:GYY262147 HIU262145:HIU262147 HSQ262145:HSQ262147 ICM262145:ICM262147 IMI262145:IMI262147 IWE262145:IWE262147 JGA262145:JGA262147 JPW262145:JPW262147 JZS262145:JZS262147 KJO262145:KJO262147 KTK262145:KTK262147 LDG262145:LDG262147 LNC262145:LNC262147 LWY262145:LWY262147 MGU262145:MGU262147 MQQ262145:MQQ262147 NAM262145:NAM262147 NKI262145:NKI262147 NUE262145:NUE262147 OEA262145:OEA262147 ONW262145:ONW262147 OXS262145:OXS262147 PHO262145:PHO262147 PRK262145:PRK262147 QBG262145:QBG262147 QLC262145:QLC262147 QUY262145:QUY262147 REU262145:REU262147 ROQ262145:ROQ262147 RYM262145:RYM262147 SII262145:SII262147 SSE262145:SSE262147 TCA262145:TCA262147 TLW262145:TLW262147 TVS262145:TVS262147 UFO262145:UFO262147 UPK262145:UPK262147 UZG262145:UZG262147 VJC262145:VJC262147 VSY262145:VSY262147 WCU262145:WCU262147 WMQ262145:WMQ262147 WWM262145:WWM262147 AE327681:AE327683 KA327681:KA327683 TW327681:TW327683 ADS327681:ADS327683 ANO327681:ANO327683 AXK327681:AXK327683 BHG327681:BHG327683 BRC327681:BRC327683 CAY327681:CAY327683 CKU327681:CKU327683 CUQ327681:CUQ327683 DEM327681:DEM327683 DOI327681:DOI327683 DYE327681:DYE327683 EIA327681:EIA327683 ERW327681:ERW327683 FBS327681:FBS327683 FLO327681:FLO327683 FVK327681:FVK327683 GFG327681:GFG327683 GPC327681:GPC327683 GYY327681:GYY327683 HIU327681:HIU327683 HSQ327681:HSQ327683 ICM327681:ICM327683 IMI327681:IMI327683 IWE327681:IWE327683 JGA327681:JGA327683 JPW327681:JPW327683 JZS327681:JZS327683 KJO327681:KJO327683 KTK327681:KTK327683 LDG327681:LDG327683 LNC327681:LNC327683 LWY327681:LWY327683 MGU327681:MGU327683 MQQ327681:MQQ327683 NAM327681:NAM327683 NKI327681:NKI327683 NUE327681:NUE327683 OEA327681:OEA327683 ONW327681:ONW327683 OXS327681:OXS327683 PHO327681:PHO327683 PRK327681:PRK327683 QBG327681:QBG327683 QLC327681:QLC327683 QUY327681:QUY327683 REU327681:REU327683 ROQ327681:ROQ327683 RYM327681:RYM327683 SII327681:SII327683 SSE327681:SSE327683 TCA327681:TCA327683 TLW327681:TLW327683 TVS327681:TVS327683 UFO327681:UFO327683 UPK327681:UPK327683 UZG327681:UZG327683 VJC327681:VJC327683 VSY327681:VSY327683 WCU327681:WCU327683 WMQ327681:WMQ327683 WWM327681:WWM327683 AE393217:AE393219 KA393217:KA393219 TW393217:TW393219 ADS393217:ADS393219 ANO393217:ANO393219 AXK393217:AXK393219 BHG393217:BHG393219 BRC393217:BRC393219 CAY393217:CAY393219 CKU393217:CKU393219 CUQ393217:CUQ393219 DEM393217:DEM393219 DOI393217:DOI393219 DYE393217:DYE393219 EIA393217:EIA393219 ERW393217:ERW393219 FBS393217:FBS393219 FLO393217:FLO393219 FVK393217:FVK393219 GFG393217:GFG393219 GPC393217:GPC393219 GYY393217:GYY393219 HIU393217:HIU393219 HSQ393217:HSQ393219 ICM393217:ICM393219 IMI393217:IMI393219 IWE393217:IWE393219 JGA393217:JGA393219 JPW393217:JPW393219 JZS393217:JZS393219 KJO393217:KJO393219 KTK393217:KTK393219 LDG393217:LDG393219 LNC393217:LNC393219 LWY393217:LWY393219 MGU393217:MGU393219 MQQ393217:MQQ393219 NAM393217:NAM393219 NKI393217:NKI393219 NUE393217:NUE393219 OEA393217:OEA393219 ONW393217:ONW393219 OXS393217:OXS393219 PHO393217:PHO393219 PRK393217:PRK393219 QBG393217:QBG393219 QLC393217:QLC393219 QUY393217:QUY393219 REU393217:REU393219 ROQ393217:ROQ393219 RYM393217:RYM393219 SII393217:SII393219 SSE393217:SSE393219 TCA393217:TCA393219 TLW393217:TLW393219 TVS393217:TVS393219 UFO393217:UFO393219 UPK393217:UPK393219 UZG393217:UZG393219 VJC393217:VJC393219 VSY393217:VSY393219 WCU393217:WCU393219 WMQ393217:WMQ393219 WWM393217:WWM393219 AE458753:AE458755 KA458753:KA458755 TW458753:TW458755 ADS458753:ADS458755 ANO458753:ANO458755 AXK458753:AXK458755 BHG458753:BHG458755 BRC458753:BRC458755 CAY458753:CAY458755 CKU458753:CKU458755 CUQ458753:CUQ458755 DEM458753:DEM458755 DOI458753:DOI458755 DYE458753:DYE458755 EIA458753:EIA458755 ERW458753:ERW458755 FBS458753:FBS458755 FLO458753:FLO458755 FVK458753:FVK458755 GFG458753:GFG458755 GPC458753:GPC458755 GYY458753:GYY458755 HIU458753:HIU458755 HSQ458753:HSQ458755 ICM458753:ICM458755 IMI458753:IMI458755 IWE458753:IWE458755 JGA458753:JGA458755 JPW458753:JPW458755 JZS458753:JZS458755 KJO458753:KJO458755 KTK458753:KTK458755 LDG458753:LDG458755 LNC458753:LNC458755 LWY458753:LWY458755 MGU458753:MGU458755 MQQ458753:MQQ458755 NAM458753:NAM458755 NKI458753:NKI458755 NUE458753:NUE458755 OEA458753:OEA458755 ONW458753:ONW458755 OXS458753:OXS458755 PHO458753:PHO458755 PRK458753:PRK458755 QBG458753:QBG458755 QLC458753:QLC458755 QUY458753:QUY458755 REU458753:REU458755 ROQ458753:ROQ458755 RYM458753:RYM458755 SII458753:SII458755 SSE458753:SSE458755 TCA458753:TCA458755 TLW458753:TLW458755 TVS458753:TVS458755 UFO458753:UFO458755 UPK458753:UPK458755 UZG458753:UZG458755 VJC458753:VJC458755 VSY458753:VSY458755 WCU458753:WCU458755 WMQ458753:WMQ458755 WWM458753:WWM458755 AE524289:AE524291 KA524289:KA524291 TW524289:TW524291 ADS524289:ADS524291 ANO524289:ANO524291 AXK524289:AXK524291 BHG524289:BHG524291 BRC524289:BRC524291 CAY524289:CAY524291 CKU524289:CKU524291 CUQ524289:CUQ524291 DEM524289:DEM524291 DOI524289:DOI524291 DYE524289:DYE524291 EIA524289:EIA524291 ERW524289:ERW524291 FBS524289:FBS524291 FLO524289:FLO524291 FVK524289:FVK524291 GFG524289:GFG524291 GPC524289:GPC524291 GYY524289:GYY524291 HIU524289:HIU524291 HSQ524289:HSQ524291 ICM524289:ICM524291 IMI524289:IMI524291 IWE524289:IWE524291 JGA524289:JGA524291 JPW524289:JPW524291 JZS524289:JZS524291 KJO524289:KJO524291 KTK524289:KTK524291 LDG524289:LDG524291 LNC524289:LNC524291 LWY524289:LWY524291 MGU524289:MGU524291 MQQ524289:MQQ524291 NAM524289:NAM524291 NKI524289:NKI524291 NUE524289:NUE524291 OEA524289:OEA524291 ONW524289:ONW524291 OXS524289:OXS524291 PHO524289:PHO524291 PRK524289:PRK524291 QBG524289:QBG524291 QLC524289:QLC524291 QUY524289:QUY524291 REU524289:REU524291 ROQ524289:ROQ524291 RYM524289:RYM524291 SII524289:SII524291 SSE524289:SSE524291 TCA524289:TCA524291 TLW524289:TLW524291 TVS524289:TVS524291 UFO524289:UFO524291 UPK524289:UPK524291 UZG524289:UZG524291 VJC524289:VJC524291 VSY524289:VSY524291 WCU524289:WCU524291 WMQ524289:WMQ524291 WWM524289:WWM524291 AE589825:AE589827 KA589825:KA589827 TW589825:TW589827 ADS589825:ADS589827 ANO589825:ANO589827 AXK589825:AXK589827 BHG589825:BHG589827 BRC589825:BRC589827 CAY589825:CAY589827 CKU589825:CKU589827 CUQ589825:CUQ589827 DEM589825:DEM589827 DOI589825:DOI589827 DYE589825:DYE589827 EIA589825:EIA589827 ERW589825:ERW589827 FBS589825:FBS589827 FLO589825:FLO589827 FVK589825:FVK589827 GFG589825:GFG589827 GPC589825:GPC589827 GYY589825:GYY589827 HIU589825:HIU589827 HSQ589825:HSQ589827 ICM589825:ICM589827 IMI589825:IMI589827 IWE589825:IWE589827 JGA589825:JGA589827 JPW589825:JPW589827 JZS589825:JZS589827 KJO589825:KJO589827 KTK589825:KTK589827 LDG589825:LDG589827 LNC589825:LNC589827 LWY589825:LWY589827 MGU589825:MGU589827 MQQ589825:MQQ589827 NAM589825:NAM589827 NKI589825:NKI589827 NUE589825:NUE589827 OEA589825:OEA589827 ONW589825:ONW589827 OXS589825:OXS589827 PHO589825:PHO589827 PRK589825:PRK589827 QBG589825:QBG589827 QLC589825:QLC589827 QUY589825:QUY589827 REU589825:REU589827 ROQ589825:ROQ589827 RYM589825:RYM589827 SII589825:SII589827 SSE589825:SSE589827 TCA589825:TCA589827 TLW589825:TLW589827 TVS589825:TVS589827 UFO589825:UFO589827 UPK589825:UPK589827 UZG589825:UZG589827 VJC589825:VJC589827 VSY589825:VSY589827 WCU589825:WCU589827 WMQ589825:WMQ589827 WWM589825:WWM589827 AE655361:AE655363 KA655361:KA655363 TW655361:TW655363 ADS655361:ADS655363 ANO655361:ANO655363 AXK655361:AXK655363 BHG655361:BHG655363 BRC655361:BRC655363 CAY655361:CAY655363 CKU655361:CKU655363 CUQ655361:CUQ655363 DEM655361:DEM655363 DOI655361:DOI655363 DYE655361:DYE655363 EIA655361:EIA655363 ERW655361:ERW655363 FBS655361:FBS655363 FLO655361:FLO655363 FVK655361:FVK655363 GFG655361:GFG655363 GPC655361:GPC655363 GYY655361:GYY655363 HIU655361:HIU655363 HSQ655361:HSQ655363 ICM655361:ICM655363 IMI655361:IMI655363 IWE655361:IWE655363 JGA655361:JGA655363 JPW655361:JPW655363 JZS655361:JZS655363 KJO655361:KJO655363 KTK655361:KTK655363 LDG655361:LDG655363 LNC655361:LNC655363 LWY655361:LWY655363 MGU655361:MGU655363 MQQ655361:MQQ655363 NAM655361:NAM655363 NKI655361:NKI655363 NUE655361:NUE655363 OEA655361:OEA655363 ONW655361:ONW655363 OXS655361:OXS655363 PHO655361:PHO655363 PRK655361:PRK655363 QBG655361:QBG655363 QLC655361:QLC655363 QUY655361:QUY655363 REU655361:REU655363 ROQ655361:ROQ655363 RYM655361:RYM655363 SII655361:SII655363 SSE655361:SSE655363 TCA655361:TCA655363 TLW655361:TLW655363 TVS655361:TVS655363 UFO655361:UFO655363 UPK655361:UPK655363 UZG655361:UZG655363 VJC655361:VJC655363 VSY655361:VSY655363 WCU655361:WCU655363 WMQ655361:WMQ655363 WWM655361:WWM655363 AE720897:AE720899 KA720897:KA720899 TW720897:TW720899 ADS720897:ADS720899 ANO720897:ANO720899 AXK720897:AXK720899 BHG720897:BHG720899 BRC720897:BRC720899 CAY720897:CAY720899 CKU720897:CKU720899 CUQ720897:CUQ720899 DEM720897:DEM720899 DOI720897:DOI720899 DYE720897:DYE720899 EIA720897:EIA720899 ERW720897:ERW720899 FBS720897:FBS720899 FLO720897:FLO720899 FVK720897:FVK720899 GFG720897:GFG720899 GPC720897:GPC720899 GYY720897:GYY720899 HIU720897:HIU720899 HSQ720897:HSQ720899 ICM720897:ICM720899 IMI720897:IMI720899 IWE720897:IWE720899 JGA720897:JGA720899 JPW720897:JPW720899 JZS720897:JZS720899 KJO720897:KJO720899 KTK720897:KTK720899 LDG720897:LDG720899 LNC720897:LNC720899 LWY720897:LWY720899 MGU720897:MGU720899 MQQ720897:MQQ720899 NAM720897:NAM720899 NKI720897:NKI720899 NUE720897:NUE720899 OEA720897:OEA720899 ONW720897:ONW720899 OXS720897:OXS720899 PHO720897:PHO720899 PRK720897:PRK720899 QBG720897:QBG720899 QLC720897:QLC720899 QUY720897:QUY720899 REU720897:REU720899 ROQ720897:ROQ720899 RYM720897:RYM720899 SII720897:SII720899 SSE720897:SSE720899 TCA720897:TCA720899 TLW720897:TLW720899 TVS720897:TVS720899 UFO720897:UFO720899 UPK720897:UPK720899 UZG720897:UZG720899 VJC720897:VJC720899 VSY720897:VSY720899 WCU720897:WCU720899 WMQ720897:WMQ720899 WWM720897:WWM720899 AE786433:AE786435 KA786433:KA786435 TW786433:TW786435 ADS786433:ADS786435 ANO786433:ANO786435 AXK786433:AXK786435 BHG786433:BHG786435 BRC786433:BRC786435 CAY786433:CAY786435 CKU786433:CKU786435 CUQ786433:CUQ786435 DEM786433:DEM786435 DOI786433:DOI786435 DYE786433:DYE786435 EIA786433:EIA786435 ERW786433:ERW786435 FBS786433:FBS786435 FLO786433:FLO786435 FVK786433:FVK786435 GFG786433:GFG786435 GPC786433:GPC786435 GYY786433:GYY786435 HIU786433:HIU786435 HSQ786433:HSQ786435 ICM786433:ICM786435 IMI786433:IMI786435 IWE786433:IWE786435 JGA786433:JGA786435 JPW786433:JPW786435 JZS786433:JZS786435 KJO786433:KJO786435 KTK786433:KTK786435 LDG786433:LDG786435 LNC786433:LNC786435 LWY786433:LWY786435 MGU786433:MGU786435 MQQ786433:MQQ786435 NAM786433:NAM786435 NKI786433:NKI786435 NUE786433:NUE786435 OEA786433:OEA786435 ONW786433:ONW786435 OXS786433:OXS786435 PHO786433:PHO786435 PRK786433:PRK786435 QBG786433:QBG786435 QLC786433:QLC786435 QUY786433:QUY786435 REU786433:REU786435 ROQ786433:ROQ786435 RYM786433:RYM786435 SII786433:SII786435 SSE786433:SSE786435 TCA786433:TCA786435 TLW786433:TLW786435 TVS786433:TVS786435 UFO786433:UFO786435 UPK786433:UPK786435 UZG786433:UZG786435 VJC786433:VJC786435 VSY786433:VSY786435 WCU786433:WCU786435 WMQ786433:WMQ786435 WWM786433:WWM786435 AE851969:AE851971 KA851969:KA851971 TW851969:TW851971 ADS851969:ADS851971 ANO851969:ANO851971 AXK851969:AXK851971 BHG851969:BHG851971 BRC851969:BRC851971 CAY851969:CAY851971 CKU851969:CKU851971 CUQ851969:CUQ851971 DEM851969:DEM851971 DOI851969:DOI851971 DYE851969:DYE851971 EIA851969:EIA851971 ERW851969:ERW851971 FBS851969:FBS851971 FLO851969:FLO851971 FVK851969:FVK851971 GFG851969:GFG851971 GPC851969:GPC851971 GYY851969:GYY851971 HIU851969:HIU851971 HSQ851969:HSQ851971 ICM851969:ICM851971 IMI851969:IMI851971 IWE851969:IWE851971 JGA851969:JGA851971 JPW851969:JPW851971 JZS851969:JZS851971 KJO851969:KJO851971 KTK851969:KTK851971 LDG851969:LDG851971 LNC851969:LNC851971 LWY851969:LWY851971 MGU851969:MGU851971 MQQ851969:MQQ851971 NAM851969:NAM851971 NKI851969:NKI851971 NUE851969:NUE851971 OEA851969:OEA851971 ONW851969:ONW851971 OXS851969:OXS851971 PHO851969:PHO851971 PRK851969:PRK851971 QBG851969:QBG851971 QLC851969:QLC851971 QUY851969:QUY851971 REU851969:REU851971 ROQ851969:ROQ851971 RYM851969:RYM851971 SII851969:SII851971 SSE851969:SSE851971 TCA851969:TCA851971 TLW851969:TLW851971 TVS851969:TVS851971 UFO851969:UFO851971 UPK851969:UPK851971 UZG851969:UZG851971 VJC851969:VJC851971 VSY851969:VSY851971 WCU851969:WCU851971 WMQ851969:WMQ851971 WWM851969:WWM851971 AE917505:AE917507 KA917505:KA917507 TW917505:TW917507 ADS917505:ADS917507 ANO917505:ANO917507 AXK917505:AXK917507 BHG917505:BHG917507 BRC917505:BRC917507 CAY917505:CAY917507 CKU917505:CKU917507 CUQ917505:CUQ917507 DEM917505:DEM917507 DOI917505:DOI917507 DYE917505:DYE917507 EIA917505:EIA917507 ERW917505:ERW917507 FBS917505:FBS917507 FLO917505:FLO917507 FVK917505:FVK917507 GFG917505:GFG917507 GPC917505:GPC917507 GYY917505:GYY917507 HIU917505:HIU917507 HSQ917505:HSQ917507 ICM917505:ICM917507 IMI917505:IMI917507 IWE917505:IWE917507 JGA917505:JGA917507 JPW917505:JPW917507 JZS917505:JZS917507 KJO917505:KJO917507 KTK917505:KTK917507 LDG917505:LDG917507 LNC917505:LNC917507 LWY917505:LWY917507 MGU917505:MGU917507 MQQ917505:MQQ917507 NAM917505:NAM917507 NKI917505:NKI917507 NUE917505:NUE917507 OEA917505:OEA917507 ONW917505:ONW917507 OXS917505:OXS917507 PHO917505:PHO917507 PRK917505:PRK917507 QBG917505:QBG917507 QLC917505:QLC917507 QUY917505:QUY917507 REU917505:REU917507 ROQ917505:ROQ917507 RYM917505:RYM917507 SII917505:SII917507 SSE917505:SSE917507 TCA917505:TCA917507 TLW917505:TLW917507 TVS917505:TVS917507 UFO917505:UFO917507 UPK917505:UPK917507 UZG917505:UZG917507 VJC917505:VJC917507 VSY917505:VSY917507 WCU917505:WCU917507 WMQ917505:WMQ917507 WWM917505:WWM917507 AE983041:AE983043 KA983041:KA983043 TW983041:TW983043 ADS983041:ADS983043 ANO983041:ANO983043 AXK983041:AXK983043 BHG983041:BHG983043 BRC983041:BRC983043 CAY983041:CAY983043 CKU983041:CKU983043 CUQ983041:CUQ983043 DEM983041:DEM983043 DOI983041:DOI983043 DYE983041:DYE983043 EIA983041:EIA983043 ERW983041:ERW983043 FBS983041:FBS983043 FLO983041:FLO983043 FVK983041:FVK983043 GFG983041:GFG983043 GPC983041:GPC983043 GYY983041:GYY983043 HIU983041:HIU983043 HSQ983041:HSQ983043 ICM983041:ICM983043 IMI983041:IMI983043 IWE983041:IWE983043 JGA983041:JGA983043 JPW983041:JPW983043 JZS983041:JZS983043 KJO983041:KJO983043 KTK983041:KTK983043 LDG983041:LDG983043 LNC983041:LNC983043 LWY983041:LWY983043 MGU983041:MGU983043 MQQ983041:MQQ983043 NAM983041:NAM983043 NKI983041:NKI983043 NUE983041:NUE983043 OEA983041:OEA983043 ONW983041:ONW983043 OXS983041:OXS983043 PHO983041:PHO983043 PRK983041:PRK983043 QBG983041:QBG983043 QLC983041:QLC983043 QUY983041:QUY983043 REU983041:REU983043 ROQ983041:ROQ983043 RYM983041:RYM983043 SII983041:SII983043 SSE983041:SSE983043 TCA983041:TCA983043 TLW983041:TLW983043 TVS983041:TVS983043 UFO983041:UFO983043 UPK983041:UPK983043 UZG983041:UZG983043 VJC983041:VJC983043 VSY983041:VSY983043 WCU983041:WCU983043 WMQ983041:WMQ983043 WWM983041:WWM983043">
      <formula1>"い,ろ,は"</formula1>
    </dataValidation>
    <dataValidation type="custom" imeMode="disabled" allowBlank="1" showInputMessage="1" showErrorMessage="1" errorTitle="入力エラー" error="小数点以下は第二位まで、三位以下四捨五入で入力して下さい。" sqref="AL65454:AL65455 KH65454:KH65455 UD65454:UD65455 ADZ65454:ADZ65455 ANV65454:ANV65455 AXR65454:AXR65455 BHN65454:BHN65455 BRJ65454:BRJ65455 CBF65454:CBF65455 CLB65454:CLB65455 CUX65454:CUX65455 DET65454:DET65455 DOP65454:DOP65455 DYL65454:DYL65455 EIH65454:EIH65455 ESD65454:ESD65455 FBZ65454:FBZ65455 FLV65454:FLV65455 FVR65454:FVR65455 GFN65454:GFN65455 GPJ65454:GPJ65455 GZF65454:GZF65455 HJB65454:HJB65455 HSX65454:HSX65455 ICT65454:ICT65455 IMP65454:IMP65455 IWL65454:IWL65455 JGH65454:JGH65455 JQD65454:JQD65455 JZZ65454:JZZ65455 KJV65454:KJV65455 KTR65454:KTR65455 LDN65454:LDN65455 LNJ65454:LNJ65455 LXF65454:LXF65455 MHB65454:MHB65455 MQX65454:MQX65455 NAT65454:NAT65455 NKP65454:NKP65455 NUL65454:NUL65455 OEH65454:OEH65455 OOD65454:OOD65455 OXZ65454:OXZ65455 PHV65454:PHV65455 PRR65454:PRR65455 QBN65454:QBN65455 QLJ65454:QLJ65455 QVF65454:QVF65455 RFB65454:RFB65455 ROX65454:ROX65455 RYT65454:RYT65455 SIP65454:SIP65455 SSL65454:SSL65455 TCH65454:TCH65455 TMD65454:TMD65455 TVZ65454:TVZ65455 UFV65454:UFV65455 UPR65454:UPR65455 UZN65454:UZN65455 VJJ65454:VJJ65455 VTF65454:VTF65455 WDB65454:WDB65455 WMX65454:WMX65455 WWT65454:WWT65455 AL130990:AL130991 KH130990:KH130991 UD130990:UD130991 ADZ130990:ADZ130991 ANV130990:ANV130991 AXR130990:AXR130991 BHN130990:BHN130991 BRJ130990:BRJ130991 CBF130990:CBF130991 CLB130990:CLB130991 CUX130990:CUX130991 DET130990:DET130991 DOP130990:DOP130991 DYL130990:DYL130991 EIH130990:EIH130991 ESD130990:ESD130991 FBZ130990:FBZ130991 FLV130990:FLV130991 FVR130990:FVR130991 GFN130990:GFN130991 GPJ130990:GPJ130991 GZF130990:GZF130991 HJB130990:HJB130991 HSX130990:HSX130991 ICT130990:ICT130991 IMP130990:IMP130991 IWL130990:IWL130991 JGH130990:JGH130991 JQD130990:JQD130991 JZZ130990:JZZ130991 KJV130990:KJV130991 KTR130990:KTR130991 LDN130990:LDN130991 LNJ130990:LNJ130991 LXF130990:LXF130991 MHB130990:MHB130991 MQX130990:MQX130991 NAT130990:NAT130991 NKP130990:NKP130991 NUL130990:NUL130991 OEH130990:OEH130991 OOD130990:OOD130991 OXZ130990:OXZ130991 PHV130990:PHV130991 PRR130990:PRR130991 QBN130990:QBN130991 QLJ130990:QLJ130991 QVF130990:QVF130991 RFB130990:RFB130991 ROX130990:ROX130991 RYT130990:RYT130991 SIP130990:SIP130991 SSL130990:SSL130991 TCH130990:TCH130991 TMD130990:TMD130991 TVZ130990:TVZ130991 UFV130990:UFV130991 UPR130990:UPR130991 UZN130990:UZN130991 VJJ130990:VJJ130991 VTF130990:VTF130991 WDB130990:WDB130991 WMX130990:WMX130991 WWT130990:WWT130991 AL196526:AL196527 KH196526:KH196527 UD196526:UD196527 ADZ196526:ADZ196527 ANV196526:ANV196527 AXR196526:AXR196527 BHN196526:BHN196527 BRJ196526:BRJ196527 CBF196526:CBF196527 CLB196526:CLB196527 CUX196526:CUX196527 DET196526:DET196527 DOP196526:DOP196527 DYL196526:DYL196527 EIH196526:EIH196527 ESD196526:ESD196527 FBZ196526:FBZ196527 FLV196526:FLV196527 FVR196526:FVR196527 GFN196526:GFN196527 GPJ196526:GPJ196527 GZF196526:GZF196527 HJB196526:HJB196527 HSX196526:HSX196527 ICT196526:ICT196527 IMP196526:IMP196527 IWL196526:IWL196527 JGH196526:JGH196527 JQD196526:JQD196527 JZZ196526:JZZ196527 KJV196526:KJV196527 KTR196526:KTR196527 LDN196526:LDN196527 LNJ196526:LNJ196527 LXF196526:LXF196527 MHB196526:MHB196527 MQX196526:MQX196527 NAT196526:NAT196527 NKP196526:NKP196527 NUL196526:NUL196527 OEH196526:OEH196527 OOD196526:OOD196527 OXZ196526:OXZ196527 PHV196526:PHV196527 PRR196526:PRR196527 QBN196526:QBN196527 QLJ196526:QLJ196527 QVF196526:QVF196527 RFB196526:RFB196527 ROX196526:ROX196527 RYT196526:RYT196527 SIP196526:SIP196527 SSL196526:SSL196527 TCH196526:TCH196527 TMD196526:TMD196527 TVZ196526:TVZ196527 UFV196526:UFV196527 UPR196526:UPR196527 UZN196526:UZN196527 VJJ196526:VJJ196527 VTF196526:VTF196527 WDB196526:WDB196527 WMX196526:WMX196527 WWT196526:WWT196527 AL262062:AL262063 KH262062:KH262063 UD262062:UD262063 ADZ262062:ADZ262063 ANV262062:ANV262063 AXR262062:AXR262063 BHN262062:BHN262063 BRJ262062:BRJ262063 CBF262062:CBF262063 CLB262062:CLB262063 CUX262062:CUX262063 DET262062:DET262063 DOP262062:DOP262063 DYL262062:DYL262063 EIH262062:EIH262063 ESD262062:ESD262063 FBZ262062:FBZ262063 FLV262062:FLV262063 FVR262062:FVR262063 GFN262062:GFN262063 GPJ262062:GPJ262063 GZF262062:GZF262063 HJB262062:HJB262063 HSX262062:HSX262063 ICT262062:ICT262063 IMP262062:IMP262063 IWL262062:IWL262063 JGH262062:JGH262063 JQD262062:JQD262063 JZZ262062:JZZ262063 KJV262062:KJV262063 KTR262062:KTR262063 LDN262062:LDN262063 LNJ262062:LNJ262063 LXF262062:LXF262063 MHB262062:MHB262063 MQX262062:MQX262063 NAT262062:NAT262063 NKP262062:NKP262063 NUL262062:NUL262063 OEH262062:OEH262063 OOD262062:OOD262063 OXZ262062:OXZ262063 PHV262062:PHV262063 PRR262062:PRR262063 QBN262062:QBN262063 QLJ262062:QLJ262063 QVF262062:QVF262063 RFB262062:RFB262063 ROX262062:ROX262063 RYT262062:RYT262063 SIP262062:SIP262063 SSL262062:SSL262063 TCH262062:TCH262063 TMD262062:TMD262063 TVZ262062:TVZ262063 UFV262062:UFV262063 UPR262062:UPR262063 UZN262062:UZN262063 VJJ262062:VJJ262063 VTF262062:VTF262063 WDB262062:WDB262063 WMX262062:WMX262063 WWT262062:WWT262063 AL327598:AL327599 KH327598:KH327599 UD327598:UD327599 ADZ327598:ADZ327599 ANV327598:ANV327599 AXR327598:AXR327599 BHN327598:BHN327599 BRJ327598:BRJ327599 CBF327598:CBF327599 CLB327598:CLB327599 CUX327598:CUX327599 DET327598:DET327599 DOP327598:DOP327599 DYL327598:DYL327599 EIH327598:EIH327599 ESD327598:ESD327599 FBZ327598:FBZ327599 FLV327598:FLV327599 FVR327598:FVR327599 GFN327598:GFN327599 GPJ327598:GPJ327599 GZF327598:GZF327599 HJB327598:HJB327599 HSX327598:HSX327599 ICT327598:ICT327599 IMP327598:IMP327599 IWL327598:IWL327599 JGH327598:JGH327599 JQD327598:JQD327599 JZZ327598:JZZ327599 KJV327598:KJV327599 KTR327598:KTR327599 LDN327598:LDN327599 LNJ327598:LNJ327599 LXF327598:LXF327599 MHB327598:MHB327599 MQX327598:MQX327599 NAT327598:NAT327599 NKP327598:NKP327599 NUL327598:NUL327599 OEH327598:OEH327599 OOD327598:OOD327599 OXZ327598:OXZ327599 PHV327598:PHV327599 PRR327598:PRR327599 QBN327598:QBN327599 QLJ327598:QLJ327599 QVF327598:QVF327599 RFB327598:RFB327599 ROX327598:ROX327599 RYT327598:RYT327599 SIP327598:SIP327599 SSL327598:SSL327599 TCH327598:TCH327599 TMD327598:TMD327599 TVZ327598:TVZ327599 UFV327598:UFV327599 UPR327598:UPR327599 UZN327598:UZN327599 VJJ327598:VJJ327599 VTF327598:VTF327599 WDB327598:WDB327599 WMX327598:WMX327599 WWT327598:WWT327599 AL393134:AL393135 KH393134:KH393135 UD393134:UD393135 ADZ393134:ADZ393135 ANV393134:ANV393135 AXR393134:AXR393135 BHN393134:BHN393135 BRJ393134:BRJ393135 CBF393134:CBF393135 CLB393134:CLB393135 CUX393134:CUX393135 DET393134:DET393135 DOP393134:DOP393135 DYL393134:DYL393135 EIH393134:EIH393135 ESD393134:ESD393135 FBZ393134:FBZ393135 FLV393134:FLV393135 FVR393134:FVR393135 GFN393134:GFN393135 GPJ393134:GPJ393135 GZF393134:GZF393135 HJB393134:HJB393135 HSX393134:HSX393135 ICT393134:ICT393135 IMP393134:IMP393135 IWL393134:IWL393135 JGH393134:JGH393135 JQD393134:JQD393135 JZZ393134:JZZ393135 KJV393134:KJV393135 KTR393134:KTR393135 LDN393134:LDN393135 LNJ393134:LNJ393135 LXF393134:LXF393135 MHB393134:MHB393135 MQX393134:MQX393135 NAT393134:NAT393135 NKP393134:NKP393135 NUL393134:NUL393135 OEH393134:OEH393135 OOD393134:OOD393135 OXZ393134:OXZ393135 PHV393134:PHV393135 PRR393134:PRR393135 QBN393134:QBN393135 QLJ393134:QLJ393135 QVF393134:QVF393135 RFB393134:RFB393135 ROX393134:ROX393135 RYT393134:RYT393135 SIP393134:SIP393135 SSL393134:SSL393135 TCH393134:TCH393135 TMD393134:TMD393135 TVZ393134:TVZ393135 UFV393134:UFV393135 UPR393134:UPR393135 UZN393134:UZN393135 VJJ393134:VJJ393135 VTF393134:VTF393135 WDB393134:WDB393135 WMX393134:WMX393135 WWT393134:WWT393135 AL458670:AL458671 KH458670:KH458671 UD458670:UD458671 ADZ458670:ADZ458671 ANV458670:ANV458671 AXR458670:AXR458671 BHN458670:BHN458671 BRJ458670:BRJ458671 CBF458670:CBF458671 CLB458670:CLB458671 CUX458670:CUX458671 DET458670:DET458671 DOP458670:DOP458671 DYL458670:DYL458671 EIH458670:EIH458671 ESD458670:ESD458671 FBZ458670:FBZ458671 FLV458670:FLV458671 FVR458670:FVR458671 GFN458670:GFN458671 GPJ458670:GPJ458671 GZF458670:GZF458671 HJB458670:HJB458671 HSX458670:HSX458671 ICT458670:ICT458671 IMP458670:IMP458671 IWL458670:IWL458671 JGH458670:JGH458671 JQD458670:JQD458671 JZZ458670:JZZ458671 KJV458670:KJV458671 KTR458670:KTR458671 LDN458670:LDN458671 LNJ458670:LNJ458671 LXF458670:LXF458671 MHB458670:MHB458671 MQX458670:MQX458671 NAT458670:NAT458671 NKP458670:NKP458671 NUL458670:NUL458671 OEH458670:OEH458671 OOD458670:OOD458671 OXZ458670:OXZ458671 PHV458670:PHV458671 PRR458670:PRR458671 QBN458670:QBN458671 QLJ458670:QLJ458671 QVF458670:QVF458671 RFB458670:RFB458671 ROX458670:ROX458671 RYT458670:RYT458671 SIP458670:SIP458671 SSL458670:SSL458671 TCH458670:TCH458671 TMD458670:TMD458671 TVZ458670:TVZ458671 UFV458670:UFV458671 UPR458670:UPR458671 UZN458670:UZN458671 VJJ458670:VJJ458671 VTF458670:VTF458671 WDB458670:WDB458671 WMX458670:WMX458671 WWT458670:WWT458671 AL524206:AL524207 KH524206:KH524207 UD524206:UD524207 ADZ524206:ADZ524207 ANV524206:ANV524207 AXR524206:AXR524207 BHN524206:BHN524207 BRJ524206:BRJ524207 CBF524206:CBF524207 CLB524206:CLB524207 CUX524206:CUX524207 DET524206:DET524207 DOP524206:DOP524207 DYL524206:DYL524207 EIH524206:EIH524207 ESD524206:ESD524207 FBZ524206:FBZ524207 FLV524206:FLV524207 FVR524206:FVR524207 GFN524206:GFN524207 GPJ524206:GPJ524207 GZF524206:GZF524207 HJB524206:HJB524207 HSX524206:HSX524207 ICT524206:ICT524207 IMP524206:IMP524207 IWL524206:IWL524207 JGH524206:JGH524207 JQD524206:JQD524207 JZZ524206:JZZ524207 KJV524206:KJV524207 KTR524206:KTR524207 LDN524206:LDN524207 LNJ524206:LNJ524207 LXF524206:LXF524207 MHB524206:MHB524207 MQX524206:MQX524207 NAT524206:NAT524207 NKP524206:NKP524207 NUL524206:NUL524207 OEH524206:OEH524207 OOD524206:OOD524207 OXZ524206:OXZ524207 PHV524206:PHV524207 PRR524206:PRR524207 QBN524206:QBN524207 QLJ524206:QLJ524207 QVF524206:QVF524207 RFB524206:RFB524207 ROX524206:ROX524207 RYT524206:RYT524207 SIP524206:SIP524207 SSL524206:SSL524207 TCH524206:TCH524207 TMD524206:TMD524207 TVZ524206:TVZ524207 UFV524206:UFV524207 UPR524206:UPR524207 UZN524206:UZN524207 VJJ524206:VJJ524207 VTF524206:VTF524207 WDB524206:WDB524207 WMX524206:WMX524207 WWT524206:WWT524207 AL589742:AL589743 KH589742:KH589743 UD589742:UD589743 ADZ589742:ADZ589743 ANV589742:ANV589743 AXR589742:AXR589743 BHN589742:BHN589743 BRJ589742:BRJ589743 CBF589742:CBF589743 CLB589742:CLB589743 CUX589742:CUX589743 DET589742:DET589743 DOP589742:DOP589743 DYL589742:DYL589743 EIH589742:EIH589743 ESD589742:ESD589743 FBZ589742:FBZ589743 FLV589742:FLV589743 FVR589742:FVR589743 GFN589742:GFN589743 GPJ589742:GPJ589743 GZF589742:GZF589743 HJB589742:HJB589743 HSX589742:HSX589743 ICT589742:ICT589743 IMP589742:IMP589743 IWL589742:IWL589743 JGH589742:JGH589743 JQD589742:JQD589743 JZZ589742:JZZ589743 KJV589742:KJV589743 KTR589742:KTR589743 LDN589742:LDN589743 LNJ589742:LNJ589743 LXF589742:LXF589743 MHB589742:MHB589743 MQX589742:MQX589743 NAT589742:NAT589743 NKP589742:NKP589743 NUL589742:NUL589743 OEH589742:OEH589743 OOD589742:OOD589743 OXZ589742:OXZ589743 PHV589742:PHV589743 PRR589742:PRR589743 QBN589742:QBN589743 QLJ589742:QLJ589743 QVF589742:QVF589743 RFB589742:RFB589743 ROX589742:ROX589743 RYT589742:RYT589743 SIP589742:SIP589743 SSL589742:SSL589743 TCH589742:TCH589743 TMD589742:TMD589743 TVZ589742:TVZ589743 UFV589742:UFV589743 UPR589742:UPR589743 UZN589742:UZN589743 VJJ589742:VJJ589743 VTF589742:VTF589743 WDB589742:WDB589743 WMX589742:WMX589743 WWT589742:WWT589743 AL655278:AL655279 KH655278:KH655279 UD655278:UD655279 ADZ655278:ADZ655279 ANV655278:ANV655279 AXR655278:AXR655279 BHN655278:BHN655279 BRJ655278:BRJ655279 CBF655278:CBF655279 CLB655278:CLB655279 CUX655278:CUX655279 DET655278:DET655279 DOP655278:DOP655279 DYL655278:DYL655279 EIH655278:EIH655279 ESD655278:ESD655279 FBZ655278:FBZ655279 FLV655278:FLV655279 FVR655278:FVR655279 GFN655278:GFN655279 GPJ655278:GPJ655279 GZF655278:GZF655279 HJB655278:HJB655279 HSX655278:HSX655279 ICT655278:ICT655279 IMP655278:IMP655279 IWL655278:IWL655279 JGH655278:JGH655279 JQD655278:JQD655279 JZZ655278:JZZ655279 KJV655278:KJV655279 KTR655278:KTR655279 LDN655278:LDN655279 LNJ655278:LNJ655279 LXF655278:LXF655279 MHB655278:MHB655279 MQX655278:MQX655279 NAT655278:NAT655279 NKP655278:NKP655279 NUL655278:NUL655279 OEH655278:OEH655279 OOD655278:OOD655279 OXZ655278:OXZ655279 PHV655278:PHV655279 PRR655278:PRR655279 QBN655278:QBN655279 QLJ655278:QLJ655279 QVF655278:QVF655279 RFB655278:RFB655279 ROX655278:ROX655279 RYT655278:RYT655279 SIP655278:SIP655279 SSL655278:SSL655279 TCH655278:TCH655279 TMD655278:TMD655279 TVZ655278:TVZ655279 UFV655278:UFV655279 UPR655278:UPR655279 UZN655278:UZN655279 VJJ655278:VJJ655279 VTF655278:VTF655279 WDB655278:WDB655279 WMX655278:WMX655279 WWT655278:WWT655279 AL720814:AL720815 KH720814:KH720815 UD720814:UD720815 ADZ720814:ADZ720815 ANV720814:ANV720815 AXR720814:AXR720815 BHN720814:BHN720815 BRJ720814:BRJ720815 CBF720814:CBF720815 CLB720814:CLB720815 CUX720814:CUX720815 DET720814:DET720815 DOP720814:DOP720815 DYL720814:DYL720815 EIH720814:EIH720815 ESD720814:ESD720815 FBZ720814:FBZ720815 FLV720814:FLV720815 FVR720814:FVR720815 GFN720814:GFN720815 GPJ720814:GPJ720815 GZF720814:GZF720815 HJB720814:HJB720815 HSX720814:HSX720815 ICT720814:ICT720815 IMP720814:IMP720815 IWL720814:IWL720815 JGH720814:JGH720815 JQD720814:JQD720815 JZZ720814:JZZ720815 KJV720814:KJV720815 KTR720814:KTR720815 LDN720814:LDN720815 LNJ720814:LNJ720815 LXF720814:LXF720815 MHB720814:MHB720815 MQX720814:MQX720815 NAT720814:NAT720815 NKP720814:NKP720815 NUL720814:NUL720815 OEH720814:OEH720815 OOD720814:OOD720815 OXZ720814:OXZ720815 PHV720814:PHV720815 PRR720814:PRR720815 QBN720814:QBN720815 QLJ720814:QLJ720815 QVF720814:QVF720815 RFB720814:RFB720815 ROX720814:ROX720815 RYT720814:RYT720815 SIP720814:SIP720815 SSL720814:SSL720815 TCH720814:TCH720815 TMD720814:TMD720815 TVZ720814:TVZ720815 UFV720814:UFV720815 UPR720814:UPR720815 UZN720814:UZN720815 VJJ720814:VJJ720815 VTF720814:VTF720815 WDB720814:WDB720815 WMX720814:WMX720815 WWT720814:WWT720815 AL786350:AL786351 KH786350:KH786351 UD786350:UD786351 ADZ786350:ADZ786351 ANV786350:ANV786351 AXR786350:AXR786351 BHN786350:BHN786351 BRJ786350:BRJ786351 CBF786350:CBF786351 CLB786350:CLB786351 CUX786350:CUX786351 DET786350:DET786351 DOP786350:DOP786351 DYL786350:DYL786351 EIH786350:EIH786351 ESD786350:ESD786351 FBZ786350:FBZ786351 FLV786350:FLV786351 FVR786350:FVR786351 GFN786350:GFN786351 GPJ786350:GPJ786351 GZF786350:GZF786351 HJB786350:HJB786351 HSX786350:HSX786351 ICT786350:ICT786351 IMP786350:IMP786351 IWL786350:IWL786351 JGH786350:JGH786351 JQD786350:JQD786351 JZZ786350:JZZ786351 KJV786350:KJV786351 KTR786350:KTR786351 LDN786350:LDN786351 LNJ786350:LNJ786351 LXF786350:LXF786351 MHB786350:MHB786351 MQX786350:MQX786351 NAT786350:NAT786351 NKP786350:NKP786351 NUL786350:NUL786351 OEH786350:OEH786351 OOD786350:OOD786351 OXZ786350:OXZ786351 PHV786350:PHV786351 PRR786350:PRR786351 QBN786350:QBN786351 QLJ786350:QLJ786351 QVF786350:QVF786351 RFB786350:RFB786351 ROX786350:ROX786351 RYT786350:RYT786351 SIP786350:SIP786351 SSL786350:SSL786351 TCH786350:TCH786351 TMD786350:TMD786351 TVZ786350:TVZ786351 UFV786350:UFV786351 UPR786350:UPR786351 UZN786350:UZN786351 VJJ786350:VJJ786351 VTF786350:VTF786351 WDB786350:WDB786351 WMX786350:WMX786351 WWT786350:WWT786351 AL851886:AL851887 KH851886:KH851887 UD851886:UD851887 ADZ851886:ADZ851887 ANV851886:ANV851887 AXR851886:AXR851887 BHN851886:BHN851887 BRJ851886:BRJ851887 CBF851886:CBF851887 CLB851886:CLB851887 CUX851886:CUX851887 DET851886:DET851887 DOP851886:DOP851887 DYL851886:DYL851887 EIH851886:EIH851887 ESD851886:ESD851887 FBZ851886:FBZ851887 FLV851886:FLV851887 FVR851886:FVR851887 GFN851886:GFN851887 GPJ851886:GPJ851887 GZF851886:GZF851887 HJB851886:HJB851887 HSX851886:HSX851887 ICT851886:ICT851887 IMP851886:IMP851887 IWL851886:IWL851887 JGH851886:JGH851887 JQD851886:JQD851887 JZZ851886:JZZ851887 KJV851886:KJV851887 KTR851886:KTR851887 LDN851886:LDN851887 LNJ851886:LNJ851887 LXF851886:LXF851887 MHB851886:MHB851887 MQX851886:MQX851887 NAT851886:NAT851887 NKP851886:NKP851887 NUL851886:NUL851887 OEH851886:OEH851887 OOD851886:OOD851887 OXZ851886:OXZ851887 PHV851886:PHV851887 PRR851886:PRR851887 QBN851886:QBN851887 QLJ851886:QLJ851887 QVF851886:QVF851887 RFB851886:RFB851887 ROX851886:ROX851887 RYT851886:RYT851887 SIP851886:SIP851887 SSL851886:SSL851887 TCH851886:TCH851887 TMD851886:TMD851887 TVZ851886:TVZ851887 UFV851886:UFV851887 UPR851886:UPR851887 UZN851886:UZN851887 VJJ851886:VJJ851887 VTF851886:VTF851887 WDB851886:WDB851887 WMX851886:WMX851887 WWT851886:WWT851887 AL917422:AL917423 KH917422:KH917423 UD917422:UD917423 ADZ917422:ADZ917423 ANV917422:ANV917423 AXR917422:AXR917423 BHN917422:BHN917423 BRJ917422:BRJ917423 CBF917422:CBF917423 CLB917422:CLB917423 CUX917422:CUX917423 DET917422:DET917423 DOP917422:DOP917423 DYL917422:DYL917423 EIH917422:EIH917423 ESD917422:ESD917423 FBZ917422:FBZ917423 FLV917422:FLV917423 FVR917422:FVR917423 GFN917422:GFN917423 GPJ917422:GPJ917423 GZF917422:GZF917423 HJB917422:HJB917423 HSX917422:HSX917423 ICT917422:ICT917423 IMP917422:IMP917423 IWL917422:IWL917423 JGH917422:JGH917423 JQD917422:JQD917423 JZZ917422:JZZ917423 KJV917422:KJV917423 KTR917422:KTR917423 LDN917422:LDN917423 LNJ917422:LNJ917423 LXF917422:LXF917423 MHB917422:MHB917423 MQX917422:MQX917423 NAT917422:NAT917423 NKP917422:NKP917423 NUL917422:NUL917423 OEH917422:OEH917423 OOD917422:OOD917423 OXZ917422:OXZ917423 PHV917422:PHV917423 PRR917422:PRR917423 QBN917422:QBN917423 QLJ917422:QLJ917423 QVF917422:QVF917423 RFB917422:RFB917423 ROX917422:ROX917423 RYT917422:RYT917423 SIP917422:SIP917423 SSL917422:SSL917423 TCH917422:TCH917423 TMD917422:TMD917423 TVZ917422:TVZ917423 UFV917422:UFV917423 UPR917422:UPR917423 UZN917422:UZN917423 VJJ917422:VJJ917423 VTF917422:VTF917423 WDB917422:WDB917423 WMX917422:WMX917423 WWT917422:WWT917423 AL982958:AL982959 KH982958:KH982959 UD982958:UD982959 ADZ982958:ADZ982959 ANV982958:ANV982959 AXR982958:AXR982959 BHN982958:BHN982959 BRJ982958:BRJ982959 CBF982958:CBF982959 CLB982958:CLB982959 CUX982958:CUX982959 DET982958:DET982959 DOP982958:DOP982959 DYL982958:DYL982959 EIH982958:EIH982959 ESD982958:ESD982959 FBZ982958:FBZ982959 FLV982958:FLV982959 FVR982958:FVR982959 GFN982958:GFN982959 GPJ982958:GPJ982959 GZF982958:GZF982959 HJB982958:HJB982959 HSX982958:HSX982959 ICT982958:ICT982959 IMP982958:IMP982959 IWL982958:IWL982959 JGH982958:JGH982959 JQD982958:JQD982959 JZZ982958:JZZ982959 KJV982958:KJV982959 KTR982958:KTR982959 LDN982958:LDN982959 LNJ982958:LNJ982959 LXF982958:LXF982959 MHB982958:MHB982959 MQX982958:MQX982959 NAT982958:NAT982959 NKP982958:NKP982959 NUL982958:NUL982959 OEH982958:OEH982959 OOD982958:OOD982959 OXZ982958:OXZ982959 PHV982958:PHV982959 PRR982958:PRR982959 QBN982958:QBN982959 QLJ982958:QLJ982959 QVF982958:QVF982959 RFB982958:RFB982959 ROX982958:ROX982959 RYT982958:RYT982959 SIP982958:SIP982959 SSL982958:SSL982959 TCH982958:TCH982959 TMD982958:TMD982959 TVZ982958:TVZ982959 UFV982958:UFV982959 UPR982958:UPR982959 UZN982958:UZN982959 VJJ982958:VJJ982959 VTF982958:VTF982959 WDB982958:WDB982959 WMX982958:WMX982959 WWT982958:WWT982959">
      <formula1>AL65454-ROUNDDOWN(AL65454,2)=0</formula1>
    </dataValidation>
    <dataValidation type="list" allowBlank="1" showInputMessage="1" showErrorMessage="1" sqref="C11:H13 IY18:IY19 SU18:SU19 ACQ18:ACQ19 AMM18:AMM19 AWI18:AWI19 BGE18:BGE19 BQA18:BQA19 BZW18:BZW19 CJS18:CJS19 CTO18:CTO19 DDK18:DDK19 DNG18:DNG19 DXC18:DXC19 EGY18:EGY19 EQU18:EQU19 FAQ18:FAQ19 FKM18:FKM19 FUI18:FUI19 GEE18:GEE19 GOA18:GOA19 GXW18:GXW19 HHS18:HHS19 HRO18:HRO19 IBK18:IBK19 ILG18:ILG19 IVC18:IVC19 JEY18:JEY19 JOU18:JOU19 JYQ18:JYQ19 KIM18:KIM19 KSI18:KSI19 LCE18:LCE19 LMA18:LMA19 LVW18:LVW19 MFS18:MFS19 MPO18:MPO19 MZK18:MZK19 NJG18:NJG19 NTC18:NTC19 OCY18:OCY19 OMU18:OMU19 OWQ18:OWQ19 PGM18:PGM19 PQI18:PQI19 QAE18:QAE19 QKA18:QKA19 QTW18:QTW19 RDS18:RDS19 RNO18:RNO19 RXK18:RXK19 SHG18:SHG19 SRC18:SRC19 TAY18:TAY19 TKU18:TKU19 TUQ18:TUQ19 UEM18:UEM19 UOI18:UOI19 UYE18:UYE19 VIA18:VIA19 VRW18:VRW19 WBS18:WBS19 WLO18:WLO19 WVK18:WVK19 C65544:C65545 IY65544:IY65545 SU65544:SU65545 ACQ65544:ACQ65545 AMM65544:AMM65545 AWI65544:AWI65545 BGE65544:BGE65545 BQA65544:BQA65545 BZW65544:BZW65545 CJS65544:CJS65545 CTO65544:CTO65545 DDK65544:DDK65545 DNG65544:DNG65545 DXC65544:DXC65545 EGY65544:EGY65545 EQU65544:EQU65545 FAQ65544:FAQ65545 FKM65544:FKM65545 FUI65544:FUI65545 GEE65544:GEE65545 GOA65544:GOA65545 GXW65544:GXW65545 HHS65544:HHS65545 HRO65544:HRO65545 IBK65544:IBK65545 ILG65544:ILG65545 IVC65544:IVC65545 JEY65544:JEY65545 JOU65544:JOU65545 JYQ65544:JYQ65545 KIM65544:KIM65545 KSI65544:KSI65545 LCE65544:LCE65545 LMA65544:LMA65545 LVW65544:LVW65545 MFS65544:MFS65545 MPO65544:MPO65545 MZK65544:MZK65545 NJG65544:NJG65545 NTC65544:NTC65545 OCY65544:OCY65545 OMU65544:OMU65545 OWQ65544:OWQ65545 PGM65544:PGM65545 PQI65544:PQI65545 QAE65544:QAE65545 QKA65544:QKA65545 QTW65544:QTW65545 RDS65544:RDS65545 RNO65544:RNO65545 RXK65544:RXK65545 SHG65544:SHG65545 SRC65544:SRC65545 TAY65544:TAY65545 TKU65544:TKU65545 TUQ65544:TUQ65545 UEM65544:UEM65545 UOI65544:UOI65545 UYE65544:UYE65545 VIA65544:VIA65545 VRW65544:VRW65545 WBS65544:WBS65545 WLO65544:WLO65545 WVK65544:WVK65545 C131080:C131081 IY131080:IY131081 SU131080:SU131081 ACQ131080:ACQ131081 AMM131080:AMM131081 AWI131080:AWI131081 BGE131080:BGE131081 BQA131080:BQA131081 BZW131080:BZW131081 CJS131080:CJS131081 CTO131080:CTO131081 DDK131080:DDK131081 DNG131080:DNG131081 DXC131080:DXC131081 EGY131080:EGY131081 EQU131080:EQU131081 FAQ131080:FAQ131081 FKM131080:FKM131081 FUI131080:FUI131081 GEE131080:GEE131081 GOA131080:GOA131081 GXW131080:GXW131081 HHS131080:HHS131081 HRO131080:HRO131081 IBK131080:IBK131081 ILG131080:ILG131081 IVC131080:IVC131081 JEY131080:JEY131081 JOU131080:JOU131081 JYQ131080:JYQ131081 KIM131080:KIM131081 KSI131080:KSI131081 LCE131080:LCE131081 LMA131080:LMA131081 LVW131080:LVW131081 MFS131080:MFS131081 MPO131080:MPO131081 MZK131080:MZK131081 NJG131080:NJG131081 NTC131080:NTC131081 OCY131080:OCY131081 OMU131080:OMU131081 OWQ131080:OWQ131081 PGM131080:PGM131081 PQI131080:PQI131081 QAE131080:QAE131081 QKA131080:QKA131081 QTW131080:QTW131081 RDS131080:RDS131081 RNO131080:RNO131081 RXK131080:RXK131081 SHG131080:SHG131081 SRC131080:SRC131081 TAY131080:TAY131081 TKU131080:TKU131081 TUQ131080:TUQ131081 UEM131080:UEM131081 UOI131080:UOI131081 UYE131080:UYE131081 VIA131080:VIA131081 VRW131080:VRW131081 WBS131080:WBS131081 WLO131080:WLO131081 WVK131080:WVK131081 C196616:C196617 IY196616:IY196617 SU196616:SU196617 ACQ196616:ACQ196617 AMM196616:AMM196617 AWI196616:AWI196617 BGE196616:BGE196617 BQA196616:BQA196617 BZW196616:BZW196617 CJS196616:CJS196617 CTO196616:CTO196617 DDK196616:DDK196617 DNG196616:DNG196617 DXC196616:DXC196617 EGY196616:EGY196617 EQU196616:EQU196617 FAQ196616:FAQ196617 FKM196616:FKM196617 FUI196616:FUI196617 GEE196616:GEE196617 GOA196616:GOA196617 GXW196616:GXW196617 HHS196616:HHS196617 HRO196616:HRO196617 IBK196616:IBK196617 ILG196616:ILG196617 IVC196616:IVC196617 JEY196616:JEY196617 JOU196616:JOU196617 JYQ196616:JYQ196617 KIM196616:KIM196617 KSI196616:KSI196617 LCE196616:LCE196617 LMA196616:LMA196617 LVW196616:LVW196617 MFS196616:MFS196617 MPO196616:MPO196617 MZK196616:MZK196617 NJG196616:NJG196617 NTC196616:NTC196617 OCY196616:OCY196617 OMU196616:OMU196617 OWQ196616:OWQ196617 PGM196616:PGM196617 PQI196616:PQI196617 QAE196616:QAE196617 QKA196616:QKA196617 QTW196616:QTW196617 RDS196616:RDS196617 RNO196616:RNO196617 RXK196616:RXK196617 SHG196616:SHG196617 SRC196616:SRC196617 TAY196616:TAY196617 TKU196616:TKU196617 TUQ196616:TUQ196617 UEM196616:UEM196617 UOI196616:UOI196617 UYE196616:UYE196617 VIA196616:VIA196617 VRW196616:VRW196617 WBS196616:WBS196617 WLO196616:WLO196617 WVK196616:WVK196617 C262152:C262153 IY262152:IY262153 SU262152:SU262153 ACQ262152:ACQ262153 AMM262152:AMM262153 AWI262152:AWI262153 BGE262152:BGE262153 BQA262152:BQA262153 BZW262152:BZW262153 CJS262152:CJS262153 CTO262152:CTO262153 DDK262152:DDK262153 DNG262152:DNG262153 DXC262152:DXC262153 EGY262152:EGY262153 EQU262152:EQU262153 FAQ262152:FAQ262153 FKM262152:FKM262153 FUI262152:FUI262153 GEE262152:GEE262153 GOA262152:GOA262153 GXW262152:GXW262153 HHS262152:HHS262153 HRO262152:HRO262153 IBK262152:IBK262153 ILG262152:ILG262153 IVC262152:IVC262153 JEY262152:JEY262153 JOU262152:JOU262153 JYQ262152:JYQ262153 KIM262152:KIM262153 KSI262152:KSI262153 LCE262152:LCE262153 LMA262152:LMA262153 LVW262152:LVW262153 MFS262152:MFS262153 MPO262152:MPO262153 MZK262152:MZK262153 NJG262152:NJG262153 NTC262152:NTC262153 OCY262152:OCY262153 OMU262152:OMU262153 OWQ262152:OWQ262153 PGM262152:PGM262153 PQI262152:PQI262153 QAE262152:QAE262153 QKA262152:QKA262153 QTW262152:QTW262153 RDS262152:RDS262153 RNO262152:RNO262153 RXK262152:RXK262153 SHG262152:SHG262153 SRC262152:SRC262153 TAY262152:TAY262153 TKU262152:TKU262153 TUQ262152:TUQ262153 UEM262152:UEM262153 UOI262152:UOI262153 UYE262152:UYE262153 VIA262152:VIA262153 VRW262152:VRW262153 WBS262152:WBS262153 WLO262152:WLO262153 WVK262152:WVK262153 C327688:C327689 IY327688:IY327689 SU327688:SU327689 ACQ327688:ACQ327689 AMM327688:AMM327689 AWI327688:AWI327689 BGE327688:BGE327689 BQA327688:BQA327689 BZW327688:BZW327689 CJS327688:CJS327689 CTO327688:CTO327689 DDK327688:DDK327689 DNG327688:DNG327689 DXC327688:DXC327689 EGY327688:EGY327689 EQU327688:EQU327689 FAQ327688:FAQ327689 FKM327688:FKM327689 FUI327688:FUI327689 GEE327688:GEE327689 GOA327688:GOA327689 GXW327688:GXW327689 HHS327688:HHS327689 HRO327688:HRO327689 IBK327688:IBK327689 ILG327688:ILG327689 IVC327688:IVC327689 JEY327688:JEY327689 JOU327688:JOU327689 JYQ327688:JYQ327689 KIM327688:KIM327689 KSI327688:KSI327689 LCE327688:LCE327689 LMA327688:LMA327689 LVW327688:LVW327689 MFS327688:MFS327689 MPO327688:MPO327689 MZK327688:MZK327689 NJG327688:NJG327689 NTC327688:NTC327689 OCY327688:OCY327689 OMU327688:OMU327689 OWQ327688:OWQ327689 PGM327688:PGM327689 PQI327688:PQI327689 QAE327688:QAE327689 QKA327688:QKA327689 QTW327688:QTW327689 RDS327688:RDS327689 RNO327688:RNO327689 RXK327688:RXK327689 SHG327688:SHG327689 SRC327688:SRC327689 TAY327688:TAY327689 TKU327688:TKU327689 TUQ327688:TUQ327689 UEM327688:UEM327689 UOI327688:UOI327689 UYE327688:UYE327689 VIA327688:VIA327689 VRW327688:VRW327689 WBS327688:WBS327689 WLO327688:WLO327689 WVK327688:WVK327689 C393224:C393225 IY393224:IY393225 SU393224:SU393225 ACQ393224:ACQ393225 AMM393224:AMM393225 AWI393224:AWI393225 BGE393224:BGE393225 BQA393224:BQA393225 BZW393224:BZW393225 CJS393224:CJS393225 CTO393224:CTO393225 DDK393224:DDK393225 DNG393224:DNG393225 DXC393224:DXC393225 EGY393224:EGY393225 EQU393224:EQU393225 FAQ393224:FAQ393225 FKM393224:FKM393225 FUI393224:FUI393225 GEE393224:GEE393225 GOA393224:GOA393225 GXW393224:GXW393225 HHS393224:HHS393225 HRO393224:HRO393225 IBK393224:IBK393225 ILG393224:ILG393225 IVC393224:IVC393225 JEY393224:JEY393225 JOU393224:JOU393225 JYQ393224:JYQ393225 KIM393224:KIM393225 KSI393224:KSI393225 LCE393224:LCE393225 LMA393224:LMA393225 LVW393224:LVW393225 MFS393224:MFS393225 MPO393224:MPO393225 MZK393224:MZK393225 NJG393224:NJG393225 NTC393224:NTC393225 OCY393224:OCY393225 OMU393224:OMU393225 OWQ393224:OWQ393225 PGM393224:PGM393225 PQI393224:PQI393225 QAE393224:QAE393225 QKA393224:QKA393225 QTW393224:QTW393225 RDS393224:RDS393225 RNO393224:RNO393225 RXK393224:RXK393225 SHG393224:SHG393225 SRC393224:SRC393225 TAY393224:TAY393225 TKU393224:TKU393225 TUQ393224:TUQ393225 UEM393224:UEM393225 UOI393224:UOI393225 UYE393224:UYE393225 VIA393224:VIA393225 VRW393224:VRW393225 WBS393224:WBS393225 WLO393224:WLO393225 WVK393224:WVK393225 C458760:C458761 IY458760:IY458761 SU458760:SU458761 ACQ458760:ACQ458761 AMM458760:AMM458761 AWI458760:AWI458761 BGE458760:BGE458761 BQA458760:BQA458761 BZW458760:BZW458761 CJS458760:CJS458761 CTO458760:CTO458761 DDK458760:DDK458761 DNG458760:DNG458761 DXC458760:DXC458761 EGY458760:EGY458761 EQU458760:EQU458761 FAQ458760:FAQ458761 FKM458760:FKM458761 FUI458760:FUI458761 GEE458760:GEE458761 GOA458760:GOA458761 GXW458760:GXW458761 HHS458760:HHS458761 HRO458760:HRO458761 IBK458760:IBK458761 ILG458760:ILG458761 IVC458760:IVC458761 JEY458760:JEY458761 JOU458760:JOU458761 JYQ458760:JYQ458761 KIM458760:KIM458761 KSI458760:KSI458761 LCE458760:LCE458761 LMA458760:LMA458761 LVW458760:LVW458761 MFS458760:MFS458761 MPO458760:MPO458761 MZK458760:MZK458761 NJG458760:NJG458761 NTC458760:NTC458761 OCY458760:OCY458761 OMU458760:OMU458761 OWQ458760:OWQ458761 PGM458760:PGM458761 PQI458760:PQI458761 QAE458760:QAE458761 QKA458760:QKA458761 QTW458760:QTW458761 RDS458760:RDS458761 RNO458760:RNO458761 RXK458760:RXK458761 SHG458760:SHG458761 SRC458760:SRC458761 TAY458760:TAY458761 TKU458760:TKU458761 TUQ458760:TUQ458761 UEM458760:UEM458761 UOI458760:UOI458761 UYE458760:UYE458761 VIA458760:VIA458761 VRW458760:VRW458761 WBS458760:WBS458761 WLO458760:WLO458761 WVK458760:WVK458761 C524296:C524297 IY524296:IY524297 SU524296:SU524297 ACQ524296:ACQ524297 AMM524296:AMM524297 AWI524296:AWI524297 BGE524296:BGE524297 BQA524296:BQA524297 BZW524296:BZW524297 CJS524296:CJS524297 CTO524296:CTO524297 DDK524296:DDK524297 DNG524296:DNG524297 DXC524296:DXC524297 EGY524296:EGY524297 EQU524296:EQU524297 FAQ524296:FAQ524297 FKM524296:FKM524297 FUI524296:FUI524297 GEE524296:GEE524297 GOA524296:GOA524297 GXW524296:GXW524297 HHS524296:HHS524297 HRO524296:HRO524297 IBK524296:IBK524297 ILG524296:ILG524297 IVC524296:IVC524297 JEY524296:JEY524297 JOU524296:JOU524297 JYQ524296:JYQ524297 KIM524296:KIM524297 KSI524296:KSI524297 LCE524296:LCE524297 LMA524296:LMA524297 LVW524296:LVW524297 MFS524296:MFS524297 MPO524296:MPO524297 MZK524296:MZK524297 NJG524296:NJG524297 NTC524296:NTC524297 OCY524296:OCY524297 OMU524296:OMU524297 OWQ524296:OWQ524297 PGM524296:PGM524297 PQI524296:PQI524297 QAE524296:QAE524297 QKA524296:QKA524297 QTW524296:QTW524297 RDS524296:RDS524297 RNO524296:RNO524297 RXK524296:RXK524297 SHG524296:SHG524297 SRC524296:SRC524297 TAY524296:TAY524297 TKU524296:TKU524297 TUQ524296:TUQ524297 UEM524296:UEM524297 UOI524296:UOI524297 UYE524296:UYE524297 VIA524296:VIA524297 VRW524296:VRW524297 WBS524296:WBS524297 WLO524296:WLO524297 WVK524296:WVK524297 C589832:C589833 IY589832:IY589833 SU589832:SU589833 ACQ589832:ACQ589833 AMM589832:AMM589833 AWI589832:AWI589833 BGE589832:BGE589833 BQA589832:BQA589833 BZW589832:BZW589833 CJS589832:CJS589833 CTO589832:CTO589833 DDK589832:DDK589833 DNG589832:DNG589833 DXC589832:DXC589833 EGY589832:EGY589833 EQU589832:EQU589833 FAQ589832:FAQ589833 FKM589832:FKM589833 FUI589832:FUI589833 GEE589832:GEE589833 GOA589832:GOA589833 GXW589832:GXW589833 HHS589832:HHS589833 HRO589832:HRO589833 IBK589832:IBK589833 ILG589832:ILG589833 IVC589832:IVC589833 JEY589832:JEY589833 JOU589832:JOU589833 JYQ589832:JYQ589833 KIM589832:KIM589833 KSI589832:KSI589833 LCE589832:LCE589833 LMA589832:LMA589833 LVW589832:LVW589833 MFS589832:MFS589833 MPO589832:MPO589833 MZK589832:MZK589833 NJG589832:NJG589833 NTC589832:NTC589833 OCY589832:OCY589833 OMU589832:OMU589833 OWQ589832:OWQ589833 PGM589832:PGM589833 PQI589832:PQI589833 QAE589832:QAE589833 QKA589832:QKA589833 QTW589832:QTW589833 RDS589832:RDS589833 RNO589832:RNO589833 RXK589832:RXK589833 SHG589832:SHG589833 SRC589832:SRC589833 TAY589832:TAY589833 TKU589832:TKU589833 TUQ589832:TUQ589833 UEM589832:UEM589833 UOI589832:UOI589833 UYE589832:UYE589833 VIA589832:VIA589833 VRW589832:VRW589833 WBS589832:WBS589833 WLO589832:WLO589833 WVK589832:WVK589833 C655368:C655369 IY655368:IY655369 SU655368:SU655369 ACQ655368:ACQ655369 AMM655368:AMM655369 AWI655368:AWI655369 BGE655368:BGE655369 BQA655368:BQA655369 BZW655368:BZW655369 CJS655368:CJS655369 CTO655368:CTO655369 DDK655368:DDK655369 DNG655368:DNG655369 DXC655368:DXC655369 EGY655368:EGY655369 EQU655368:EQU655369 FAQ655368:FAQ655369 FKM655368:FKM655369 FUI655368:FUI655369 GEE655368:GEE655369 GOA655368:GOA655369 GXW655368:GXW655369 HHS655368:HHS655369 HRO655368:HRO655369 IBK655368:IBK655369 ILG655368:ILG655369 IVC655368:IVC655369 JEY655368:JEY655369 JOU655368:JOU655369 JYQ655368:JYQ655369 KIM655368:KIM655369 KSI655368:KSI655369 LCE655368:LCE655369 LMA655368:LMA655369 LVW655368:LVW655369 MFS655368:MFS655369 MPO655368:MPO655369 MZK655368:MZK655369 NJG655368:NJG655369 NTC655368:NTC655369 OCY655368:OCY655369 OMU655368:OMU655369 OWQ655368:OWQ655369 PGM655368:PGM655369 PQI655368:PQI655369 QAE655368:QAE655369 QKA655368:QKA655369 QTW655368:QTW655369 RDS655368:RDS655369 RNO655368:RNO655369 RXK655368:RXK655369 SHG655368:SHG655369 SRC655368:SRC655369 TAY655368:TAY655369 TKU655368:TKU655369 TUQ655368:TUQ655369 UEM655368:UEM655369 UOI655368:UOI655369 UYE655368:UYE655369 VIA655368:VIA655369 VRW655368:VRW655369 WBS655368:WBS655369 WLO655368:WLO655369 WVK655368:WVK655369 C720904:C720905 IY720904:IY720905 SU720904:SU720905 ACQ720904:ACQ720905 AMM720904:AMM720905 AWI720904:AWI720905 BGE720904:BGE720905 BQA720904:BQA720905 BZW720904:BZW720905 CJS720904:CJS720905 CTO720904:CTO720905 DDK720904:DDK720905 DNG720904:DNG720905 DXC720904:DXC720905 EGY720904:EGY720905 EQU720904:EQU720905 FAQ720904:FAQ720905 FKM720904:FKM720905 FUI720904:FUI720905 GEE720904:GEE720905 GOA720904:GOA720905 GXW720904:GXW720905 HHS720904:HHS720905 HRO720904:HRO720905 IBK720904:IBK720905 ILG720904:ILG720905 IVC720904:IVC720905 JEY720904:JEY720905 JOU720904:JOU720905 JYQ720904:JYQ720905 KIM720904:KIM720905 KSI720904:KSI720905 LCE720904:LCE720905 LMA720904:LMA720905 LVW720904:LVW720905 MFS720904:MFS720905 MPO720904:MPO720905 MZK720904:MZK720905 NJG720904:NJG720905 NTC720904:NTC720905 OCY720904:OCY720905 OMU720904:OMU720905 OWQ720904:OWQ720905 PGM720904:PGM720905 PQI720904:PQI720905 QAE720904:QAE720905 QKA720904:QKA720905 QTW720904:QTW720905 RDS720904:RDS720905 RNO720904:RNO720905 RXK720904:RXK720905 SHG720904:SHG720905 SRC720904:SRC720905 TAY720904:TAY720905 TKU720904:TKU720905 TUQ720904:TUQ720905 UEM720904:UEM720905 UOI720904:UOI720905 UYE720904:UYE720905 VIA720904:VIA720905 VRW720904:VRW720905 WBS720904:WBS720905 WLO720904:WLO720905 WVK720904:WVK720905 C786440:C786441 IY786440:IY786441 SU786440:SU786441 ACQ786440:ACQ786441 AMM786440:AMM786441 AWI786440:AWI786441 BGE786440:BGE786441 BQA786440:BQA786441 BZW786440:BZW786441 CJS786440:CJS786441 CTO786440:CTO786441 DDK786440:DDK786441 DNG786440:DNG786441 DXC786440:DXC786441 EGY786440:EGY786441 EQU786440:EQU786441 FAQ786440:FAQ786441 FKM786440:FKM786441 FUI786440:FUI786441 GEE786440:GEE786441 GOA786440:GOA786441 GXW786440:GXW786441 HHS786440:HHS786441 HRO786440:HRO786441 IBK786440:IBK786441 ILG786440:ILG786441 IVC786440:IVC786441 JEY786440:JEY786441 JOU786440:JOU786441 JYQ786440:JYQ786441 KIM786440:KIM786441 KSI786440:KSI786441 LCE786440:LCE786441 LMA786440:LMA786441 LVW786440:LVW786441 MFS786440:MFS786441 MPO786440:MPO786441 MZK786440:MZK786441 NJG786440:NJG786441 NTC786440:NTC786441 OCY786440:OCY786441 OMU786440:OMU786441 OWQ786440:OWQ786441 PGM786440:PGM786441 PQI786440:PQI786441 QAE786440:QAE786441 QKA786440:QKA786441 QTW786440:QTW786441 RDS786440:RDS786441 RNO786440:RNO786441 RXK786440:RXK786441 SHG786440:SHG786441 SRC786440:SRC786441 TAY786440:TAY786441 TKU786440:TKU786441 TUQ786440:TUQ786441 UEM786440:UEM786441 UOI786440:UOI786441 UYE786440:UYE786441 VIA786440:VIA786441 VRW786440:VRW786441 WBS786440:WBS786441 WLO786440:WLO786441 WVK786440:WVK786441 C851976:C851977 IY851976:IY851977 SU851976:SU851977 ACQ851976:ACQ851977 AMM851976:AMM851977 AWI851976:AWI851977 BGE851976:BGE851977 BQA851976:BQA851977 BZW851976:BZW851977 CJS851976:CJS851977 CTO851976:CTO851977 DDK851976:DDK851977 DNG851976:DNG851977 DXC851976:DXC851977 EGY851976:EGY851977 EQU851976:EQU851977 FAQ851976:FAQ851977 FKM851976:FKM851977 FUI851976:FUI851977 GEE851976:GEE851977 GOA851976:GOA851977 GXW851976:GXW851977 HHS851976:HHS851977 HRO851976:HRO851977 IBK851976:IBK851977 ILG851976:ILG851977 IVC851976:IVC851977 JEY851976:JEY851977 JOU851976:JOU851977 JYQ851976:JYQ851977 KIM851976:KIM851977 KSI851976:KSI851977 LCE851976:LCE851977 LMA851976:LMA851977 LVW851976:LVW851977 MFS851976:MFS851977 MPO851976:MPO851977 MZK851976:MZK851977 NJG851976:NJG851977 NTC851976:NTC851977 OCY851976:OCY851977 OMU851976:OMU851977 OWQ851976:OWQ851977 PGM851976:PGM851977 PQI851976:PQI851977 QAE851976:QAE851977 QKA851976:QKA851977 QTW851976:QTW851977 RDS851976:RDS851977 RNO851976:RNO851977 RXK851976:RXK851977 SHG851976:SHG851977 SRC851976:SRC851977 TAY851976:TAY851977 TKU851976:TKU851977 TUQ851976:TUQ851977 UEM851976:UEM851977 UOI851976:UOI851977 UYE851976:UYE851977 VIA851976:VIA851977 VRW851976:VRW851977 WBS851976:WBS851977 WLO851976:WLO851977 WVK851976:WVK851977 C917512:C917513 IY917512:IY917513 SU917512:SU917513 ACQ917512:ACQ917513 AMM917512:AMM917513 AWI917512:AWI917513 BGE917512:BGE917513 BQA917512:BQA917513 BZW917512:BZW917513 CJS917512:CJS917513 CTO917512:CTO917513 DDK917512:DDK917513 DNG917512:DNG917513 DXC917512:DXC917513 EGY917512:EGY917513 EQU917512:EQU917513 FAQ917512:FAQ917513 FKM917512:FKM917513 FUI917512:FUI917513 GEE917512:GEE917513 GOA917512:GOA917513 GXW917512:GXW917513 HHS917512:HHS917513 HRO917512:HRO917513 IBK917512:IBK917513 ILG917512:ILG917513 IVC917512:IVC917513 JEY917512:JEY917513 JOU917512:JOU917513 JYQ917512:JYQ917513 KIM917512:KIM917513 KSI917512:KSI917513 LCE917512:LCE917513 LMA917512:LMA917513 LVW917512:LVW917513 MFS917512:MFS917513 MPO917512:MPO917513 MZK917512:MZK917513 NJG917512:NJG917513 NTC917512:NTC917513 OCY917512:OCY917513 OMU917512:OMU917513 OWQ917512:OWQ917513 PGM917512:PGM917513 PQI917512:PQI917513 QAE917512:QAE917513 QKA917512:QKA917513 QTW917512:QTW917513 RDS917512:RDS917513 RNO917512:RNO917513 RXK917512:RXK917513 SHG917512:SHG917513 SRC917512:SRC917513 TAY917512:TAY917513 TKU917512:TKU917513 TUQ917512:TUQ917513 UEM917512:UEM917513 UOI917512:UOI917513 UYE917512:UYE917513 VIA917512:VIA917513 VRW917512:VRW917513 WBS917512:WBS917513 WLO917512:WLO917513 WVK917512:WVK917513 C983048:C983049 IY983048:IY983049 SU983048:SU983049 ACQ983048:ACQ983049 AMM983048:AMM983049 AWI983048:AWI983049 BGE983048:BGE983049 BQA983048:BQA983049 BZW983048:BZW983049 CJS983048:CJS983049 CTO983048:CTO983049 DDK983048:DDK983049 DNG983048:DNG983049 DXC983048:DXC983049 EGY983048:EGY983049 EQU983048:EQU983049 FAQ983048:FAQ983049 FKM983048:FKM983049 FUI983048:FUI983049 GEE983048:GEE983049 GOA983048:GOA983049 GXW983048:GXW983049 HHS983048:HHS983049 HRO983048:HRO983049 IBK983048:IBK983049 ILG983048:ILG983049 IVC983048:IVC983049 JEY983048:JEY983049 JOU983048:JOU983049 JYQ983048:JYQ983049 KIM983048:KIM983049 KSI983048:KSI983049 LCE983048:LCE983049 LMA983048:LMA983049 LVW983048:LVW983049 MFS983048:MFS983049 MPO983048:MPO983049 MZK983048:MZK983049 NJG983048:NJG983049 NTC983048:NTC983049 OCY983048:OCY983049 OMU983048:OMU983049 OWQ983048:OWQ983049 PGM983048:PGM983049 PQI983048:PQI983049 QAE983048:QAE983049 QKA983048:QKA983049 QTW983048:QTW983049 RDS983048:RDS983049 RNO983048:RNO983049 RXK983048:RXK983049 SHG983048:SHG983049 SRC983048:SRC983049 TAY983048:TAY983049 TKU983048:TKU983049 TUQ983048:TUQ983049 UEM983048:UEM983049 UOI983048:UOI983049 UYE983048:UYE983049 VIA983048:VIA983049 VRW983048:VRW983049 WBS983048:WBS983049 WLO983048:WLO983049 WVK983048:WVK983049 WVK983041:WVK983043 IY11:IY13 SU11:SU13 ACQ11:ACQ13 AMM11:AMM13 AWI11:AWI13 BGE11:BGE13 BQA11:BQA13 BZW11:BZW13 CJS11:CJS13 CTO11:CTO13 DDK11:DDK13 DNG11:DNG13 DXC11:DXC13 EGY11:EGY13 EQU11:EQU13 FAQ11:FAQ13 FKM11:FKM13 FUI11:FUI13 GEE11:GEE13 GOA11:GOA13 GXW11:GXW13 HHS11:HHS13 HRO11:HRO13 IBK11:IBK13 ILG11:ILG13 IVC11:IVC13 JEY11:JEY13 JOU11:JOU13 JYQ11:JYQ13 KIM11:KIM13 KSI11:KSI13 LCE11:LCE13 LMA11:LMA13 LVW11:LVW13 MFS11:MFS13 MPO11:MPO13 MZK11:MZK13 NJG11:NJG13 NTC11:NTC13 OCY11:OCY13 OMU11:OMU13 OWQ11:OWQ13 PGM11:PGM13 PQI11:PQI13 QAE11:QAE13 QKA11:QKA13 QTW11:QTW13 RDS11:RDS13 RNO11:RNO13 RXK11:RXK13 SHG11:SHG13 SRC11:SRC13 TAY11:TAY13 TKU11:TKU13 TUQ11:TUQ13 UEM11:UEM13 UOI11:UOI13 UYE11:UYE13 VIA11:VIA13 VRW11:VRW13 WBS11:WBS13 WLO11:WLO13 WVK11:WVK13 C65537:C65539 IY65537:IY65539 SU65537:SU65539 ACQ65537:ACQ65539 AMM65537:AMM65539 AWI65537:AWI65539 BGE65537:BGE65539 BQA65537:BQA65539 BZW65537:BZW65539 CJS65537:CJS65539 CTO65537:CTO65539 DDK65537:DDK65539 DNG65537:DNG65539 DXC65537:DXC65539 EGY65537:EGY65539 EQU65537:EQU65539 FAQ65537:FAQ65539 FKM65537:FKM65539 FUI65537:FUI65539 GEE65537:GEE65539 GOA65537:GOA65539 GXW65537:GXW65539 HHS65537:HHS65539 HRO65537:HRO65539 IBK65537:IBK65539 ILG65537:ILG65539 IVC65537:IVC65539 JEY65537:JEY65539 JOU65537:JOU65539 JYQ65537:JYQ65539 KIM65537:KIM65539 KSI65537:KSI65539 LCE65537:LCE65539 LMA65537:LMA65539 LVW65537:LVW65539 MFS65537:MFS65539 MPO65537:MPO65539 MZK65537:MZK65539 NJG65537:NJG65539 NTC65537:NTC65539 OCY65537:OCY65539 OMU65537:OMU65539 OWQ65537:OWQ65539 PGM65537:PGM65539 PQI65537:PQI65539 QAE65537:QAE65539 QKA65537:QKA65539 QTW65537:QTW65539 RDS65537:RDS65539 RNO65537:RNO65539 RXK65537:RXK65539 SHG65537:SHG65539 SRC65537:SRC65539 TAY65537:TAY65539 TKU65537:TKU65539 TUQ65537:TUQ65539 UEM65537:UEM65539 UOI65537:UOI65539 UYE65537:UYE65539 VIA65537:VIA65539 VRW65537:VRW65539 WBS65537:WBS65539 WLO65537:WLO65539 WVK65537:WVK65539 C131073:C131075 IY131073:IY131075 SU131073:SU131075 ACQ131073:ACQ131075 AMM131073:AMM131075 AWI131073:AWI131075 BGE131073:BGE131075 BQA131073:BQA131075 BZW131073:BZW131075 CJS131073:CJS131075 CTO131073:CTO131075 DDK131073:DDK131075 DNG131073:DNG131075 DXC131073:DXC131075 EGY131073:EGY131075 EQU131073:EQU131075 FAQ131073:FAQ131075 FKM131073:FKM131075 FUI131073:FUI131075 GEE131073:GEE131075 GOA131073:GOA131075 GXW131073:GXW131075 HHS131073:HHS131075 HRO131073:HRO131075 IBK131073:IBK131075 ILG131073:ILG131075 IVC131073:IVC131075 JEY131073:JEY131075 JOU131073:JOU131075 JYQ131073:JYQ131075 KIM131073:KIM131075 KSI131073:KSI131075 LCE131073:LCE131075 LMA131073:LMA131075 LVW131073:LVW131075 MFS131073:MFS131075 MPO131073:MPO131075 MZK131073:MZK131075 NJG131073:NJG131075 NTC131073:NTC131075 OCY131073:OCY131075 OMU131073:OMU131075 OWQ131073:OWQ131075 PGM131073:PGM131075 PQI131073:PQI131075 QAE131073:QAE131075 QKA131073:QKA131075 QTW131073:QTW131075 RDS131073:RDS131075 RNO131073:RNO131075 RXK131073:RXK131075 SHG131073:SHG131075 SRC131073:SRC131075 TAY131073:TAY131075 TKU131073:TKU131075 TUQ131073:TUQ131075 UEM131073:UEM131075 UOI131073:UOI131075 UYE131073:UYE131075 VIA131073:VIA131075 VRW131073:VRW131075 WBS131073:WBS131075 WLO131073:WLO131075 WVK131073:WVK131075 C196609:C196611 IY196609:IY196611 SU196609:SU196611 ACQ196609:ACQ196611 AMM196609:AMM196611 AWI196609:AWI196611 BGE196609:BGE196611 BQA196609:BQA196611 BZW196609:BZW196611 CJS196609:CJS196611 CTO196609:CTO196611 DDK196609:DDK196611 DNG196609:DNG196611 DXC196609:DXC196611 EGY196609:EGY196611 EQU196609:EQU196611 FAQ196609:FAQ196611 FKM196609:FKM196611 FUI196609:FUI196611 GEE196609:GEE196611 GOA196609:GOA196611 GXW196609:GXW196611 HHS196609:HHS196611 HRO196609:HRO196611 IBK196609:IBK196611 ILG196609:ILG196611 IVC196609:IVC196611 JEY196609:JEY196611 JOU196609:JOU196611 JYQ196609:JYQ196611 KIM196609:KIM196611 KSI196609:KSI196611 LCE196609:LCE196611 LMA196609:LMA196611 LVW196609:LVW196611 MFS196609:MFS196611 MPO196609:MPO196611 MZK196609:MZK196611 NJG196609:NJG196611 NTC196609:NTC196611 OCY196609:OCY196611 OMU196609:OMU196611 OWQ196609:OWQ196611 PGM196609:PGM196611 PQI196609:PQI196611 QAE196609:QAE196611 QKA196609:QKA196611 QTW196609:QTW196611 RDS196609:RDS196611 RNO196609:RNO196611 RXK196609:RXK196611 SHG196609:SHG196611 SRC196609:SRC196611 TAY196609:TAY196611 TKU196609:TKU196611 TUQ196609:TUQ196611 UEM196609:UEM196611 UOI196609:UOI196611 UYE196609:UYE196611 VIA196609:VIA196611 VRW196609:VRW196611 WBS196609:WBS196611 WLO196609:WLO196611 WVK196609:WVK196611 C262145:C262147 IY262145:IY262147 SU262145:SU262147 ACQ262145:ACQ262147 AMM262145:AMM262147 AWI262145:AWI262147 BGE262145:BGE262147 BQA262145:BQA262147 BZW262145:BZW262147 CJS262145:CJS262147 CTO262145:CTO262147 DDK262145:DDK262147 DNG262145:DNG262147 DXC262145:DXC262147 EGY262145:EGY262147 EQU262145:EQU262147 FAQ262145:FAQ262147 FKM262145:FKM262147 FUI262145:FUI262147 GEE262145:GEE262147 GOA262145:GOA262147 GXW262145:GXW262147 HHS262145:HHS262147 HRO262145:HRO262147 IBK262145:IBK262147 ILG262145:ILG262147 IVC262145:IVC262147 JEY262145:JEY262147 JOU262145:JOU262147 JYQ262145:JYQ262147 KIM262145:KIM262147 KSI262145:KSI262147 LCE262145:LCE262147 LMA262145:LMA262147 LVW262145:LVW262147 MFS262145:MFS262147 MPO262145:MPO262147 MZK262145:MZK262147 NJG262145:NJG262147 NTC262145:NTC262147 OCY262145:OCY262147 OMU262145:OMU262147 OWQ262145:OWQ262147 PGM262145:PGM262147 PQI262145:PQI262147 QAE262145:QAE262147 QKA262145:QKA262147 QTW262145:QTW262147 RDS262145:RDS262147 RNO262145:RNO262147 RXK262145:RXK262147 SHG262145:SHG262147 SRC262145:SRC262147 TAY262145:TAY262147 TKU262145:TKU262147 TUQ262145:TUQ262147 UEM262145:UEM262147 UOI262145:UOI262147 UYE262145:UYE262147 VIA262145:VIA262147 VRW262145:VRW262147 WBS262145:WBS262147 WLO262145:WLO262147 WVK262145:WVK262147 C327681:C327683 IY327681:IY327683 SU327681:SU327683 ACQ327681:ACQ327683 AMM327681:AMM327683 AWI327681:AWI327683 BGE327681:BGE327683 BQA327681:BQA327683 BZW327681:BZW327683 CJS327681:CJS327683 CTO327681:CTO327683 DDK327681:DDK327683 DNG327681:DNG327683 DXC327681:DXC327683 EGY327681:EGY327683 EQU327681:EQU327683 FAQ327681:FAQ327683 FKM327681:FKM327683 FUI327681:FUI327683 GEE327681:GEE327683 GOA327681:GOA327683 GXW327681:GXW327683 HHS327681:HHS327683 HRO327681:HRO327683 IBK327681:IBK327683 ILG327681:ILG327683 IVC327681:IVC327683 JEY327681:JEY327683 JOU327681:JOU327683 JYQ327681:JYQ327683 KIM327681:KIM327683 KSI327681:KSI327683 LCE327681:LCE327683 LMA327681:LMA327683 LVW327681:LVW327683 MFS327681:MFS327683 MPO327681:MPO327683 MZK327681:MZK327683 NJG327681:NJG327683 NTC327681:NTC327683 OCY327681:OCY327683 OMU327681:OMU327683 OWQ327681:OWQ327683 PGM327681:PGM327683 PQI327681:PQI327683 QAE327681:QAE327683 QKA327681:QKA327683 QTW327681:QTW327683 RDS327681:RDS327683 RNO327681:RNO327683 RXK327681:RXK327683 SHG327681:SHG327683 SRC327681:SRC327683 TAY327681:TAY327683 TKU327681:TKU327683 TUQ327681:TUQ327683 UEM327681:UEM327683 UOI327681:UOI327683 UYE327681:UYE327683 VIA327681:VIA327683 VRW327681:VRW327683 WBS327681:WBS327683 WLO327681:WLO327683 WVK327681:WVK327683 C393217:C393219 IY393217:IY393219 SU393217:SU393219 ACQ393217:ACQ393219 AMM393217:AMM393219 AWI393217:AWI393219 BGE393217:BGE393219 BQA393217:BQA393219 BZW393217:BZW393219 CJS393217:CJS393219 CTO393217:CTO393219 DDK393217:DDK393219 DNG393217:DNG393219 DXC393217:DXC393219 EGY393217:EGY393219 EQU393217:EQU393219 FAQ393217:FAQ393219 FKM393217:FKM393219 FUI393217:FUI393219 GEE393217:GEE393219 GOA393217:GOA393219 GXW393217:GXW393219 HHS393217:HHS393219 HRO393217:HRO393219 IBK393217:IBK393219 ILG393217:ILG393219 IVC393217:IVC393219 JEY393217:JEY393219 JOU393217:JOU393219 JYQ393217:JYQ393219 KIM393217:KIM393219 KSI393217:KSI393219 LCE393217:LCE393219 LMA393217:LMA393219 LVW393217:LVW393219 MFS393217:MFS393219 MPO393217:MPO393219 MZK393217:MZK393219 NJG393217:NJG393219 NTC393217:NTC393219 OCY393217:OCY393219 OMU393217:OMU393219 OWQ393217:OWQ393219 PGM393217:PGM393219 PQI393217:PQI393219 QAE393217:QAE393219 QKA393217:QKA393219 QTW393217:QTW393219 RDS393217:RDS393219 RNO393217:RNO393219 RXK393217:RXK393219 SHG393217:SHG393219 SRC393217:SRC393219 TAY393217:TAY393219 TKU393217:TKU393219 TUQ393217:TUQ393219 UEM393217:UEM393219 UOI393217:UOI393219 UYE393217:UYE393219 VIA393217:VIA393219 VRW393217:VRW393219 WBS393217:WBS393219 WLO393217:WLO393219 WVK393217:WVK393219 C458753:C458755 IY458753:IY458755 SU458753:SU458755 ACQ458753:ACQ458755 AMM458753:AMM458755 AWI458753:AWI458755 BGE458753:BGE458755 BQA458753:BQA458755 BZW458753:BZW458755 CJS458753:CJS458755 CTO458753:CTO458755 DDK458753:DDK458755 DNG458753:DNG458755 DXC458753:DXC458755 EGY458753:EGY458755 EQU458753:EQU458755 FAQ458753:FAQ458755 FKM458753:FKM458755 FUI458753:FUI458755 GEE458753:GEE458755 GOA458753:GOA458755 GXW458753:GXW458755 HHS458753:HHS458755 HRO458753:HRO458755 IBK458753:IBK458755 ILG458753:ILG458755 IVC458753:IVC458755 JEY458753:JEY458755 JOU458753:JOU458755 JYQ458753:JYQ458755 KIM458753:KIM458755 KSI458753:KSI458755 LCE458753:LCE458755 LMA458753:LMA458755 LVW458753:LVW458755 MFS458753:MFS458755 MPO458753:MPO458755 MZK458753:MZK458755 NJG458753:NJG458755 NTC458753:NTC458755 OCY458753:OCY458755 OMU458753:OMU458755 OWQ458753:OWQ458755 PGM458753:PGM458755 PQI458753:PQI458755 QAE458753:QAE458755 QKA458753:QKA458755 QTW458753:QTW458755 RDS458753:RDS458755 RNO458753:RNO458755 RXK458753:RXK458755 SHG458753:SHG458755 SRC458753:SRC458755 TAY458753:TAY458755 TKU458753:TKU458755 TUQ458753:TUQ458755 UEM458753:UEM458755 UOI458753:UOI458755 UYE458753:UYE458755 VIA458753:VIA458755 VRW458753:VRW458755 WBS458753:WBS458755 WLO458753:WLO458755 WVK458753:WVK458755 C524289:C524291 IY524289:IY524291 SU524289:SU524291 ACQ524289:ACQ524291 AMM524289:AMM524291 AWI524289:AWI524291 BGE524289:BGE524291 BQA524289:BQA524291 BZW524289:BZW524291 CJS524289:CJS524291 CTO524289:CTO524291 DDK524289:DDK524291 DNG524289:DNG524291 DXC524289:DXC524291 EGY524289:EGY524291 EQU524289:EQU524291 FAQ524289:FAQ524291 FKM524289:FKM524291 FUI524289:FUI524291 GEE524289:GEE524291 GOA524289:GOA524291 GXW524289:GXW524291 HHS524289:HHS524291 HRO524289:HRO524291 IBK524289:IBK524291 ILG524289:ILG524291 IVC524289:IVC524291 JEY524289:JEY524291 JOU524289:JOU524291 JYQ524289:JYQ524291 KIM524289:KIM524291 KSI524289:KSI524291 LCE524289:LCE524291 LMA524289:LMA524291 LVW524289:LVW524291 MFS524289:MFS524291 MPO524289:MPO524291 MZK524289:MZK524291 NJG524289:NJG524291 NTC524289:NTC524291 OCY524289:OCY524291 OMU524289:OMU524291 OWQ524289:OWQ524291 PGM524289:PGM524291 PQI524289:PQI524291 QAE524289:QAE524291 QKA524289:QKA524291 QTW524289:QTW524291 RDS524289:RDS524291 RNO524289:RNO524291 RXK524289:RXK524291 SHG524289:SHG524291 SRC524289:SRC524291 TAY524289:TAY524291 TKU524289:TKU524291 TUQ524289:TUQ524291 UEM524289:UEM524291 UOI524289:UOI524291 UYE524289:UYE524291 VIA524289:VIA524291 VRW524289:VRW524291 WBS524289:WBS524291 WLO524289:WLO524291 WVK524289:WVK524291 C589825:C589827 IY589825:IY589827 SU589825:SU589827 ACQ589825:ACQ589827 AMM589825:AMM589827 AWI589825:AWI589827 BGE589825:BGE589827 BQA589825:BQA589827 BZW589825:BZW589827 CJS589825:CJS589827 CTO589825:CTO589827 DDK589825:DDK589827 DNG589825:DNG589827 DXC589825:DXC589827 EGY589825:EGY589827 EQU589825:EQU589827 FAQ589825:FAQ589827 FKM589825:FKM589827 FUI589825:FUI589827 GEE589825:GEE589827 GOA589825:GOA589827 GXW589825:GXW589827 HHS589825:HHS589827 HRO589825:HRO589827 IBK589825:IBK589827 ILG589825:ILG589827 IVC589825:IVC589827 JEY589825:JEY589827 JOU589825:JOU589827 JYQ589825:JYQ589827 KIM589825:KIM589827 KSI589825:KSI589827 LCE589825:LCE589827 LMA589825:LMA589827 LVW589825:LVW589827 MFS589825:MFS589827 MPO589825:MPO589827 MZK589825:MZK589827 NJG589825:NJG589827 NTC589825:NTC589827 OCY589825:OCY589827 OMU589825:OMU589827 OWQ589825:OWQ589827 PGM589825:PGM589827 PQI589825:PQI589827 QAE589825:QAE589827 QKA589825:QKA589827 QTW589825:QTW589827 RDS589825:RDS589827 RNO589825:RNO589827 RXK589825:RXK589827 SHG589825:SHG589827 SRC589825:SRC589827 TAY589825:TAY589827 TKU589825:TKU589827 TUQ589825:TUQ589827 UEM589825:UEM589827 UOI589825:UOI589827 UYE589825:UYE589827 VIA589825:VIA589827 VRW589825:VRW589827 WBS589825:WBS589827 WLO589825:WLO589827 WVK589825:WVK589827 C655361:C655363 IY655361:IY655363 SU655361:SU655363 ACQ655361:ACQ655363 AMM655361:AMM655363 AWI655361:AWI655363 BGE655361:BGE655363 BQA655361:BQA655363 BZW655361:BZW655363 CJS655361:CJS655363 CTO655361:CTO655363 DDK655361:DDK655363 DNG655361:DNG655363 DXC655361:DXC655363 EGY655361:EGY655363 EQU655361:EQU655363 FAQ655361:FAQ655363 FKM655361:FKM655363 FUI655361:FUI655363 GEE655361:GEE655363 GOA655361:GOA655363 GXW655361:GXW655363 HHS655361:HHS655363 HRO655361:HRO655363 IBK655361:IBK655363 ILG655361:ILG655363 IVC655361:IVC655363 JEY655361:JEY655363 JOU655361:JOU655363 JYQ655361:JYQ655363 KIM655361:KIM655363 KSI655361:KSI655363 LCE655361:LCE655363 LMA655361:LMA655363 LVW655361:LVW655363 MFS655361:MFS655363 MPO655361:MPO655363 MZK655361:MZK655363 NJG655361:NJG655363 NTC655361:NTC655363 OCY655361:OCY655363 OMU655361:OMU655363 OWQ655361:OWQ655363 PGM655361:PGM655363 PQI655361:PQI655363 QAE655361:QAE655363 QKA655361:QKA655363 QTW655361:QTW655363 RDS655361:RDS655363 RNO655361:RNO655363 RXK655361:RXK655363 SHG655361:SHG655363 SRC655361:SRC655363 TAY655361:TAY655363 TKU655361:TKU655363 TUQ655361:TUQ655363 UEM655361:UEM655363 UOI655361:UOI655363 UYE655361:UYE655363 VIA655361:VIA655363 VRW655361:VRW655363 WBS655361:WBS655363 WLO655361:WLO655363 WVK655361:WVK655363 C720897:C720899 IY720897:IY720899 SU720897:SU720899 ACQ720897:ACQ720899 AMM720897:AMM720899 AWI720897:AWI720899 BGE720897:BGE720899 BQA720897:BQA720899 BZW720897:BZW720899 CJS720897:CJS720899 CTO720897:CTO720899 DDK720897:DDK720899 DNG720897:DNG720899 DXC720897:DXC720899 EGY720897:EGY720899 EQU720897:EQU720899 FAQ720897:FAQ720899 FKM720897:FKM720899 FUI720897:FUI720899 GEE720897:GEE720899 GOA720897:GOA720899 GXW720897:GXW720899 HHS720897:HHS720899 HRO720897:HRO720899 IBK720897:IBK720899 ILG720897:ILG720899 IVC720897:IVC720899 JEY720897:JEY720899 JOU720897:JOU720899 JYQ720897:JYQ720899 KIM720897:KIM720899 KSI720897:KSI720899 LCE720897:LCE720899 LMA720897:LMA720899 LVW720897:LVW720899 MFS720897:MFS720899 MPO720897:MPO720899 MZK720897:MZK720899 NJG720897:NJG720899 NTC720897:NTC720899 OCY720897:OCY720899 OMU720897:OMU720899 OWQ720897:OWQ720899 PGM720897:PGM720899 PQI720897:PQI720899 QAE720897:QAE720899 QKA720897:QKA720899 QTW720897:QTW720899 RDS720897:RDS720899 RNO720897:RNO720899 RXK720897:RXK720899 SHG720897:SHG720899 SRC720897:SRC720899 TAY720897:TAY720899 TKU720897:TKU720899 TUQ720897:TUQ720899 UEM720897:UEM720899 UOI720897:UOI720899 UYE720897:UYE720899 VIA720897:VIA720899 VRW720897:VRW720899 WBS720897:WBS720899 WLO720897:WLO720899 WVK720897:WVK720899 C786433:C786435 IY786433:IY786435 SU786433:SU786435 ACQ786433:ACQ786435 AMM786433:AMM786435 AWI786433:AWI786435 BGE786433:BGE786435 BQA786433:BQA786435 BZW786433:BZW786435 CJS786433:CJS786435 CTO786433:CTO786435 DDK786433:DDK786435 DNG786433:DNG786435 DXC786433:DXC786435 EGY786433:EGY786435 EQU786433:EQU786435 FAQ786433:FAQ786435 FKM786433:FKM786435 FUI786433:FUI786435 GEE786433:GEE786435 GOA786433:GOA786435 GXW786433:GXW786435 HHS786433:HHS786435 HRO786433:HRO786435 IBK786433:IBK786435 ILG786433:ILG786435 IVC786433:IVC786435 JEY786433:JEY786435 JOU786433:JOU786435 JYQ786433:JYQ786435 KIM786433:KIM786435 KSI786433:KSI786435 LCE786433:LCE786435 LMA786433:LMA786435 LVW786433:LVW786435 MFS786433:MFS786435 MPO786433:MPO786435 MZK786433:MZK786435 NJG786433:NJG786435 NTC786433:NTC786435 OCY786433:OCY786435 OMU786433:OMU786435 OWQ786433:OWQ786435 PGM786433:PGM786435 PQI786433:PQI786435 QAE786433:QAE786435 QKA786433:QKA786435 QTW786433:QTW786435 RDS786433:RDS786435 RNO786433:RNO786435 RXK786433:RXK786435 SHG786433:SHG786435 SRC786433:SRC786435 TAY786433:TAY786435 TKU786433:TKU786435 TUQ786433:TUQ786435 UEM786433:UEM786435 UOI786433:UOI786435 UYE786433:UYE786435 VIA786433:VIA786435 VRW786433:VRW786435 WBS786433:WBS786435 WLO786433:WLO786435 WVK786433:WVK786435 C851969:C851971 IY851969:IY851971 SU851969:SU851971 ACQ851969:ACQ851971 AMM851969:AMM851971 AWI851969:AWI851971 BGE851969:BGE851971 BQA851969:BQA851971 BZW851969:BZW851971 CJS851969:CJS851971 CTO851969:CTO851971 DDK851969:DDK851971 DNG851969:DNG851971 DXC851969:DXC851971 EGY851969:EGY851971 EQU851969:EQU851971 FAQ851969:FAQ851971 FKM851969:FKM851971 FUI851969:FUI851971 GEE851969:GEE851971 GOA851969:GOA851971 GXW851969:GXW851971 HHS851969:HHS851971 HRO851969:HRO851971 IBK851969:IBK851971 ILG851969:ILG851971 IVC851969:IVC851971 JEY851969:JEY851971 JOU851969:JOU851971 JYQ851969:JYQ851971 KIM851969:KIM851971 KSI851969:KSI851971 LCE851969:LCE851971 LMA851969:LMA851971 LVW851969:LVW851971 MFS851969:MFS851971 MPO851969:MPO851971 MZK851969:MZK851971 NJG851969:NJG851971 NTC851969:NTC851971 OCY851969:OCY851971 OMU851969:OMU851971 OWQ851969:OWQ851971 PGM851969:PGM851971 PQI851969:PQI851971 QAE851969:QAE851971 QKA851969:QKA851971 QTW851969:QTW851971 RDS851969:RDS851971 RNO851969:RNO851971 RXK851969:RXK851971 SHG851969:SHG851971 SRC851969:SRC851971 TAY851969:TAY851971 TKU851969:TKU851971 TUQ851969:TUQ851971 UEM851969:UEM851971 UOI851969:UOI851971 UYE851969:UYE851971 VIA851969:VIA851971 VRW851969:VRW851971 WBS851969:WBS851971 WLO851969:WLO851971 WVK851969:WVK851971 C917505:C917507 IY917505:IY917507 SU917505:SU917507 ACQ917505:ACQ917507 AMM917505:AMM917507 AWI917505:AWI917507 BGE917505:BGE917507 BQA917505:BQA917507 BZW917505:BZW917507 CJS917505:CJS917507 CTO917505:CTO917507 DDK917505:DDK917507 DNG917505:DNG917507 DXC917505:DXC917507 EGY917505:EGY917507 EQU917505:EQU917507 FAQ917505:FAQ917507 FKM917505:FKM917507 FUI917505:FUI917507 GEE917505:GEE917507 GOA917505:GOA917507 GXW917505:GXW917507 HHS917505:HHS917507 HRO917505:HRO917507 IBK917505:IBK917507 ILG917505:ILG917507 IVC917505:IVC917507 JEY917505:JEY917507 JOU917505:JOU917507 JYQ917505:JYQ917507 KIM917505:KIM917507 KSI917505:KSI917507 LCE917505:LCE917507 LMA917505:LMA917507 LVW917505:LVW917507 MFS917505:MFS917507 MPO917505:MPO917507 MZK917505:MZK917507 NJG917505:NJG917507 NTC917505:NTC917507 OCY917505:OCY917507 OMU917505:OMU917507 OWQ917505:OWQ917507 PGM917505:PGM917507 PQI917505:PQI917507 QAE917505:QAE917507 QKA917505:QKA917507 QTW917505:QTW917507 RDS917505:RDS917507 RNO917505:RNO917507 RXK917505:RXK917507 SHG917505:SHG917507 SRC917505:SRC917507 TAY917505:TAY917507 TKU917505:TKU917507 TUQ917505:TUQ917507 UEM917505:UEM917507 UOI917505:UOI917507 UYE917505:UYE917507 VIA917505:VIA917507 VRW917505:VRW917507 WBS917505:WBS917507 WLO917505:WLO917507 WVK917505:WVK917507 C983041:C983043 IY983041:IY983043 SU983041:SU983043 ACQ983041:ACQ983043 AMM983041:AMM983043 AWI983041:AWI983043 BGE983041:BGE983043 BQA983041:BQA983043 BZW983041:BZW983043 CJS983041:CJS983043 CTO983041:CTO983043 DDK983041:DDK983043 DNG983041:DNG983043 DXC983041:DXC983043 EGY983041:EGY983043 EQU983041:EQU983043 FAQ983041:FAQ983043 FKM983041:FKM983043 FUI983041:FUI983043 GEE983041:GEE983043 GOA983041:GOA983043 GXW983041:GXW983043 HHS983041:HHS983043 HRO983041:HRO983043 IBK983041:IBK983043 ILG983041:ILG983043 IVC983041:IVC983043 JEY983041:JEY983043 JOU983041:JOU983043 JYQ983041:JYQ983043 KIM983041:KIM983043 KSI983041:KSI983043 LCE983041:LCE983043 LMA983041:LMA983043 LVW983041:LVW983043 MFS983041:MFS983043 MPO983041:MPO983043 MZK983041:MZK983043 NJG983041:NJG983043 NTC983041:NTC983043 OCY983041:OCY983043 OMU983041:OMU983043 OWQ983041:OWQ983043 PGM983041:PGM983043 PQI983041:PQI983043 QAE983041:QAE983043 QKA983041:QKA983043 QTW983041:QTW983043 RDS983041:RDS983043 RNO983041:RNO983043 RXK983041:RXK983043 SHG983041:SHG983043 SRC983041:SRC983043 TAY983041:TAY983043 TKU983041:TKU983043 TUQ983041:TUQ983043 UEM983041:UEM983043 UOI983041:UOI983043 UYE983041:UYE983043 VIA983041:VIA983043 VRW983041:VRW983043 WBS983041:WBS983043 WLO983041:WLO983043">
      <formula1>"主たる　居室,その他　居室"</formula1>
    </dataValidation>
    <dataValidation type="list" showInputMessage="1" showErrorMessage="1" sqref="Z65461 JV65461 TR65461 ADN65461 ANJ65461 AXF65461 BHB65461 BQX65461 CAT65461 CKP65461 CUL65461 DEH65461 DOD65461 DXZ65461 EHV65461 ERR65461 FBN65461 FLJ65461 FVF65461 GFB65461 GOX65461 GYT65461 HIP65461 HSL65461 ICH65461 IMD65461 IVZ65461 JFV65461 JPR65461 JZN65461 KJJ65461 KTF65461 LDB65461 LMX65461 LWT65461 MGP65461 MQL65461 NAH65461 NKD65461 NTZ65461 ODV65461 ONR65461 OXN65461 PHJ65461 PRF65461 QBB65461 QKX65461 QUT65461 REP65461 ROL65461 RYH65461 SID65461 SRZ65461 TBV65461 TLR65461 TVN65461 UFJ65461 UPF65461 UZB65461 VIX65461 VST65461 WCP65461 WML65461 WWH65461 Z130997 JV130997 TR130997 ADN130997 ANJ130997 AXF130997 BHB130997 BQX130997 CAT130997 CKP130997 CUL130997 DEH130997 DOD130997 DXZ130997 EHV130997 ERR130997 FBN130997 FLJ130997 FVF130997 GFB130997 GOX130997 GYT130997 HIP130997 HSL130997 ICH130997 IMD130997 IVZ130997 JFV130997 JPR130997 JZN130997 KJJ130997 KTF130997 LDB130997 LMX130997 LWT130997 MGP130997 MQL130997 NAH130997 NKD130997 NTZ130997 ODV130997 ONR130997 OXN130997 PHJ130997 PRF130997 QBB130997 QKX130997 QUT130997 REP130997 ROL130997 RYH130997 SID130997 SRZ130997 TBV130997 TLR130997 TVN130997 UFJ130997 UPF130997 UZB130997 VIX130997 VST130997 WCP130997 WML130997 WWH130997 Z196533 JV196533 TR196533 ADN196533 ANJ196533 AXF196533 BHB196533 BQX196533 CAT196533 CKP196533 CUL196533 DEH196533 DOD196533 DXZ196533 EHV196533 ERR196533 FBN196533 FLJ196533 FVF196533 GFB196533 GOX196533 GYT196533 HIP196533 HSL196533 ICH196533 IMD196533 IVZ196533 JFV196533 JPR196533 JZN196533 KJJ196533 KTF196533 LDB196533 LMX196533 LWT196533 MGP196533 MQL196533 NAH196533 NKD196533 NTZ196533 ODV196533 ONR196533 OXN196533 PHJ196533 PRF196533 QBB196533 QKX196533 QUT196533 REP196533 ROL196533 RYH196533 SID196533 SRZ196533 TBV196533 TLR196533 TVN196533 UFJ196533 UPF196533 UZB196533 VIX196533 VST196533 WCP196533 WML196533 WWH196533 Z262069 JV262069 TR262069 ADN262069 ANJ262069 AXF262069 BHB262069 BQX262069 CAT262069 CKP262069 CUL262069 DEH262069 DOD262069 DXZ262069 EHV262069 ERR262069 FBN262069 FLJ262069 FVF262069 GFB262069 GOX262069 GYT262069 HIP262069 HSL262069 ICH262069 IMD262069 IVZ262069 JFV262069 JPR262069 JZN262069 KJJ262069 KTF262069 LDB262069 LMX262069 LWT262069 MGP262069 MQL262069 NAH262069 NKD262069 NTZ262069 ODV262069 ONR262069 OXN262069 PHJ262069 PRF262069 QBB262069 QKX262069 QUT262069 REP262069 ROL262069 RYH262069 SID262069 SRZ262069 TBV262069 TLR262069 TVN262069 UFJ262069 UPF262069 UZB262069 VIX262069 VST262069 WCP262069 WML262069 WWH262069 Z327605 JV327605 TR327605 ADN327605 ANJ327605 AXF327605 BHB327605 BQX327605 CAT327605 CKP327605 CUL327605 DEH327605 DOD327605 DXZ327605 EHV327605 ERR327605 FBN327605 FLJ327605 FVF327605 GFB327605 GOX327605 GYT327605 HIP327605 HSL327605 ICH327605 IMD327605 IVZ327605 JFV327605 JPR327605 JZN327605 KJJ327605 KTF327605 LDB327605 LMX327605 LWT327605 MGP327605 MQL327605 NAH327605 NKD327605 NTZ327605 ODV327605 ONR327605 OXN327605 PHJ327605 PRF327605 QBB327605 QKX327605 QUT327605 REP327605 ROL327605 RYH327605 SID327605 SRZ327605 TBV327605 TLR327605 TVN327605 UFJ327605 UPF327605 UZB327605 VIX327605 VST327605 WCP327605 WML327605 WWH327605 Z393141 JV393141 TR393141 ADN393141 ANJ393141 AXF393141 BHB393141 BQX393141 CAT393141 CKP393141 CUL393141 DEH393141 DOD393141 DXZ393141 EHV393141 ERR393141 FBN393141 FLJ393141 FVF393141 GFB393141 GOX393141 GYT393141 HIP393141 HSL393141 ICH393141 IMD393141 IVZ393141 JFV393141 JPR393141 JZN393141 KJJ393141 KTF393141 LDB393141 LMX393141 LWT393141 MGP393141 MQL393141 NAH393141 NKD393141 NTZ393141 ODV393141 ONR393141 OXN393141 PHJ393141 PRF393141 QBB393141 QKX393141 QUT393141 REP393141 ROL393141 RYH393141 SID393141 SRZ393141 TBV393141 TLR393141 TVN393141 UFJ393141 UPF393141 UZB393141 VIX393141 VST393141 WCP393141 WML393141 WWH393141 Z458677 JV458677 TR458677 ADN458677 ANJ458677 AXF458677 BHB458677 BQX458677 CAT458677 CKP458677 CUL458677 DEH458677 DOD458677 DXZ458677 EHV458677 ERR458677 FBN458677 FLJ458677 FVF458677 GFB458677 GOX458677 GYT458677 HIP458677 HSL458677 ICH458677 IMD458677 IVZ458677 JFV458677 JPR458677 JZN458677 KJJ458677 KTF458677 LDB458677 LMX458677 LWT458677 MGP458677 MQL458677 NAH458677 NKD458677 NTZ458677 ODV458677 ONR458677 OXN458677 PHJ458677 PRF458677 QBB458677 QKX458677 QUT458677 REP458677 ROL458677 RYH458677 SID458677 SRZ458677 TBV458677 TLR458677 TVN458677 UFJ458677 UPF458677 UZB458677 VIX458677 VST458677 WCP458677 WML458677 WWH458677 Z524213 JV524213 TR524213 ADN524213 ANJ524213 AXF524213 BHB524213 BQX524213 CAT524213 CKP524213 CUL524213 DEH524213 DOD524213 DXZ524213 EHV524213 ERR524213 FBN524213 FLJ524213 FVF524213 GFB524213 GOX524213 GYT524213 HIP524213 HSL524213 ICH524213 IMD524213 IVZ524213 JFV524213 JPR524213 JZN524213 KJJ524213 KTF524213 LDB524213 LMX524213 LWT524213 MGP524213 MQL524213 NAH524213 NKD524213 NTZ524213 ODV524213 ONR524213 OXN524213 PHJ524213 PRF524213 QBB524213 QKX524213 QUT524213 REP524213 ROL524213 RYH524213 SID524213 SRZ524213 TBV524213 TLR524213 TVN524213 UFJ524213 UPF524213 UZB524213 VIX524213 VST524213 WCP524213 WML524213 WWH524213 Z589749 JV589749 TR589749 ADN589749 ANJ589749 AXF589749 BHB589749 BQX589749 CAT589749 CKP589749 CUL589749 DEH589749 DOD589749 DXZ589749 EHV589749 ERR589749 FBN589749 FLJ589749 FVF589749 GFB589749 GOX589749 GYT589749 HIP589749 HSL589749 ICH589749 IMD589749 IVZ589749 JFV589749 JPR589749 JZN589749 KJJ589749 KTF589749 LDB589749 LMX589749 LWT589749 MGP589749 MQL589749 NAH589749 NKD589749 NTZ589749 ODV589749 ONR589749 OXN589749 PHJ589749 PRF589749 QBB589749 QKX589749 QUT589749 REP589749 ROL589749 RYH589749 SID589749 SRZ589749 TBV589749 TLR589749 TVN589749 UFJ589749 UPF589749 UZB589749 VIX589749 VST589749 WCP589749 WML589749 WWH589749 Z655285 JV655285 TR655285 ADN655285 ANJ655285 AXF655285 BHB655285 BQX655285 CAT655285 CKP655285 CUL655285 DEH655285 DOD655285 DXZ655285 EHV655285 ERR655285 FBN655285 FLJ655285 FVF655285 GFB655285 GOX655285 GYT655285 HIP655285 HSL655285 ICH655285 IMD655285 IVZ655285 JFV655285 JPR655285 JZN655285 KJJ655285 KTF655285 LDB655285 LMX655285 LWT655285 MGP655285 MQL655285 NAH655285 NKD655285 NTZ655285 ODV655285 ONR655285 OXN655285 PHJ655285 PRF655285 QBB655285 QKX655285 QUT655285 REP655285 ROL655285 RYH655285 SID655285 SRZ655285 TBV655285 TLR655285 TVN655285 UFJ655285 UPF655285 UZB655285 VIX655285 VST655285 WCP655285 WML655285 WWH655285 Z720821 JV720821 TR720821 ADN720821 ANJ720821 AXF720821 BHB720821 BQX720821 CAT720821 CKP720821 CUL720821 DEH720821 DOD720821 DXZ720821 EHV720821 ERR720821 FBN720821 FLJ720821 FVF720821 GFB720821 GOX720821 GYT720821 HIP720821 HSL720821 ICH720821 IMD720821 IVZ720821 JFV720821 JPR720821 JZN720821 KJJ720821 KTF720821 LDB720821 LMX720821 LWT720821 MGP720821 MQL720821 NAH720821 NKD720821 NTZ720821 ODV720821 ONR720821 OXN720821 PHJ720821 PRF720821 QBB720821 QKX720821 QUT720821 REP720821 ROL720821 RYH720821 SID720821 SRZ720821 TBV720821 TLR720821 TVN720821 UFJ720821 UPF720821 UZB720821 VIX720821 VST720821 WCP720821 WML720821 WWH720821 Z786357 JV786357 TR786357 ADN786357 ANJ786357 AXF786357 BHB786357 BQX786357 CAT786357 CKP786357 CUL786357 DEH786357 DOD786357 DXZ786357 EHV786357 ERR786357 FBN786357 FLJ786357 FVF786357 GFB786357 GOX786357 GYT786357 HIP786357 HSL786357 ICH786357 IMD786357 IVZ786357 JFV786357 JPR786357 JZN786357 KJJ786357 KTF786357 LDB786357 LMX786357 LWT786357 MGP786357 MQL786357 NAH786357 NKD786357 NTZ786357 ODV786357 ONR786357 OXN786357 PHJ786357 PRF786357 QBB786357 QKX786357 QUT786357 REP786357 ROL786357 RYH786357 SID786357 SRZ786357 TBV786357 TLR786357 TVN786357 UFJ786357 UPF786357 UZB786357 VIX786357 VST786357 WCP786357 WML786357 WWH786357 Z851893 JV851893 TR851893 ADN851893 ANJ851893 AXF851893 BHB851893 BQX851893 CAT851893 CKP851893 CUL851893 DEH851893 DOD851893 DXZ851893 EHV851893 ERR851893 FBN851893 FLJ851893 FVF851893 GFB851893 GOX851893 GYT851893 HIP851893 HSL851893 ICH851893 IMD851893 IVZ851893 JFV851893 JPR851893 JZN851893 KJJ851893 KTF851893 LDB851893 LMX851893 LWT851893 MGP851893 MQL851893 NAH851893 NKD851893 NTZ851893 ODV851893 ONR851893 OXN851893 PHJ851893 PRF851893 QBB851893 QKX851893 QUT851893 REP851893 ROL851893 RYH851893 SID851893 SRZ851893 TBV851893 TLR851893 TVN851893 UFJ851893 UPF851893 UZB851893 VIX851893 VST851893 WCP851893 WML851893 WWH851893 Z917429 JV917429 TR917429 ADN917429 ANJ917429 AXF917429 BHB917429 BQX917429 CAT917429 CKP917429 CUL917429 DEH917429 DOD917429 DXZ917429 EHV917429 ERR917429 FBN917429 FLJ917429 FVF917429 GFB917429 GOX917429 GYT917429 HIP917429 HSL917429 ICH917429 IMD917429 IVZ917429 JFV917429 JPR917429 JZN917429 KJJ917429 KTF917429 LDB917429 LMX917429 LWT917429 MGP917429 MQL917429 NAH917429 NKD917429 NTZ917429 ODV917429 ONR917429 OXN917429 PHJ917429 PRF917429 QBB917429 QKX917429 QUT917429 REP917429 ROL917429 RYH917429 SID917429 SRZ917429 TBV917429 TLR917429 TVN917429 UFJ917429 UPF917429 UZB917429 VIX917429 VST917429 WCP917429 WML917429 WWH917429 Z982965 JV982965 TR982965 ADN982965 ANJ982965 AXF982965 BHB982965 BQX982965 CAT982965 CKP982965 CUL982965 DEH982965 DOD982965 DXZ982965 EHV982965 ERR982965 FBN982965 FLJ982965 FVF982965 GFB982965 GOX982965 GYT982965 HIP982965 HSL982965 ICH982965 IMD982965 IVZ982965 JFV982965 JPR982965 JZN982965 KJJ982965 KTF982965 LDB982965 LMX982965 LWT982965 MGP982965 MQL982965 NAH982965 NKD982965 NTZ982965 ODV982965 ONR982965 OXN982965 PHJ982965 PRF982965 QBB982965 QKX982965 QUT982965 REP982965 ROL982965 RYH982965 SID982965 SRZ982965 TBV982965 TLR982965 TVN982965 UFJ982965 UPF982965 UZB982965 VIX982965 VST982965 WCP982965 WML982965 WWH982965 AB14:AB15 JX14:JX15 TT14:TT15 ADP14:ADP15 ANL14:ANL15 AXH14:AXH15 BHD14:BHD15 BQZ14:BQZ15 CAV14:CAV15 CKR14:CKR15 CUN14:CUN15 DEJ14:DEJ15 DOF14:DOF15 DYB14:DYB15 EHX14:EHX15 ERT14:ERT15 FBP14:FBP15 FLL14:FLL15 FVH14:FVH15 GFD14:GFD15 GOZ14:GOZ15 GYV14:GYV15 HIR14:HIR15 HSN14:HSN15 ICJ14:ICJ15 IMF14:IMF15 IWB14:IWB15 JFX14:JFX15 JPT14:JPT15 JZP14:JZP15 KJL14:KJL15 KTH14:KTH15 LDD14:LDD15 LMZ14:LMZ15 LWV14:LWV15 MGR14:MGR15 MQN14:MQN15 NAJ14:NAJ15 NKF14:NKF15 NUB14:NUB15 ODX14:ODX15 ONT14:ONT15 OXP14:OXP15 PHL14:PHL15 PRH14:PRH15 QBD14:QBD15 QKZ14:QKZ15 QUV14:QUV15 RER14:RER15 RON14:RON15 RYJ14:RYJ15 SIF14:SIF15 SSB14:SSB15 TBX14:TBX15 TLT14:TLT15 TVP14:TVP15 UFL14:UFL15 UPH14:UPH15 UZD14:UZD15 VIZ14:VIZ15 VSV14:VSV15 WCR14:WCR15 WMN14:WMN15 WWJ14:WWJ15 AB65540:AB65541 JX65540:JX65541 TT65540:TT65541 ADP65540:ADP65541 ANL65540:ANL65541 AXH65540:AXH65541 BHD65540:BHD65541 BQZ65540:BQZ65541 CAV65540:CAV65541 CKR65540:CKR65541 CUN65540:CUN65541 DEJ65540:DEJ65541 DOF65540:DOF65541 DYB65540:DYB65541 EHX65540:EHX65541 ERT65540:ERT65541 FBP65540:FBP65541 FLL65540:FLL65541 FVH65540:FVH65541 GFD65540:GFD65541 GOZ65540:GOZ65541 GYV65540:GYV65541 HIR65540:HIR65541 HSN65540:HSN65541 ICJ65540:ICJ65541 IMF65540:IMF65541 IWB65540:IWB65541 JFX65540:JFX65541 JPT65540:JPT65541 JZP65540:JZP65541 KJL65540:KJL65541 KTH65540:KTH65541 LDD65540:LDD65541 LMZ65540:LMZ65541 LWV65540:LWV65541 MGR65540:MGR65541 MQN65540:MQN65541 NAJ65540:NAJ65541 NKF65540:NKF65541 NUB65540:NUB65541 ODX65540:ODX65541 ONT65540:ONT65541 OXP65540:OXP65541 PHL65540:PHL65541 PRH65540:PRH65541 QBD65540:QBD65541 QKZ65540:QKZ65541 QUV65540:QUV65541 RER65540:RER65541 RON65540:RON65541 RYJ65540:RYJ65541 SIF65540:SIF65541 SSB65540:SSB65541 TBX65540:TBX65541 TLT65540:TLT65541 TVP65540:TVP65541 UFL65540:UFL65541 UPH65540:UPH65541 UZD65540:UZD65541 VIZ65540:VIZ65541 VSV65540:VSV65541 WCR65540:WCR65541 WMN65540:WMN65541 WWJ65540:WWJ65541 AB131076:AB131077 JX131076:JX131077 TT131076:TT131077 ADP131076:ADP131077 ANL131076:ANL131077 AXH131076:AXH131077 BHD131076:BHD131077 BQZ131076:BQZ131077 CAV131076:CAV131077 CKR131076:CKR131077 CUN131076:CUN131077 DEJ131076:DEJ131077 DOF131076:DOF131077 DYB131076:DYB131077 EHX131076:EHX131077 ERT131076:ERT131077 FBP131076:FBP131077 FLL131076:FLL131077 FVH131076:FVH131077 GFD131076:GFD131077 GOZ131076:GOZ131077 GYV131076:GYV131077 HIR131076:HIR131077 HSN131076:HSN131077 ICJ131076:ICJ131077 IMF131076:IMF131077 IWB131076:IWB131077 JFX131076:JFX131077 JPT131076:JPT131077 JZP131076:JZP131077 KJL131076:KJL131077 KTH131076:KTH131077 LDD131076:LDD131077 LMZ131076:LMZ131077 LWV131076:LWV131077 MGR131076:MGR131077 MQN131076:MQN131077 NAJ131076:NAJ131077 NKF131076:NKF131077 NUB131076:NUB131077 ODX131076:ODX131077 ONT131076:ONT131077 OXP131076:OXP131077 PHL131076:PHL131077 PRH131076:PRH131077 QBD131076:QBD131077 QKZ131076:QKZ131077 QUV131076:QUV131077 RER131076:RER131077 RON131076:RON131077 RYJ131076:RYJ131077 SIF131076:SIF131077 SSB131076:SSB131077 TBX131076:TBX131077 TLT131076:TLT131077 TVP131076:TVP131077 UFL131076:UFL131077 UPH131076:UPH131077 UZD131076:UZD131077 VIZ131076:VIZ131077 VSV131076:VSV131077 WCR131076:WCR131077 WMN131076:WMN131077 WWJ131076:WWJ131077 AB196612:AB196613 JX196612:JX196613 TT196612:TT196613 ADP196612:ADP196613 ANL196612:ANL196613 AXH196612:AXH196613 BHD196612:BHD196613 BQZ196612:BQZ196613 CAV196612:CAV196613 CKR196612:CKR196613 CUN196612:CUN196613 DEJ196612:DEJ196613 DOF196612:DOF196613 DYB196612:DYB196613 EHX196612:EHX196613 ERT196612:ERT196613 FBP196612:FBP196613 FLL196612:FLL196613 FVH196612:FVH196613 GFD196612:GFD196613 GOZ196612:GOZ196613 GYV196612:GYV196613 HIR196612:HIR196613 HSN196612:HSN196613 ICJ196612:ICJ196613 IMF196612:IMF196613 IWB196612:IWB196613 JFX196612:JFX196613 JPT196612:JPT196613 JZP196612:JZP196613 KJL196612:KJL196613 KTH196612:KTH196613 LDD196612:LDD196613 LMZ196612:LMZ196613 LWV196612:LWV196613 MGR196612:MGR196613 MQN196612:MQN196613 NAJ196612:NAJ196613 NKF196612:NKF196613 NUB196612:NUB196613 ODX196612:ODX196613 ONT196612:ONT196613 OXP196612:OXP196613 PHL196612:PHL196613 PRH196612:PRH196613 QBD196612:QBD196613 QKZ196612:QKZ196613 QUV196612:QUV196613 RER196612:RER196613 RON196612:RON196613 RYJ196612:RYJ196613 SIF196612:SIF196613 SSB196612:SSB196613 TBX196612:TBX196613 TLT196612:TLT196613 TVP196612:TVP196613 UFL196612:UFL196613 UPH196612:UPH196613 UZD196612:UZD196613 VIZ196612:VIZ196613 VSV196612:VSV196613 WCR196612:WCR196613 WMN196612:WMN196613 WWJ196612:WWJ196613 AB262148:AB262149 JX262148:JX262149 TT262148:TT262149 ADP262148:ADP262149 ANL262148:ANL262149 AXH262148:AXH262149 BHD262148:BHD262149 BQZ262148:BQZ262149 CAV262148:CAV262149 CKR262148:CKR262149 CUN262148:CUN262149 DEJ262148:DEJ262149 DOF262148:DOF262149 DYB262148:DYB262149 EHX262148:EHX262149 ERT262148:ERT262149 FBP262148:FBP262149 FLL262148:FLL262149 FVH262148:FVH262149 GFD262148:GFD262149 GOZ262148:GOZ262149 GYV262148:GYV262149 HIR262148:HIR262149 HSN262148:HSN262149 ICJ262148:ICJ262149 IMF262148:IMF262149 IWB262148:IWB262149 JFX262148:JFX262149 JPT262148:JPT262149 JZP262148:JZP262149 KJL262148:KJL262149 KTH262148:KTH262149 LDD262148:LDD262149 LMZ262148:LMZ262149 LWV262148:LWV262149 MGR262148:MGR262149 MQN262148:MQN262149 NAJ262148:NAJ262149 NKF262148:NKF262149 NUB262148:NUB262149 ODX262148:ODX262149 ONT262148:ONT262149 OXP262148:OXP262149 PHL262148:PHL262149 PRH262148:PRH262149 QBD262148:QBD262149 QKZ262148:QKZ262149 QUV262148:QUV262149 RER262148:RER262149 RON262148:RON262149 RYJ262148:RYJ262149 SIF262148:SIF262149 SSB262148:SSB262149 TBX262148:TBX262149 TLT262148:TLT262149 TVP262148:TVP262149 UFL262148:UFL262149 UPH262148:UPH262149 UZD262148:UZD262149 VIZ262148:VIZ262149 VSV262148:VSV262149 WCR262148:WCR262149 WMN262148:WMN262149 WWJ262148:WWJ262149 AB327684:AB327685 JX327684:JX327685 TT327684:TT327685 ADP327684:ADP327685 ANL327684:ANL327685 AXH327684:AXH327685 BHD327684:BHD327685 BQZ327684:BQZ327685 CAV327684:CAV327685 CKR327684:CKR327685 CUN327684:CUN327685 DEJ327684:DEJ327685 DOF327684:DOF327685 DYB327684:DYB327685 EHX327684:EHX327685 ERT327684:ERT327685 FBP327684:FBP327685 FLL327684:FLL327685 FVH327684:FVH327685 GFD327684:GFD327685 GOZ327684:GOZ327685 GYV327684:GYV327685 HIR327684:HIR327685 HSN327684:HSN327685 ICJ327684:ICJ327685 IMF327684:IMF327685 IWB327684:IWB327685 JFX327684:JFX327685 JPT327684:JPT327685 JZP327684:JZP327685 KJL327684:KJL327685 KTH327684:KTH327685 LDD327684:LDD327685 LMZ327684:LMZ327685 LWV327684:LWV327685 MGR327684:MGR327685 MQN327684:MQN327685 NAJ327684:NAJ327685 NKF327684:NKF327685 NUB327684:NUB327685 ODX327684:ODX327685 ONT327684:ONT327685 OXP327684:OXP327685 PHL327684:PHL327685 PRH327684:PRH327685 QBD327684:QBD327685 QKZ327684:QKZ327685 QUV327684:QUV327685 RER327684:RER327685 RON327684:RON327685 RYJ327684:RYJ327685 SIF327684:SIF327685 SSB327684:SSB327685 TBX327684:TBX327685 TLT327684:TLT327685 TVP327684:TVP327685 UFL327684:UFL327685 UPH327684:UPH327685 UZD327684:UZD327685 VIZ327684:VIZ327685 VSV327684:VSV327685 WCR327684:WCR327685 WMN327684:WMN327685 WWJ327684:WWJ327685 AB393220:AB393221 JX393220:JX393221 TT393220:TT393221 ADP393220:ADP393221 ANL393220:ANL393221 AXH393220:AXH393221 BHD393220:BHD393221 BQZ393220:BQZ393221 CAV393220:CAV393221 CKR393220:CKR393221 CUN393220:CUN393221 DEJ393220:DEJ393221 DOF393220:DOF393221 DYB393220:DYB393221 EHX393220:EHX393221 ERT393220:ERT393221 FBP393220:FBP393221 FLL393220:FLL393221 FVH393220:FVH393221 GFD393220:GFD393221 GOZ393220:GOZ393221 GYV393220:GYV393221 HIR393220:HIR393221 HSN393220:HSN393221 ICJ393220:ICJ393221 IMF393220:IMF393221 IWB393220:IWB393221 JFX393220:JFX393221 JPT393220:JPT393221 JZP393220:JZP393221 KJL393220:KJL393221 KTH393220:KTH393221 LDD393220:LDD393221 LMZ393220:LMZ393221 LWV393220:LWV393221 MGR393220:MGR393221 MQN393220:MQN393221 NAJ393220:NAJ393221 NKF393220:NKF393221 NUB393220:NUB393221 ODX393220:ODX393221 ONT393220:ONT393221 OXP393220:OXP393221 PHL393220:PHL393221 PRH393220:PRH393221 QBD393220:QBD393221 QKZ393220:QKZ393221 QUV393220:QUV393221 RER393220:RER393221 RON393220:RON393221 RYJ393220:RYJ393221 SIF393220:SIF393221 SSB393220:SSB393221 TBX393220:TBX393221 TLT393220:TLT393221 TVP393220:TVP393221 UFL393220:UFL393221 UPH393220:UPH393221 UZD393220:UZD393221 VIZ393220:VIZ393221 VSV393220:VSV393221 WCR393220:WCR393221 WMN393220:WMN393221 WWJ393220:WWJ393221 AB458756:AB458757 JX458756:JX458757 TT458756:TT458757 ADP458756:ADP458757 ANL458756:ANL458757 AXH458756:AXH458757 BHD458756:BHD458757 BQZ458756:BQZ458757 CAV458756:CAV458757 CKR458756:CKR458757 CUN458756:CUN458757 DEJ458756:DEJ458757 DOF458756:DOF458757 DYB458756:DYB458757 EHX458756:EHX458757 ERT458756:ERT458757 FBP458756:FBP458757 FLL458756:FLL458757 FVH458756:FVH458757 GFD458756:GFD458757 GOZ458756:GOZ458757 GYV458756:GYV458757 HIR458756:HIR458757 HSN458756:HSN458757 ICJ458756:ICJ458757 IMF458756:IMF458757 IWB458756:IWB458757 JFX458756:JFX458757 JPT458756:JPT458757 JZP458756:JZP458757 KJL458756:KJL458757 KTH458756:KTH458757 LDD458756:LDD458757 LMZ458756:LMZ458757 LWV458756:LWV458757 MGR458756:MGR458757 MQN458756:MQN458757 NAJ458756:NAJ458757 NKF458756:NKF458757 NUB458756:NUB458757 ODX458756:ODX458757 ONT458756:ONT458757 OXP458756:OXP458757 PHL458756:PHL458757 PRH458756:PRH458757 QBD458756:QBD458757 QKZ458756:QKZ458757 QUV458756:QUV458757 RER458756:RER458757 RON458756:RON458757 RYJ458756:RYJ458757 SIF458756:SIF458757 SSB458756:SSB458757 TBX458756:TBX458757 TLT458756:TLT458757 TVP458756:TVP458757 UFL458756:UFL458757 UPH458756:UPH458757 UZD458756:UZD458757 VIZ458756:VIZ458757 VSV458756:VSV458757 WCR458756:WCR458757 WMN458756:WMN458757 WWJ458756:WWJ458757 AB524292:AB524293 JX524292:JX524293 TT524292:TT524293 ADP524292:ADP524293 ANL524292:ANL524293 AXH524292:AXH524293 BHD524292:BHD524293 BQZ524292:BQZ524293 CAV524292:CAV524293 CKR524292:CKR524293 CUN524292:CUN524293 DEJ524292:DEJ524293 DOF524292:DOF524293 DYB524292:DYB524293 EHX524292:EHX524293 ERT524292:ERT524293 FBP524292:FBP524293 FLL524292:FLL524293 FVH524292:FVH524293 GFD524292:GFD524293 GOZ524292:GOZ524293 GYV524292:GYV524293 HIR524292:HIR524293 HSN524292:HSN524293 ICJ524292:ICJ524293 IMF524292:IMF524293 IWB524292:IWB524293 JFX524292:JFX524293 JPT524292:JPT524293 JZP524292:JZP524293 KJL524292:KJL524293 KTH524292:KTH524293 LDD524292:LDD524293 LMZ524292:LMZ524293 LWV524292:LWV524293 MGR524292:MGR524293 MQN524292:MQN524293 NAJ524292:NAJ524293 NKF524292:NKF524293 NUB524292:NUB524293 ODX524292:ODX524293 ONT524292:ONT524293 OXP524292:OXP524293 PHL524292:PHL524293 PRH524292:PRH524293 QBD524292:QBD524293 QKZ524292:QKZ524293 QUV524292:QUV524293 RER524292:RER524293 RON524292:RON524293 RYJ524292:RYJ524293 SIF524292:SIF524293 SSB524292:SSB524293 TBX524292:TBX524293 TLT524292:TLT524293 TVP524292:TVP524293 UFL524292:UFL524293 UPH524292:UPH524293 UZD524292:UZD524293 VIZ524292:VIZ524293 VSV524292:VSV524293 WCR524292:WCR524293 WMN524292:WMN524293 WWJ524292:WWJ524293 AB589828:AB589829 JX589828:JX589829 TT589828:TT589829 ADP589828:ADP589829 ANL589828:ANL589829 AXH589828:AXH589829 BHD589828:BHD589829 BQZ589828:BQZ589829 CAV589828:CAV589829 CKR589828:CKR589829 CUN589828:CUN589829 DEJ589828:DEJ589829 DOF589828:DOF589829 DYB589828:DYB589829 EHX589828:EHX589829 ERT589828:ERT589829 FBP589828:FBP589829 FLL589828:FLL589829 FVH589828:FVH589829 GFD589828:GFD589829 GOZ589828:GOZ589829 GYV589828:GYV589829 HIR589828:HIR589829 HSN589828:HSN589829 ICJ589828:ICJ589829 IMF589828:IMF589829 IWB589828:IWB589829 JFX589828:JFX589829 JPT589828:JPT589829 JZP589828:JZP589829 KJL589828:KJL589829 KTH589828:KTH589829 LDD589828:LDD589829 LMZ589828:LMZ589829 LWV589828:LWV589829 MGR589828:MGR589829 MQN589828:MQN589829 NAJ589828:NAJ589829 NKF589828:NKF589829 NUB589828:NUB589829 ODX589828:ODX589829 ONT589828:ONT589829 OXP589828:OXP589829 PHL589828:PHL589829 PRH589828:PRH589829 QBD589828:QBD589829 QKZ589828:QKZ589829 QUV589828:QUV589829 RER589828:RER589829 RON589828:RON589829 RYJ589828:RYJ589829 SIF589828:SIF589829 SSB589828:SSB589829 TBX589828:TBX589829 TLT589828:TLT589829 TVP589828:TVP589829 UFL589828:UFL589829 UPH589828:UPH589829 UZD589828:UZD589829 VIZ589828:VIZ589829 VSV589828:VSV589829 WCR589828:WCR589829 WMN589828:WMN589829 WWJ589828:WWJ589829 AB655364:AB655365 JX655364:JX655365 TT655364:TT655365 ADP655364:ADP655365 ANL655364:ANL655365 AXH655364:AXH655365 BHD655364:BHD655365 BQZ655364:BQZ655365 CAV655364:CAV655365 CKR655364:CKR655365 CUN655364:CUN655365 DEJ655364:DEJ655365 DOF655364:DOF655365 DYB655364:DYB655365 EHX655364:EHX655365 ERT655364:ERT655365 FBP655364:FBP655365 FLL655364:FLL655365 FVH655364:FVH655365 GFD655364:GFD655365 GOZ655364:GOZ655365 GYV655364:GYV655365 HIR655364:HIR655365 HSN655364:HSN655365 ICJ655364:ICJ655365 IMF655364:IMF655365 IWB655364:IWB655365 JFX655364:JFX655365 JPT655364:JPT655365 JZP655364:JZP655365 KJL655364:KJL655365 KTH655364:KTH655365 LDD655364:LDD655365 LMZ655364:LMZ655365 LWV655364:LWV655365 MGR655364:MGR655365 MQN655364:MQN655365 NAJ655364:NAJ655365 NKF655364:NKF655365 NUB655364:NUB655365 ODX655364:ODX655365 ONT655364:ONT655365 OXP655364:OXP655365 PHL655364:PHL655365 PRH655364:PRH655365 QBD655364:QBD655365 QKZ655364:QKZ655365 QUV655364:QUV655365 RER655364:RER655365 RON655364:RON655365 RYJ655364:RYJ655365 SIF655364:SIF655365 SSB655364:SSB655365 TBX655364:TBX655365 TLT655364:TLT655365 TVP655364:TVP655365 UFL655364:UFL655365 UPH655364:UPH655365 UZD655364:UZD655365 VIZ655364:VIZ655365 VSV655364:VSV655365 WCR655364:WCR655365 WMN655364:WMN655365 WWJ655364:WWJ655365 AB720900:AB720901 JX720900:JX720901 TT720900:TT720901 ADP720900:ADP720901 ANL720900:ANL720901 AXH720900:AXH720901 BHD720900:BHD720901 BQZ720900:BQZ720901 CAV720900:CAV720901 CKR720900:CKR720901 CUN720900:CUN720901 DEJ720900:DEJ720901 DOF720900:DOF720901 DYB720900:DYB720901 EHX720900:EHX720901 ERT720900:ERT720901 FBP720900:FBP720901 FLL720900:FLL720901 FVH720900:FVH720901 GFD720900:GFD720901 GOZ720900:GOZ720901 GYV720900:GYV720901 HIR720900:HIR720901 HSN720900:HSN720901 ICJ720900:ICJ720901 IMF720900:IMF720901 IWB720900:IWB720901 JFX720900:JFX720901 JPT720900:JPT720901 JZP720900:JZP720901 KJL720900:KJL720901 KTH720900:KTH720901 LDD720900:LDD720901 LMZ720900:LMZ720901 LWV720900:LWV720901 MGR720900:MGR720901 MQN720900:MQN720901 NAJ720900:NAJ720901 NKF720900:NKF720901 NUB720900:NUB720901 ODX720900:ODX720901 ONT720900:ONT720901 OXP720900:OXP720901 PHL720900:PHL720901 PRH720900:PRH720901 QBD720900:QBD720901 QKZ720900:QKZ720901 QUV720900:QUV720901 RER720900:RER720901 RON720900:RON720901 RYJ720900:RYJ720901 SIF720900:SIF720901 SSB720900:SSB720901 TBX720900:TBX720901 TLT720900:TLT720901 TVP720900:TVP720901 UFL720900:UFL720901 UPH720900:UPH720901 UZD720900:UZD720901 VIZ720900:VIZ720901 VSV720900:VSV720901 WCR720900:WCR720901 WMN720900:WMN720901 WWJ720900:WWJ720901 AB786436:AB786437 JX786436:JX786437 TT786436:TT786437 ADP786436:ADP786437 ANL786436:ANL786437 AXH786436:AXH786437 BHD786436:BHD786437 BQZ786436:BQZ786437 CAV786436:CAV786437 CKR786436:CKR786437 CUN786436:CUN786437 DEJ786436:DEJ786437 DOF786436:DOF786437 DYB786436:DYB786437 EHX786436:EHX786437 ERT786436:ERT786437 FBP786436:FBP786437 FLL786436:FLL786437 FVH786436:FVH786437 GFD786436:GFD786437 GOZ786436:GOZ786437 GYV786436:GYV786437 HIR786436:HIR786437 HSN786436:HSN786437 ICJ786436:ICJ786437 IMF786436:IMF786437 IWB786436:IWB786437 JFX786436:JFX786437 JPT786436:JPT786437 JZP786436:JZP786437 KJL786436:KJL786437 KTH786436:KTH786437 LDD786436:LDD786437 LMZ786436:LMZ786437 LWV786436:LWV786437 MGR786436:MGR786437 MQN786436:MQN786437 NAJ786436:NAJ786437 NKF786436:NKF786437 NUB786436:NUB786437 ODX786436:ODX786437 ONT786436:ONT786437 OXP786436:OXP786437 PHL786436:PHL786437 PRH786436:PRH786437 QBD786436:QBD786437 QKZ786436:QKZ786437 QUV786436:QUV786437 RER786436:RER786437 RON786436:RON786437 RYJ786436:RYJ786437 SIF786436:SIF786437 SSB786436:SSB786437 TBX786436:TBX786437 TLT786436:TLT786437 TVP786436:TVP786437 UFL786436:UFL786437 UPH786436:UPH786437 UZD786436:UZD786437 VIZ786436:VIZ786437 VSV786436:VSV786437 WCR786436:WCR786437 WMN786436:WMN786437 WWJ786436:WWJ786437 AB851972:AB851973 JX851972:JX851973 TT851972:TT851973 ADP851972:ADP851973 ANL851972:ANL851973 AXH851972:AXH851973 BHD851972:BHD851973 BQZ851972:BQZ851973 CAV851972:CAV851973 CKR851972:CKR851973 CUN851972:CUN851973 DEJ851972:DEJ851973 DOF851972:DOF851973 DYB851972:DYB851973 EHX851972:EHX851973 ERT851972:ERT851973 FBP851972:FBP851973 FLL851972:FLL851973 FVH851972:FVH851973 GFD851972:GFD851973 GOZ851972:GOZ851973 GYV851972:GYV851973 HIR851972:HIR851973 HSN851972:HSN851973 ICJ851972:ICJ851973 IMF851972:IMF851973 IWB851972:IWB851973 JFX851972:JFX851973 JPT851972:JPT851973 JZP851972:JZP851973 KJL851972:KJL851973 KTH851972:KTH851973 LDD851972:LDD851973 LMZ851972:LMZ851973 LWV851972:LWV851973 MGR851972:MGR851973 MQN851972:MQN851973 NAJ851972:NAJ851973 NKF851972:NKF851973 NUB851972:NUB851973 ODX851972:ODX851973 ONT851972:ONT851973 OXP851972:OXP851973 PHL851972:PHL851973 PRH851972:PRH851973 QBD851972:QBD851973 QKZ851972:QKZ851973 QUV851972:QUV851973 RER851972:RER851973 RON851972:RON851973 RYJ851972:RYJ851973 SIF851972:SIF851973 SSB851972:SSB851973 TBX851972:TBX851973 TLT851972:TLT851973 TVP851972:TVP851973 UFL851972:UFL851973 UPH851972:UPH851973 UZD851972:UZD851973 VIZ851972:VIZ851973 VSV851972:VSV851973 WCR851972:WCR851973 WMN851972:WMN851973 WWJ851972:WWJ851973 AB917508:AB917509 JX917508:JX917509 TT917508:TT917509 ADP917508:ADP917509 ANL917508:ANL917509 AXH917508:AXH917509 BHD917508:BHD917509 BQZ917508:BQZ917509 CAV917508:CAV917509 CKR917508:CKR917509 CUN917508:CUN917509 DEJ917508:DEJ917509 DOF917508:DOF917509 DYB917508:DYB917509 EHX917508:EHX917509 ERT917508:ERT917509 FBP917508:FBP917509 FLL917508:FLL917509 FVH917508:FVH917509 GFD917508:GFD917509 GOZ917508:GOZ917509 GYV917508:GYV917509 HIR917508:HIR917509 HSN917508:HSN917509 ICJ917508:ICJ917509 IMF917508:IMF917509 IWB917508:IWB917509 JFX917508:JFX917509 JPT917508:JPT917509 JZP917508:JZP917509 KJL917508:KJL917509 KTH917508:KTH917509 LDD917508:LDD917509 LMZ917508:LMZ917509 LWV917508:LWV917509 MGR917508:MGR917509 MQN917508:MQN917509 NAJ917508:NAJ917509 NKF917508:NKF917509 NUB917508:NUB917509 ODX917508:ODX917509 ONT917508:ONT917509 OXP917508:OXP917509 PHL917508:PHL917509 PRH917508:PRH917509 QBD917508:QBD917509 QKZ917508:QKZ917509 QUV917508:QUV917509 RER917508:RER917509 RON917508:RON917509 RYJ917508:RYJ917509 SIF917508:SIF917509 SSB917508:SSB917509 TBX917508:TBX917509 TLT917508:TLT917509 TVP917508:TVP917509 UFL917508:UFL917509 UPH917508:UPH917509 UZD917508:UZD917509 VIZ917508:VIZ917509 VSV917508:VSV917509 WCR917508:WCR917509 WMN917508:WMN917509 WWJ917508:WWJ917509 AB983044:AB983045 JX983044:JX983045 TT983044:TT983045 ADP983044:ADP983045 ANL983044:ANL983045 AXH983044:AXH983045 BHD983044:BHD983045 BQZ983044:BQZ983045 CAV983044:CAV983045 CKR983044:CKR983045 CUN983044:CUN983045 DEJ983044:DEJ983045 DOF983044:DOF983045 DYB983044:DYB983045 EHX983044:EHX983045 ERT983044:ERT983045 FBP983044:FBP983045 FLL983044:FLL983045 FVH983044:FVH983045 GFD983044:GFD983045 GOZ983044:GOZ983045 GYV983044:GYV983045 HIR983044:HIR983045 HSN983044:HSN983045 ICJ983044:ICJ983045 IMF983044:IMF983045 IWB983044:IWB983045 JFX983044:JFX983045 JPT983044:JPT983045 JZP983044:JZP983045 KJL983044:KJL983045 KTH983044:KTH983045 LDD983044:LDD983045 LMZ983044:LMZ983045 LWV983044:LWV983045 MGR983044:MGR983045 MQN983044:MQN983045 NAJ983044:NAJ983045 NKF983044:NKF983045 NUB983044:NUB983045 ODX983044:ODX983045 ONT983044:ONT983045 OXP983044:OXP983045 PHL983044:PHL983045 PRH983044:PRH983045 QBD983044:QBD983045 QKZ983044:QKZ983045 QUV983044:QUV983045 RER983044:RER983045 RON983044:RON983045 RYJ983044:RYJ983045 SIF983044:SIF983045 SSB983044:SSB983045 TBX983044:TBX983045 TLT983044:TLT983045 TVP983044:TVP983045 UFL983044:UFL983045 UPH983044:UPH983045 UZD983044:UZD983045 VIZ983044:VIZ983045 VSV983044:VSV983045 WCR983044:WCR983045 WMN983044:WMN983045 WWJ983044:WWJ983045 U14:U15 JQ14:JQ15 TM14:TM15 ADI14:ADI15 ANE14:ANE15 AXA14:AXA15 BGW14:BGW15 BQS14:BQS15 CAO14:CAO15 CKK14:CKK15 CUG14:CUG15 DEC14:DEC15 DNY14:DNY15 DXU14:DXU15 EHQ14:EHQ15 ERM14:ERM15 FBI14:FBI15 FLE14:FLE15 FVA14:FVA15 GEW14:GEW15 GOS14:GOS15 GYO14:GYO15 HIK14:HIK15 HSG14:HSG15 ICC14:ICC15 ILY14:ILY15 IVU14:IVU15 JFQ14:JFQ15 JPM14:JPM15 JZI14:JZI15 KJE14:KJE15 KTA14:KTA15 LCW14:LCW15 LMS14:LMS15 LWO14:LWO15 MGK14:MGK15 MQG14:MQG15 NAC14:NAC15 NJY14:NJY15 NTU14:NTU15 ODQ14:ODQ15 ONM14:ONM15 OXI14:OXI15 PHE14:PHE15 PRA14:PRA15 QAW14:QAW15 QKS14:QKS15 QUO14:QUO15 REK14:REK15 ROG14:ROG15 RYC14:RYC15 SHY14:SHY15 SRU14:SRU15 TBQ14:TBQ15 TLM14:TLM15 TVI14:TVI15 UFE14:UFE15 UPA14:UPA15 UYW14:UYW15 VIS14:VIS15 VSO14:VSO15 WCK14:WCK15 WMG14:WMG15 WWC14:WWC15 U65540:U65541 JQ65540:JQ65541 TM65540:TM65541 ADI65540:ADI65541 ANE65540:ANE65541 AXA65540:AXA65541 BGW65540:BGW65541 BQS65540:BQS65541 CAO65540:CAO65541 CKK65540:CKK65541 CUG65540:CUG65541 DEC65540:DEC65541 DNY65540:DNY65541 DXU65540:DXU65541 EHQ65540:EHQ65541 ERM65540:ERM65541 FBI65540:FBI65541 FLE65540:FLE65541 FVA65540:FVA65541 GEW65540:GEW65541 GOS65540:GOS65541 GYO65540:GYO65541 HIK65540:HIK65541 HSG65540:HSG65541 ICC65540:ICC65541 ILY65540:ILY65541 IVU65540:IVU65541 JFQ65540:JFQ65541 JPM65540:JPM65541 JZI65540:JZI65541 KJE65540:KJE65541 KTA65540:KTA65541 LCW65540:LCW65541 LMS65540:LMS65541 LWO65540:LWO65541 MGK65540:MGK65541 MQG65540:MQG65541 NAC65540:NAC65541 NJY65540:NJY65541 NTU65540:NTU65541 ODQ65540:ODQ65541 ONM65540:ONM65541 OXI65540:OXI65541 PHE65540:PHE65541 PRA65540:PRA65541 QAW65540:QAW65541 QKS65540:QKS65541 QUO65540:QUO65541 REK65540:REK65541 ROG65540:ROG65541 RYC65540:RYC65541 SHY65540:SHY65541 SRU65540:SRU65541 TBQ65540:TBQ65541 TLM65540:TLM65541 TVI65540:TVI65541 UFE65540:UFE65541 UPA65540:UPA65541 UYW65540:UYW65541 VIS65540:VIS65541 VSO65540:VSO65541 WCK65540:WCK65541 WMG65540:WMG65541 WWC65540:WWC65541 U131076:U131077 JQ131076:JQ131077 TM131076:TM131077 ADI131076:ADI131077 ANE131076:ANE131077 AXA131076:AXA131077 BGW131076:BGW131077 BQS131076:BQS131077 CAO131076:CAO131077 CKK131076:CKK131077 CUG131076:CUG131077 DEC131076:DEC131077 DNY131076:DNY131077 DXU131076:DXU131077 EHQ131076:EHQ131077 ERM131076:ERM131077 FBI131076:FBI131077 FLE131076:FLE131077 FVA131076:FVA131077 GEW131076:GEW131077 GOS131076:GOS131077 GYO131076:GYO131077 HIK131076:HIK131077 HSG131076:HSG131077 ICC131076:ICC131077 ILY131076:ILY131077 IVU131076:IVU131077 JFQ131076:JFQ131077 JPM131076:JPM131077 JZI131076:JZI131077 KJE131076:KJE131077 KTA131076:KTA131077 LCW131076:LCW131077 LMS131076:LMS131077 LWO131076:LWO131077 MGK131076:MGK131077 MQG131076:MQG131077 NAC131076:NAC131077 NJY131076:NJY131077 NTU131076:NTU131077 ODQ131076:ODQ131077 ONM131076:ONM131077 OXI131076:OXI131077 PHE131076:PHE131077 PRA131076:PRA131077 QAW131076:QAW131077 QKS131076:QKS131077 QUO131076:QUO131077 REK131076:REK131077 ROG131076:ROG131077 RYC131076:RYC131077 SHY131076:SHY131077 SRU131076:SRU131077 TBQ131076:TBQ131077 TLM131076:TLM131077 TVI131076:TVI131077 UFE131076:UFE131077 UPA131076:UPA131077 UYW131076:UYW131077 VIS131076:VIS131077 VSO131076:VSO131077 WCK131076:WCK131077 WMG131076:WMG131077 WWC131076:WWC131077 U196612:U196613 JQ196612:JQ196613 TM196612:TM196613 ADI196612:ADI196613 ANE196612:ANE196613 AXA196612:AXA196613 BGW196612:BGW196613 BQS196612:BQS196613 CAO196612:CAO196613 CKK196612:CKK196613 CUG196612:CUG196613 DEC196612:DEC196613 DNY196612:DNY196613 DXU196612:DXU196613 EHQ196612:EHQ196613 ERM196612:ERM196613 FBI196612:FBI196613 FLE196612:FLE196613 FVA196612:FVA196613 GEW196612:GEW196613 GOS196612:GOS196613 GYO196612:GYO196613 HIK196612:HIK196613 HSG196612:HSG196613 ICC196612:ICC196613 ILY196612:ILY196613 IVU196612:IVU196613 JFQ196612:JFQ196613 JPM196612:JPM196613 JZI196612:JZI196613 KJE196612:KJE196613 KTA196612:KTA196613 LCW196612:LCW196613 LMS196612:LMS196613 LWO196612:LWO196613 MGK196612:MGK196613 MQG196612:MQG196613 NAC196612:NAC196613 NJY196612:NJY196613 NTU196612:NTU196613 ODQ196612:ODQ196613 ONM196612:ONM196613 OXI196612:OXI196613 PHE196612:PHE196613 PRA196612:PRA196613 QAW196612:QAW196613 QKS196612:QKS196613 QUO196612:QUO196613 REK196612:REK196613 ROG196612:ROG196613 RYC196612:RYC196613 SHY196612:SHY196613 SRU196612:SRU196613 TBQ196612:TBQ196613 TLM196612:TLM196613 TVI196612:TVI196613 UFE196612:UFE196613 UPA196612:UPA196613 UYW196612:UYW196613 VIS196612:VIS196613 VSO196612:VSO196613 WCK196612:WCK196613 WMG196612:WMG196613 WWC196612:WWC196613 U262148:U262149 JQ262148:JQ262149 TM262148:TM262149 ADI262148:ADI262149 ANE262148:ANE262149 AXA262148:AXA262149 BGW262148:BGW262149 BQS262148:BQS262149 CAO262148:CAO262149 CKK262148:CKK262149 CUG262148:CUG262149 DEC262148:DEC262149 DNY262148:DNY262149 DXU262148:DXU262149 EHQ262148:EHQ262149 ERM262148:ERM262149 FBI262148:FBI262149 FLE262148:FLE262149 FVA262148:FVA262149 GEW262148:GEW262149 GOS262148:GOS262149 GYO262148:GYO262149 HIK262148:HIK262149 HSG262148:HSG262149 ICC262148:ICC262149 ILY262148:ILY262149 IVU262148:IVU262149 JFQ262148:JFQ262149 JPM262148:JPM262149 JZI262148:JZI262149 KJE262148:KJE262149 KTA262148:KTA262149 LCW262148:LCW262149 LMS262148:LMS262149 LWO262148:LWO262149 MGK262148:MGK262149 MQG262148:MQG262149 NAC262148:NAC262149 NJY262148:NJY262149 NTU262148:NTU262149 ODQ262148:ODQ262149 ONM262148:ONM262149 OXI262148:OXI262149 PHE262148:PHE262149 PRA262148:PRA262149 QAW262148:QAW262149 QKS262148:QKS262149 QUO262148:QUO262149 REK262148:REK262149 ROG262148:ROG262149 RYC262148:RYC262149 SHY262148:SHY262149 SRU262148:SRU262149 TBQ262148:TBQ262149 TLM262148:TLM262149 TVI262148:TVI262149 UFE262148:UFE262149 UPA262148:UPA262149 UYW262148:UYW262149 VIS262148:VIS262149 VSO262148:VSO262149 WCK262148:WCK262149 WMG262148:WMG262149 WWC262148:WWC262149 U327684:U327685 JQ327684:JQ327685 TM327684:TM327685 ADI327684:ADI327685 ANE327684:ANE327685 AXA327684:AXA327685 BGW327684:BGW327685 BQS327684:BQS327685 CAO327684:CAO327685 CKK327684:CKK327685 CUG327684:CUG327685 DEC327684:DEC327685 DNY327684:DNY327685 DXU327684:DXU327685 EHQ327684:EHQ327685 ERM327684:ERM327685 FBI327684:FBI327685 FLE327684:FLE327685 FVA327684:FVA327685 GEW327684:GEW327685 GOS327684:GOS327685 GYO327684:GYO327685 HIK327684:HIK327685 HSG327684:HSG327685 ICC327684:ICC327685 ILY327684:ILY327685 IVU327684:IVU327685 JFQ327684:JFQ327685 JPM327684:JPM327685 JZI327684:JZI327685 KJE327684:KJE327685 KTA327684:KTA327685 LCW327684:LCW327685 LMS327684:LMS327685 LWO327684:LWO327685 MGK327684:MGK327685 MQG327684:MQG327685 NAC327684:NAC327685 NJY327684:NJY327685 NTU327684:NTU327685 ODQ327684:ODQ327685 ONM327684:ONM327685 OXI327684:OXI327685 PHE327684:PHE327685 PRA327684:PRA327685 QAW327684:QAW327685 QKS327684:QKS327685 QUO327684:QUO327685 REK327684:REK327685 ROG327684:ROG327685 RYC327684:RYC327685 SHY327684:SHY327685 SRU327684:SRU327685 TBQ327684:TBQ327685 TLM327684:TLM327685 TVI327684:TVI327685 UFE327684:UFE327685 UPA327684:UPA327685 UYW327684:UYW327685 VIS327684:VIS327685 VSO327684:VSO327685 WCK327684:WCK327685 WMG327684:WMG327685 WWC327684:WWC327685 U393220:U393221 JQ393220:JQ393221 TM393220:TM393221 ADI393220:ADI393221 ANE393220:ANE393221 AXA393220:AXA393221 BGW393220:BGW393221 BQS393220:BQS393221 CAO393220:CAO393221 CKK393220:CKK393221 CUG393220:CUG393221 DEC393220:DEC393221 DNY393220:DNY393221 DXU393220:DXU393221 EHQ393220:EHQ393221 ERM393220:ERM393221 FBI393220:FBI393221 FLE393220:FLE393221 FVA393220:FVA393221 GEW393220:GEW393221 GOS393220:GOS393221 GYO393220:GYO393221 HIK393220:HIK393221 HSG393220:HSG393221 ICC393220:ICC393221 ILY393220:ILY393221 IVU393220:IVU393221 JFQ393220:JFQ393221 JPM393220:JPM393221 JZI393220:JZI393221 KJE393220:KJE393221 KTA393220:KTA393221 LCW393220:LCW393221 LMS393220:LMS393221 LWO393220:LWO393221 MGK393220:MGK393221 MQG393220:MQG393221 NAC393220:NAC393221 NJY393220:NJY393221 NTU393220:NTU393221 ODQ393220:ODQ393221 ONM393220:ONM393221 OXI393220:OXI393221 PHE393220:PHE393221 PRA393220:PRA393221 QAW393220:QAW393221 QKS393220:QKS393221 QUO393220:QUO393221 REK393220:REK393221 ROG393220:ROG393221 RYC393220:RYC393221 SHY393220:SHY393221 SRU393220:SRU393221 TBQ393220:TBQ393221 TLM393220:TLM393221 TVI393220:TVI393221 UFE393220:UFE393221 UPA393220:UPA393221 UYW393220:UYW393221 VIS393220:VIS393221 VSO393220:VSO393221 WCK393220:WCK393221 WMG393220:WMG393221 WWC393220:WWC393221 U458756:U458757 JQ458756:JQ458757 TM458756:TM458757 ADI458756:ADI458757 ANE458756:ANE458757 AXA458756:AXA458757 BGW458756:BGW458757 BQS458756:BQS458757 CAO458756:CAO458757 CKK458756:CKK458757 CUG458756:CUG458757 DEC458756:DEC458757 DNY458756:DNY458757 DXU458756:DXU458757 EHQ458756:EHQ458757 ERM458756:ERM458757 FBI458756:FBI458757 FLE458756:FLE458757 FVA458756:FVA458757 GEW458756:GEW458757 GOS458756:GOS458757 GYO458756:GYO458757 HIK458756:HIK458757 HSG458756:HSG458757 ICC458756:ICC458757 ILY458756:ILY458757 IVU458756:IVU458757 JFQ458756:JFQ458757 JPM458756:JPM458757 JZI458756:JZI458757 KJE458756:KJE458757 KTA458756:KTA458757 LCW458756:LCW458757 LMS458756:LMS458757 LWO458756:LWO458757 MGK458756:MGK458757 MQG458756:MQG458757 NAC458756:NAC458757 NJY458756:NJY458757 NTU458756:NTU458757 ODQ458756:ODQ458757 ONM458756:ONM458757 OXI458756:OXI458757 PHE458756:PHE458757 PRA458756:PRA458757 QAW458756:QAW458757 QKS458756:QKS458757 QUO458756:QUO458757 REK458756:REK458757 ROG458756:ROG458757 RYC458756:RYC458757 SHY458756:SHY458757 SRU458756:SRU458757 TBQ458756:TBQ458757 TLM458756:TLM458757 TVI458756:TVI458757 UFE458756:UFE458757 UPA458756:UPA458757 UYW458756:UYW458757 VIS458756:VIS458757 VSO458756:VSO458757 WCK458756:WCK458757 WMG458756:WMG458757 WWC458756:WWC458757 U524292:U524293 JQ524292:JQ524293 TM524292:TM524293 ADI524292:ADI524293 ANE524292:ANE524293 AXA524292:AXA524293 BGW524292:BGW524293 BQS524292:BQS524293 CAO524292:CAO524293 CKK524292:CKK524293 CUG524292:CUG524293 DEC524292:DEC524293 DNY524292:DNY524293 DXU524292:DXU524293 EHQ524292:EHQ524293 ERM524292:ERM524293 FBI524292:FBI524293 FLE524292:FLE524293 FVA524292:FVA524293 GEW524292:GEW524293 GOS524292:GOS524293 GYO524292:GYO524293 HIK524292:HIK524293 HSG524292:HSG524293 ICC524292:ICC524293 ILY524292:ILY524293 IVU524292:IVU524293 JFQ524292:JFQ524293 JPM524292:JPM524293 JZI524292:JZI524293 KJE524292:KJE524293 KTA524292:KTA524293 LCW524292:LCW524293 LMS524292:LMS524293 LWO524292:LWO524293 MGK524292:MGK524293 MQG524292:MQG524293 NAC524292:NAC524293 NJY524292:NJY524293 NTU524292:NTU524293 ODQ524292:ODQ524293 ONM524292:ONM524293 OXI524292:OXI524293 PHE524292:PHE524293 PRA524292:PRA524293 QAW524292:QAW524293 QKS524292:QKS524293 QUO524292:QUO524293 REK524292:REK524293 ROG524292:ROG524293 RYC524292:RYC524293 SHY524292:SHY524293 SRU524292:SRU524293 TBQ524292:TBQ524293 TLM524292:TLM524293 TVI524292:TVI524293 UFE524292:UFE524293 UPA524292:UPA524293 UYW524292:UYW524293 VIS524292:VIS524293 VSO524292:VSO524293 WCK524292:WCK524293 WMG524292:WMG524293 WWC524292:WWC524293 U589828:U589829 JQ589828:JQ589829 TM589828:TM589829 ADI589828:ADI589829 ANE589828:ANE589829 AXA589828:AXA589829 BGW589828:BGW589829 BQS589828:BQS589829 CAO589828:CAO589829 CKK589828:CKK589829 CUG589828:CUG589829 DEC589828:DEC589829 DNY589828:DNY589829 DXU589828:DXU589829 EHQ589828:EHQ589829 ERM589828:ERM589829 FBI589828:FBI589829 FLE589828:FLE589829 FVA589828:FVA589829 GEW589828:GEW589829 GOS589828:GOS589829 GYO589828:GYO589829 HIK589828:HIK589829 HSG589828:HSG589829 ICC589828:ICC589829 ILY589828:ILY589829 IVU589828:IVU589829 JFQ589828:JFQ589829 JPM589828:JPM589829 JZI589828:JZI589829 KJE589828:KJE589829 KTA589828:KTA589829 LCW589828:LCW589829 LMS589828:LMS589829 LWO589828:LWO589829 MGK589828:MGK589829 MQG589828:MQG589829 NAC589828:NAC589829 NJY589828:NJY589829 NTU589828:NTU589829 ODQ589828:ODQ589829 ONM589828:ONM589829 OXI589828:OXI589829 PHE589828:PHE589829 PRA589828:PRA589829 QAW589828:QAW589829 QKS589828:QKS589829 QUO589828:QUO589829 REK589828:REK589829 ROG589828:ROG589829 RYC589828:RYC589829 SHY589828:SHY589829 SRU589828:SRU589829 TBQ589828:TBQ589829 TLM589828:TLM589829 TVI589828:TVI589829 UFE589828:UFE589829 UPA589828:UPA589829 UYW589828:UYW589829 VIS589828:VIS589829 VSO589828:VSO589829 WCK589828:WCK589829 WMG589828:WMG589829 WWC589828:WWC589829 U655364:U655365 JQ655364:JQ655365 TM655364:TM655365 ADI655364:ADI655365 ANE655364:ANE655365 AXA655364:AXA655365 BGW655364:BGW655365 BQS655364:BQS655365 CAO655364:CAO655365 CKK655364:CKK655365 CUG655364:CUG655365 DEC655364:DEC655365 DNY655364:DNY655365 DXU655364:DXU655365 EHQ655364:EHQ655365 ERM655364:ERM655365 FBI655364:FBI655365 FLE655364:FLE655365 FVA655364:FVA655365 GEW655364:GEW655365 GOS655364:GOS655365 GYO655364:GYO655365 HIK655364:HIK655365 HSG655364:HSG655365 ICC655364:ICC655365 ILY655364:ILY655365 IVU655364:IVU655365 JFQ655364:JFQ655365 JPM655364:JPM655365 JZI655364:JZI655365 KJE655364:KJE655365 KTA655364:KTA655365 LCW655364:LCW655365 LMS655364:LMS655365 LWO655364:LWO655365 MGK655364:MGK655365 MQG655364:MQG655365 NAC655364:NAC655365 NJY655364:NJY655365 NTU655364:NTU655365 ODQ655364:ODQ655365 ONM655364:ONM655365 OXI655364:OXI655365 PHE655364:PHE655365 PRA655364:PRA655365 QAW655364:QAW655365 QKS655364:QKS655365 QUO655364:QUO655365 REK655364:REK655365 ROG655364:ROG655365 RYC655364:RYC655365 SHY655364:SHY655365 SRU655364:SRU655365 TBQ655364:TBQ655365 TLM655364:TLM655365 TVI655364:TVI655365 UFE655364:UFE655365 UPA655364:UPA655365 UYW655364:UYW655365 VIS655364:VIS655365 VSO655364:VSO655365 WCK655364:WCK655365 WMG655364:WMG655365 WWC655364:WWC655365 U720900:U720901 JQ720900:JQ720901 TM720900:TM720901 ADI720900:ADI720901 ANE720900:ANE720901 AXA720900:AXA720901 BGW720900:BGW720901 BQS720900:BQS720901 CAO720900:CAO720901 CKK720900:CKK720901 CUG720900:CUG720901 DEC720900:DEC720901 DNY720900:DNY720901 DXU720900:DXU720901 EHQ720900:EHQ720901 ERM720900:ERM720901 FBI720900:FBI720901 FLE720900:FLE720901 FVA720900:FVA720901 GEW720900:GEW720901 GOS720900:GOS720901 GYO720900:GYO720901 HIK720900:HIK720901 HSG720900:HSG720901 ICC720900:ICC720901 ILY720900:ILY720901 IVU720900:IVU720901 JFQ720900:JFQ720901 JPM720900:JPM720901 JZI720900:JZI720901 KJE720900:KJE720901 KTA720900:KTA720901 LCW720900:LCW720901 LMS720900:LMS720901 LWO720900:LWO720901 MGK720900:MGK720901 MQG720900:MQG720901 NAC720900:NAC720901 NJY720900:NJY720901 NTU720900:NTU720901 ODQ720900:ODQ720901 ONM720900:ONM720901 OXI720900:OXI720901 PHE720900:PHE720901 PRA720900:PRA720901 QAW720900:QAW720901 QKS720900:QKS720901 QUO720900:QUO720901 REK720900:REK720901 ROG720900:ROG720901 RYC720900:RYC720901 SHY720900:SHY720901 SRU720900:SRU720901 TBQ720900:TBQ720901 TLM720900:TLM720901 TVI720900:TVI720901 UFE720900:UFE720901 UPA720900:UPA720901 UYW720900:UYW720901 VIS720900:VIS720901 VSO720900:VSO720901 WCK720900:WCK720901 WMG720900:WMG720901 WWC720900:WWC720901 U786436:U786437 JQ786436:JQ786437 TM786436:TM786437 ADI786436:ADI786437 ANE786436:ANE786437 AXA786436:AXA786437 BGW786436:BGW786437 BQS786436:BQS786437 CAO786436:CAO786437 CKK786436:CKK786437 CUG786436:CUG786437 DEC786436:DEC786437 DNY786436:DNY786437 DXU786436:DXU786437 EHQ786436:EHQ786437 ERM786436:ERM786437 FBI786436:FBI786437 FLE786436:FLE786437 FVA786436:FVA786437 GEW786436:GEW786437 GOS786436:GOS786437 GYO786436:GYO786437 HIK786436:HIK786437 HSG786436:HSG786437 ICC786436:ICC786437 ILY786436:ILY786437 IVU786436:IVU786437 JFQ786436:JFQ786437 JPM786436:JPM786437 JZI786436:JZI786437 KJE786436:KJE786437 KTA786436:KTA786437 LCW786436:LCW786437 LMS786436:LMS786437 LWO786436:LWO786437 MGK786436:MGK786437 MQG786436:MQG786437 NAC786436:NAC786437 NJY786436:NJY786437 NTU786436:NTU786437 ODQ786436:ODQ786437 ONM786436:ONM786437 OXI786436:OXI786437 PHE786436:PHE786437 PRA786436:PRA786437 QAW786436:QAW786437 QKS786436:QKS786437 QUO786436:QUO786437 REK786436:REK786437 ROG786436:ROG786437 RYC786436:RYC786437 SHY786436:SHY786437 SRU786436:SRU786437 TBQ786436:TBQ786437 TLM786436:TLM786437 TVI786436:TVI786437 UFE786436:UFE786437 UPA786436:UPA786437 UYW786436:UYW786437 VIS786436:VIS786437 VSO786436:VSO786437 WCK786436:WCK786437 WMG786436:WMG786437 WWC786436:WWC786437 U851972:U851973 JQ851972:JQ851973 TM851972:TM851973 ADI851972:ADI851973 ANE851972:ANE851973 AXA851972:AXA851973 BGW851972:BGW851973 BQS851972:BQS851973 CAO851972:CAO851973 CKK851972:CKK851973 CUG851972:CUG851973 DEC851972:DEC851973 DNY851972:DNY851973 DXU851972:DXU851973 EHQ851972:EHQ851973 ERM851972:ERM851973 FBI851972:FBI851973 FLE851972:FLE851973 FVA851972:FVA851973 GEW851972:GEW851973 GOS851972:GOS851973 GYO851972:GYO851973 HIK851972:HIK851973 HSG851972:HSG851973 ICC851972:ICC851973 ILY851972:ILY851973 IVU851972:IVU851973 JFQ851972:JFQ851973 JPM851972:JPM851973 JZI851972:JZI851973 KJE851972:KJE851973 KTA851972:KTA851973 LCW851972:LCW851973 LMS851972:LMS851973 LWO851972:LWO851973 MGK851972:MGK851973 MQG851972:MQG851973 NAC851972:NAC851973 NJY851972:NJY851973 NTU851972:NTU851973 ODQ851972:ODQ851973 ONM851972:ONM851973 OXI851972:OXI851973 PHE851972:PHE851973 PRA851972:PRA851973 QAW851972:QAW851973 QKS851972:QKS851973 QUO851972:QUO851973 REK851972:REK851973 ROG851972:ROG851973 RYC851972:RYC851973 SHY851972:SHY851973 SRU851972:SRU851973 TBQ851972:TBQ851973 TLM851972:TLM851973 TVI851972:TVI851973 UFE851972:UFE851973 UPA851972:UPA851973 UYW851972:UYW851973 VIS851972:VIS851973 VSO851972:VSO851973 WCK851972:WCK851973 WMG851972:WMG851973 WWC851972:WWC851973 U917508:U917509 JQ917508:JQ917509 TM917508:TM917509 ADI917508:ADI917509 ANE917508:ANE917509 AXA917508:AXA917509 BGW917508:BGW917509 BQS917508:BQS917509 CAO917508:CAO917509 CKK917508:CKK917509 CUG917508:CUG917509 DEC917508:DEC917509 DNY917508:DNY917509 DXU917508:DXU917509 EHQ917508:EHQ917509 ERM917508:ERM917509 FBI917508:FBI917509 FLE917508:FLE917509 FVA917508:FVA917509 GEW917508:GEW917509 GOS917508:GOS917509 GYO917508:GYO917509 HIK917508:HIK917509 HSG917508:HSG917509 ICC917508:ICC917509 ILY917508:ILY917509 IVU917508:IVU917509 JFQ917508:JFQ917509 JPM917508:JPM917509 JZI917508:JZI917509 KJE917508:KJE917509 KTA917508:KTA917509 LCW917508:LCW917509 LMS917508:LMS917509 LWO917508:LWO917509 MGK917508:MGK917509 MQG917508:MQG917509 NAC917508:NAC917509 NJY917508:NJY917509 NTU917508:NTU917509 ODQ917508:ODQ917509 ONM917508:ONM917509 OXI917508:OXI917509 PHE917508:PHE917509 PRA917508:PRA917509 QAW917508:QAW917509 QKS917508:QKS917509 QUO917508:QUO917509 REK917508:REK917509 ROG917508:ROG917509 RYC917508:RYC917509 SHY917508:SHY917509 SRU917508:SRU917509 TBQ917508:TBQ917509 TLM917508:TLM917509 TVI917508:TVI917509 UFE917508:UFE917509 UPA917508:UPA917509 UYW917508:UYW917509 VIS917508:VIS917509 VSO917508:VSO917509 WCK917508:WCK917509 WMG917508:WMG917509 WWC917508:WWC917509 U983044:U983045 JQ983044:JQ983045 TM983044:TM983045 ADI983044:ADI983045 ANE983044:ANE983045 AXA983044:AXA983045 BGW983044:BGW983045 BQS983044:BQS983045 CAO983044:CAO983045 CKK983044:CKK983045 CUG983044:CUG983045 DEC983044:DEC983045 DNY983044:DNY983045 DXU983044:DXU983045 EHQ983044:EHQ983045 ERM983044:ERM983045 FBI983044:FBI983045 FLE983044:FLE983045 FVA983044:FVA983045 GEW983044:GEW983045 GOS983044:GOS983045 GYO983044:GYO983045 HIK983044:HIK983045 HSG983044:HSG983045 ICC983044:ICC983045 ILY983044:ILY983045 IVU983044:IVU983045 JFQ983044:JFQ983045 JPM983044:JPM983045 JZI983044:JZI983045 KJE983044:KJE983045 KTA983044:KTA983045 LCW983044:LCW983045 LMS983044:LMS983045 LWO983044:LWO983045 MGK983044:MGK983045 MQG983044:MQG983045 NAC983044:NAC983045 NJY983044:NJY983045 NTU983044:NTU983045 ODQ983044:ODQ983045 ONM983044:ONM983045 OXI983044:OXI983045 PHE983044:PHE983045 PRA983044:PRA983045 QAW983044:QAW983045 QKS983044:QKS983045 QUO983044:QUO983045 REK983044:REK983045 ROG983044:ROG983045 RYC983044:RYC983045 SHY983044:SHY983045 SRU983044:SRU983045 TBQ983044:TBQ983045 TLM983044:TLM983045 TVI983044:TVI983045 UFE983044:UFE983045 UPA983044:UPA983045 UYW983044:UYW983045 VIS983044:VIS983045 VSO983044:VSO983045 WCK983044:WCK983045 WMG983044:WMG983045 WWC983044:WWC983045 E65461 JA65461 SW65461 ACS65461 AMO65461 AWK65461 BGG65461 BQC65461 BZY65461 CJU65461 CTQ65461 DDM65461 DNI65461 DXE65461 EHA65461 EQW65461 FAS65461 FKO65461 FUK65461 GEG65461 GOC65461 GXY65461 HHU65461 HRQ65461 IBM65461 ILI65461 IVE65461 JFA65461 JOW65461 JYS65461 KIO65461 KSK65461 LCG65461 LMC65461 LVY65461 MFU65461 MPQ65461 MZM65461 NJI65461 NTE65461 ODA65461 OMW65461 OWS65461 PGO65461 PQK65461 QAG65461 QKC65461 QTY65461 RDU65461 RNQ65461 RXM65461 SHI65461 SRE65461 TBA65461 TKW65461 TUS65461 UEO65461 UOK65461 UYG65461 VIC65461 VRY65461 WBU65461 WLQ65461 WVM65461 E130997 JA130997 SW130997 ACS130997 AMO130997 AWK130997 BGG130997 BQC130997 BZY130997 CJU130997 CTQ130997 DDM130997 DNI130997 DXE130997 EHA130997 EQW130997 FAS130997 FKO130997 FUK130997 GEG130997 GOC130997 GXY130997 HHU130997 HRQ130997 IBM130997 ILI130997 IVE130997 JFA130997 JOW130997 JYS130997 KIO130997 KSK130997 LCG130997 LMC130997 LVY130997 MFU130997 MPQ130997 MZM130997 NJI130997 NTE130997 ODA130997 OMW130997 OWS130997 PGO130997 PQK130997 QAG130997 QKC130997 QTY130997 RDU130997 RNQ130997 RXM130997 SHI130997 SRE130997 TBA130997 TKW130997 TUS130997 UEO130997 UOK130997 UYG130997 VIC130997 VRY130997 WBU130997 WLQ130997 WVM130997 E196533 JA196533 SW196533 ACS196533 AMO196533 AWK196533 BGG196533 BQC196533 BZY196533 CJU196533 CTQ196533 DDM196533 DNI196533 DXE196533 EHA196533 EQW196533 FAS196533 FKO196533 FUK196533 GEG196533 GOC196533 GXY196533 HHU196533 HRQ196533 IBM196533 ILI196533 IVE196533 JFA196533 JOW196533 JYS196533 KIO196533 KSK196533 LCG196533 LMC196533 LVY196533 MFU196533 MPQ196533 MZM196533 NJI196533 NTE196533 ODA196533 OMW196533 OWS196533 PGO196533 PQK196533 QAG196533 QKC196533 QTY196533 RDU196533 RNQ196533 RXM196533 SHI196533 SRE196533 TBA196533 TKW196533 TUS196533 UEO196533 UOK196533 UYG196533 VIC196533 VRY196533 WBU196533 WLQ196533 WVM196533 E262069 JA262069 SW262069 ACS262069 AMO262069 AWK262069 BGG262069 BQC262069 BZY262069 CJU262069 CTQ262069 DDM262069 DNI262069 DXE262069 EHA262069 EQW262069 FAS262069 FKO262069 FUK262069 GEG262069 GOC262069 GXY262069 HHU262069 HRQ262069 IBM262069 ILI262069 IVE262069 JFA262069 JOW262069 JYS262069 KIO262069 KSK262069 LCG262069 LMC262069 LVY262069 MFU262069 MPQ262069 MZM262069 NJI262069 NTE262069 ODA262069 OMW262069 OWS262069 PGO262069 PQK262069 QAG262069 QKC262069 QTY262069 RDU262069 RNQ262069 RXM262069 SHI262069 SRE262069 TBA262069 TKW262069 TUS262069 UEO262069 UOK262069 UYG262069 VIC262069 VRY262069 WBU262069 WLQ262069 WVM262069 E327605 JA327605 SW327605 ACS327605 AMO327605 AWK327605 BGG327605 BQC327605 BZY327605 CJU327605 CTQ327605 DDM327605 DNI327605 DXE327605 EHA327605 EQW327605 FAS327605 FKO327605 FUK327605 GEG327605 GOC327605 GXY327605 HHU327605 HRQ327605 IBM327605 ILI327605 IVE327605 JFA327605 JOW327605 JYS327605 KIO327605 KSK327605 LCG327605 LMC327605 LVY327605 MFU327605 MPQ327605 MZM327605 NJI327605 NTE327605 ODA327605 OMW327605 OWS327605 PGO327605 PQK327605 QAG327605 QKC327605 QTY327605 RDU327605 RNQ327605 RXM327605 SHI327605 SRE327605 TBA327605 TKW327605 TUS327605 UEO327605 UOK327605 UYG327605 VIC327605 VRY327605 WBU327605 WLQ327605 WVM327605 E393141 JA393141 SW393141 ACS393141 AMO393141 AWK393141 BGG393141 BQC393141 BZY393141 CJU393141 CTQ393141 DDM393141 DNI393141 DXE393141 EHA393141 EQW393141 FAS393141 FKO393141 FUK393141 GEG393141 GOC393141 GXY393141 HHU393141 HRQ393141 IBM393141 ILI393141 IVE393141 JFA393141 JOW393141 JYS393141 KIO393141 KSK393141 LCG393141 LMC393141 LVY393141 MFU393141 MPQ393141 MZM393141 NJI393141 NTE393141 ODA393141 OMW393141 OWS393141 PGO393141 PQK393141 QAG393141 QKC393141 QTY393141 RDU393141 RNQ393141 RXM393141 SHI393141 SRE393141 TBA393141 TKW393141 TUS393141 UEO393141 UOK393141 UYG393141 VIC393141 VRY393141 WBU393141 WLQ393141 WVM393141 E458677 JA458677 SW458677 ACS458677 AMO458677 AWK458677 BGG458677 BQC458677 BZY458677 CJU458677 CTQ458677 DDM458677 DNI458677 DXE458677 EHA458677 EQW458677 FAS458677 FKO458677 FUK458677 GEG458677 GOC458677 GXY458677 HHU458677 HRQ458677 IBM458677 ILI458677 IVE458677 JFA458677 JOW458677 JYS458677 KIO458677 KSK458677 LCG458677 LMC458677 LVY458677 MFU458677 MPQ458677 MZM458677 NJI458677 NTE458677 ODA458677 OMW458677 OWS458677 PGO458677 PQK458677 QAG458677 QKC458677 QTY458677 RDU458677 RNQ458677 RXM458677 SHI458677 SRE458677 TBA458677 TKW458677 TUS458677 UEO458677 UOK458677 UYG458677 VIC458677 VRY458677 WBU458677 WLQ458677 WVM458677 E524213 JA524213 SW524213 ACS524213 AMO524213 AWK524213 BGG524213 BQC524213 BZY524213 CJU524213 CTQ524213 DDM524213 DNI524213 DXE524213 EHA524213 EQW524213 FAS524213 FKO524213 FUK524213 GEG524213 GOC524213 GXY524213 HHU524213 HRQ524213 IBM524213 ILI524213 IVE524213 JFA524213 JOW524213 JYS524213 KIO524213 KSK524213 LCG524213 LMC524213 LVY524213 MFU524213 MPQ524213 MZM524213 NJI524213 NTE524213 ODA524213 OMW524213 OWS524213 PGO524213 PQK524213 QAG524213 QKC524213 QTY524213 RDU524213 RNQ524213 RXM524213 SHI524213 SRE524213 TBA524213 TKW524213 TUS524213 UEO524213 UOK524213 UYG524213 VIC524213 VRY524213 WBU524213 WLQ524213 WVM524213 E589749 JA589749 SW589749 ACS589749 AMO589749 AWK589749 BGG589749 BQC589749 BZY589749 CJU589749 CTQ589749 DDM589749 DNI589749 DXE589749 EHA589749 EQW589749 FAS589749 FKO589749 FUK589749 GEG589749 GOC589749 GXY589749 HHU589749 HRQ589749 IBM589749 ILI589749 IVE589749 JFA589749 JOW589749 JYS589749 KIO589749 KSK589749 LCG589749 LMC589749 LVY589749 MFU589749 MPQ589749 MZM589749 NJI589749 NTE589749 ODA589749 OMW589749 OWS589749 PGO589749 PQK589749 QAG589749 QKC589749 QTY589749 RDU589749 RNQ589749 RXM589749 SHI589749 SRE589749 TBA589749 TKW589749 TUS589749 UEO589749 UOK589749 UYG589749 VIC589749 VRY589749 WBU589749 WLQ589749 WVM589749 E655285 JA655285 SW655285 ACS655285 AMO655285 AWK655285 BGG655285 BQC655285 BZY655285 CJU655285 CTQ655285 DDM655285 DNI655285 DXE655285 EHA655285 EQW655285 FAS655285 FKO655285 FUK655285 GEG655285 GOC655285 GXY655285 HHU655285 HRQ655285 IBM655285 ILI655285 IVE655285 JFA655285 JOW655285 JYS655285 KIO655285 KSK655285 LCG655285 LMC655285 LVY655285 MFU655285 MPQ655285 MZM655285 NJI655285 NTE655285 ODA655285 OMW655285 OWS655285 PGO655285 PQK655285 QAG655285 QKC655285 QTY655285 RDU655285 RNQ655285 RXM655285 SHI655285 SRE655285 TBA655285 TKW655285 TUS655285 UEO655285 UOK655285 UYG655285 VIC655285 VRY655285 WBU655285 WLQ655285 WVM655285 E720821 JA720821 SW720821 ACS720821 AMO720821 AWK720821 BGG720821 BQC720821 BZY720821 CJU720821 CTQ720821 DDM720821 DNI720821 DXE720821 EHA720821 EQW720821 FAS720821 FKO720821 FUK720821 GEG720821 GOC720821 GXY720821 HHU720821 HRQ720821 IBM720821 ILI720821 IVE720821 JFA720821 JOW720821 JYS720821 KIO720821 KSK720821 LCG720821 LMC720821 LVY720821 MFU720821 MPQ720821 MZM720821 NJI720821 NTE720821 ODA720821 OMW720821 OWS720821 PGO720821 PQK720821 QAG720821 QKC720821 QTY720821 RDU720821 RNQ720821 RXM720821 SHI720821 SRE720821 TBA720821 TKW720821 TUS720821 UEO720821 UOK720821 UYG720821 VIC720821 VRY720821 WBU720821 WLQ720821 WVM720821 E786357 JA786357 SW786357 ACS786357 AMO786357 AWK786357 BGG786357 BQC786357 BZY786357 CJU786357 CTQ786357 DDM786357 DNI786357 DXE786357 EHA786357 EQW786357 FAS786357 FKO786357 FUK786357 GEG786357 GOC786357 GXY786357 HHU786357 HRQ786357 IBM786357 ILI786357 IVE786357 JFA786357 JOW786357 JYS786357 KIO786357 KSK786357 LCG786357 LMC786357 LVY786357 MFU786357 MPQ786357 MZM786357 NJI786357 NTE786357 ODA786357 OMW786357 OWS786357 PGO786357 PQK786357 QAG786357 QKC786357 QTY786357 RDU786357 RNQ786357 RXM786357 SHI786357 SRE786357 TBA786357 TKW786357 TUS786357 UEO786357 UOK786357 UYG786357 VIC786357 VRY786357 WBU786357 WLQ786357 WVM786357 E851893 JA851893 SW851893 ACS851893 AMO851893 AWK851893 BGG851893 BQC851893 BZY851893 CJU851893 CTQ851893 DDM851893 DNI851893 DXE851893 EHA851893 EQW851893 FAS851893 FKO851893 FUK851893 GEG851893 GOC851893 GXY851893 HHU851893 HRQ851893 IBM851893 ILI851893 IVE851893 JFA851893 JOW851893 JYS851893 KIO851893 KSK851893 LCG851893 LMC851893 LVY851893 MFU851893 MPQ851893 MZM851893 NJI851893 NTE851893 ODA851893 OMW851893 OWS851893 PGO851893 PQK851893 QAG851893 QKC851893 QTY851893 RDU851893 RNQ851893 RXM851893 SHI851893 SRE851893 TBA851893 TKW851893 TUS851893 UEO851893 UOK851893 UYG851893 VIC851893 VRY851893 WBU851893 WLQ851893 WVM851893 E917429 JA917429 SW917429 ACS917429 AMO917429 AWK917429 BGG917429 BQC917429 BZY917429 CJU917429 CTQ917429 DDM917429 DNI917429 DXE917429 EHA917429 EQW917429 FAS917429 FKO917429 FUK917429 GEG917429 GOC917429 GXY917429 HHU917429 HRQ917429 IBM917429 ILI917429 IVE917429 JFA917429 JOW917429 JYS917429 KIO917429 KSK917429 LCG917429 LMC917429 LVY917429 MFU917429 MPQ917429 MZM917429 NJI917429 NTE917429 ODA917429 OMW917429 OWS917429 PGO917429 PQK917429 QAG917429 QKC917429 QTY917429 RDU917429 RNQ917429 RXM917429 SHI917429 SRE917429 TBA917429 TKW917429 TUS917429 UEO917429 UOK917429 UYG917429 VIC917429 VRY917429 WBU917429 WLQ917429 WVM917429 E982965 JA982965 SW982965 ACS982965 AMO982965 AWK982965 BGG982965 BQC982965 BZY982965 CJU982965 CTQ982965 DDM982965 DNI982965 DXE982965 EHA982965 EQW982965 FAS982965 FKO982965 FUK982965 GEG982965 GOC982965 GXY982965 HHU982965 HRQ982965 IBM982965 ILI982965 IVE982965 JFA982965 JOW982965 JYS982965 KIO982965 KSK982965 LCG982965 LMC982965 LVY982965 MFU982965 MPQ982965 MZM982965 NJI982965 NTE982965 ODA982965 OMW982965 OWS982965 PGO982965 PQK982965 QAG982965 QKC982965 QTY982965 RDU982965 RNQ982965 RXM982965 SHI982965 SRE982965 TBA982965 TKW982965 TUS982965 UEO982965 UOK982965 UYG982965 VIC982965 VRY982965 WBU982965 WLQ982965 WVM982965 C65463:C65466 IY65463:IY65466 SU65463:SU65466 ACQ65463:ACQ65466 AMM65463:AMM65466 AWI65463:AWI65466 BGE65463:BGE65466 BQA65463:BQA65466 BZW65463:BZW65466 CJS65463:CJS65466 CTO65463:CTO65466 DDK65463:DDK65466 DNG65463:DNG65466 DXC65463:DXC65466 EGY65463:EGY65466 EQU65463:EQU65466 FAQ65463:FAQ65466 FKM65463:FKM65466 FUI65463:FUI65466 GEE65463:GEE65466 GOA65463:GOA65466 GXW65463:GXW65466 HHS65463:HHS65466 HRO65463:HRO65466 IBK65463:IBK65466 ILG65463:ILG65466 IVC65463:IVC65466 JEY65463:JEY65466 JOU65463:JOU65466 JYQ65463:JYQ65466 KIM65463:KIM65466 KSI65463:KSI65466 LCE65463:LCE65466 LMA65463:LMA65466 LVW65463:LVW65466 MFS65463:MFS65466 MPO65463:MPO65466 MZK65463:MZK65466 NJG65463:NJG65466 NTC65463:NTC65466 OCY65463:OCY65466 OMU65463:OMU65466 OWQ65463:OWQ65466 PGM65463:PGM65466 PQI65463:PQI65466 QAE65463:QAE65466 QKA65463:QKA65466 QTW65463:QTW65466 RDS65463:RDS65466 RNO65463:RNO65466 RXK65463:RXK65466 SHG65463:SHG65466 SRC65463:SRC65466 TAY65463:TAY65466 TKU65463:TKU65466 TUQ65463:TUQ65466 UEM65463:UEM65466 UOI65463:UOI65466 UYE65463:UYE65466 VIA65463:VIA65466 VRW65463:VRW65466 WBS65463:WBS65466 WLO65463:WLO65466 WVK65463:WVK65466 C130999:C131002 IY130999:IY131002 SU130999:SU131002 ACQ130999:ACQ131002 AMM130999:AMM131002 AWI130999:AWI131002 BGE130999:BGE131002 BQA130999:BQA131002 BZW130999:BZW131002 CJS130999:CJS131002 CTO130999:CTO131002 DDK130999:DDK131002 DNG130999:DNG131002 DXC130999:DXC131002 EGY130999:EGY131002 EQU130999:EQU131002 FAQ130999:FAQ131002 FKM130999:FKM131002 FUI130999:FUI131002 GEE130999:GEE131002 GOA130999:GOA131002 GXW130999:GXW131002 HHS130999:HHS131002 HRO130999:HRO131002 IBK130999:IBK131002 ILG130999:ILG131002 IVC130999:IVC131002 JEY130999:JEY131002 JOU130999:JOU131002 JYQ130999:JYQ131002 KIM130999:KIM131002 KSI130999:KSI131002 LCE130999:LCE131002 LMA130999:LMA131002 LVW130999:LVW131002 MFS130999:MFS131002 MPO130999:MPO131002 MZK130999:MZK131002 NJG130999:NJG131002 NTC130999:NTC131002 OCY130999:OCY131002 OMU130999:OMU131002 OWQ130999:OWQ131002 PGM130999:PGM131002 PQI130999:PQI131002 QAE130999:QAE131002 QKA130999:QKA131002 QTW130999:QTW131002 RDS130999:RDS131002 RNO130999:RNO131002 RXK130999:RXK131002 SHG130999:SHG131002 SRC130999:SRC131002 TAY130999:TAY131002 TKU130999:TKU131002 TUQ130999:TUQ131002 UEM130999:UEM131002 UOI130999:UOI131002 UYE130999:UYE131002 VIA130999:VIA131002 VRW130999:VRW131002 WBS130999:WBS131002 WLO130999:WLO131002 WVK130999:WVK131002 C196535:C196538 IY196535:IY196538 SU196535:SU196538 ACQ196535:ACQ196538 AMM196535:AMM196538 AWI196535:AWI196538 BGE196535:BGE196538 BQA196535:BQA196538 BZW196535:BZW196538 CJS196535:CJS196538 CTO196535:CTO196538 DDK196535:DDK196538 DNG196535:DNG196538 DXC196535:DXC196538 EGY196535:EGY196538 EQU196535:EQU196538 FAQ196535:FAQ196538 FKM196535:FKM196538 FUI196535:FUI196538 GEE196535:GEE196538 GOA196535:GOA196538 GXW196535:GXW196538 HHS196535:HHS196538 HRO196535:HRO196538 IBK196535:IBK196538 ILG196535:ILG196538 IVC196535:IVC196538 JEY196535:JEY196538 JOU196535:JOU196538 JYQ196535:JYQ196538 KIM196535:KIM196538 KSI196535:KSI196538 LCE196535:LCE196538 LMA196535:LMA196538 LVW196535:LVW196538 MFS196535:MFS196538 MPO196535:MPO196538 MZK196535:MZK196538 NJG196535:NJG196538 NTC196535:NTC196538 OCY196535:OCY196538 OMU196535:OMU196538 OWQ196535:OWQ196538 PGM196535:PGM196538 PQI196535:PQI196538 QAE196535:QAE196538 QKA196535:QKA196538 QTW196535:QTW196538 RDS196535:RDS196538 RNO196535:RNO196538 RXK196535:RXK196538 SHG196535:SHG196538 SRC196535:SRC196538 TAY196535:TAY196538 TKU196535:TKU196538 TUQ196535:TUQ196538 UEM196535:UEM196538 UOI196535:UOI196538 UYE196535:UYE196538 VIA196535:VIA196538 VRW196535:VRW196538 WBS196535:WBS196538 WLO196535:WLO196538 WVK196535:WVK196538 C262071:C262074 IY262071:IY262074 SU262071:SU262074 ACQ262071:ACQ262074 AMM262071:AMM262074 AWI262071:AWI262074 BGE262071:BGE262074 BQA262071:BQA262074 BZW262071:BZW262074 CJS262071:CJS262074 CTO262071:CTO262074 DDK262071:DDK262074 DNG262071:DNG262074 DXC262071:DXC262074 EGY262071:EGY262074 EQU262071:EQU262074 FAQ262071:FAQ262074 FKM262071:FKM262074 FUI262071:FUI262074 GEE262071:GEE262074 GOA262071:GOA262074 GXW262071:GXW262074 HHS262071:HHS262074 HRO262071:HRO262074 IBK262071:IBK262074 ILG262071:ILG262074 IVC262071:IVC262074 JEY262071:JEY262074 JOU262071:JOU262074 JYQ262071:JYQ262074 KIM262071:KIM262074 KSI262071:KSI262074 LCE262071:LCE262074 LMA262071:LMA262074 LVW262071:LVW262074 MFS262071:MFS262074 MPO262071:MPO262074 MZK262071:MZK262074 NJG262071:NJG262074 NTC262071:NTC262074 OCY262071:OCY262074 OMU262071:OMU262074 OWQ262071:OWQ262074 PGM262071:PGM262074 PQI262071:PQI262074 QAE262071:QAE262074 QKA262071:QKA262074 QTW262071:QTW262074 RDS262071:RDS262074 RNO262071:RNO262074 RXK262071:RXK262074 SHG262071:SHG262074 SRC262071:SRC262074 TAY262071:TAY262074 TKU262071:TKU262074 TUQ262071:TUQ262074 UEM262071:UEM262074 UOI262071:UOI262074 UYE262071:UYE262074 VIA262071:VIA262074 VRW262071:VRW262074 WBS262071:WBS262074 WLO262071:WLO262074 WVK262071:WVK262074 C327607:C327610 IY327607:IY327610 SU327607:SU327610 ACQ327607:ACQ327610 AMM327607:AMM327610 AWI327607:AWI327610 BGE327607:BGE327610 BQA327607:BQA327610 BZW327607:BZW327610 CJS327607:CJS327610 CTO327607:CTO327610 DDK327607:DDK327610 DNG327607:DNG327610 DXC327607:DXC327610 EGY327607:EGY327610 EQU327607:EQU327610 FAQ327607:FAQ327610 FKM327607:FKM327610 FUI327607:FUI327610 GEE327607:GEE327610 GOA327607:GOA327610 GXW327607:GXW327610 HHS327607:HHS327610 HRO327607:HRO327610 IBK327607:IBK327610 ILG327607:ILG327610 IVC327607:IVC327610 JEY327607:JEY327610 JOU327607:JOU327610 JYQ327607:JYQ327610 KIM327607:KIM327610 KSI327607:KSI327610 LCE327607:LCE327610 LMA327607:LMA327610 LVW327607:LVW327610 MFS327607:MFS327610 MPO327607:MPO327610 MZK327607:MZK327610 NJG327607:NJG327610 NTC327607:NTC327610 OCY327607:OCY327610 OMU327607:OMU327610 OWQ327607:OWQ327610 PGM327607:PGM327610 PQI327607:PQI327610 QAE327607:QAE327610 QKA327607:QKA327610 QTW327607:QTW327610 RDS327607:RDS327610 RNO327607:RNO327610 RXK327607:RXK327610 SHG327607:SHG327610 SRC327607:SRC327610 TAY327607:TAY327610 TKU327607:TKU327610 TUQ327607:TUQ327610 UEM327607:UEM327610 UOI327607:UOI327610 UYE327607:UYE327610 VIA327607:VIA327610 VRW327607:VRW327610 WBS327607:WBS327610 WLO327607:WLO327610 WVK327607:WVK327610 C393143:C393146 IY393143:IY393146 SU393143:SU393146 ACQ393143:ACQ393146 AMM393143:AMM393146 AWI393143:AWI393146 BGE393143:BGE393146 BQA393143:BQA393146 BZW393143:BZW393146 CJS393143:CJS393146 CTO393143:CTO393146 DDK393143:DDK393146 DNG393143:DNG393146 DXC393143:DXC393146 EGY393143:EGY393146 EQU393143:EQU393146 FAQ393143:FAQ393146 FKM393143:FKM393146 FUI393143:FUI393146 GEE393143:GEE393146 GOA393143:GOA393146 GXW393143:GXW393146 HHS393143:HHS393146 HRO393143:HRO393146 IBK393143:IBK393146 ILG393143:ILG393146 IVC393143:IVC393146 JEY393143:JEY393146 JOU393143:JOU393146 JYQ393143:JYQ393146 KIM393143:KIM393146 KSI393143:KSI393146 LCE393143:LCE393146 LMA393143:LMA393146 LVW393143:LVW393146 MFS393143:MFS393146 MPO393143:MPO393146 MZK393143:MZK393146 NJG393143:NJG393146 NTC393143:NTC393146 OCY393143:OCY393146 OMU393143:OMU393146 OWQ393143:OWQ393146 PGM393143:PGM393146 PQI393143:PQI393146 QAE393143:QAE393146 QKA393143:QKA393146 QTW393143:QTW393146 RDS393143:RDS393146 RNO393143:RNO393146 RXK393143:RXK393146 SHG393143:SHG393146 SRC393143:SRC393146 TAY393143:TAY393146 TKU393143:TKU393146 TUQ393143:TUQ393146 UEM393143:UEM393146 UOI393143:UOI393146 UYE393143:UYE393146 VIA393143:VIA393146 VRW393143:VRW393146 WBS393143:WBS393146 WLO393143:WLO393146 WVK393143:WVK393146 C458679:C458682 IY458679:IY458682 SU458679:SU458682 ACQ458679:ACQ458682 AMM458679:AMM458682 AWI458679:AWI458682 BGE458679:BGE458682 BQA458679:BQA458682 BZW458679:BZW458682 CJS458679:CJS458682 CTO458679:CTO458682 DDK458679:DDK458682 DNG458679:DNG458682 DXC458679:DXC458682 EGY458679:EGY458682 EQU458679:EQU458682 FAQ458679:FAQ458682 FKM458679:FKM458682 FUI458679:FUI458682 GEE458679:GEE458682 GOA458679:GOA458682 GXW458679:GXW458682 HHS458679:HHS458682 HRO458679:HRO458682 IBK458679:IBK458682 ILG458679:ILG458682 IVC458679:IVC458682 JEY458679:JEY458682 JOU458679:JOU458682 JYQ458679:JYQ458682 KIM458679:KIM458682 KSI458679:KSI458682 LCE458679:LCE458682 LMA458679:LMA458682 LVW458679:LVW458682 MFS458679:MFS458682 MPO458679:MPO458682 MZK458679:MZK458682 NJG458679:NJG458682 NTC458679:NTC458682 OCY458679:OCY458682 OMU458679:OMU458682 OWQ458679:OWQ458682 PGM458679:PGM458682 PQI458679:PQI458682 QAE458679:QAE458682 QKA458679:QKA458682 QTW458679:QTW458682 RDS458679:RDS458682 RNO458679:RNO458682 RXK458679:RXK458682 SHG458679:SHG458682 SRC458679:SRC458682 TAY458679:TAY458682 TKU458679:TKU458682 TUQ458679:TUQ458682 UEM458679:UEM458682 UOI458679:UOI458682 UYE458679:UYE458682 VIA458679:VIA458682 VRW458679:VRW458682 WBS458679:WBS458682 WLO458679:WLO458682 WVK458679:WVK458682 C524215:C524218 IY524215:IY524218 SU524215:SU524218 ACQ524215:ACQ524218 AMM524215:AMM524218 AWI524215:AWI524218 BGE524215:BGE524218 BQA524215:BQA524218 BZW524215:BZW524218 CJS524215:CJS524218 CTO524215:CTO524218 DDK524215:DDK524218 DNG524215:DNG524218 DXC524215:DXC524218 EGY524215:EGY524218 EQU524215:EQU524218 FAQ524215:FAQ524218 FKM524215:FKM524218 FUI524215:FUI524218 GEE524215:GEE524218 GOA524215:GOA524218 GXW524215:GXW524218 HHS524215:HHS524218 HRO524215:HRO524218 IBK524215:IBK524218 ILG524215:ILG524218 IVC524215:IVC524218 JEY524215:JEY524218 JOU524215:JOU524218 JYQ524215:JYQ524218 KIM524215:KIM524218 KSI524215:KSI524218 LCE524215:LCE524218 LMA524215:LMA524218 LVW524215:LVW524218 MFS524215:MFS524218 MPO524215:MPO524218 MZK524215:MZK524218 NJG524215:NJG524218 NTC524215:NTC524218 OCY524215:OCY524218 OMU524215:OMU524218 OWQ524215:OWQ524218 PGM524215:PGM524218 PQI524215:PQI524218 QAE524215:QAE524218 QKA524215:QKA524218 QTW524215:QTW524218 RDS524215:RDS524218 RNO524215:RNO524218 RXK524215:RXK524218 SHG524215:SHG524218 SRC524215:SRC524218 TAY524215:TAY524218 TKU524215:TKU524218 TUQ524215:TUQ524218 UEM524215:UEM524218 UOI524215:UOI524218 UYE524215:UYE524218 VIA524215:VIA524218 VRW524215:VRW524218 WBS524215:WBS524218 WLO524215:WLO524218 WVK524215:WVK524218 C589751:C589754 IY589751:IY589754 SU589751:SU589754 ACQ589751:ACQ589754 AMM589751:AMM589754 AWI589751:AWI589754 BGE589751:BGE589754 BQA589751:BQA589754 BZW589751:BZW589754 CJS589751:CJS589754 CTO589751:CTO589754 DDK589751:DDK589754 DNG589751:DNG589754 DXC589751:DXC589754 EGY589751:EGY589754 EQU589751:EQU589754 FAQ589751:FAQ589754 FKM589751:FKM589754 FUI589751:FUI589754 GEE589751:GEE589754 GOA589751:GOA589754 GXW589751:GXW589754 HHS589751:HHS589754 HRO589751:HRO589754 IBK589751:IBK589754 ILG589751:ILG589754 IVC589751:IVC589754 JEY589751:JEY589754 JOU589751:JOU589754 JYQ589751:JYQ589754 KIM589751:KIM589754 KSI589751:KSI589754 LCE589751:LCE589754 LMA589751:LMA589754 LVW589751:LVW589754 MFS589751:MFS589754 MPO589751:MPO589754 MZK589751:MZK589754 NJG589751:NJG589754 NTC589751:NTC589754 OCY589751:OCY589754 OMU589751:OMU589754 OWQ589751:OWQ589754 PGM589751:PGM589754 PQI589751:PQI589754 QAE589751:QAE589754 QKA589751:QKA589754 QTW589751:QTW589754 RDS589751:RDS589754 RNO589751:RNO589754 RXK589751:RXK589754 SHG589751:SHG589754 SRC589751:SRC589754 TAY589751:TAY589754 TKU589751:TKU589754 TUQ589751:TUQ589754 UEM589751:UEM589754 UOI589751:UOI589754 UYE589751:UYE589754 VIA589751:VIA589754 VRW589751:VRW589754 WBS589751:WBS589754 WLO589751:WLO589754 WVK589751:WVK589754 C655287:C655290 IY655287:IY655290 SU655287:SU655290 ACQ655287:ACQ655290 AMM655287:AMM655290 AWI655287:AWI655290 BGE655287:BGE655290 BQA655287:BQA655290 BZW655287:BZW655290 CJS655287:CJS655290 CTO655287:CTO655290 DDK655287:DDK655290 DNG655287:DNG655290 DXC655287:DXC655290 EGY655287:EGY655290 EQU655287:EQU655290 FAQ655287:FAQ655290 FKM655287:FKM655290 FUI655287:FUI655290 GEE655287:GEE655290 GOA655287:GOA655290 GXW655287:GXW655290 HHS655287:HHS655290 HRO655287:HRO655290 IBK655287:IBK655290 ILG655287:ILG655290 IVC655287:IVC655290 JEY655287:JEY655290 JOU655287:JOU655290 JYQ655287:JYQ655290 KIM655287:KIM655290 KSI655287:KSI655290 LCE655287:LCE655290 LMA655287:LMA655290 LVW655287:LVW655290 MFS655287:MFS655290 MPO655287:MPO655290 MZK655287:MZK655290 NJG655287:NJG655290 NTC655287:NTC655290 OCY655287:OCY655290 OMU655287:OMU655290 OWQ655287:OWQ655290 PGM655287:PGM655290 PQI655287:PQI655290 QAE655287:QAE655290 QKA655287:QKA655290 QTW655287:QTW655290 RDS655287:RDS655290 RNO655287:RNO655290 RXK655287:RXK655290 SHG655287:SHG655290 SRC655287:SRC655290 TAY655287:TAY655290 TKU655287:TKU655290 TUQ655287:TUQ655290 UEM655287:UEM655290 UOI655287:UOI655290 UYE655287:UYE655290 VIA655287:VIA655290 VRW655287:VRW655290 WBS655287:WBS655290 WLO655287:WLO655290 WVK655287:WVK655290 C720823:C720826 IY720823:IY720826 SU720823:SU720826 ACQ720823:ACQ720826 AMM720823:AMM720826 AWI720823:AWI720826 BGE720823:BGE720826 BQA720823:BQA720826 BZW720823:BZW720826 CJS720823:CJS720826 CTO720823:CTO720826 DDK720823:DDK720826 DNG720823:DNG720826 DXC720823:DXC720826 EGY720823:EGY720826 EQU720823:EQU720826 FAQ720823:FAQ720826 FKM720823:FKM720826 FUI720823:FUI720826 GEE720823:GEE720826 GOA720823:GOA720826 GXW720823:GXW720826 HHS720823:HHS720826 HRO720823:HRO720826 IBK720823:IBK720826 ILG720823:ILG720826 IVC720823:IVC720826 JEY720823:JEY720826 JOU720823:JOU720826 JYQ720823:JYQ720826 KIM720823:KIM720826 KSI720823:KSI720826 LCE720823:LCE720826 LMA720823:LMA720826 LVW720823:LVW720826 MFS720823:MFS720826 MPO720823:MPO720826 MZK720823:MZK720826 NJG720823:NJG720826 NTC720823:NTC720826 OCY720823:OCY720826 OMU720823:OMU720826 OWQ720823:OWQ720826 PGM720823:PGM720826 PQI720823:PQI720826 QAE720823:QAE720826 QKA720823:QKA720826 QTW720823:QTW720826 RDS720823:RDS720826 RNO720823:RNO720826 RXK720823:RXK720826 SHG720823:SHG720826 SRC720823:SRC720826 TAY720823:TAY720826 TKU720823:TKU720826 TUQ720823:TUQ720826 UEM720823:UEM720826 UOI720823:UOI720826 UYE720823:UYE720826 VIA720823:VIA720826 VRW720823:VRW720826 WBS720823:WBS720826 WLO720823:WLO720826 WVK720823:WVK720826 C786359:C786362 IY786359:IY786362 SU786359:SU786362 ACQ786359:ACQ786362 AMM786359:AMM786362 AWI786359:AWI786362 BGE786359:BGE786362 BQA786359:BQA786362 BZW786359:BZW786362 CJS786359:CJS786362 CTO786359:CTO786362 DDK786359:DDK786362 DNG786359:DNG786362 DXC786359:DXC786362 EGY786359:EGY786362 EQU786359:EQU786362 FAQ786359:FAQ786362 FKM786359:FKM786362 FUI786359:FUI786362 GEE786359:GEE786362 GOA786359:GOA786362 GXW786359:GXW786362 HHS786359:HHS786362 HRO786359:HRO786362 IBK786359:IBK786362 ILG786359:ILG786362 IVC786359:IVC786362 JEY786359:JEY786362 JOU786359:JOU786362 JYQ786359:JYQ786362 KIM786359:KIM786362 KSI786359:KSI786362 LCE786359:LCE786362 LMA786359:LMA786362 LVW786359:LVW786362 MFS786359:MFS786362 MPO786359:MPO786362 MZK786359:MZK786362 NJG786359:NJG786362 NTC786359:NTC786362 OCY786359:OCY786362 OMU786359:OMU786362 OWQ786359:OWQ786362 PGM786359:PGM786362 PQI786359:PQI786362 QAE786359:QAE786362 QKA786359:QKA786362 QTW786359:QTW786362 RDS786359:RDS786362 RNO786359:RNO786362 RXK786359:RXK786362 SHG786359:SHG786362 SRC786359:SRC786362 TAY786359:TAY786362 TKU786359:TKU786362 TUQ786359:TUQ786362 UEM786359:UEM786362 UOI786359:UOI786362 UYE786359:UYE786362 VIA786359:VIA786362 VRW786359:VRW786362 WBS786359:WBS786362 WLO786359:WLO786362 WVK786359:WVK786362 C851895:C851898 IY851895:IY851898 SU851895:SU851898 ACQ851895:ACQ851898 AMM851895:AMM851898 AWI851895:AWI851898 BGE851895:BGE851898 BQA851895:BQA851898 BZW851895:BZW851898 CJS851895:CJS851898 CTO851895:CTO851898 DDK851895:DDK851898 DNG851895:DNG851898 DXC851895:DXC851898 EGY851895:EGY851898 EQU851895:EQU851898 FAQ851895:FAQ851898 FKM851895:FKM851898 FUI851895:FUI851898 GEE851895:GEE851898 GOA851895:GOA851898 GXW851895:GXW851898 HHS851895:HHS851898 HRO851895:HRO851898 IBK851895:IBK851898 ILG851895:ILG851898 IVC851895:IVC851898 JEY851895:JEY851898 JOU851895:JOU851898 JYQ851895:JYQ851898 KIM851895:KIM851898 KSI851895:KSI851898 LCE851895:LCE851898 LMA851895:LMA851898 LVW851895:LVW851898 MFS851895:MFS851898 MPO851895:MPO851898 MZK851895:MZK851898 NJG851895:NJG851898 NTC851895:NTC851898 OCY851895:OCY851898 OMU851895:OMU851898 OWQ851895:OWQ851898 PGM851895:PGM851898 PQI851895:PQI851898 QAE851895:QAE851898 QKA851895:QKA851898 QTW851895:QTW851898 RDS851895:RDS851898 RNO851895:RNO851898 RXK851895:RXK851898 SHG851895:SHG851898 SRC851895:SRC851898 TAY851895:TAY851898 TKU851895:TKU851898 TUQ851895:TUQ851898 UEM851895:UEM851898 UOI851895:UOI851898 UYE851895:UYE851898 VIA851895:VIA851898 VRW851895:VRW851898 WBS851895:WBS851898 WLO851895:WLO851898 WVK851895:WVK851898 C917431:C917434 IY917431:IY917434 SU917431:SU917434 ACQ917431:ACQ917434 AMM917431:AMM917434 AWI917431:AWI917434 BGE917431:BGE917434 BQA917431:BQA917434 BZW917431:BZW917434 CJS917431:CJS917434 CTO917431:CTO917434 DDK917431:DDK917434 DNG917431:DNG917434 DXC917431:DXC917434 EGY917431:EGY917434 EQU917431:EQU917434 FAQ917431:FAQ917434 FKM917431:FKM917434 FUI917431:FUI917434 GEE917431:GEE917434 GOA917431:GOA917434 GXW917431:GXW917434 HHS917431:HHS917434 HRO917431:HRO917434 IBK917431:IBK917434 ILG917431:ILG917434 IVC917431:IVC917434 JEY917431:JEY917434 JOU917431:JOU917434 JYQ917431:JYQ917434 KIM917431:KIM917434 KSI917431:KSI917434 LCE917431:LCE917434 LMA917431:LMA917434 LVW917431:LVW917434 MFS917431:MFS917434 MPO917431:MPO917434 MZK917431:MZK917434 NJG917431:NJG917434 NTC917431:NTC917434 OCY917431:OCY917434 OMU917431:OMU917434 OWQ917431:OWQ917434 PGM917431:PGM917434 PQI917431:PQI917434 QAE917431:QAE917434 QKA917431:QKA917434 QTW917431:QTW917434 RDS917431:RDS917434 RNO917431:RNO917434 RXK917431:RXK917434 SHG917431:SHG917434 SRC917431:SRC917434 TAY917431:TAY917434 TKU917431:TKU917434 TUQ917431:TUQ917434 UEM917431:UEM917434 UOI917431:UOI917434 UYE917431:UYE917434 VIA917431:VIA917434 VRW917431:VRW917434 WBS917431:WBS917434 WLO917431:WLO917434 WVK917431:WVK917434 C982967:C982970 IY982967:IY982970 SU982967:SU982970 ACQ982967:ACQ982970 AMM982967:AMM982970 AWI982967:AWI982970 BGE982967:BGE982970 BQA982967:BQA982970 BZW982967:BZW982970 CJS982967:CJS982970 CTO982967:CTO982970 DDK982967:DDK982970 DNG982967:DNG982970 DXC982967:DXC982970 EGY982967:EGY982970 EQU982967:EQU982970 FAQ982967:FAQ982970 FKM982967:FKM982970 FUI982967:FUI982970 GEE982967:GEE982970 GOA982967:GOA982970 GXW982967:GXW982970 HHS982967:HHS982970 HRO982967:HRO982970 IBK982967:IBK982970 ILG982967:ILG982970 IVC982967:IVC982970 JEY982967:JEY982970 JOU982967:JOU982970 JYQ982967:JYQ982970 KIM982967:KIM982970 KSI982967:KSI982970 LCE982967:LCE982970 LMA982967:LMA982970 LVW982967:LVW982970 MFS982967:MFS982970 MPO982967:MPO982970 MZK982967:MZK982970 NJG982967:NJG982970 NTC982967:NTC982970 OCY982967:OCY982970 OMU982967:OMU982970 OWQ982967:OWQ982970 PGM982967:PGM982970 PQI982967:PQI982970 QAE982967:QAE982970 QKA982967:QKA982970 QTW982967:QTW982970 RDS982967:RDS982970 RNO982967:RNO982970 RXK982967:RXK982970 SHG982967:SHG982970 SRC982967:SRC982970 TAY982967:TAY982970 TKU982967:TKU982970 TUQ982967:TUQ982970 UEM982967:UEM982970 UOI982967:UOI982970 UYE982967:UYE982970 VIA982967:VIA982970 VRW982967:VRW982970 WBS982967:WBS982970 WLO982967:WLO982970 WVK982967:WVK982970 V65463 JR65463 TN65463 ADJ65463 ANF65463 AXB65463 BGX65463 BQT65463 CAP65463 CKL65463 CUH65463 DED65463 DNZ65463 DXV65463 EHR65463 ERN65463 FBJ65463 FLF65463 FVB65463 GEX65463 GOT65463 GYP65463 HIL65463 HSH65463 ICD65463 ILZ65463 IVV65463 JFR65463 JPN65463 JZJ65463 KJF65463 KTB65463 LCX65463 LMT65463 LWP65463 MGL65463 MQH65463 NAD65463 NJZ65463 NTV65463 ODR65463 ONN65463 OXJ65463 PHF65463 PRB65463 QAX65463 QKT65463 QUP65463 REL65463 ROH65463 RYD65463 SHZ65463 SRV65463 TBR65463 TLN65463 TVJ65463 UFF65463 UPB65463 UYX65463 VIT65463 VSP65463 WCL65463 WMH65463 WWD65463 V130999 JR130999 TN130999 ADJ130999 ANF130999 AXB130999 BGX130999 BQT130999 CAP130999 CKL130999 CUH130999 DED130999 DNZ130999 DXV130999 EHR130999 ERN130999 FBJ130999 FLF130999 FVB130999 GEX130999 GOT130999 GYP130999 HIL130999 HSH130999 ICD130999 ILZ130999 IVV130999 JFR130999 JPN130999 JZJ130999 KJF130999 KTB130999 LCX130999 LMT130999 LWP130999 MGL130999 MQH130999 NAD130999 NJZ130999 NTV130999 ODR130999 ONN130999 OXJ130999 PHF130999 PRB130999 QAX130999 QKT130999 QUP130999 REL130999 ROH130999 RYD130999 SHZ130999 SRV130999 TBR130999 TLN130999 TVJ130999 UFF130999 UPB130999 UYX130999 VIT130999 VSP130999 WCL130999 WMH130999 WWD130999 V196535 JR196535 TN196535 ADJ196535 ANF196535 AXB196535 BGX196535 BQT196535 CAP196535 CKL196535 CUH196535 DED196535 DNZ196535 DXV196535 EHR196535 ERN196535 FBJ196535 FLF196535 FVB196535 GEX196535 GOT196535 GYP196535 HIL196535 HSH196535 ICD196535 ILZ196535 IVV196535 JFR196535 JPN196535 JZJ196535 KJF196535 KTB196535 LCX196535 LMT196535 LWP196535 MGL196535 MQH196535 NAD196535 NJZ196535 NTV196535 ODR196535 ONN196535 OXJ196535 PHF196535 PRB196535 QAX196535 QKT196535 QUP196535 REL196535 ROH196535 RYD196535 SHZ196535 SRV196535 TBR196535 TLN196535 TVJ196535 UFF196535 UPB196535 UYX196535 VIT196535 VSP196535 WCL196535 WMH196535 WWD196535 V262071 JR262071 TN262071 ADJ262071 ANF262071 AXB262071 BGX262071 BQT262071 CAP262071 CKL262071 CUH262071 DED262071 DNZ262071 DXV262071 EHR262071 ERN262071 FBJ262071 FLF262071 FVB262071 GEX262071 GOT262071 GYP262071 HIL262071 HSH262071 ICD262071 ILZ262071 IVV262071 JFR262071 JPN262071 JZJ262071 KJF262071 KTB262071 LCX262071 LMT262071 LWP262071 MGL262071 MQH262071 NAD262071 NJZ262071 NTV262071 ODR262071 ONN262071 OXJ262071 PHF262071 PRB262071 QAX262071 QKT262071 QUP262071 REL262071 ROH262071 RYD262071 SHZ262071 SRV262071 TBR262071 TLN262071 TVJ262071 UFF262071 UPB262071 UYX262071 VIT262071 VSP262071 WCL262071 WMH262071 WWD262071 V327607 JR327607 TN327607 ADJ327607 ANF327607 AXB327607 BGX327607 BQT327607 CAP327607 CKL327607 CUH327607 DED327607 DNZ327607 DXV327607 EHR327607 ERN327607 FBJ327607 FLF327607 FVB327607 GEX327607 GOT327607 GYP327607 HIL327607 HSH327607 ICD327607 ILZ327607 IVV327607 JFR327607 JPN327607 JZJ327607 KJF327607 KTB327607 LCX327607 LMT327607 LWP327607 MGL327607 MQH327607 NAD327607 NJZ327607 NTV327607 ODR327607 ONN327607 OXJ327607 PHF327607 PRB327607 QAX327607 QKT327607 QUP327607 REL327607 ROH327607 RYD327607 SHZ327607 SRV327607 TBR327607 TLN327607 TVJ327607 UFF327607 UPB327607 UYX327607 VIT327607 VSP327607 WCL327607 WMH327607 WWD327607 V393143 JR393143 TN393143 ADJ393143 ANF393143 AXB393143 BGX393143 BQT393143 CAP393143 CKL393143 CUH393143 DED393143 DNZ393143 DXV393143 EHR393143 ERN393143 FBJ393143 FLF393143 FVB393143 GEX393143 GOT393143 GYP393143 HIL393143 HSH393143 ICD393143 ILZ393143 IVV393143 JFR393143 JPN393143 JZJ393143 KJF393143 KTB393143 LCX393143 LMT393143 LWP393143 MGL393143 MQH393143 NAD393143 NJZ393143 NTV393143 ODR393143 ONN393143 OXJ393143 PHF393143 PRB393143 QAX393143 QKT393143 QUP393143 REL393143 ROH393143 RYD393143 SHZ393143 SRV393143 TBR393143 TLN393143 TVJ393143 UFF393143 UPB393143 UYX393143 VIT393143 VSP393143 WCL393143 WMH393143 WWD393143 V458679 JR458679 TN458679 ADJ458679 ANF458679 AXB458679 BGX458679 BQT458679 CAP458679 CKL458679 CUH458679 DED458679 DNZ458679 DXV458679 EHR458679 ERN458679 FBJ458679 FLF458679 FVB458679 GEX458679 GOT458679 GYP458679 HIL458679 HSH458679 ICD458679 ILZ458679 IVV458679 JFR458679 JPN458679 JZJ458679 KJF458679 KTB458679 LCX458679 LMT458679 LWP458679 MGL458679 MQH458679 NAD458679 NJZ458679 NTV458679 ODR458679 ONN458679 OXJ458679 PHF458679 PRB458679 QAX458679 QKT458679 QUP458679 REL458679 ROH458679 RYD458679 SHZ458679 SRV458679 TBR458679 TLN458679 TVJ458679 UFF458679 UPB458679 UYX458679 VIT458679 VSP458679 WCL458679 WMH458679 WWD458679 V524215 JR524215 TN524215 ADJ524215 ANF524215 AXB524215 BGX524215 BQT524215 CAP524215 CKL524215 CUH524215 DED524215 DNZ524215 DXV524215 EHR524215 ERN524215 FBJ524215 FLF524215 FVB524215 GEX524215 GOT524215 GYP524215 HIL524215 HSH524215 ICD524215 ILZ524215 IVV524215 JFR524215 JPN524215 JZJ524215 KJF524215 KTB524215 LCX524215 LMT524215 LWP524215 MGL524215 MQH524215 NAD524215 NJZ524215 NTV524215 ODR524215 ONN524215 OXJ524215 PHF524215 PRB524215 QAX524215 QKT524215 QUP524215 REL524215 ROH524215 RYD524215 SHZ524215 SRV524215 TBR524215 TLN524215 TVJ524215 UFF524215 UPB524215 UYX524215 VIT524215 VSP524215 WCL524215 WMH524215 WWD524215 V589751 JR589751 TN589751 ADJ589751 ANF589751 AXB589751 BGX589751 BQT589751 CAP589751 CKL589751 CUH589751 DED589751 DNZ589751 DXV589751 EHR589751 ERN589751 FBJ589751 FLF589751 FVB589751 GEX589751 GOT589751 GYP589751 HIL589751 HSH589751 ICD589751 ILZ589751 IVV589751 JFR589751 JPN589751 JZJ589751 KJF589751 KTB589751 LCX589751 LMT589751 LWP589751 MGL589751 MQH589751 NAD589751 NJZ589751 NTV589751 ODR589751 ONN589751 OXJ589751 PHF589751 PRB589751 QAX589751 QKT589751 QUP589751 REL589751 ROH589751 RYD589751 SHZ589751 SRV589751 TBR589751 TLN589751 TVJ589751 UFF589751 UPB589751 UYX589751 VIT589751 VSP589751 WCL589751 WMH589751 WWD589751 V655287 JR655287 TN655287 ADJ655287 ANF655287 AXB655287 BGX655287 BQT655287 CAP655287 CKL655287 CUH655287 DED655287 DNZ655287 DXV655287 EHR655287 ERN655287 FBJ655287 FLF655287 FVB655287 GEX655287 GOT655287 GYP655287 HIL655287 HSH655287 ICD655287 ILZ655287 IVV655287 JFR655287 JPN655287 JZJ655287 KJF655287 KTB655287 LCX655287 LMT655287 LWP655287 MGL655287 MQH655287 NAD655287 NJZ655287 NTV655287 ODR655287 ONN655287 OXJ655287 PHF655287 PRB655287 QAX655287 QKT655287 QUP655287 REL655287 ROH655287 RYD655287 SHZ655287 SRV655287 TBR655287 TLN655287 TVJ655287 UFF655287 UPB655287 UYX655287 VIT655287 VSP655287 WCL655287 WMH655287 WWD655287 V720823 JR720823 TN720823 ADJ720823 ANF720823 AXB720823 BGX720823 BQT720823 CAP720823 CKL720823 CUH720823 DED720823 DNZ720823 DXV720823 EHR720823 ERN720823 FBJ720823 FLF720823 FVB720823 GEX720823 GOT720823 GYP720823 HIL720823 HSH720823 ICD720823 ILZ720823 IVV720823 JFR720823 JPN720823 JZJ720823 KJF720823 KTB720823 LCX720823 LMT720823 LWP720823 MGL720823 MQH720823 NAD720823 NJZ720823 NTV720823 ODR720823 ONN720823 OXJ720823 PHF720823 PRB720823 QAX720823 QKT720823 QUP720823 REL720823 ROH720823 RYD720823 SHZ720823 SRV720823 TBR720823 TLN720823 TVJ720823 UFF720823 UPB720823 UYX720823 VIT720823 VSP720823 WCL720823 WMH720823 WWD720823 V786359 JR786359 TN786359 ADJ786359 ANF786359 AXB786359 BGX786359 BQT786359 CAP786359 CKL786359 CUH786359 DED786359 DNZ786359 DXV786359 EHR786359 ERN786359 FBJ786359 FLF786359 FVB786359 GEX786359 GOT786359 GYP786359 HIL786359 HSH786359 ICD786359 ILZ786359 IVV786359 JFR786359 JPN786359 JZJ786359 KJF786359 KTB786359 LCX786359 LMT786359 LWP786359 MGL786359 MQH786359 NAD786359 NJZ786359 NTV786359 ODR786359 ONN786359 OXJ786359 PHF786359 PRB786359 QAX786359 QKT786359 QUP786359 REL786359 ROH786359 RYD786359 SHZ786359 SRV786359 TBR786359 TLN786359 TVJ786359 UFF786359 UPB786359 UYX786359 VIT786359 VSP786359 WCL786359 WMH786359 WWD786359 V851895 JR851895 TN851895 ADJ851895 ANF851895 AXB851895 BGX851895 BQT851895 CAP851895 CKL851895 CUH851895 DED851895 DNZ851895 DXV851895 EHR851895 ERN851895 FBJ851895 FLF851895 FVB851895 GEX851895 GOT851895 GYP851895 HIL851895 HSH851895 ICD851895 ILZ851895 IVV851895 JFR851895 JPN851895 JZJ851895 KJF851895 KTB851895 LCX851895 LMT851895 LWP851895 MGL851895 MQH851895 NAD851895 NJZ851895 NTV851895 ODR851895 ONN851895 OXJ851895 PHF851895 PRB851895 QAX851895 QKT851895 QUP851895 REL851895 ROH851895 RYD851895 SHZ851895 SRV851895 TBR851895 TLN851895 TVJ851895 UFF851895 UPB851895 UYX851895 VIT851895 VSP851895 WCL851895 WMH851895 WWD851895 V917431 JR917431 TN917431 ADJ917431 ANF917431 AXB917431 BGX917431 BQT917431 CAP917431 CKL917431 CUH917431 DED917431 DNZ917431 DXV917431 EHR917431 ERN917431 FBJ917431 FLF917431 FVB917431 GEX917431 GOT917431 GYP917431 HIL917431 HSH917431 ICD917431 ILZ917431 IVV917431 JFR917431 JPN917431 JZJ917431 KJF917431 KTB917431 LCX917431 LMT917431 LWP917431 MGL917431 MQH917431 NAD917431 NJZ917431 NTV917431 ODR917431 ONN917431 OXJ917431 PHF917431 PRB917431 QAX917431 QKT917431 QUP917431 REL917431 ROH917431 RYD917431 SHZ917431 SRV917431 TBR917431 TLN917431 TVJ917431 UFF917431 UPB917431 UYX917431 VIT917431 VSP917431 WCL917431 WMH917431 WWD917431 V982967 JR982967 TN982967 ADJ982967 ANF982967 AXB982967 BGX982967 BQT982967 CAP982967 CKL982967 CUH982967 DED982967 DNZ982967 DXV982967 EHR982967 ERN982967 FBJ982967 FLF982967 FVB982967 GEX982967 GOT982967 GYP982967 HIL982967 HSH982967 ICD982967 ILZ982967 IVV982967 JFR982967 JPN982967 JZJ982967 KJF982967 KTB982967 LCX982967 LMT982967 LWP982967 MGL982967 MQH982967 NAD982967 NJZ982967 NTV982967 ODR982967 ONN982967 OXJ982967 PHF982967 PRB982967 QAX982967 QKT982967 QUP982967 REL982967 ROH982967 RYD982967 SHZ982967 SRV982967 TBR982967 TLN982967 TVJ982967 UFF982967 UPB982967 UYX982967 VIT982967 VSP982967 WCL982967 WMH982967 WWD982967 V65465:V65466 JR65465:JR65466 TN65465:TN65466 ADJ65465:ADJ65466 ANF65465:ANF65466 AXB65465:AXB65466 BGX65465:BGX65466 BQT65465:BQT65466 CAP65465:CAP65466 CKL65465:CKL65466 CUH65465:CUH65466 DED65465:DED65466 DNZ65465:DNZ65466 DXV65465:DXV65466 EHR65465:EHR65466 ERN65465:ERN65466 FBJ65465:FBJ65466 FLF65465:FLF65466 FVB65465:FVB65466 GEX65465:GEX65466 GOT65465:GOT65466 GYP65465:GYP65466 HIL65465:HIL65466 HSH65465:HSH65466 ICD65465:ICD65466 ILZ65465:ILZ65466 IVV65465:IVV65466 JFR65465:JFR65466 JPN65465:JPN65466 JZJ65465:JZJ65466 KJF65465:KJF65466 KTB65465:KTB65466 LCX65465:LCX65466 LMT65465:LMT65466 LWP65465:LWP65466 MGL65465:MGL65466 MQH65465:MQH65466 NAD65465:NAD65466 NJZ65465:NJZ65466 NTV65465:NTV65466 ODR65465:ODR65466 ONN65465:ONN65466 OXJ65465:OXJ65466 PHF65465:PHF65466 PRB65465:PRB65466 QAX65465:QAX65466 QKT65465:QKT65466 QUP65465:QUP65466 REL65465:REL65466 ROH65465:ROH65466 RYD65465:RYD65466 SHZ65465:SHZ65466 SRV65465:SRV65466 TBR65465:TBR65466 TLN65465:TLN65466 TVJ65465:TVJ65466 UFF65465:UFF65466 UPB65465:UPB65466 UYX65465:UYX65466 VIT65465:VIT65466 VSP65465:VSP65466 WCL65465:WCL65466 WMH65465:WMH65466 WWD65465:WWD65466 V131001:V131002 JR131001:JR131002 TN131001:TN131002 ADJ131001:ADJ131002 ANF131001:ANF131002 AXB131001:AXB131002 BGX131001:BGX131002 BQT131001:BQT131002 CAP131001:CAP131002 CKL131001:CKL131002 CUH131001:CUH131002 DED131001:DED131002 DNZ131001:DNZ131002 DXV131001:DXV131002 EHR131001:EHR131002 ERN131001:ERN131002 FBJ131001:FBJ131002 FLF131001:FLF131002 FVB131001:FVB131002 GEX131001:GEX131002 GOT131001:GOT131002 GYP131001:GYP131002 HIL131001:HIL131002 HSH131001:HSH131002 ICD131001:ICD131002 ILZ131001:ILZ131002 IVV131001:IVV131002 JFR131001:JFR131002 JPN131001:JPN131002 JZJ131001:JZJ131002 KJF131001:KJF131002 KTB131001:KTB131002 LCX131001:LCX131002 LMT131001:LMT131002 LWP131001:LWP131002 MGL131001:MGL131002 MQH131001:MQH131002 NAD131001:NAD131002 NJZ131001:NJZ131002 NTV131001:NTV131002 ODR131001:ODR131002 ONN131001:ONN131002 OXJ131001:OXJ131002 PHF131001:PHF131002 PRB131001:PRB131002 QAX131001:QAX131002 QKT131001:QKT131002 QUP131001:QUP131002 REL131001:REL131002 ROH131001:ROH131002 RYD131001:RYD131002 SHZ131001:SHZ131002 SRV131001:SRV131002 TBR131001:TBR131002 TLN131001:TLN131002 TVJ131001:TVJ131002 UFF131001:UFF131002 UPB131001:UPB131002 UYX131001:UYX131002 VIT131001:VIT131002 VSP131001:VSP131002 WCL131001:WCL131002 WMH131001:WMH131002 WWD131001:WWD131002 V196537:V196538 JR196537:JR196538 TN196537:TN196538 ADJ196537:ADJ196538 ANF196537:ANF196538 AXB196537:AXB196538 BGX196537:BGX196538 BQT196537:BQT196538 CAP196537:CAP196538 CKL196537:CKL196538 CUH196537:CUH196538 DED196537:DED196538 DNZ196537:DNZ196538 DXV196537:DXV196538 EHR196537:EHR196538 ERN196537:ERN196538 FBJ196537:FBJ196538 FLF196537:FLF196538 FVB196537:FVB196538 GEX196537:GEX196538 GOT196537:GOT196538 GYP196537:GYP196538 HIL196537:HIL196538 HSH196537:HSH196538 ICD196537:ICD196538 ILZ196537:ILZ196538 IVV196537:IVV196538 JFR196537:JFR196538 JPN196537:JPN196538 JZJ196537:JZJ196538 KJF196537:KJF196538 KTB196537:KTB196538 LCX196537:LCX196538 LMT196537:LMT196538 LWP196537:LWP196538 MGL196537:MGL196538 MQH196537:MQH196538 NAD196537:NAD196538 NJZ196537:NJZ196538 NTV196537:NTV196538 ODR196537:ODR196538 ONN196537:ONN196538 OXJ196537:OXJ196538 PHF196537:PHF196538 PRB196537:PRB196538 QAX196537:QAX196538 QKT196537:QKT196538 QUP196537:QUP196538 REL196537:REL196538 ROH196537:ROH196538 RYD196537:RYD196538 SHZ196537:SHZ196538 SRV196537:SRV196538 TBR196537:TBR196538 TLN196537:TLN196538 TVJ196537:TVJ196538 UFF196537:UFF196538 UPB196537:UPB196538 UYX196537:UYX196538 VIT196537:VIT196538 VSP196537:VSP196538 WCL196537:WCL196538 WMH196537:WMH196538 WWD196537:WWD196538 V262073:V262074 JR262073:JR262074 TN262073:TN262074 ADJ262073:ADJ262074 ANF262073:ANF262074 AXB262073:AXB262074 BGX262073:BGX262074 BQT262073:BQT262074 CAP262073:CAP262074 CKL262073:CKL262074 CUH262073:CUH262074 DED262073:DED262074 DNZ262073:DNZ262074 DXV262073:DXV262074 EHR262073:EHR262074 ERN262073:ERN262074 FBJ262073:FBJ262074 FLF262073:FLF262074 FVB262073:FVB262074 GEX262073:GEX262074 GOT262073:GOT262074 GYP262073:GYP262074 HIL262073:HIL262074 HSH262073:HSH262074 ICD262073:ICD262074 ILZ262073:ILZ262074 IVV262073:IVV262074 JFR262073:JFR262074 JPN262073:JPN262074 JZJ262073:JZJ262074 KJF262073:KJF262074 KTB262073:KTB262074 LCX262073:LCX262074 LMT262073:LMT262074 LWP262073:LWP262074 MGL262073:MGL262074 MQH262073:MQH262074 NAD262073:NAD262074 NJZ262073:NJZ262074 NTV262073:NTV262074 ODR262073:ODR262074 ONN262073:ONN262074 OXJ262073:OXJ262074 PHF262073:PHF262074 PRB262073:PRB262074 QAX262073:QAX262074 QKT262073:QKT262074 QUP262073:QUP262074 REL262073:REL262074 ROH262073:ROH262074 RYD262073:RYD262074 SHZ262073:SHZ262074 SRV262073:SRV262074 TBR262073:TBR262074 TLN262073:TLN262074 TVJ262073:TVJ262074 UFF262073:UFF262074 UPB262073:UPB262074 UYX262073:UYX262074 VIT262073:VIT262074 VSP262073:VSP262074 WCL262073:WCL262074 WMH262073:WMH262074 WWD262073:WWD262074 V327609:V327610 JR327609:JR327610 TN327609:TN327610 ADJ327609:ADJ327610 ANF327609:ANF327610 AXB327609:AXB327610 BGX327609:BGX327610 BQT327609:BQT327610 CAP327609:CAP327610 CKL327609:CKL327610 CUH327609:CUH327610 DED327609:DED327610 DNZ327609:DNZ327610 DXV327609:DXV327610 EHR327609:EHR327610 ERN327609:ERN327610 FBJ327609:FBJ327610 FLF327609:FLF327610 FVB327609:FVB327610 GEX327609:GEX327610 GOT327609:GOT327610 GYP327609:GYP327610 HIL327609:HIL327610 HSH327609:HSH327610 ICD327609:ICD327610 ILZ327609:ILZ327610 IVV327609:IVV327610 JFR327609:JFR327610 JPN327609:JPN327610 JZJ327609:JZJ327610 KJF327609:KJF327610 KTB327609:KTB327610 LCX327609:LCX327610 LMT327609:LMT327610 LWP327609:LWP327610 MGL327609:MGL327610 MQH327609:MQH327610 NAD327609:NAD327610 NJZ327609:NJZ327610 NTV327609:NTV327610 ODR327609:ODR327610 ONN327609:ONN327610 OXJ327609:OXJ327610 PHF327609:PHF327610 PRB327609:PRB327610 QAX327609:QAX327610 QKT327609:QKT327610 QUP327609:QUP327610 REL327609:REL327610 ROH327609:ROH327610 RYD327609:RYD327610 SHZ327609:SHZ327610 SRV327609:SRV327610 TBR327609:TBR327610 TLN327609:TLN327610 TVJ327609:TVJ327610 UFF327609:UFF327610 UPB327609:UPB327610 UYX327609:UYX327610 VIT327609:VIT327610 VSP327609:VSP327610 WCL327609:WCL327610 WMH327609:WMH327610 WWD327609:WWD327610 V393145:V393146 JR393145:JR393146 TN393145:TN393146 ADJ393145:ADJ393146 ANF393145:ANF393146 AXB393145:AXB393146 BGX393145:BGX393146 BQT393145:BQT393146 CAP393145:CAP393146 CKL393145:CKL393146 CUH393145:CUH393146 DED393145:DED393146 DNZ393145:DNZ393146 DXV393145:DXV393146 EHR393145:EHR393146 ERN393145:ERN393146 FBJ393145:FBJ393146 FLF393145:FLF393146 FVB393145:FVB393146 GEX393145:GEX393146 GOT393145:GOT393146 GYP393145:GYP393146 HIL393145:HIL393146 HSH393145:HSH393146 ICD393145:ICD393146 ILZ393145:ILZ393146 IVV393145:IVV393146 JFR393145:JFR393146 JPN393145:JPN393146 JZJ393145:JZJ393146 KJF393145:KJF393146 KTB393145:KTB393146 LCX393145:LCX393146 LMT393145:LMT393146 LWP393145:LWP393146 MGL393145:MGL393146 MQH393145:MQH393146 NAD393145:NAD393146 NJZ393145:NJZ393146 NTV393145:NTV393146 ODR393145:ODR393146 ONN393145:ONN393146 OXJ393145:OXJ393146 PHF393145:PHF393146 PRB393145:PRB393146 QAX393145:QAX393146 QKT393145:QKT393146 QUP393145:QUP393146 REL393145:REL393146 ROH393145:ROH393146 RYD393145:RYD393146 SHZ393145:SHZ393146 SRV393145:SRV393146 TBR393145:TBR393146 TLN393145:TLN393146 TVJ393145:TVJ393146 UFF393145:UFF393146 UPB393145:UPB393146 UYX393145:UYX393146 VIT393145:VIT393146 VSP393145:VSP393146 WCL393145:WCL393146 WMH393145:WMH393146 WWD393145:WWD393146 V458681:V458682 JR458681:JR458682 TN458681:TN458682 ADJ458681:ADJ458682 ANF458681:ANF458682 AXB458681:AXB458682 BGX458681:BGX458682 BQT458681:BQT458682 CAP458681:CAP458682 CKL458681:CKL458682 CUH458681:CUH458682 DED458681:DED458682 DNZ458681:DNZ458682 DXV458681:DXV458682 EHR458681:EHR458682 ERN458681:ERN458682 FBJ458681:FBJ458682 FLF458681:FLF458682 FVB458681:FVB458682 GEX458681:GEX458682 GOT458681:GOT458682 GYP458681:GYP458682 HIL458681:HIL458682 HSH458681:HSH458682 ICD458681:ICD458682 ILZ458681:ILZ458682 IVV458681:IVV458682 JFR458681:JFR458682 JPN458681:JPN458682 JZJ458681:JZJ458682 KJF458681:KJF458682 KTB458681:KTB458682 LCX458681:LCX458682 LMT458681:LMT458682 LWP458681:LWP458682 MGL458681:MGL458682 MQH458681:MQH458682 NAD458681:NAD458682 NJZ458681:NJZ458682 NTV458681:NTV458682 ODR458681:ODR458682 ONN458681:ONN458682 OXJ458681:OXJ458682 PHF458681:PHF458682 PRB458681:PRB458682 QAX458681:QAX458682 QKT458681:QKT458682 QUP458681:QUP458682 REL458681:REL458682 ROH458681:ROH458682 RYD458681:RYD458682 SHZ458681:SHZ458682 SRV458681:SRV458682 TBR458681:TBR458682 TLN458681:TLN458682 TVJ458681:TVJ458682 UFF458681:UFF458682 UPB458681:UPB458682 UYX458681:UYX458682 VIT458681:VIT458682 VSP458681:VSP458682 WCL458681:WCL458682 WMH458681:WMH458682 WWD458681:WWD458682 V524217:V524218 JR524217:JR524218 TN524217:TN524218 ADJ524217:ADJ524218 ANF524217:ANF524218 AXB524217:AXB524218 BGX524217:BGX524218 BQT524217:BQT524218 CAP524217:CAP524218 CKL524217:CKL524218 CUH524217:CUH524218 DED524217:DED524218 DNZ524217:DNZ524218 DXV524217:DXV524218 EHR524217:EHR524218 ERN524217:ERN524218 FBJ524217:FBJ524218 FLF524217:FLF524218 FVB524217:FVB524218 GEX524217:GEX524218 GOT524217:GOT524218 GYP524217:GYP524218 HIL524217:HIL524218 HSH524217:HSH524218 ICD524217:ICD524218 ILZ524217:ILZ524218 IVV524217:IVV524218 JFR524217:JFR524218 JPN524217:JPN524218 JZJ524217:JZJ524218 KJF524217:KJF524218 KTB524217:KTB524218 LCX524217:LCX524218 LMT524217:LMT524218 LWP524217:LWP524218 MGL524217:MGL524218 MQH524217:MQH524218 NAD524217:NAD524218 NJZ524217:NJZ524218 NTV524217:NTV524218 ODR524217:ODR524218 ONN524217:ONN524218 OXJ524217:OXJ524218 PHF524217:PHF524218 PRB524217:PRB524218 QAX524217:QAX524218 QKT524217:QKT524218 QUP524217:QUP524218 REL524217:REL524218 ROH524217:ROH524218 RYD524217:RYD524218 SHZ524217:SHZ524218 SRV524217:SRV524218 TBR524217:TBR524218 TLN524217:TLN524218 TVJ524217:TVJ524218 UFF524217:UFF524218 UPB524217:UPB524218 UYX524217:UYX524218 VIT524217:VIT524218 VSP524217:VSP524218 WCL524217:WCL524218 WMH524217:WMH524218 WWD524217:WWD524218 V589753:V589754 JR589753:JR589754 TN589753:TN589754 ADJ589753:ADJ589754 ANF589753:ANF589754 AXB589753:AXB589754 BGX589753:BGX589754 BQT589753:BQT589754 CAP589753:CAP589754 CKL589753:CKL589754 CUH589753:CUH589754 DED589753:DED589754 DNZ589753:DNZ589754 DXV589753:DXV589754 EHR589753:EHR589754 ERN589753:ERN589754 FBJ589753:FBJ589754 FLF589753:FLF589754 FVB589753:FVB589754 GEX589753:GEX589754 GOT589753:GOT589754 GYP589753:GYP589754 HIL589753:HIL589754 HSH589753:HSH589754 ICD589753:ICD589754 ILZ589753:ILZ589754 IVV589753:IVV589754 JFR589753:JFR589754 JPN589753:JPN589754 JZJ589753:JZJ589754 KJF589753:KJF589754 KTB589753:KTB589754 LCX589753:LCX589754 LMT589753:LMT589754 LWP589753:LWP589754 MGL589753:MGL589754 MQH589753:MQH589754 NAD589753:NAD589754 NJZ589753:NJZ589754 NTV589753:NTV589754 ODR589753:ODR589754 ONN589753:ONN589754 OXJ589753:OXJ589754 PHF589753:PHF589754 PRB589753:PRB589754 QAX589753:QAX589754 QKT589753:QKT589754 QUP589753:QUP589754 REL589753:REL589754 ROH589753:ROH589754 RYD589753:RYD589754 SHZ589753:SHZ589754 SRV589753:SRV589754 TBR589753:TBR589754 TLN589753:TLN589754 TVJ589753:TVJ589754 UFF589753:UFF589754 UPB589753:UPB589754 UYX589753:UYX589754 VIT589753:VIT589754 VSP589753:VSP589754 WCL589753:WCL589754 WMH589753:WMH589754 WWD589753:WWD589754 V655289:V655290 JR655289:JR655290 TN655289:TN655290 ADJ655289:ADJ655290 ANF655289:ANF655290 AXB655289:AXB655290 BGX655289:BGX655290 BQT655289:BQT655290 CAP655289:CAP655290 CKL655289:CKL655290 CUH655289:CUH655290 DED655289:DED655290 DNZ655289:DNZ655290 DXV655289:DXV655290 EHR655289:EHR655290 ERN655289:ERN655290 FBJ655289:FBJ655290 FLF655289:FLF655290 FVB655289:FVB655290 GEX655289:GEX655290 GOT655289:GOT655290 GYP655289:GYP655290 HIL655289:HIL655290 HSH655289:HSH655290 ICD655289:ICD655290 ILZ655289:ILZ655290 IVV655289:IVV655290 JFR655289:JFR655290 JPN655289:JPN655290 JZJ655289:JZJ655290 KJF655289:KJF655290 KTB655289:KTB655290 LCX655289:LCX655290 LMT655289:LMT655290 LWP655289:LWP655290 MGL655289:MGL655290 MQH655289:MQH655290 NAD655289:NAD655290 NJZ655289:NJZ655290 NTV655289:NTV655290 ODR655289:ODR655290 ONN655289:ONN655290 OXJ655289:OXJ655290 PHF655289:PHF655290 PRB655289:PRB655290 QAX655289:QAX655290 QKT655289:QKT655290 QUP655289:QUP655290 REL655289:REL655290 ROH655289:ROH655290 RYD655289:RYD655290 SHZ655289:SHZ655290 SRV655289:SRV655290 TBR655289:TBR655290 TLN655289:TLN655290 TVJ655289:TVJ655290 UFF655289:UFF655290 UPB655289:UPB655290 UYX655289:UYX655290 VIT655289:VIT655290 VSP655289:VSP655290 WCL655289:WCL655290 WMH655289:WMH655290 WWD655289:WWD655290 V720825:V720826 JR720825:JR720826 TN720825:TN720826 ADJ720825:ADJ720826 ANF720825:ANF720826 AXB720825:AXB720826 BGX720825:BGX720826 BQT720825:BQT720826 CAP720825:CAP720826 CKL720825:CKL720826 CUH720825:CUH720826 DED720825:DED720826 DNZ720825:DNZ720826 DXV720825:DXV720826 EHR720825:EHR720826 ERN720825:ERN720826 FBJ720825:FBJ720826 FLF720825:FLF720826 FVB720825:FVB720826 GEX720825:GEX720826 GOT720825:GOT720826 GYP720825:GYP720826 HIL720825:HIL720826 HSH720825:HSH720826 ICD720825:ICD720826 ILZ720825:ILZ720826 IVV720825:IVV720826 JFR720825:JFR720826 JPN720825:JPN720826 JZJ720825:JZJ720826 KJF720825:KJF720826 KTB720825:KTB720826 LCX720825:LCX720826 LMT720825:LMT720826 LWP720825:LWP720826 MGL720825:MGL720826 MQH720825:MQH720826 NAD720825:NAD720826 NJZ720825:NJZ720826 NTV720825:NTV720826 ODR720825:ODR720826 ONN720825:ONN720826 OXJ720825:OXJ720826 PHF720825:PHF720826 PRB720825:PRB720826 QAX720825:QAX720826 QKT720825:QKT720826 QUP720825:QUP720826 REL720825:REL720826 ROH720825:ROH720826 RYD720825:RYD720826 SHZ720825:SHZ720826 SRV720825:SRV720826 TBR720825:TBR720826 TLN720825:TLN720826 TVJ720825:TVJ720826 UFF720825:UFF720826 UPB720825:UPB720826 UYX720825:UYX720826 VIT720825:VIT720826 VSP720825:VSP720826 WCL720825:WCL720826 WMH720825:WMH720826 WWD720825:WWD720826 V786361:V786362 JR786361:JR786362 TN786361:TN786362 ADJ786361:ADJ786362 ANF786361:ANF786362 AXB786361:AXB786362 BGX786361:BGX786362 BQT786361:BQT786362 CAP786361:CAP786362 CKL786361:CKL786362 CUH786361:CUH786362 DED786361:DED786362 DNZ786361:DNZ786362 DXV786361:DXV786362 EHR786361:EHR786362 ERN786361:ERN786362 FBJ786361:FBJ786362 FLF786361:FLF786362 FVB786361:FVB786362 GEX786361:GEX786362 GOT786361:GOT786362 GYP786361:GYP786362 HIL786361:HIL786362 HSH786361:HSH786362 ICD786361:ICD786362 ILZ786361:ILZ786362 IVV786361:IVV786362 JFR786361:JFR786362 JPN786361:JPN786362 JZJ786361:JZJ786362 KJF786361:KJF786362 KTB786361:KTB786362 LCX786361:LCX786362 LMT786361:LMT786362 LWP786361:LWP786362 MGL786361:MGL786362 MQH786361:MQH786362 NAD786361:NAD786362 NJZ786361:NJZ786362 NTV786361:NTV786362 ODR786361:ODR786362 ONN786361:ONN786362 OXJ786361:OXJ786362 PHF786361:PHF786362 PRB786361:PRB786362 QAX786361:QAX786362 QKT786361:QKT786362 QUP786361:QUP786362 REL786361:REL786362 ROH786361:ROH786362 RYD786361:RYD786362 SHZ786361:SHZ786362 SRV786361:SRV786362 TBR786361:TBR786362 TLN786361:TLN786362 TVJ786361:TVJ786362 UFF786361:UFF786362 UPB786361:UPB786362 UYX786361:UYX786362 VIT786361:VIT786362 VSP786361:VSP786362 WCL786361:WCL786362 WMH786361:WMH786362 WWD786361:WWD786362 V851897:V851898 JR851897:JR851898 TN851897:TN851898 ADJ851897:ADJ851898 ANF851897:ANF851898 AXB851897:AXB851898 BGX851897:BGX851898 BQT851897:BQT851898 CAP851897:CAP851898 CKL851897:CKL851898 CUH851897:CUH851898 DED851897:DED851898 DNZ851897:DNZ851898 DXV851897:DXV851898 EHR851897:EHR851898 ERN851897:ERN851898 FBJ851897:FBJ851898 FLF851897:FLF851898 FVB851897:FVB851898 GEX851897:GEX851898 GOT851897:GOT851898 GYP851897:GYP851898 HIL851897:HIL851898 HSH851897:HSH851898 ICD851897:ICD851898 ILZ851897:ILZ851898 IVV851897:IVV851898 JFR851897:JFR851898 JPN851897:JPN851898 JZJ851897:JZJ851898 KJF851897:KJF851898 KTB851897:KTB851898 LCX851897:LCX851898 LMT851897:LMT851898 LWP851897:LWP851898 MGL851897:MGL851898 MQH851897:MQH851898 NAD851897:NAD851898 NJZ851897:NJZ851898 NTV851897:NTV851898 ODR851897:ODR851898 ONN851897:ONN851898 OXJ851897:OXJ851898 PHF851897:PHF851898 PRB851897:PRB851898 QAX851897:QAX851898 QKT851897:QKT851898 QUP851897:QUP851898 REL851897:REL851898 ROH851897:ROH851898 RYD851897:RYD851898 SHZ851897:SHZ851898 SRV851897:SRV851898 TBR851897:TBR851898 TLN851897:TLN851898 TVJ851897:TVJ851898 UFF851897:UFF851898 UPB851897:UPB851898 UYX851897:UYX851898 VIT851897:VIT851898 VSP851897:VSP851898 WCL851897:WCL851898 WMH851897:WMH851898 WWD851897:WWD851898 V917433:V917434 JR917433:JR917434 TN917433:TN917434 ADJ917433:ADJ917434 ANF917433:ANF917434 AXB917433:AXB917434 BGX917433:BGX917434 BQT917433:BQT917434 CAP917433:CAP917434 CKL917433:CKL917434 CUH917433:CUH917434 DED917433:DED917434 DNZ917433:DNZ917434 DXV917433:DXV917434 EHR917433:EHR917434 ERN917433:ERN917434 FBJ917433:FBJ917434 FLF917433:FLF917434 FVB917433:FVB917434 GEX917433:GEX917434 GOT917433:GOT917434 GYP917433:GYP917434 HIL917433:HIL917434 HSH917433:HSH917434 ICD917433:ICD917434 ILZ917433:ILZ917434 IVV917433:IVV917434 JFR917433:JFR917434 JPN917433:JPN917434 JZJ917433:JZJ917434 KJF917433:KJF917434 KTB917433:KTB917434 LCX917433:LCX917434 LMT917433:LMT917434 LWP917433:LWP917434 MGL917433:MGL917434 MQH917433:MQH917434 NAD917433:NAD917434 NJZ917433:NJZ917434 NTV917433:NTV917434 ODR917433:ODR917434 ONN917433:ONN917434 OXJ917433:OXJ917434 PHF917433:PHF917434 PRB917433:PRB917434 QAX917433:QAX917434 QKT917433:QKT917434 QUP917433:QUP917434 REL917433:REL917434 ROH917433:ROH917434 RYD917433:RYD917434 SHZ917433:SHZ917434 SRV917433:SRV917434 TBR917433:TBR917434 TLN917433:TLN917434 TVJ917433:TVJ917434 UFF917433:UFF917434 UPB917433:UPB917434 UYX917433:UYX917434 VIT917433:VIT917434 VSP917433:VSP917434 WCL917433:WCL917434 WMH917433:WMH917434 WWD917433:WWD917434 V982969:V982970 JR982969:JR982970 TN982969:TN982970 ADJ982969:ADJ982970 ANF982969:ANF982970 AXB982969:AXB982970 BGX982969:BGX982970 BQT982969:BQT982970 CAP982969:CAP982970 CKL982969:CKL982970 CUH982969:CUH982970 DED982969:DED982970 DNZ982969:DNZ982970 DXV982969:DXV982970 EHR982969:EHR982970 ERN982969:ERN982970 FBJ982969:FBJ982970 FLF982969:FLF982970 FVB982969:FVB982970 GEX982969:GEX982970 GOT982969:GOT982970 GYP982969:GYP982970 HIL982969:HIL982970 HSH982969:HSH982970 ICD982969:ICD982970 ILZ982969:ILZ982970 IVV982969:IVV982970 JFR982969:JFR982970 JPN982969:JPN982970 JZJ982969:JZJ982970 KJF982969:KJF982970 KTB982969:KTB982970 LCX982969:LCX982970 LMT982969:LMT982970 LWP982969:LWP982970 MGL982969:MGL982970 MQH982969:MQH982970 NAD982969:NAD982970 NJZ982969:NJZ982970 NTV982969:NTV982970 ODR982969:ODR982970 ONN982969:ONN982970 OXJ982969:OXJ982970 PHF982969:PHF982970 PRB982969:PRB982970 QAX982969:QAX982970 QKT982969:QKT982970 QUP982969:QUP982970 REL982969:REL982970 ROH982969:ROH982970 RYD982969:RYD982970 SHZ982969:SHZ982970 SRV982969:SRV982970 TBR982969:TBR982970 TLN982969:TLN982970 TVJ982969:TVJ982970 UFF982969:UFF982970 UPB982969:UPB982970 UYX982969:UYX982970 VIT982969:VIT982970 VSP982969:VSP982970 WCL982969:WCL982970 WMH982969:WMH982970 WWD982969:WWD982970">
      <formula1>"□,■"</formula1>
    </dataValidation>
    <dataValidation type="list" allowBlank="1" showInputMessage="1" showErrorMessage="1" sqref="CB42:CC42 CB44:CC49 CB56:CC56">
      <formula1>"○,　"</formula1>
    </dataValidation>
    <dataValidation type="list" allowBlank="1" showInputMessage="1" sqref="BV42 BV44:BW49 BV56:BW56">
      <formula1>"○, "</formula1>
    </dataValidation>
    <dataValidation allowBlank="1" showInputMessage="1" sqref="BZ42 BZ44:CA49 BZ56:CA56"/>
    <dataValidation type="list" allowBlank="1" showInputMessage="1" showErrorMessage="1" sqref="I23:N25">
      <formula1>"パネルラジエーター,温水式床暖房,ファンコンベクター,ルームエアコンディショナー付温水床暖房機,その他"</formula1>
    </dataValidation>
    <dataValidation type="list" allowBlank="1" showInputMessage="1" showErrorMessage="1" sqref="U23:V25">
      <formula1>"専用,兼用"</formula1>
    </dataValidation>
    <dataValidation type="list" allowBlank="1" showInputMessage="1" sqref="AC45:AI47">
      <formula1>"調光,人感センサー"</formula1>
    </dataValidation>
    <dataValidation type="custom" allowBlank="1" showInputMessage="1" showErrorMessage="1" error="整数で入力してください。" sqref="WMY983062 WWU983062 KI32 UE32 AEA32 ANW32 AXS32 BHO32 BRK32 CBG32 CLC32 CUY32 DEU32 DOQ32 DYM32 EII32 ESE32 FCA32 FLW32 FVS32 GFO32 GPK32 GZG32 HJC32 HSY32 ICU32 IMQ32 IWM32 JGI32 JQE32 KAA32 KJW32 KTS32 LDO32 LNK32 LXG32 MHC32 MQY32 NAU32 NKQ32 NUM32 OEI32 OOE32 OYA32 PHW32 PRS32 QBO32 QLK32 QVG32 RFC32 ROY32 RYU32 SIQ32 SSM32 TCI32 TME32 TWA32 UFW32 UPS32 UZO32 VJK32 VTG32 WDC32 WMY32 WWU32 AM65558 KI65558 UE65558 AEA65558 ANW65558 AXS65558 BHO65558 BRK65558 CBG65558 CLC65558 CUY65558 DEU65558 DOQ65558 DYM65558 EII65558 ESE65558 FCA65558 FLW65558 FVS65558 GFO65558 GPK65558 GZG65558 HJC65558 HSY65558 ICU65558 IMQ65558 IWM65558 JGI65558 JQE65558 KAA65558 KJW65558 KTS65558 LDO65558 LNK65558 LXG65558 MHC65558 MQY65558 NAU65558 NKQ65558 NUM65558 OEI65558 OOE65558 OYA65558 PHW65558 PRS65558 QBO65558 QLK65558 QVG65558 RFC65558 ROY65558 RYU65558 SIQ65558 SSM65558 TCI65558 TME65558 TWA65558 UFW65558 UPS65558 UZO65558 VJK65558 VTG65558 WDC65558 WMY65558 WWU65558 AM131094 KI131094 UE131094 AEA131094 ANW131094 AXS131094 BHO131094 BRK131094 CBG131094 CLC131094 CUY131094 DEU131094 DOQ131094 DYM131094 EII131094 ESE131094 FCA131094 FLW131094 FVS131094 GFO131094 GPK131094 GZG131094 HJC131094 HSY131094 ICU131094 IMQ131094 IWM131094 JGI131094 JQE131094 KAA131094 KJW131094 KTS131094 LDO131094 LNK131094 LXG131094 MHC131094 MQY131094 NAU131094 NKQ131094 NUM131094 OEI131094 OOE131094 OYA131094 PHW131094 PRS131094 QBO131094 QLK131094 QVG131094 RFC131094 ROY131094 RYU131094 SIQ131094 SSM131094 TCI131094 TME131094 TWA131094 UFW131094 UPS131094 UZO131094 VJK131094 VTG131094 WDC131094 WMY131094 WWU131094 AM196630 KI196630 UE196630 AEA196630 ANW196630 AXS196630 BHO196630 BRK196630 CBG196630 CLC196630 CUY196630 DEU196630 DOQ196630 DYM196630 EII196630 ESE196630 FCA196630 FLW196630 FVS196630 GFO196630 GPK196630 GZG196630 HJC196630 HSY196630 ICU196630 IMQ196630 IWM196630 JGI196630 JQE196630 KAA196630 KJW196630 KTS196630 LDO196630 LNK196630 LXG196630 MHC196630 MQY196630 NAU196630 NKQ196630 NUM196630 OEI196630 OOE196630 OYA196630 PHW196630 PRS196630 QBO196630 QLK196630 QVG196630 RFC196630 ROY196630 RYU196630 SIQ196630 SSM196630 TCI196630 TME196630 TWA196630 UFW196630 UPS196630 UZO196630 VJK196630 VTG196630 WDC196630 WMY196630 WWU196630 AM262166 KI262166 UE262166 AEA262166 ANW262166 AXS262166 BHO262166 BRK262166 CBG262166 CLC262166 CUY262166 DEU262166 DOQ262166 DYM262166 EII262166 ESE262166 FCA262166 FLW262166 FVS262166 GFO262166 GPK262166 GZG262166 HJC262166 HSY262166 ICU262166 IMQ262166 IWM262166 JGI262166 JQE262166 KAA262166 KJW262166 KTS262166 LDO262166 LNK262166 LXG262166 MHC262166 MQY262166 NAU262166 NKQ262166 NUM262166 OEI262166 OOE262166 OYA262166 PHW262166 PRS262166 QBO262166 QLK262166 QVG262166 RFC262166 ROY262166 RYU262166 SIQ262166 SSM262166 TCI262166 TME262166 TWA262166 UFW262166 UPS262166 UZO262166 VJK262166 VTG262166 WDC262166 WMY262166 WWU262166 AM327702 KI327702 UE327702 AEA327702 ANW327702 AXS327702 BHO327702 BRK327702 CBG327702 CLC327702 CUY327702 DEU327702 DOQ327702 DYM327702 EII327702 ESE327702 FCA327702 FLW327702 FVS327702 GFO327702 GPK327702 GZG327702 HJC327702 HSY327702 ICU327702 IMQ327702 IWM327702 JGI327702 JQE327702 KAA327702 KJW327702 KTS327702 LDO327702 LNK327702 LXG327702 MHC327702 MQY327702 NAU327702 NKQ327702 NUM327702 OEI327702 OOE327702 OYA327702 PHW327702 PRS327702 QBO327702 QLK327702 QVG327702 RFC327702 ROY327702 RYU327702 SIQ327702 SSM327702 TCI327702 TME327702 TWA327702 UFW327702 UPS327702 UZO327702 VJK327702 VTG327702 WDC327702 WMY327702 WWU327702 AM393238 KI393238 UE393238 AEA393238 ANW393238 AXS393238 BHO393238 BRK393238 CBG393238 CLC393238 CUY393238 DEU393238 DOQ393238 DYM393238 EII393238 ESE393238 FCA393238 FLW393238 FVS393238 GFO393238 GPK393238 GZG393238 HJC393238 HSY393238 ICU393238 IMQ393238 IWM393238 JGI393238 JQE393238 KAA393238 KJW393238 KTS393238 LDO393238 LNK393238 LXG393238 MHC393238 MQY393238 NAU393238 NKQ393238 NUM393238 OEI393238 OOE393238 OYA393238 PHW393238 PRS393238 QBO393238 QLK393238 QVG393238 RFC393238 ROY393238 RYU393238 SIQ393238 SSM393238 TCI393238 TME393238 TWA393238 UFW393238 UPS393238 UZO393238 VJK393238 VTG393238 WDC393238 WMY393238 WWU393238 AM458774 KI458774 UE458774 AEA458774 ANW458774 AXS458774 BHO458774 BRK458774 CBG458774 CLC458774 CUY458774 DEU458774 DOQ458774 DYM458774 EII458774 ESE458774 FCA458774 FLW458774 FVS458774 GFO458774 GPK458774 GZG458774 HJC458774 HSY458774 ICU458774 IMQ458774 IWM458774 JGI458774 JQE458774 KAA458774 KJW458774 KTS458774 LDO458774 LNK458774 LXG458774 MHC458774 MQY458774 NAU458774 NKQ458774 NUM458774 OEI458774 OOE458774 OYA458774 PHW458774 PRS458774 QBO458774 QLK458774 QVG458774 RFC458774 ROY458774 RYU458774 SIQ458774 SSM458774 TCI458774 TME458774 TWA458774 UFW458774 UPS458774 UZO458774 VJK458774 VTG458774 WDC458774 WMY458774 WWU458774 AM524310 KI524310 UE524310 AEA524310 ANW524310 AXS524310 BHO524310 BRK524310 CBG524310 CLC524310 CUY524310 DEU524310 DOQ524310 DYM524310 EII524310 ESE524310 FCA524310 FLW524310 FVS524310 GFO524310 GPK524310 GZG524310 HJC524310 HSY524310 ICU524310 IMQ524310 IWM524310 JGI524310 JQE524310 KAA524310 KJW524310 KTS524310 LDO524310 LNK524310 LXG524310 MHC524310 MQY524310 NAU524310 NKQ524310 NUM524310 OEI524310 OOE524310 OYA524310 PHW524310 PRS524310 QBO524310 QLK524310 QVG524310 RFC524310 ROY524310 RYU524310 SIQ524310 SSM524310 TCI524310 TME524310 TWA524310 UFW524310 UPS524310 UZO524310 VJK524310 VTG524310 WDC524310 WMY524310 WWU524310 AM589846 KI589846 UE589846 AEA589846 ANW589846 AXS589846 BHO589846 BRK589846 CBG589846 CLC589846 CUY589846 DEU589846 DOQ589846 DYM589846 EII589846 ESE589846 FCA589846 FLW589846 FVS589846 GFO589846 GPK589846 GZG589846 HJC589846 HSY589846 ICU589846 IMQ589846 IWM589846 JGI589846 JQE589846 KAA589846 KJW589846 KTS589846 LDO589846 LNK589846 LXG589846 MHC589846 MQY589846 NAU589846 NKQ589846 NUM589846 OEI589846 OOE589846 OYA589846 PHW589846 PRS589846 QBO589846 QLK589846 QVG589846 RFC589846 ROY589846 RYU589846 SIQ589846 SSM589846 TCI589846 TME589846 TWA589846 UFW589846 UPS589846 UZO589846 VJK589846 VTG589846 WDC589846 WMY589846 WWU589846 AM655382 KI655382 UE655382 AEA655382 ANW655382 AXS655382 BHO655382 BRK655382 CBG655382 CLC655382 CUY655382 DEU655382 DOQ655382 DYM655382 EII655382 ESE655382 FCA655382 FLW655382 FVS655382 GFO655382 GPK655382 GZG655382 HJC655382 HSY655382 ICU655382 IMQ655382 IWM655382 JGI655382 JQE655382 KAA655382 KJW655382 KTS655382 LDO655382 LNK655382 LXG655382 MHC655382 MQY655382 NAU655382 NKQ655382 NUM655382 OEI655382 OOE655382 OYA655382 PHW655382 PRS655382 QBO655382 QLK655382 QVG655382 RFC655382 ROY655382 RYU655382 SIQ655382 SSM655382 TCI655382 TME655382 TWA655382 UFW655382 UPS655382 UZO655382 VJK655382 VTG655382 WDC655382 WMY655382 WWU655382 AM720918 KI720918 UE720918 AEA720918 ANW720918 AXS720918 BHO720918 BRK720918 CBG720918 CLC720918 CUY720918 DEU720918 DOQ720918 DYM720918 EII720918 ESE720918 FCA720918 FLW720918 FVS720918 GFO720918 GPK720918 GZG720918 HJC720918 HSY720918 ICU720918 IMQ720918 IWM720918 JGI720918 JQE720918 KAA720918 KJW720918 KTS720918 LDO720918 LNK720918 LXG720918 MHC720918 MQY720918 NAU720918 NKQ720918 NUM720918 OEI720918 OOE720918 OYA720918 PHW720918 PRS720918 QBO720918 QLK720918 QVG720918 RFC720918 ROY720918 RYU720918 SIQ720918 SSM720918 TCI720918 TME720918 TWA720918 UFW720918 UPS720918 UZO720918 VJK720918 VTG720918 WDC720918 WMY720918 WWU720918 AM786454 KI786454 UE786454 AEA786454 ANW786454 AXS786454 BHO786454 BRK786454 CBG786454 CLC786454 CUY786454 DEU786454 DOQ786454 DYM786454 EII786454 ESE786454 FCA786454 FLW786454 FVS786454 GFO786454 GPK786454 GZG786454 HJC786454 HSY786454 ICU786454 IMQ786454 IWM786454 JGI786454 JQE786454 KAA786454 KJW786454 KTS786454 LDO786454 LNK786454 LXG786454 MHC786454 MQY786454 NAU786454 NKQ786454 NUM786454 OEI786454 OOE786454 OYA786454 PHW786454 PRS786454 QBO786454 QLK786454 QVG786454 RFC786454 ROY786454 RYU786454 SIQ786454 SSM786454 TCI786454 TME786454 TWA786454 UFW786454 UPS786454 UZO786454 VJK786454 VTG786454 WDC786454 WMY786454 WWU786454 AM851990 KI851990 UE851990 AEA851990 ANW851990 AXS851990 BHO851990 BRK851990 CBG851990 CLC851990 CUY851990 DEU851990 DOQ851990 DYM851990 EII851990 ESE851990 FCA851990 FLW851990 FVS851990 GFO851990 GPK851990 GZG851990 HJC851990 HSY851990 ICU851990 IMQ851990 IWM851990 JGI851990 JQE851990 KAA851990 KJW851990 KTS851990 LDO851990 LNK851990 LXG851990 MHC851990 MQY851990 NAU851990 NKQ851990 NUM851990 OEI851990 OOE851990 OYA851990 PHW851990 PRS851990 QBO851990 QLK851990 QVG851990 RFC851990 ROY851990 RYU851990 SIQ851990 SSM851990 TCI851990 TME851990 TWA851990 UFW851990 UPS851990 UZO851990 VJK851990 VTG851990 WDC851990 WMY851990 WWU851990 AM917526 KI917526 UE917526 AEA917526 ANW917526 AXS917526 BHO917526 BRK917526 CBG917526 CLC917526 CUY917526 DEU917526 DOQ917526 DYM917526 EII917526 ESE917526 FCA917526 FLW917526 FVS917526 GFO917526 GPK917526 GZG917526 HJC917526 HSY917526 ICU917526 IMQ917526 IWM917526 JGI917526 JQE917526 KAA917526 KJW917526 KTS917526 LDO917526 LNK917526 LXG917526 MHC917526 MQY917526 NAU917526 NKQ917526 NUM917526 OEI917526 OOE917526 OYA917526 PHW917526 PRS917526 QBO917526 QLK917526 QVG917526 RFC917526 ROY917526 RYU917526 SIQ917526 SSM917526 TCI917526 TME917526 TWA917526 UFW917526 UPS917526 UZO917526 VJK917526 VTG917526 WDC917526 WMY917526 WWU917526 AM983062 KI983062 UE983062 AEA983062 ANW983062 AXS983062 BHO983062 BRK983062 CBG983062 CLC983062 CUY983062 DEU983062 DOQ983062 DYM983062 EII983062 ESE983062 FCA983062 FLW983062 FVS983062 GFO983062 GPK983062 GZG983062 HJC983062 HSY983062 ICU983062 IMQ983062 IWM983062 JGI983062 JQE983062 KAA983062 KJW983062 KTS983062 LDO983062 LNK983062 LXG983062 MHC983062 MQY983062 NAU983062 NKQ983062 NUM983062 OEI983062 OOE983062 OYA983062 PHW983062 PRS983062 QBO983062 QLK983062 QVG983062 RFC983062 ROY983062 RYU983062 SIQ983062 SSM983062 TCI983062 TME983062 TWA983062 UFW983062 UPS983062 UZO983062 VJK983062 VTG983062 WDC983062">
      <formula1>AM32-ROUNDDOWN(AM32,0)=0</formula1>
    </dataValidation>
    <dataValidation imeMode="off" allowBlank="1" showInputMessage="1" showErrorMessage="1" sqref="O45:AB47 Q18:AB19 Q11:AB13 AC23:AJ25 O29:Y31 O38:Y39 O54:AD54 O59:AD59"/>
    <dataValidation imeMode="on" allowBlank="1" showInputMessage="1" showErrorMessage="1" sqref="O58:AD58"/>
    <dataValidation type="list" allowBlank="1" showInputMessage="1" showErrorMessage="1" sqref="C45:H47">
      <formula1>"主たる　居室,その他　居室,非居室"</formula1>
    </dataValidation>
  </dataValidations>
  <printOptions horizontalCentered="1"/>
  <pageMargins left="0.23622047244094491" right="0.23622047244094491" top="0.74803149606299213" bottom="0.74803149606299213" header="0.31496062992125984" footer="0.31496062992125984"/>
  <pageSetup paperSize="9" scale="72" fitToHeight="0" orientation="portrait" r:id="rId1"/>
  <headerFooter alignWithMargins="0"/>
  <drawing r:id="rId2"/>
  <extLst>
    <ext xmlns:x14="http://schemas.microsoft.com/office/spreadsheetml/2009/9/main" uri="{CCE6A557-97BC-4b89-ADB6-D9C93CAAB3DF}">
      <x14:dataValidations xmlns:xm="http://schemas.microsoft.com/office/excel/2006/main" count="4">
        <x14:dataValidation type="list" allowBlank="1" showInputMessage="1" showErrorMessage="1">
          <x14:formula1>
            <xm:f>"□,■"</xm:f>
          </x14:formula1>
          <xm:sqref>AA65583 JW65583 TS65583 ADO65583 ANK65583 AXG65583 BHC65583 BQY65583 CAU65583 CKQ65583 CUM65583 DEI65583 DOE65583 DYA65583 EHW65583 ERS65583 FBO65583 FLK65583 FVG65583 GFC65583 GOY65583 GYU65583 HIQ65583 HSM65583 ICI65583 IME65583 IWA65583 JFW65583 JPS65583 JZO65583 KJK65583 KTG65583 LDC65583 LMY65583 LWU65583 MGQ65583 MQM65583 NAI65583 NKE65583 NUA65583 ODW65583 ONS65583 OXO65583 PHK65583 PRG65583 QBC65583 QKY65583 QUU65583 REQ65583 ROM65583 RYI65583 SIE65583 SSA65583 TBW65583 TLS65583 TVO65583 UFK65583 UPG65583 UZC65583 VIY65583 VSU65583 WCQ65583 WMM65583 WWI65583 AA131119 JW131119 TS131119 ADO131119 ANK131119 AXG131119 BHC131119 BQY131119 CAU131119 CKQ131119 CUM131119 DEI131119 DOE131119 DYA131119 EHW131119 ERS131119 FBO131119 FLK131119 FVG131119 GFC131119 GOY131119 GYU131119 HIQ131119 HSM131119 ICI131119 IME131119 IWA131119 JFW131119 JPS131119 JZO131119 KJK131119 KTG131119 LDC131119 LMY131119 LWU131119 MGQ131119 MQM131119 NAI131119 NKE131119 NUA131119 ODW131119 ONS131119 OXO131119 PHK131119 PRG131119 QBC131119 QKY131119 QUU131119 REQ131119 ROM131119 RYI131119 SIE131119 SSA131119 TBW131119 TLS131119 TVO131119 UFK131119 UPG131119 UZC131119 VIY131119 VSU131119 WCQ131119 WMM131119 WWI131119 AA196655 JW196655 TS196655 ADO196655 ANK196655 AXG196655 BHC196655 BQY196655 CAU196655 CKQ196655 CUM196655 DEI196655 DOE196655 DYA196655 EHW196655 ERS196655 FBO196655 FLK196655 FVG196655 GFC196655 GOY196655 GYU196655 HIQ196655 HSM196655 ICI196655 IME196655 IWA196655 JFW196655 JPS196655 JZO196655 KJK196655 KTG196655 LDC196655 LMY196655 LWU196655 MGQ196655 MQM196655 NAI196655 NKE196655 NUA196655 ODW196655 ONS196655 OXO196655 PHK196655 PRG196655 QBC196655 QKY196655 QUU196655 REQ196655 ROM196655 RYI196655 SIE196655 SSA196655 TBW196655 TLS196655 TVO196655 UFK196655 UPG196655 UZC196655 VIY196655 VSU196655 WCQ196655 WMM196655 WWI196655 AA262191 JW262191 TS262191 ADO262191 ANK262191 AXG262191 BHC262191 BQY262191 CAU262191 CKQ262191 CUM262191 DEI262191 DOE262191 DYA262191 EHW262191 ERS262191 FBO262191 FLK262191 FVG262191 GFC262191 GOY262191 GYU262191 HIQ262191 HSM262191 ICI262191 IME262191 IWA262191 JFW262191 JPS262191 JZO262191 KJK262191 KTG262191 LDC262191 LMY262191 LWU262191 MGQ262191 MQM262191 NAI262191 NKE262191 NUA262191 ODW262191 ONS262191 OXO262191 PHK262191 PRG262191 QBC262191 QKY262191 QUU262191 REQ262191 ROM262191 RYI262191 SIE262191 SSA262191 TBW262191 TLS262191 TVO262191 UFK262191 UPG262191 UZC262191 VIY262191 VSU262191 WCQ262191 WMM262191 WWI262191 AA327727 JW327727 TS327727 ADO327727 ANK327727 AXG327727 BHC327727 BQY327727 CAU327727 CKQ327727 CUM327727 DEI327727 DOE327727 DYA327727 EHW327727 ERS327727 FBO327727 FLK327727 FVG327727 GFC327727 GOY327727 GYU327727 HIQ327727 HSM327727 ICI327727 IME327727 IWA327727 JFW327727 JPS327727 JZO327727 KJK327727 KTG327727 LDC327727 LMY327727 LWU327727 MGQ327727 MQM327727 NAI327727 NKE327727 NUA327727 ODW327727 ONS327727 OXO327727 PHK327727 PRG327727 QBC327727 QKY327727 QUU327727 REQ327727 ROM327727 RYI327727 SIE327727 SSA327727 TBW327727 TLS327727 TVO327727 UFK327727 UPG327727 UZC327727 VIY327727 VSU327727 WCQ327727 WMM327727 WWI327727 AA393263 JW393263 TS393263 ADO393263 ANK393263 AXG393263 BHC393263 BQY393263 CAU393263 CKQ393263 CUM393263 DEI393263 DOE393263 DYA393263 EHW393263 ERS393263 FBO393263 FLK393263 FVG393263 GFC393263 GOY393263 GYU393263 HIQ393263 HSM393263 ICI393263 IME393263 IWA393263 JFW393263 JPS393263 JZO393263 KJK393263 KTG393263 LDC393263 LMY393263 LWU393263 MGQ393263 MQM393263 NAI393263 NKE393263 NUA393263 ODW393263 ONS393263 OXO393263 PHK393263 PRG393263 QBC393263 QKY393263 QUU393263 REQ393263 ROM393263 RYI393263 SIE393263 SSA393263 TBW393263 TLS393263 TVO393263 UFK393263 UPG393263 UZC393263 VIY393263 VSU393263 WCQ393263 WMM393263 WWI393263 AA458799 JW458799 TS458799 ADO458799 ANK458799 AXG458799 BHC458799 BQY458799 CAU458799 CKQ458799 CUM458799 DEI458799 DOE458799 DYA458799 EHW458799 ERS458799 FBO458799 FLK458799 FVG458799 GFC458799 GOY458799 GYU458799 HIQ458799 HSM458799 ICI458799 IME458799 IWA458799 JFW458799 JPS458799 JZO458799 KJK458799 KTG458799 LDC458799 LMY458799 LWU458799 MGQ458799 MQM458799 NAI458799 NKE458799 NUA458799 ODW458799 ONS458799 OXO458799 PHK458799 PRG458799 QBC458799 QKY458799 QUU458799 REQ458799 ROM458799 RYI458799 SIE458799 SSA458799 TBW458799 TLS458799 TVO458799 UFK458799 UPG458799 UZC458799 VIY458799 VSU458799 WCQ458799 WMM458799 WWI458799 AA524335 JW524335 TS524335 ADO524335 ANK524335 AXG524335 BHC524335 BQY524335 CAU524335 CKQ524335 CUM524335 DEI524335 DOE524335 DYA524335 EHW524335 ERS524335 FBO524335 FLK524335 FVG524335 GFC524335 GOY524335 GYU524335 HIQ524335 HSM524335 ICI524335 IME524335 IWA524335 JFW524335 JPS524335 JZO524335 KJK524335 KTG524335 LDC524335 LMY524335 LWU524335 MGQ524335 MQM524335 NAI524335 NKE524335 NUA524335 ODW524335 ONS524335 OXO524335 PHK524335 PRG524335 QBC524335 QKY524335 QUU524335 REQ524335 ROM524335 RYI524335 SIE524335 SSA524335 TBW524335 TLS524335 TVO524335 UFK524335 UPG524335 UZC524335 VIY524335 VSU524335 WCQ524335 WMM524335 WWI524335 AA589871 JW589871 TS589871 ADO589871 ANK589871 AXG589871 BHC589871 BQY589871 CAU589871 CKQ589871 CUM589871 DEI589871 DOE589871 DYA589871 EHW589871 ERS589871 FBO589871 FLK589871 FVG589871 GFC589871 GOY589871 GYU589871 HIQ589871 HSM589871 ICI589871 IME589871 IWA589871 JFW589871 JPS589871 JZO589871 KJK589871 KTG589871 LDC589871 LMY589871 LWU589871 MGQ589871 MQM589871 NAI589871 NKE589871 NUA589871 ODW589871 ONS589871 OXO589871 PHK589871 PRG589871 QBC589871 QKY589871 QUU589871 REQ589871 ROM589871 RYI589871 SIE589871 SSA589871 TBW589871 TLS589871 TVO589871 UFK589871 UPG589871 UZC589871 VIY589871 VSU589871 WCQ589871 WMM589871 WWI589871 AA655407 JW655407 TS655407 ADO655407 ANK655407 AXG655407 BHC655407 BQY655407 CAU655407 CKQ655407 CUM655407 DEI655407 DOE655407 DYA655407 EHW655407 ERS655407 FBO655407 FLK655407 FVG655407 GFC655407 GOY655407 GYU655407 HIQ655407 HSM655407 ICI655407 IME655407 IWA655407 JFW655407 JPS655407 JZO655407 KJK655407 KTG655407 LDC655407 LMY655407 LWU655407 MGQ655407 MQM655407 NAI655407 NKE655407 NUA655407 ODW655407 ONS655407 OXO655407 PHK655407 PRG655407 QBC655407 QKY655407 QUU655407 REQ655407 ROM655407 RYI655407 SIE655407 SSA655407 TBW655407 TLS655407 TVO655407 UFK655407 UPG655407 UZC655407 VIY655407 VSU655407 WCQ655407 WMM655407 WWI655407 AA720943 JW720943 TS720943 ADO720943 ANK720943 AXG720943 BHC720943 BQY720943 CAU720943 CKQ720943 CUM720943 DEI720943 DOE720943 DYA720943 EHW720943 ERS720943 FBO720943 FLK720943 FVG720943 GFC720943 GOY720943 GYU720943 HIQ720943 HSM720943 ICI720943 IME720943 IWA720943 JFW720943 JPS720943 JZO720943 KJK720943 KTG720943 LDC720943 LMY720943 LWU720943 MGQ720943 MQM720943 NAI720943 NKE720943 NUA720943 ODW720943 ONS720943 OXO720943 PHK720943 PRG720943 QBC720943 QKY720943 QUU720943 REQ720943 ROM720943 RYI720943 SIE720943 SSA720943 TBW720943 TLS720943 TVO720943 UFK720943 UPG720943 UZC720943 VIY720943 VSU720943 WCQ720943 WMM720943 WWI720943 AA786479 JW786479 TS786479 ADO786479 ANK786479 AXG786479 BHC786479 BQY786479 CAU786479 CKQ786479 CUM786479 DEI786479 DOE786479 DYA786479 EHW786479 ERS786479 FBO786479 FLK786479 FVG786479 GFC786479 GOY786479 GYU786479 HIQ786479 HSM786479 ICI786479 IME786479 IWA786479 JFW786479 JPS786479 JZO786479 KJK786479 KTG786479 LDC786479 LMY786479 LWU786479 MGQ786479 MQM786479 NAI786479 NKE786479 NUA786479 ODW786479 ONS786479 OXO786479 PHK786479 PRG786479 QBC786479 QKY786479 QUU786479 REQ786479 ROM786479 RYI786479 SIE786479 SSA786479 TBW786479 TLS786479 TVO786479 UFK786479 UPG786479 UZC786479 VIY786479 VSU786479 WCQ786479 WMM786479 WWI786479 AA852015 JW852015 TS852015 ADO852015 ANK852015 AXG852015 BHC852015 BQY852015 CAU852015 CKQ852015 CUM852015 DEI852015 DOE852015 DYA852015 EHW852015 ERS852015 FBO852015 FLK852015 FVG852015 GFC852015 GOY852015 GYU852015 HIQ852015 HSM852015 ICI852015 IME852015 IWA852015 JFW852015 JPS852015 JZO852015 KJK852015 KTG852015 LDC852015 LMY852015 LWU852015 MGQ852015 MQM852015 NAI852015 NKE852015 NUA852015 ODW852015 ONS852015 OXO852015 PHK852015 PRG852015 QBC852015 QKY852015 QUU852015 REQ852015 ROM852015 RYI852015 SIE852015 SSA852015 TBW852015 TLS852015 TVO852015 UFK852015 UPG852015 UZC852015 VIY852015 VSU852015 WCQ852015 WMM852015 WWI852015 AA917551 JW917551 TS917551 ADO917551 ANK917551 AXG917551 BHC917551 BQY917551 CAU917551 CKQ917551 CUM917551 DEI917551 DOE917551 DYA917551 EHW917551 ERS917551 FBO917551 FLK917551 FVG917551 GFC917551 GOY917551 GYU917551 HIQ917551 HSM917551 ICI917551 IME917551 IWA917551 JFW917551 JPS917551 JZO917551 KJK917551 KTG917551 LDC917551 LMY917551 LWU917551 MGQ917551 MQM917551 NAI917551 NKE917551 NUA917551 ODW917551 ONS917551 OXO917551 PHK917551 PRG917551 QBC917551 QKY917551 QUU917551 REQ917551 ROM917551 RYI917551 SIE917551 SSA917551 TBW917551 TLS917551 TVO917551 UFK917551 UPG917551 UZC917551 VIY917551 VSU917551 WCQ917551 WMM917551 WWI917551 AA983087 JW983087 TS983087 ADO983087 ANK983087 AXG983087 BHC983087 BQY983087 CAU983087 CKQ983087 CUM983087 DEI983087 DOE983087 DYA983087 EHW983087 ERS983087 FBO983087 FLK983087 FVG983087 GFC983087 GOY983087 GYU983087 HIQ983087 HSM983087 ICI983087 IME983087 IWA983087 JFW983087 JPS983087 JZO983087 KJK983087 KTG983087 LDC983087 LMY983087 LWU983087 MGQ983087 MQM983087 NAI983087 NKE983087 NUA983087 ODW983087 ONS983087 OXO983087 PHK983087 PRG983087 QBC983087 QKY983087 QUU983087 REQ983087 ROM983087 RYI983087 SIE983087 SSA983087 TBW983087 TLS983087 TVO983087 UFK983087 UPG983087 UZC983087 VIY983087 VSU983087 WCQ983087 WMM983087 WWI983087 AH65451 KD65451 TZ65451 ADV65451 ANR65451 AXN65451 BHJ65451 BRF65451 CBB65451 CKX65451 CUT65451 DEP65451 DOL65451 DYH65451 EID65451 ERZ65451 FBV65451 FLR65451 FVN65451 GFJ65451 GPF65451 GZB65451 HIX65451 HST65451 ICP65451 IML65451 IWH65451 JGD65451 JPZ65451 JZV65451 KJR65451 KTN65451 LDJ65451 LNF65451 LXB65451 MGX65451 MQT65451 NAP65451 NKL65451 NUH65451 OED65451 ONZ65451 OXV65451 PHR65451 PRN65451 QBJ65451 QLF65451 QVB65451 REX65451 ROT65451 RYP65451 SIL65451 SSH65451 TCD65451 TLZ65451 TVV65451 UFR65451 UPN65451 UZJ65451 VJF65451 VTB65451 WCX65451 WMT65451 WWP65451 AH130987 KD130987 TZ130987 ADV130987 ANR130987 AXN130987 BHJ130987 BRF130987 CBB130987 CKX130987 CUT130987 DEP130987 DOL130987 DYH130987 EID130987 ERZ130987 FBV130987 FLR130987 FVN130987 GFJ130987 GPF130987 GZB130987 HIX130987 HST130987 ICP130987 IML130987 IWH130987 JGD130987 JPZ130987 JZV130987 KJR130987 KTN130987 LDJ130987 LNF130987 LXB130987 MGX130987 MQT130987 NAP130987 NKL130987 NUH130987 OED130987 ONZ130987 OXV130987 PHR130987 PRN130987 QBJ130987 QLF130987 QVB130987 REX130987 ROT130987 RYP130987 SIL130987 SSH130987 TCD130987 TLZ130987 TVV130987 UFR130987 UPN130987 UZJ130987 VJF130987 VTB130987 WCX130987 WMT130987 WWP130987 AH196523 KD196523 TZ196523 ADV196523 ANR196523 AXN196523 BHJ196523 BRF196523 CBB196523 CKX196523 CUT196523 DEP196523 DOL196523 DYH196523 EID196523 ERZ196523 FBV196523 FLR196523 FVN196523 GFJ196523 GPF196523 GZB196523 HIX196523 HST196523 ICP196523 IML196523 IWH196523 JGD196523 JPZ196523 JZV196523 KJR196523 KTN196523 LDJ196523 LNF196523 LXB196523 MGX196523 MQT196523 NAP196523 NKL196523 NUH196523 OED196523 ONZ196523 OXV196523 PHR196523 PRN196523 QBJ196523 QLF196523 QVB196523 REX196523 ROT196523 RYP196523 SIL196523 SSH196523 TCD196523 TLZ196523 TVV196523 UFR196523 UPN196523 UZJ196523 VJF196523 VTB196523 WCX196523 WMT196523 WWP196523 AH262059 KD262059 TZ262059 ADV262059 ANR262059 AXN262059 BHJ262059 BRF262059 CBB262059 CKX262059 CUT262059 DEP262059 DOL262059 DYH262059 EID262059 ERZ262059 FBV262059 FLR262059 FVN262059 GFJ262059 GPF262059 GZB262059 HIX262059 HST262059 ICP262059 IML262059 IWH262059 JGD262059 JPZ262059 JZV262059 KJR262059 KTN262059 LDJ262059 LNF262059 LXB262059 MGX262059 MQT262059 NAP262059 NKL262059 NUH262059 OED262059 ONZ262059 OXV262059 PHR262059 PRN262059 QBJ262059 QLF262059 QVB262059 REX262059 ROT262059 RYP262059 SIL262059 SSH262059 TCD262059 TLZ262059 TVV262059 UFR262059 UPN262059 UZJ262059 VJF262059 VTB262059 WCX262059 WMT262059 WWP262059 AH327595 KD327595 TZ327595 ADV327595 ANR327595 AXN327595 BHJ327595 BRF327595 CBB327595 CKX327595 CUT327595 DEP327595 DOL327595 DYH327595 EID327595 ERZ327595 FBV327595 FLR327595 FVN327595 GFJ327595 GPF327595 GZB327595 HIX327595 HST327595 ICP327595 IML327595 IWH327595 JGD327595 JPZ327595 JZV327595 KJR327595 KTN327595 LDJ327595 LNF327595 LXB327595 MGX327595 MQT327595 NAP327595 NKL327595 NUH327595 OED327595 ONZ327595 OXV327595 PHR327595 PRN327595 QBJ327595 QLF327595 QVB327595 REX327595 ROT327595 RYP327595 SIL327595 SSH327595 TCD327595 TLZ327595 TVV327595 UFR327595 UPN327595 UZJ327595 VJF327595 VTB327595 WCX327595 WMT327595 WWP327595 AH393131 KD393131 TZ393131 ADV393131 ANR393131 AXN393131 BHJ393131 BRF393131 CBB393131 CKX393131 CUT393131 DEP393131 DOL393131 DYH393131 EID393131 ERZ393131 FBV393131 FLR393131 FVN393131 GFJ393131 GPF393131 GZB393131 HIX393131 HST393131 ICP393131 IML393131 IWH393131 JGD393131 JPZ393131 JZV393131 KJR393131 KTN393131 LDJ393131 LNF393131 LXB393131 MGX393131 MQT393131 NAP393131 NKL393131 NUH393131 OED393131 ONZ393131 OXV393131 PHR393131 PRN393131 QBJ393131 QLF393131 QVB393131 REX393131 ROT393131 RYP393131 SIL393131 SSH393131 TCD393131 TLZ393131 TVV393131 UFR393131 UPN393131 UZJ393131 VJF393131 VTB393131 WCX393131 WMT393131 WWP393131 AH458667 KD458667 TZ458667 ADV458667 ANR458667 AXN458667 BHJ458667 BRF458667 CBB458667 CKX458667 CUT458667 DEP458667 DOL458667 DYH458667 EID458667 ERZ458667 FBV458667 FLR458667 FVN458667 GFJ458667 GPF458667 GZB458667 HIX458667 HST458667 ICP458667 IML458667 IWH458667 JGD458667 JPZ458667 JZV458667 KJR458667 KTN458667 LDJ458667 LNF458667 LXB458667 MGX458667 MQT458667 NAP458667 NKL458667 NUH458667 OED458667 ONZ458667 OXV458667 PHR458667 PRN458667 QBJ458667 QLF458667 QVB458667 REX458667 ROT458667 RYP458667 SIL458667 SSH458667 TCD458667 TLZ458667 TVV458667 UFR458667 UPN458667 UZJ458667 VJF458667 VTB458667 WCX458667 WMT458667 WWP458667 AH524203 KD524203 TZ524203 ADV524203 ANR524203 AXN524203 BHJ524203 BRF524203 CBB524203 CKX524203 CUT524203 DEP524203 DOL524203 DYH524203 EID524203 ERZ524203 FBV524203 FLR524203 FVN524203 GFJ524203 GPF524203 GZB524203 HIX524203 HST524203 ICP524203 IML524203 IWH524203 JGD524203 JPZ524203 JZV524203 KJR524203 KTN524203 LDJ524203 LNF524203 LXB524203 MGX524203 MQT524203 NAP524203 NKL524203 NUH524203 OED524203 ONZ524203 OXV524203 PHR524203 PRN524203 QBJ524203 QLF524203 QVB524203 REX524203 ROT524203 RYP524203 SIL524203 SSH524203 TCD524203 TLZ524203 TVV524203 UFR524203 UPN524203 UZJ524203 VJF524203 VTB524203 WCX524203 WMT524203 WWP524203 AH589739 KD589739 TZ589739 ADV589739 ANR589739 AXN589739 BHJ589739 BRF589739 CBB589739 CKX589739 CUT589739 DEP589739 DOL589739 DYH589739 EID589739 ERZ589739 FBV589739 FLR589739 FVN589739 GFJ589739 GPF589739 GZB589739 HIX589739 HST589739 ICP589739 IML589739 IWH589739 JGD589739 JPZ589739 JZV589739 KJR589739 KTN589739 LDJ589739 LNF589739 LXB589739 MGX589739 MQT589739 NAP589739 NKL589739 NUH589739 OED589739 ONZ589739 OXV589739 PHR589739 PRN589739 QBJ589739 QLF589739 QVB589739 REX589739 ROT589739 RYP589739 SIL589739 SSH589739 TCD589739 TLZ589739 TVV589739 UFR589739 UPN589739 UZJ589739 VJF589739 VTB589739 WCX589739 WMT589739 WWP589739 AH655275 KD655275 TZ655275 ADV655275 ANR655275 AXN655275 BHJ655275 BRF655275 CBB655275 CKX655275 CUT655275 DEP655275 DOL655275 DYH655275 EID655275 ERZ655275 FBV655275 FLR655275 FVN655275 GFJ655275 GPF655275 GZB655275 HIX655275 HST655275 ICP655275 IML655275 IWH655275 JGD655275 JPZ655275 JZV655275 KJR655275 KTN655275 LDJ655275 LNF655275 LXB655275 MGX655275 MQT655275 NAP655275 NKL655275 NUH655275 OED655275 ONZ655275 OXV655275 PHR655275 PRN655275 QBJ655275 QLF655275 QVB655275 REX655275 ROT655275 RYP655275 SIL655275 SSH655275 TCD655275 TLZ655275 TVV655275 UFR655275 UPN655275 UZJ655275 VJF655275 VTB655275 WCX655275 WMT655275 WWP655275 AH720811 KD720811 TZ720811 ADV720811 ANR720811 AXN720811 BHJ720811 BRF720811 CBB720811 CKX720811 CUT720811 DEP720811 DOL720811 DYH720811 EID720811 ERZ720811 FBV720811 FLR720811 FVN720811 GFJ720811 GPF720811 GZB720811 HIX720811 HST720811 ICP720811 IML720811 IWH720811 JGD720811 JPZ720811 JZV720811 KJR720811 KTN720811 LDJ720811 LNF720811 LXB720811 MGX720811 MQT720811 NAP720811 NKL720811 NUH720811 OED720811 ONZ720811 OXV720811 PHR720811 PRN720811 QBJ720811 QLF720811 QVB720811 REX720811 ROT720811 RYP720811 SIL720811 SSH720811 TCD720811 TLZ720811 TVV720811 UFR720811 UPN720811 UZJ720811 VJF720811 VTB720811 WCX720811 WMT720811 WWP720811 AH786347 KD786347 TZ786347 ADV786347 ANR786347 AXN786347 BHJ786347 BRF786347 CBB786347 CKX786347 CUT786347 DEP786347 DOL786347 DYH786347 EID786347 ERZ786347 FBV786347 FLR786347 FVN786347 GFJ786347 GPF786347 GZB786347 HIX786347 HST786347 ICP786347 IML786347 IWH786347 JGD786347 JPZ786347 JZV786347 KJR786347 KTN786347 LDJ786347 LNF786347 LXB786347 MGX786347 MQT786347 NAP786347 NKL786347 NUH786347 OED786347 ONZ786347 OXV786347 PHR786347 PRN786347 QBJ786347 QLF786347 QVB786347 REX786347 ROT786347 RYP786347 SIL786347 SSH786347 TCD786347 TLZ786347 TVV786347 UFR786347 UPN786347 UZJ786347 VJF786347 VTB786347 WCX786347 WMT786347 WWP786347 AH851883 KD851883 TZ851883 ADV851883 ANR851883 AXN851883 BHJ851883 BRF851883 CBB851883 CKX851883 CUT851883 DEP851883 DOL851883 DYH851883 EID851883 ERZ851883 FBV851883 FLR851883 FVN851883 GFJ851883 GPF851883 GZB851883 HIX851883 HST851883 ICP851883 IML851883 IWH851883 JGD851883 JPZ851883 JZV851883 KJR851883 KTN851883 LDJ851883 LNF851883 LXB851883 MGX851883 MQT851883 NAP851883 NKL851883 NUH851883 OED851883 ONZ851883 OXV851883 PHR851883 PRN851883 QBJ851883 QLF851883 QVB851883 REX851883 ROT851883 RYP851883 SIL851883 SSH851883 TCD851883 TLZ851883 TVV851883 UFR851883 UPN851883 UZJ851883 VJF851883 VTB851883 WCX851883 WMT851883 WWP851883 AH917419 KD917419 TZ917419 ADV917419 ANR917419 AXN917419 BHJ917419 BRF917419 CBB917419 CKX917419 CUT917419 DEP917419 DOL917419 DYH917419 EID917419 ERZ917419 FBV917419 FLR917419 FVN917419 GFJ917419 GPF917419 GZB917419 HIX917419 HST917419 ICP917419 IML917419 IWH917419 JGD917419 JPZ917419 JZV917419 KJR917419 KTN917419 LDJ917419 LNF917419 LXB917419 MGX917419 MQT917419 NAP917419 NKL917419 NUH917419 OED917419 ONZ917419 OXV917419 PHR917419 PRN917419 QBJ917419 QLF917419 QVB917419 REX917419 ROT917419 RYP917419 SIL917419 SSH917419 TCD917419 TLZ917419 TVV917419 UFR917419 UPN917419 UZJ917419 VJF917419 VTB917419 WCX917419 WMT917419 WWP917419 AH982955 KD982955 TZ982955 ADV982955 ANR982955 AXN982955 BHJ982955 BRF982955 CBB982955 CKX982955 CUT982955 DEP982955 DOL982955 DYH982955 EID982955 ERZ982955 FBV982955 FLR982955 FVN982955 GFJ982955 GPF982955 GZB982955 HIX982955 HST982955 ICP982955 IML982955 IWH982955 JGD982955 JPZ982955 JZV982955 KJR982955 KTN982955 LDJ982955 LNF982955 LXB982955 MGX982955 MQT982955 NAP982955 NKL982955 NUH982955 OED982955 ONZ982955 OXV982955 PHR982955 PRN982955 QBJ982955 QLF982955 QVB982955 REX982955 ROT982955 RYP982955 SIL982955 SSH982955 TCD982955 TLZ982955 TVV982955 UFR982955 UPN982955 UZJ982955 VJF982955 VTB982955 WCX982955 WMT982955 WWP982955 JK23:JK25 TG23:TG25 ADC23:ADC25 AMY23:AMY25 AWU23:AWU25 BGQ23:BGQ25 BQM23:BQM25 CAI23:CAI25 CKE23:CKE25 CUA23:CUA25 DDW23:DDW25 DNS23:DNS25 DXO23:DXO25 EHK23:EHK25 ERG23:ERG25 FBC23:FBC25 FKY23:FKY25 FUU23:FUU25 GEQ23:GEQ25 GOM23:GOM25 GYI23:GYI25 HIE23:HIE25 HSA23:HSA25 IBW23:IBW25 ILS23:ILS25 IVO23:IVO25 JFK23:JFK25 JPG23:JPG25 JZC23:JZC25 KIY23:KIY25 KSU23:KSU25 LCQ23:LCQ25 LMM23:LMM25 LWI23:LWI25 MGE23:MGE25 MQA23:MQA25 MZW23:MZW25 NJS23:NJS25 NTO23:NTO25 ODK23:ODK25 ONG23:ONG25 OXC23:OXC25 PGY23:PGY25 PQU23:PQU25 QAQ23:QAQ25 QKM23:QKM25 QUI23:QUI25 REE23:REE25 ROA23:ROA25 RXW23:RXW25 SHS23:SHS25 SRO23:SRO25 TBK23:TBK25 TLG23:TLG25 TVC23:TVC25 UEY23:UEY25 UOU23:UOU25 UYQ23:UYQ25 VIM23:VIM25 VSI23:VSI25 WCE23:WCE25 WMA23:WMA25 WVW23:WVW25 O65549:O65551 JK65549:JK65551 TG65549:TG65551 ADC65549:ADC65551 AMY65549:AMY65551 AWU65549:AWU65551 BGQ65549:BGQ65551 BQM65549:BQM65551 CAI65549:CAI65551 CKE65549:CKE65551 CUA65549:CUA65551 DDW65549:DDW65551 DNS65549:DNS65551 DXO65549:DXO65551 EHK65549:EHK65551 ERG65549:ERG65551 FBC65549:FBC65551 FKY65549:FKY65551 FUU65549:FUU65551 GEQ65549:GEQ65551 GOM65549:GOM65551 GYI65549:GYI65551 HIE65549:HIE65551 HSA65549:HSA65551 IBW65549:IBW65551 ILS65549:ILS65551 IVO65549:IVO65551 JFK65549:JFK65551 JPG65549:JPG65551 JZC65549:JZC65551 KIY65549:KIY65551 KSU65549:KSU65551 LCQ65549:LCQ65551 LMM65549:LMM65551 LWI65549:LWI65551 MGE65549:MGE65551 MQA65549:MQA65551 MZW65549:MZW65551 NJS65549:NJS65551 NTO65549:NTO65551 ODK65549:ODK65551 ONG65549:ONG65551 OXC65549:OXC65551 PGY65549:PGY65551 PQU65549:PQU65551 QAQ65549:QAQ65551 QKM65549:QKM65551 QUI65549:QUI65551 REE65549:REE65551 ROA65549:ROA65551 RXW65549:RXW65551 SHS65549:SHS65551 SRO65549:SRO65551 TBK65549:TBK65551 TLG65549:TLG65551 TVC65549:TVC65551 UEY65549:UEY65551 UOU65549:UOU65551 UYQ65549:UYQ65551 VIM65549:VIM65551 VSI65549:VSI65551 WCE65549:WCE65551 WMA65549:WMA65551 WVW65549:WVW65551 O131085:O131087 JK131085:JK131087 TG131085:TG131087 ADC131085:ADC131087 AMY131085:AMY131087 AWU131085:AWU131087 BGQ131085:BGQ131087 BQM131085:BQM131087 CAI131085:CAI131087 CKE131085:CKE131087 CUA131085:CUA131087 DDW131085:DDW131087 DNS131085:DNS131087 DXO131085:DXO131087 EHK131085:EHK131087 ERG131085:ERG131087 FBC131085:FBC131087 FKY131085:FKY131087 FUU131085:FUU131087 GEQ131085:GEQ131087 GOM131085:GOM131087 GYI131085:GYI131087 HIE131085:HIE131087 HSA131085:HSA131087 IBW131085:IBW131087 ILS131085:ILS131087 IVO131085:IVO131087 JFK131085:JFK131087 JPG131085:JPG131087 JZC131085:JZC131087 KIY131085:KIY131087 KSU131085:KSU131087 LCQ131085:LCQ131087 LMM131085:LMM131087 LWI131085:LWI131087 MGE131085:MGE131087 MQA131085:MQA131087 MZW131085:MZW131087 NJS131085:NJS131087 NTO131085:NTO131087 ODK131085:ODK131087 ONG131085:ONG131087 OXC131085:OXC131087 PGY131085:PGY131087 PQU131085:PQU131087 QAQ131085:QAQ131087 QKM131085:QKM131087 QUI131085:QUI131087 REE131085:REE131087 ROA131085:ROA131087 RXW131085:RXW131087 SHS131085:SHS131087 SRO131085:SRO131087 TBK131085:TBK131087 TLG131085:TLG131087 TVC131085:TVC131087 UEY131085:UEY131087 UOU131085:UOU131087 UYQ131085:UYQ131087 VIM131085:VIM131087 VSI131085:VSI131087 WCE131085:WCE131087 WMA131085:WMA131087 WVW131085:WVW131087 O196621:O196623 JK196621:JK196623 TG196621:TG196623 ADC196621:ADC196623 AMY196621:AMY196623 AWU196621:AWU196623 BGQ196621:BGQ196623 BQM196621:BQM196623 CAI196621:CAI196623 CKE196621:CKE196623 CUA196621:CUA196623 DDW196621:DDW196623 DNS196621:DNS196623 DXO196621:DXO196623 EHK196621:EHK196623 ERG196621:ERG196623 FBC196621:FBC196623 FKY196621:FKY196623 FUU196621:FUU196623 GEQ196621:GEQ196623 GOM196621:GOM196623 GYI196621:GYI196623 HIE196621:HIE196623 HSA196621:HSA196623 IBW196621:IBW196623 ILS196621:ILS196623 IVO196621:IVO196623 JFK196621:JFK196623 JPG196621:JPG196623 JZC196621:JZC196623 KIY196621:KIY196623 KSU196621:KSU196623 LCQ196621:LCQ196623 LMM196621:LMM196623 LWI196621:LWI196623 MGE196621:MGE196623 MQA196621:MQA196623 MZW196621:MZW196623 NJS196621:NJS196623 NTO196621:NTO196623 ODK196621:ODK196623 ONG196621:ONG196623 OXC196621:OXC196623 PGY196621:PGY196623 PQU196621:PQU196623 QAQ196621:QAQ196623 QKM196621:QKM196623 QUI196621:QUI196623 REE196621:REE196623 ROA196621:ROA196623 RXW196621:RXW196623 SHS196621:SHS196623 SRO196621:SRO196623 TBK196621:TBK196623 TLG196621:TLG196623 TVC196621:TVC196623 UEY196621:UEY196623 UOU196621:UOU196623 UYQ196621:UYQ196623 VIM196621:VIM196623 VSI196621:VSI196623 WCE196621:WCE196623 WMA196621:WMA196623 WVW196621:WVW196623 O262157:O262159 JK262157:JK262159 TG262157:TG262159 ADC262157:ADC262159 AMY262157:AMY262159 AWU262157:AWU262159 BGQ262157:BGQ262159 BQM262157:BQM262159 CAI262157:CAI262159 CKE262157:CKE262159 CUA262157:CUA262159 DDW262157:DDW262159 DNS262157:DNS262159 DXO262157:DXO262159 EHK262157:EHK262159 ERG262157:ERG262159 FBC262157:FBC262159 FKY262157:FKY262159 FUU262157:FUU262159 GEQ262157:GEQ262159 GOM262157:GOM262159 GYI262157:GYI262159 HIE262157:HIE262159 HSA262157:HSA262159 IBW262157:IBW262159 ILS262157:ILS262159 IVO262157:IVO262159 JFK262157:JFK262159 JPG262157:JPG262159 JZC262157:JZC262159 KIY262157:KIY262159 KSU262157:KSU262159 LCQ262157:LCQ262159 LMM262157:LMM262159 LWI262157:LWI262159 MGE262157:MGE262159 MQA262157:MQA262159 MZW262157:MZW262159 NJS262157:NJS262159 NTO262157:NTO262159 ODK262157:ODK262159 ONG262157:ONG262159 OXC262157:OXC262159 PGY262157:PGY262159 PQU262157:PQU262159 QAQ262157:QAQ262159 QKM262157:QKM262159 QUI262157:QUI262159 REE262157:REE262159 ROA262157:ROA262159 RXW262157:RXW262159 SHS262157:SHS262159 SRO262157:SRO262159 TBK262157:TBK262159 TLG262157:TLG262159 TVC262157:TVC262159 UEY262157:UEY262159 UOU262157:UOU262159 UYQ262157:UYQ262159 VIM262157:VIM262159 VSI262157:VSI262159 WCE262157:WCE262159 WMA262157:WMA262159 WVW262157:WVW262159 O327693:O327695 JK327693:JK327695 TG327693:TG327695 ADC327693:ADC327695 AMY327693:AMY327695 AWU327693:AWU327695 BGQ327693:BGQ327695 BQM327693:BQM327695 CAI327693:CAI327695 CKE327693:CKE327695 CUA327693:CUA327695 DDW327693:DDW327695 DNS327693:DNS327695 DXO327693:DXO327695 EHK327693:EHK327695 ERG327693:ERG327695 FBC327693:FBC327695 FKY327693:FKY327695 FUU327693:FUU327695 GEQ327693:GEQ327695 GOM327693:GOM327695 GYI327693:GYI327695 HIE327693:HIE327695 HSA327693:HSA327695 IBW327693:IBW327695 ILS327693:ILS327695 IVO327693:IVO327695 JFK327693:JFK327695 JPG327693:JPG327695 JZC327693:JZC327695 KIY327693:KIY327695 KSU327693:KSU327695 LCQ327693:LCQ327695 LMM327693:LMM327695 LWI327693:LWI327695 MGE327693:MGE327695 MQA327693:MQA327695 MZW327693:MZW327695 NJS327693:NJS327695 NTO327693:NTO327695 ODK327693:ODK327695 ONG327693:ONG327695 OXC327693:OXC327695 PGY327693:PGY327695 PQU327693:PQU327695 QAQ327693:QAQ327695 QKM327693:QKM327695 QUI327693:QUI327695 REE327693:REE327695 ROA327693:ROA327695 RXW327693:RXW327695 SHS327693:SHS327695 SRO327693:SRO327695 TBK327693:TBK327695 TLG327693:TLG327695 TVC327693:TVC327695 UEY327693:UEY327695 UOU327693:UOU327695 UYQ327693:UYQ327695 VIM327693:VIM327695 VSI327693:VSI327695 WCE327693:WCE327695 WMA327693:WMA327695 WVW327693:WVW327695 O393229:O393231 JK393229:JK393231 TG393229:TG393231 ADC393229:ADC393231 AMY393229:AMY393231 AWU393229:AWU393231 BGQ393229:BGQ393231 BQM393229:BQM393231 CAI393229:CAI393231 CKE393229:CKE393231 CUA393229:CUA393231 DDW393229:DDW393231 DNS393229:DNS393231 DXO393229:DXO393231 EHK393229:EHK393231 ERG393229:ERG393231 FBC393229:FBC393231 FKY393229:FKY393231 FUU393229:FUU393231 GEQ393229:GEQ393231 GOM393229:GOM393231 GYI393229:GYI393231 HIE393229:HIE393231 HSA393229:HSA393231 IBW393229:IBW393231 ILS393229:ILS393231 IVO393229:IVO393231 JFK393229:JFK393231 JPG393229:JPG393231 JZC393229:JZC393231 KIY393229:KIY393231 KSU393229:KSU393231 LCQ393229:LCQ393231 LMM393229:LMM393231 LWI393229:LWI393231 MGE393229:MGE393231 MQA393229:MQA393231 MZW393229:MZW393231 NJS393229:NJS393231 NTO393229:NTO393231 ODK393229:ODK393231 ONG393229:ONG393231 OXC393229:OXC393231 PGY393229:PGY393231 PQU393229:PQU393231 QAQ393229:QAQ393231 QKM393229:QKM393231 QUI393229:QUI393231 REE393229:REE393231 ROA393229:ROA393231 RXW393229:RXW393231 SHS393229:SHS393231 SRO393229:SRO393231 TBK393229:TBK393231 TLG393229:TLG393231 TVC393229:TVC393231 UEY393229:UEY393231 UOU393229:UOU393231 UYQ393229:UYQ393231 VIM393229:VIM393231 VSI393229:VSI393231 WCE393229:WCE393231 WMA393229:WMA393231 WVW393229:WVW393231 O458765:O458767 JK458765:JK458767 TG458765:TG458767 ADC458765:ADC458767 AMY458765:AMY458767 AWU458765:AWU458767 BGQ458765:BGQ458767 BQM458765:BQM458767 CAI458765:CAI458767 CKE458765:CKE458767 CUA458765:CUA458767 DDW458765:DDW458767 DNS458765:DNS458767 DXO458765:DXO458767 EHK458765:EHK458767 ERG458765:ERG458767 FBC458765:FBC458767 FKY458765:FKY458767 FUU458765:FUU458767 GEQ458765:GEQ458767 GOM458765:GOM458767 GYI458765:GYI458767 HIE458765:HIE458767 HSA458765:HSA458767 IBW458765:IBW458767 ILS458765:ILS458767 IVO458765:IVO458767 JFK458765:JFK458767 JPG458765:JPG458767 JZC458765:JZC458767 KIY458765:KIY458767 KSU458765:KSU458767 LCQ458765:LCQ458767 LMM458765:LMM458767 LWI458765:LWI458767 MGE458765:MGE458767 MQA458765:MQA458767 MZW458765:MZW458767 NJS458765:NJS458767 NTO458765:NTO458767 ODK458765:ODK458767 ONG458765:ONG458767 OXC458765:OXC458767 PGY458765:PGY458767 PQU458765:PQU458767 QAQ458765:QAQ458767 QKM458765:QKM458767 QUI458765:QUI458767 REE458765:REE458767 ROA458765:ROA458767 RXW458765:RXW458767 SHS458765:SHS458767 SRO458765:SRO458767 TBK458765:TBK458767 TLG458765:TLG458767 TVC458765:TVC458767 UEY458765:UEY458767 UOU458765:UOU458767 UYQ458765:UYQ458767 VIM458765:VIM458767 VSI458765:VSI458767 WCE458765:WCE458767 WMA458765:WMA458767 WVW458765:WVW458767 O524301:O524303 JK524301:JK524303 TG524301:TG524303 ADC524301:ADC524303 AMY524301:AMY524303 AWU524301:AWU524303 BGQ524301:BGQ524303 BQM524301:BQM524303 CAI524301:CAI524303 CKE524301:CKE524303 CUA524301:CUA524303 DDW524301:DDW524303 DNS524301:DNS524303 DXO524301:DXO524303 EHK524301:EHK524303 ERG524301:ERG524303 FBC524301:FBC524303 FKY524301:FKY524303 FUU524301:FUU524303 GEQ524301:GEQ524303 GOM524301:GOM524303 GYI524301:GYI524303 HIE524301:HIE524303 HSA524301:HSA524303 IBW524301:IBW524303 ILS524301:ILS524303 IVO524301:IVO524303 JFK524301:JFK524303 JPG524301:JPG524303 JZC524301:JZC524303 KIY524301:KIY524303 KSU524301:KSU524303 LCQ524301:LCQ524303 LMM524301:LMM524303 LWI524301:LWI524303 MGE524301:MGE524303 MQA524301:MQA524303 MZW524301:MZW524303 NJS524301:NJS524303 NTO524301:NTO524303 ODK524301:ODK524303 ONG524301:ONG524303 OXC524301:OXC524303 PGY524301:PGY524303 PQU524301:PQU524303 QAQ524301:QAQ524303 QKM524301:QKM524303 QUI524301:QUI524303 REE524301:REE524303 ROA524301:ROA524303 RXW524301:RXW524303 SHS524301:SHS524303 SRO524301:SRO524303 TBK524301:TBK524303 TLG524301:TLG524303 TVC524301:TVC524303 UEY524301:UEY524303 UOU524301:UOU524303 UYQ524301:UYQ524303 VIM524301:VIM524303 VSI524301:VSI524303 WCE524301:WCE524303 WMA524301:WMA524303 WVW524301:WVW524303 O589837:O589839 JK589837:JK589839 TG589837:TG589839 ADC589837:ADC589839 AMY589837:AMY589839 AWU589837:AWU589839 BGQ589837:BGQ589839 BQM589837:BQM589839 CAI589837:CAI589839 CKE589837:CKE589839 CUA589837:CUA589839 DDW589837:DDW589839 DNS589837:DNS589839 DXO589837:DXO589839 EHK589837:EHK589839 ERG589837:ERG589839 FBC589837:FBC589839 FKY589837:FKY589839 FUU589837:FUU589839 GEQ589837:GEQ589839 GOM589837:GOM589839 GYI589837:GYI589839 HIE589837:HIE589839 HSA589837:HSA589839 IBW589837:IBW589839 ILS589837:ILS589839 IVO589837:IVO589839 JFK589837:JFK589839 JPG589837:JPG589839 JZC589837:JZC589839 KIY589837:KIY589839 KSU589837:KSU589839 LCQ589837:LCQ589839 LMM589837:LMM589839 LWI589837:LWI589839 MGE589837:MGE589839 MQA589837:MQA589839 MZW589837:MZW589839 NJS589837:NJS589839 NTO589837:NTO589839 ODK589837:ODK589839 ONG589837:ONG589839 OXC589837:OXC589839 PGY589837:PGY589839 PQU589837:PQU589839 QAQ589837:QAQ589839 QKM589837:QKM589839 QUI589837:QUI589839 REE589837:REE589839 ROA589837:ROA589839 RXW589837:RXW589839 SHS589837:SHS589839 SRO589837:SRO589839 TBK589837:TBK589839 TLG589837:TLG589839 TVC589837:TVC589839 UEY589837:UEY589839 UOU589837:UOU589839 UYQ589837:UYQ589839 VIM589837:VIM589839 VSI589837:VSI589839 WCE589837:WCE589839 WMA589837:WMA589839 WVW589837:WVW589839 O655373:O655375 JK655373:JK655375 TG655373:TG655375 ADC655373:ADC655375 AMY655373:AMY655375 AWU655373:AWU655375 BGQ655373:BGQ655375 BQM655373:BQM655375 CAI655373:CAI655375 CKE655373:CKE655375 CUA655373:CUA655375 DDW655373:DDW655375 DNS655373:DNS655375 DXO655373:DXO655375 EHK655373:EHK655375 ERG655373:ERG655375 FBC655373:FBC655375 FKY655373:FKY655375 FUU655373:FUU655375 GEQ655373:GEQ655375 GOM655373:GOM655375 GYI655373:GYI655375 HIE655373:HIE655375 HSA655373:HSA655375 IBW655373:IBW655375 ILS655373:ILS655375 IVO655373:IVO655375 JFK655373:JFK655375 JPG655373:JPG655375 JZC655373:JZC655375 KIY655373:KIY655375 KSU655373:KSU655375 LCQ655373:LCQ655375 LMM655373:LMM655375 LWI655373:LWI655375 MGE655373:MGE655375 MQA655373:MQA655375 MZW655373:MZW655375 NJS655373:NJS655375 NTO655373:NTO655375 ODK655373:ODK655375 ONG655373:ONG655375 OXC655373:OXC655375 PGY655373:PGY655375 PQU655373:PQU655375 QAQ655373:QAQ655375 QKM655373:QKM655375 QUI655373:QUI655375 REE655373:REE655375 ROA655373:ROA655375 RXW655373:RXW655375 SHS655373:SHS655375 SRO655373:SRO655375 TBK655373:TBK655375 TLG655373:TLG655375 TVC655373:TVC655375 UEY655373:UEY655375 UOU655373:UOU655375 UYQ655373:UYQ655375 VIM655373:VIM655375 VSI655373:VSI655375 WCE655373:WCE655375 WMA655373:WMA655375 WVW655373:WVW655375 O720909:O720911 JK720909:JK720911 TG720909:TG720911 ADC720909:ADC720911 AMY720909:AMY720911 AWU720909:AWU720911 BGQ720909:BGQ720911 BQM720909:BQM720911 CAI720909:CAI720911 CKE720909:CKE720911 CUA720909:CUA720911 DDW720909:DDW720911 DNS720909:DNS720911 DXO720909:DXO720911 EHK720909:EHK720911 ERG720909:ERG720911 FBC720909:FBC720911 FKY720909:FKY720911 FUU720909:FUU720911 GEQ720909:GEQ720911 GOM720909:GOM720911 GYI720909:GYI720911 HIE720909:HIE720911 HSA720909:HSA720911 IBW720909:IBW720911 ILS720909:ILS720911 IVO720909:IVO720911 JFK720909:JFK720911 JPG720909:JPG720911 JZC720909:JZC720911 KIY720909:KIY720911 KSU720909:KSU720911 LCQ720909:LCQ720911 LMM720909:LMM720911 LWI720909:LWI720911 MGE720909:MGE720911 MQA720909:MQA720911 MZW720909:MZW720911 NJS720909:NJS720911 NTO720909:NTO720911 ODK720909:ODK720911 ONG720909:ONG720911 OXC720909:OXC720911 PGY720909:PGY720911 PQU720909:PQU720911 QAQ720909:QAQ720911 QKM720909:QKM720911 QUI720909:QUI720911 REE720909:REE720911 ROA720909:ROA720911 RXW720909:RXW720911 SHS720909:SHS720911 SRO720909:SRO720911 TBK720909:TBK720911 TLG720909:TLG720911 TVC720909:TVC720911 UEY720909:UEY720911 UOU720909:UOU720911 UYQ720909:UYQ720911 VIM720909:VIM720911 VSI720909:VSI720911 WCE720909:WCE720911 WMA720909:WMA720911 WVW720909:WVW720911 O786445:O786447 JK786445:JK786447 TG786445:TG786447 ADC786445:ADC786447 AMY786445:AMY786447 AWU786445:AWU786447 BGQ786445:BGQ786447 BQM786445:BQM786447 CAI786445:CAI786447 CKE786445:CKE786447 CUA786445:CUA786447 DDW786445:DDW786447 DNS786445:DNS786447 DXO786445:DXO786447 EHK786445:EHK786447 ERG786445:ERG786447 FBC786445:FBC786447 FKY786445:FKY786447 FUU786445:FUU786447 GEQ786445:GEQ786447 GOM786445:GOM786447 GYI786445:GYI786447 HIE786445:HIE786447 HSA786445:HSA786447 IBW786445:IBW786447 ILS786445:ILS786447 IVO786445:IVO786447 JFK786445:JFK786447 JPG786445:JPG786447 JZC786445:JZC786447 KIY786445:KIY786447 KSU786445:KSU786447 LCQ786445:LCQ786447 LMM786445:LMM786447 LWI786445:LWI786447 MGE786445:MGE786447 MQA786445:MQA786447 MZW786445:MZW786447 NJS786445:NJS786447 NTO786445:NTO786447 ODK786445:ODK786447 ONG786445:ONG786447 OXC786445:OXC786447 PGY786445:PGY786447 PQU786445:PQU786447 QAQ786445:QAQ786447 QKM786445:QKM786447 QUI786445:QUI786447 REE786445:REE786447 ROA786445:ROA786447 RXW786445:RXW786447 SHS786445:SHS786447 SRO786445:SRO786447 TBK786445:TBK786447 TLG786445:TLG786447 TVC786445:TVC786447 UEY786445:UEY786447 UOU786445:UOU786447 UYQ786445:UYQ786447 VIM786445:VIM786447 VSI786445:VSI786447 WCE786445:WCE786447 WMA786445:WMA786447 WVW786445:WVW786447 O851981:O851983 JK851981:JK851983 TG851981:TG851983 ADC851981:ADC851983 AMY851981:AMY851983 AWU851981:AWU851983 BGQ851981:BGQ851983 BQM851981:BQM851983 CAI851981:CAI851983 CKE851981:CKE851983 CUA851981:CUA851983 DDW851981:DDW851983 DNS851981:DNS851983 DXO851981:DXO851983 EHK851981:EHK851983 ERG851981:ERG851983 FBC851981:FBC851983 FKY851981:FKY851983 FUU851981:FUU851983 GEQ851981:GEQ851983 GOM851981:GOM851983 GYI851981:GYI851983 HIE851981:HIE851983 HSA851981:HSA851983 IBW851981:IBW851983 ILS851981:ILS851983 IVO851981:IVO851983 JFK851981:JFK851983 JPG851981:JPG851983 JZC851981:JZC851983 KIY851981:KIY851983 KSU851981:KSU851983 LCQ851981:LCQ851983 LMM851981:LMM851983 LWI851981:LWI851983 MGE851981:MGE851983 MQA851981:MQA851983 MZW851981:MZW851983 NJS851981:NJS851983 NTO851981:NTO851983 ODK851981:ODK851983 ONG851981:ONG851983 OXC851981:OXC851983 PGY851981:PGY851983 PQU851981:PQU851983 QAQ851981:QAQ851983 QKM851981:QKM851983 QUI851981:QUI851983 REE851981:REE851983 ROA851981:ROA851983 RXW851981:RXW851983 SHS851981:SHS851983 SRO851981:SRO851983 TBK851981:TBK851983 TLG851981:TLG851983 TVC851981:TVC851983 UEY851981:UEY851983 UOU851981:UOU851983 UYQ851981:UYQ851983 VIM851981:VIM851983 VSI851981:VSI851983 WCE851981:WCE851983 WMA851981:WMA851983 WVW851981:WVW851983 O917517:O917519 JK917517:JK917519 TG917517:TG917519 ADC917517:ADC917519 AMY917517:AMY917519 AWU917517:AWU917519 BGQ917517:BGQ917519 BQM917517:BQM917519 CAI917517:CAI917519 CKE917517:CKE917519 CUA917517:CUA917519 DDW917517:DDW917519 DNS917517:DNS917519 DXO917517:DXO917519 EHK917517:EHK917519 ERG917517:ERG917519 FBC917517:FBC917519 FKY917517:FKY917519 FUU917517:FUU917519 GEQ917517:GEQ917519 GOM917517:GOM917519 GYI917517:GYI917519 HIE917517:HIE917519 HSA917517:HSA917519 IBW917517:IBW917519 ILS917517:ILS917519 IVO917517:IVO917519 JFK917517:JFK917519 JPG917517:JPG917519 JZC917517:JZC917519 KIY917517:KIY917519 KSU917517:KSU917519 LCQ917517:LCQ917519 LMM917517:LMM917519 LWI917517:LWI917519 MGE917517:MGE917519 MQA917517:MQA917519 MZW917517:MZW917519 NJS917517:NJS917519 NTO917517:NTO917519 ODK917517:ODK917519 ONG917517:ONG917519 OXC917517:OXC917519 PGY917517:PGY917519 PQU917517:PQU917519 QAQ917517:QAQ917519 QKM917517:QKM917519 QUI917517:QUI917519 REE917517:REE917519 ROA917517:ROA917519 RXW917517:RXW917519 SHS917517:SHS917519 SRO917517:SRO917519 TBK917517:TBK917519 TLG917517:TLG917519 TVC917517:TVC917519 UEY917517:UEY917519 UOU917517:UOU917519 UYQ917517:UYQ917519 VIM917517:VIM917519 VSI917517:VSI917519 WCE917517:WCE917519 WMA917517:WMA917519 WVW917517:WVW917519 O983053:O983055 JK983053:JK983055 TG983053:TG983055 ADC983053:ADC983055 AMY983053:AMY983055 AWU983053:AWU983055 BGQ983053:BGQ983055 BQM983053:BQM983055 CAI983053:CAI983055 CKE983053:CKE983055 CUA983053:CUA983055 DDW983053:DDW983055 DNS983053:DNS983055 DXO983053:DXO983055 EHK983053:EHK983055 ERG983053:ERG983055 FBC983053:FBC983055 FKY983053:FKY983055 FUU983053:FUU983055 GEQ983053:GEQ983055 GOM983053:GOM983055 GYI983053:GYI983055 HIE983053:HIE983055 HSA983053:HSA983055 IBW983053:IBW983055 ILS983053:ILS983055 IVO983053:IVO983055 JFK983053:JFK983055 JPG983053:JPG983055 JZC983053:JZC983055 KIY983053:KIY983055 KSU983053:KSU983055 LCQ983053:LCQ983055 LMM983053:LMM983055 LWI983053:LWI983055 MGE983053:MGE983055 MQA983053:MQA983055 MZW983053:MZW983055 NJS983053:NJS983055 NTO983053:NTO983055 ODK983053:ODK983055 ONG983053:ONG983055 OXC983053:OXC983055 PGY983053:PGY983055 PQU983053:PQU983055 QAQ983053:QAQ983055 QKM983053:QKM983055 QUI983053:QUI983055 REE983053:REE983055 ROA983053:ROA983055 RXW983053:RXW983055 SHS983053:SHS983055 SRO983053:SRO983055 TBK983053:TBK983055 TLG983053:TLG983055 TVC983053:TVC983055 UEY983053:UEY983055 UOU983053:UOU983055 UYQ983053:UYQ983055 VIM983053:VIM983055 VSI983053:VSI983055 WCE983053:WCE983055 WMA983053:WMA983055 WVW983053:WVW983055 WVS982954:WVS982955 V65583 JR65583 TN65583 ADJ65583 ANF65583 AXB65583 BGX65583 BQT65583 CAP65583 CKL65583 CUH65583 DED65583 DNZ65583 DXV65583 EHR65583 ERN65583 FBJ65583 FLF65583 FVB65583 GEX65583 GOT65583 GYP65583 HIL65583 HSH65583 ICD65583 ILZ65583 IVV65583 JFR65583 JPN65583 JZJ65583 KJF65583 KTB65583 LCX65583 LMT65583 LWP65583 MGL65583 MQH65583 NAD65583 NJZ65583 NTV65583 ODR65583 ONN65583 OXJ65583 PHF65583 PRB65583 QAX65583 QKT65583 QUP65583 REL65583 ROH65583 RYD65583 SHZ65583 SRV65583 TBR65583 TLN65583 TVJ65583 UFF65583 UPB65583 UYX65583 VIT65583 VSP65583 WCL65583 WMH65583 WWD65583 V131119 JR131119 TN131119 ADJ131119 ANF131119 AXB131119 BGX131119 BQT131119 CAP131119 CKL131119 CUH131119 DED131119 DNZ131119 DXV131119 EHR131119 ERN131119 FBJ131119 FLF131119 FVB131119 GEX131119 GOT131119 GYP131119 HIL131119 HSH131119 ICD131119 ILZ131119 IVV131119 JFR131119 JPN131119 JZJ131119 KJF131119 KTB131119 LCX131119 LMT131119 LWP131119 MGL131119 MQH131119 NAD131119 NJZ131119 NTV131119 ODR131119 ONN131119 OXJ131119 PHF131119 PRB131119 QAX131119 QKT131119 QUP131119 REL131119 ROH131119 RYD131119 SHZ131119 SRV131119 TBR131119 TLN131119 TVJ131119 UFF131119 UPB131119 UYX131119 VIT131119 VSP131119 WCL131119 WMH131119 WWD131119 V196655 JR196655 TN196655 ADJ196655 ANF196655 AXB196655 BGX196655 BQT196655 CAP196655 CKL196655 CUH196655 DED196655 DNZ196655 DXV196655 EHR196655 ERN196655 FBJ196655 FLF196655 FVB196655 GEX196655 GOT196655 GYP196655 HIL196655 HSH196655 ICD196655 ILZ196655 IVV196655 JFR196655 JPN196655 JZJ196655 KJF196655 KTB196655 LCX196655 LMT196655 LWP196655 MGL196655 MQH196655 NAD196655 NJZ196655 NTV196655 ODR196655 ONN196655 OXJ196655 PHF196655 PRB196655 QAX196655 QKT196655 QUP196655 REL196655 ROH196655 RYD196655 SHZ196655 SRV196655 TBR196655 TLN196655 TVJ196655 UFF196655 UPB196655 UYX196655 VIT196655 VSP196655 WCL196655 WMH196655 WWD196655 V262191 JR262191 TN262191 ADJ262191 ANF262191 AXB262191 BGX262191 BQT262191 CAP262191 CKL262191 CUH262191 DED262191 DNZ262191 DXV262191 EHR262191 ERN262191 FBJ262191 FLF262191 FVB262191 GEX262191 GOT262191 GYP262191 HIL262191 HSH262191 ICD262191 ILZ262191 IVV262191 JFR262191 JPN262191 JZJ262191 KJF262191 KTB262191 LCX262191 LMT262191 LWP262191 MGL262191 MQH262191 NAD262191 NJZ262191 NTV262191 ODR262191 ONN262191 OXJ262191 PHF262191 PRB262191 QAX262191 QKT262191 QUP262191 REL262191 ROH262191 RYD262191 SHZ262191 SRV262191 TBR262191 TLN262191 TVJ262191 UFF262191 UPB262191 UYX262191 VIT262191 VSP262191 WCL262191 WMH262191 WWD262191 V327727 JR327727 TN327727 ADJ327727 ANF327727 AXB327727 BGX327727 BQT327727 CAP327727 CKL327727 CUH327727 DED327727 DNZ327727 DXV327727 EHR327727 ERN327727 FBJ327727 FLF327727 FVB327727 GEX327727 GOT327727 GYP327727 HIL327727 HSH327727 ICD327727 ILZ327727 IVV327727 JFR327727 JPN327727 JZJ327727 KJF327727 KTB327727 LCX327727 LMT327727 LWP327727 MGL327727 MQH327727 NAD327727 NJZ327727 NTV327727 ODR327727 ONN327727 OXJ327727 PHF327727 PRB327727 QAX327727 QKT327727 QUP327727 REL327727 ROH327727 RYD327727 SHZ327727 SRV327727 TBR327727 TLN327727 TVJ327727 UFF327727 UPB327727 UYX327727 VIT327727 VSP327727 WCL327727 WMH327727 WWD327727 V393263 JR393263 TN393263 ADJ393263 ANF393263 AXB393263 BGX393263 BQT393263 CAP393263 CKL393263 CUH393263 DED393263 DNZ393263 DXV393263 EHR393263 ERN393263 FBJ393263 FLF393263 FVB393263 GEX393263 GOT393263 GYP393263 HIL393263 HSH393263 ICD393263 ILZ393263 IVV393263 JFR393263 JPN393263 JZJ393263 KJF393263 KTB393263 LCX393263 LMT393263 LWP393263 MGL393263 MQH393263 NAD393263 NJZ393263 NTV393263 ODR393263 ONN393263 OXJ393263 PHF393263 PRB393263 QAX393263 QKT393263 QUP393263 REL393263 ROH393263 RYD393263 SHZ393263 SRV393263 TBR393263 TLN393263 TVJ393263 UFF393263 UPB393263 UYX393263 VIT393263 VSP393263 WCL393263 WMH393263 WWD393263 V458799 JR458799 TN458799 ADJ458799 ANF458799 AXB458799 BGX458799 BQT458799 CAP458799 CKL458799 CUH458799 DED458799 DNZ458799 DXV458799 EHR458799 ERN458799 FBJ458799 FLF458799 FVB458799 GEX458799 GOT458799 GYP458799 HIL458799 HSH458799 ICD458799 ILZ458799 IVV458799 JFR458799 JPN458799 JZJ458799 KJF458799 KTB458799 LCX458799 LMT458799 LWP458799 MGL458799 MQH458799 NAD458799 NJZ458799 NTV458799 ODR458799 ONN458799 OXJ458799 PHF458799 PRB458799 QAX458799 QKT458799 QUP458799 REL458799 ROH458799 RYD458799 SHZ458799 SRV458799 TBR458799 TLN458799 TVJ458799 UFF458799 UPB458799 UYX458799 VIT458799 VSP458799 WCL458799 WMH458799 WWD458799 V524335 JR524335 TN524335 ADJ524335 ANF524335 AXB524335 BGX524335 BQT524335 CAP524335 CKL524335 CUH524335 DED524335 DNZ524335 DXV524335 EHR524335 ERN524335 FBJ524335 FLF524335 FVB524335 GEX524335 GOT524335 GYP524335 HIL524335 HSH524335 ICD524335 ILZ524335 IVV524335 JFR524335 JPN524335 JZJ524335 KJF524335 KTB524335 LCX524335 LMT524335 LWP524335 MGL524335 MQH524335 NAD524335 NJZ524335 NTV524335 ODR524335 ONN524335 OXJ524335 PHF524335 PRB524335 QAX524335 QKT524335 QUP524335 REL524335 ROH524335 RYD524335 SHZ524335 SRV524335 TBR524335 TLN524335 TVJ524335 UFF524335 UPB524335 UYX524335 VIT524335 VSP524335 WCL524335 WMH524335 WWD524335 V589871 JR589871 TN589871 ADJ589871 ANF589871 AXB589871 BGX589871 BQT589871 CAP589871 CKL589871 CUH589871 DED589871 DNZ589871 DXV589871 EHR589871 ERN589871 FBJ589871 FLF589871 FVB589871 GEX589871 GOT589871 GYP589871 HIL589871 HSH589871 ICD589871 ILZ589871 IVV589871 JFR589871 JPN589871 JZJ589871 KJF589871 KTB589871 LCX589871 LMT589871 LWP589871 MGL589871 MQH589871 NAD589871 NJZ589871 NTV589871 ODR589871 ONN589871 OXJ589871 PHF589871 PRB589871 QAX589871 QKT589871 QUP589871 REL589871 ROH589871 RYD589871 SHZ589871 SRV589871 TBR589871 TLN589871 TVJ589871 UFF589871 UPB589871 UYX589871 VIT589871 VSP589871 WCL589871 WMH589871 WWD589871 V655407 JR655407 TN655407 ADJ655407 ANF655407 AXB655407 BGX655407 BQT655407 CAP655407 CKL655407 CUH655407 DED655407 DNZ655407 DXV655407 EHR655407 ERN655407 FBJ655407 FLF655407 FVB655407 GEX655407 GOT655407 GYP655407 HIL655407 HSH655407 ICD655407 ILZ655407 IVV655407 JFR655407 JPN655407 JZJ655407 KJF655407 KTB655407 LCX655407 LMT655407 LWP655407 MGL655407 MQH655407 NAD655407 NJZ655407 NTV655407 ODR655407 ONN655407 OXJ655407 PHF655407 PRB655407 QAX655407 QKT655407 QUP655407 REL655407 ROH655407 RYD655407 SHZ655407 SRV655407 TBR655407 TLN655407 TVJ655407 UFF655407 UPB655407 UYX655407 VIT655407 VSP655407 WCL655407 WMH655407 WWD655407 V720943 JR720943 TN720943 ADJ720943 ANF720943 AXB720943 BGX720943 BQT720943 CAP720943 CKL720943 CUH720943 DED720943 DNZ720943 DXV720943 EHR720943 ERN720943 FBJ720943 FLF720943 FVB720943 GEX720943 GOT720943 GYP720943 HIL720943 HSH720943 ICD720943 ILZ720943 IVV720943 JFR720943 JPN720943 JZJ720943 KJF720943 KTB720943 LCX720943 LMT720943 LWP720943 MGL720943 MQH720943 NAD720943 NJZ720943 NTV720943 ODR720943 ONN720943 OXJ720943 PHF720943 PRB720943 QAX720943 QKT720943 QUP720943 REL720943 ROH720943 RYD720943 SHZ720943 SRV720943 TBR720943 TLN720943 TVJ720943 UFF720943 UPB720943 UYX720943 VIT720943 VSP720943 WCL720943 WMH720943 WWD720943 V786479 JR786479 TN786479 ADJ786479 ANF786479 AXB786479 BGX786479 BQT786479 CAP786479 CKL786479 CUH786479 DED786479 DNZ786479 DXV786479 EHR786479 ERN786479 FBJ786479 FLF786479 FVB786479 GEX786479 GOT786479 GYP786479 HIL786479 HSH786479 ICD786479 ILZ786479 IVV786479 JFR786479 JPN786479 JZJ786479 KJF786479 KTB786479 LCX786479 LMT786479 LWP786479 MGL786479 MQH786479 NAD786479 NJZ786479 NTV786479 ODR786479 ONN786479 OXJ786479 PHF786479 PRB786479 QAX786479 QKT786479 QUP786479 REL786479 ROH786479 RYD786479 SHZ786479 SRV786479 TBR786479 TLN786479 TVJ786479 UFF786479 UPB786479 UYX786479 VIT786479 VSP786479 WCL786479 WMH786479 WWD786479 V852015 JR852015 TN852015 ADJ852015 ANF852015 AXB852015 BGX852015 BQT852015 CAP852015 CKL852015 CUH852015 DED852015 DNZ852015 DXV852015 EHR852015 ERN852015 FBJ852015 FLF852015 FVB852015 GEX852015 GOT852015 GYP852015 HIL852015 HSH852015 ICD852015 ILZ852015 IVV852015 JFR852015 JPN852015 JZJ852015 KJF852015 KTB852015 LCX852015 LMT852015 LWP852015 MGL852015 MQH852015 NAD852015 NJZ852015 NTV852015 ODR852015 ONN852015 OXJ852015 PHF852015 PRB852015 QAX852015 QKT852015 QUP852015 REL852015 ROH852015 RYD852015 SHZ852015 SRV852015 TBR852015 TLN852015 TVJ852015 UFF852015 UPB852015 UYX852015 VIT852015 VSP852015 WCL852015 WMH852015 WWD852015 V917551 JR917551 TN917551 ADJ917551 ANF917551 AXB917551 BGX917551 BQT917551 CAP917551 CKL917551 CUH917551 DED917551 DNZ917551 DXV917551 EHR917551 ERN917551 FBJ917551 FLF917551 FVB917551 GEX917551 GOT917551 GYP917551 HIL917551 HSH917551 ICD917551 ILZ917551 IVV917551 JFR917551 JPN917551 JZJ917551 KJF917551 KTB917551 LCX917551 LMT917551 LWP917551 MGL917551 MQH917551 NAD917551 NJZ917551 NTV917551 ODR917551 ONN917551 OXJ917551 PHF917551 PRB917551 QAX917551 QKT917551 QUP917551 REL917551 ROH917551 RYD917551 SHZ917551 SRV917551 TBR917551 TLN917551 TVJ917551 UFF917551 UPB917551 UYX917551 VIT917551 VSP917551 WCL917551 WMH917551 WWD917551 V983087 JR983087 TN983087 ADJ983087 ANF983087 AXB983087 BGX983087 BQT983087 CAP983087 CKL983087 CUH983087 DED983087 DNZ983087 DXV983087 EHR983087 ERN983087 FBJ983087 FLF983087 FVB983087 GEX983087 GOT983087 GYP983087 HIL983087 HSH983087 ICD983087 ILZ983087 IVV983087 JFR983087 JPN983087 JZJ983087 KJF983087 KTB983087 LCX983087 LMT983087 LWP983087 MGL983087 MQH983087 NAD983087 NJZ983087 NTV983087 ODR983087 ONN983087 OXJ983087 PHF983087 PRB983087 QAX983087 QKT983087 QUP983087 REL983087 ROH983087 RYD983087 SHZ983087 SRV983087 TBR983087 TLN983087 TVJ983087 UFF983087 UPB983087 UYX983087 VIT983087 VSP983087 WCL983087 WMH983087 WWD983087 Z65449 JV65449 TR65449 ADN65449 ANJ65449 AXF65449 BHB65449 BQX65449 CAT65449 CKP65449 CUL65449 DEH65449 DOD65449 DXZ65449 EHV65449 ERR65449 FBN65449 FLJ65449 FVF65449 GFB65449 GOX65449 GYT65449 HIP65449 HSL65449 ICH65449 IMD65449 IVZ65449 JFV65449 JPR65449 JZN65449 KJJ65449 KTF65449 LDB65449 LMX65449 LWT65449 MGP65449 MQL65449 NAH65449 NKD65449 NTZ65449 ODV65449 ONR65449 OXN65449 PHJ65449 PRF65449 QBB65449 QKX65449 QUT65449 REP65449 ROL65449 RYH65449 SID65449 SRZ65449 TBV65449 TLR65449 TVN65449 UFJ65449 UPF65449 UZB65449 VIX65449 VST65449 WCP65449 WML65449 WWH65449 Z130985 JV130985 TR130985 ADN130985 ANJ130985 AXF130985 BHB130985 BQX130985 CAT130985 CKP130985 CUL130985 DEH130985 DOD130985 DXZ130985 EHV130985 ERR130985 FBN130985 FLJ130985 FVF130985 GFB130985 GOX130985 GYT130985 HIP130985 HSL130985 ICH130985 IMD130985 IVZ130985 JFV130985 JPR130985 JZN130985 KJJ130985 KTF130985 LDB130985 LMX130985 LWT130985 MGP130985 MQL130985 NAH130985 NKD130985 NTZ130985 ODV130985 ONR130985 OXN130985 PHJ130985 PRF130985 QBB130985 QKX130985 QUT130985 REP130985 ROL130985 RYH130985 SID130985 SRZ130985 TBV130985 TLR130985 TVN130985 UFJ130985 UPF130985 UZB130985 VIX130985 VST130985 WCP130985 WML130985 WWH130985 Z196521 JV196521 TR196521 ADN196521 ANJ196521 AXF196521 BHB196521 BQX196521 CAT196521 CKP196521 CUL196521 DEH196521 DOD196521 DXZ196521 EHV196521 ERR196521 FBN196521 FLJ196521 FVF196521 GFB196521 GOX196521 GYT196521 HIP196521 HSL196521 ICH196521 IMD196521 IVZ196521 JFV196521 JPR196521 JZN196521 KJJ196521 KTF196521 LDB196521 LMX196521 LWT196521 MGP196521 MQL196521 NAH196521 NKD196521 NTZ196521 ODV196521 ONR196521 OXN196521 PHJ196521 PRF196521 QBB196521 QKX196521 QUT196521 REP196521 ROL196521 RYH196521 SID196521 SRZ196521 TBV196521 TLR196521 TVN196521 UFJ196521 UPF196521 UZB196521 VIX196521 VST196521 WCP196521 WML196521 WWH196521 Z262057 JV262057 TR262057 ADN262057 ANJ262057 AXF262057 BHB262057 BQX262057 CAT262057 CKP262057 CUL262057 DEH262057 DOD262057 DXZ262057 EHV262057 ERR262057 FBN262057 FLJ262057 FVF262057 GFB262057 GOX262057 GYT262057 HIP262057 HSL262057 ICH262057 IMD262057 IVZ262057 JFV262057 JPR262057 JZN262057 KJJ262057 KTF262057 LDB262057 LMX262057 LWT262057 MGP262057 MQL262057 NAH262057 NKD262057 NTZ262057 ODV262057 ONR262057 OXN262057 PHJ262057 PRF262057 QBB262057 QKX262057 QUT262057 REP262057 ROL262057 RYH262057 SID262057 SRZ262057 TBV262057 TLR262057 TVN262057 UFJ262057 UPF262057 UZB262057 VIX262057 VST262057 WCP262057 WML262057 WWH262057 Z327593 JV327593 TR327593 ADN327593 ANJ327593 AXF327593 BHB327593 BQX327593 CAT327593 CKP327593 CUL327593 DEH327593 DOD327593 DXZ327593 EHV327593 ERR327593 FBN327593 FLJ327593 FVF327593 GFB327593 GOX327593 GYT327593 HIP327593 HSL327593 ICH327593 IMD327593 IVZ327593 JFV327593 JPR327593 JZN327593 KJJ327593 KTF327593 LDB327593 LMX327593 LWT327593 MGP327593 MQL327593 NAH327593 NKD327593 NTZ327593 ODV327593 ONR327593 OXN327593 PHJ327593 PRF327593 QBB327593 QKX327593 QUT327593 REP327593 ROL327593 RYH327593 SID327593 SRZ327593 TBV327593 TLR327593 TVN327593 UFJ327593 UPF327593 UZB327593 VIX327593 VST327593 WCP327593 WML327593 WWH327593 Z393129 JV393129 TR393129 ADN393129 ANJ393129 AXF393129 BHB393129 BQX393129 CAT393129 CKP393129 CUL393129 DEH393129 DOD393129 DXZ393129 EHV393129 ERR393129 FBN393129 FLJ393129 FVF393129 GFB393129 GOX393129 GYT393129 HIP393129 HSL393129 ICH393129 IMD393129 IVZ393129 JFV393129 JPR393129 JZN393129 KJJ393129 KTF393129 LDB393129 LMX393129 LWT393129 MGP393129 MQL393129 NAH393129 NKD393129 NTZ393129 ODV393129 ONR393129 OXN393129 PHJ393129 PRF393129 QBB393129 QKX393129 QUT393129 REP393129 ROL393129 RYH393129 SID393129 SRZ393129 TBV393129 TLR393129 TVN393129 UFJ393129 UPF393129 UZB393129 VIX393129 VST393129 WCP393129 WML393129 WWH393129 Z458665 JV458665 TR458665 ADN458665 ANJ458665 AXF458665 BHB458665 BQX458665 CAT458665 CKP458665 CUL458665 DEH458665 DOD458665 DXZ458665 EHV458665 ERR458665 FBN458665 FLJ458665 FVF458665 GFB458665 GOX458665 GYT458665 HIP458665 HSL458665 ICH458665 IMD458665 IVZ458665 JFV458665 JPR458665 JZN458665 KJJ458665 KTF458665 LDB458665 LMX458665 LWT458665 MGP458665 MQL458665 NAH458665 NKD458665 NTZ458665 ODV458665 ONR458665 OXN458665 PHJ458665 PRF458665 QBB458665 QKX458665 QUT458665 REP458665 ROL458665 RYH458665 SID458665 SRZ458665 TBV458665 TLR458665 TVN458665 UFJ458665 UPF458665 UZB458665 VIX458665 VST458665 WCP458665 WML458665 WWH458665 Z524201 JV524201 TR524201 ADN524201 ANJ524201 AXF524201 BHB524201 BQX524201 CAT524201 CKP524201 CUL524201 DEH524201 DOD524201 DXZ524201 EHV524201 ERR524201 FBN524201 FLJ524201 FVF524201 GFB524201 GOX524201 GYT524201 HIP524201 HSL524201 ICH524201 IMD524201 IVZ524201 JFV524201 JPR524201 JZN524201 KJJ524201 KTF524201 LDB524201 LMX524201 LWT524201 MGP524201 MQL524201 NAH524201 NKD524201 NTZ524201 ODV524201 ONR524201 OXN524201 PHJ524201 PRF524201 QBB524201 QKX524201 QUT524201 REP524201 ROL524201 RYH524201 SID524201 SRZ524201 TBV524201 TLR524201 TVN524201 UFJ524201 UPF524201 UZB524201 VIX524201 VST524201 WCP524201 WML524201 WWH524201 Z589737 JV589737 TR589737 ADN589737 ANJ589737 AXF589737 BHB589737 BQX589737 CAT589737 CKP589737 CUL589737 DEH589737 DOD589737 DXZ589737 EHV589737 ERR589737 FBN589737 FLJ589737 FVF589737 GFB589737 GOX589737 GYT589737 HIP589737 HSL589737 ICH589737 IMD589737 IVZ589737 JFV589737 JPR589737 JZN589737 KJJ589737 KTF589737 LDB589737 LMX589737 LWT589737 MGP589737 MQL589737 NAH589737 NKD589737 NTZ589737 ODV589737 ONR589737 OXN589737 PHJ589737 PRF589737 QBB589737 QKX589737 QUT589737 REP589737 ROL589737 RYH589737 SID589737 SRZ589737 TBV589737 TLR589737 TVN589737 UFJ589737 UPF589737 UZB589737 VIX589737 VST589737 WCP589737 WML589737 WWH589737 Z655273 JV655273 TR655273 ADN655273 ANJ655273 AXF655273 BHB655273 BQX655273 CAT655273 CKP655273 CUL655273 DEH655273 DOD655273 DXZ655273 EHV655273 ERR655273 FBN655273 FLJ655273 FVF655273 GFB655273 GOX655273 GYT655273 HIP655273 HSL655273 ICH655273 IMD655273 IVZ655273 JFV655273 JPR655273 JZN655273 KJJ655273 KTF655273 LDB655273 LMX655273 LWT655273 MGP655273 MQL655273 NAH655273 NKD655273 NTZ655273 ODV655273 ONR655273 OXN655273 PHJ655273 PRF655273 QBB655273 QKX655273 QUT655273 REP655273 ROL655273 RYH655273 SID655273 SRZ655273 TBV655273 TLR655273 TVN655273 UFJ655273 UPF655273 UZB655273 VIX655273 VST655273 WCP655273 WML655273 WWH655273 Z720809 JV720809 TR720809 ADN720809 ANJ720809 AXF720809 BHB720809 BQX720809 CAT720809 CKP720809 CUL720809 DEH720809 DOD720809 DXZ720809 EHV720809 ERR720809 FBN720809 FLJ720809 FVF720809 GFB720809 GOX720809 GYT720809 HIP720809 HSL720809 ICH720809 IMD720809 IVZ720809 JFV720809 JPR720809 JZN720809 KJJ720809 KTF720809 LDB720809 LMX720809 LWT720809 MGP720809 MQL720809 NAH720809 NKD720809 NTZ720809 ODV720809 ONR720809 OXN720809 PHJ720809 PRF720809 QBB720809 QKX720809 QUT720809 REP720809 ROL720809 RYH720809 SID720809 SRZ720809 TBV720809 TLR720809 TVN720809 UFJ720809 UPF720809 UZB720809 VIX720809 VST720809 WCP720809 WML720809 WWH720809 Z786345 JV786345 TR786345 ADN786345 ANJ786345 AXF786345 BHB786345 BQX786345 CAT786345 CKP786345 CUL786345 DEH786345 DOD786345 DXZ786345 EHV786345 ERR786345 FBN786345 FLJ786345 FVF786345 GFB786345 GOX786345 GYT786345 HIP786345 HSL786345 ICH786345 IMD786345 IVZ786345 JFV786345 JPR786345 JZN786345 KJJ786345 KTF786345 LDB786345 LMX786345 LWT786345 MGP786345 MQL786345 NAH786345 NKD786345 NTZ786345 ODV786345 ONR786345 OXN786345 PHJ786345 PRF786345 QBB786345 QKX786345 QUT786345 REP786345 ROL786345 RYH786345 SID786345 SRZ786345 TBV786345 TLR786345 TVN786345 UFJ786345 UPF786345 UZB786345 VIX786345 VST786345 WCP786345 WML786345 WWH786345 Z851881 JV851881 TR851881 ADN851881 ANJ851881 AXF851881 BHB851881 BQX851881 CAT851881 CKP851881 CUL851881 DEH851881 DOD851881 DXZ851881 EHV851881 ERR851881 FBN851881 FLJ851881 FVF851881 GFB851881 GOX851881 GYT851881 HIP851881 HSL851881 ICH851881 IMD851881 IVZ851881 JFV851881 JPR851881 JZN851881 KJJ851881 KTF851881 LDB851881 LMX851881 LWT851881 MGP851881 MQL851881 NAH851881 NKD851881 NTZ851881 ODV851881 ONR851881 OXN851881 PHJ851881 PRF851881 QBB851881 QKX851881 QUT851881 REP851881 ROL851881 RYH851881 SID851881 SRZ851881 TBV851881 TLR851881 TVN851881 UFJ851881 UPF851881 UZB851881 VIX851881 VST851881 WCP851881 WML851881 WWH851881 Z917417 JV917417 TR917417 ADN917417 ANJ917417 AXF917417 BHB917417 BQX917417 CAT917417 CKP917417 CUL917417 DEH917417 DOD917417 DXZ917417 EHV917417 ERR917417 FBN917417 FLJ917417 FVF917417 GFB917417 GOX917417 GYT917417 HIP917417 HSL917417 ICH917417 IMD917417 IVZ917417 JFV917417 JPR917417 JZN917417 KJJ917417 KTF917417 LDB917417 LMX917417 LWT917417 MGP917417 MQL917417 NAH917417 NKD917417 NTZ917417 ODV917417 ONR917417 OXN917417 PHJ917417 PRF917417 QBB917417 QKX917417 QUT917417 REP917417 ROL917417 RYH917417 SID917417 SRZ917417 TBV917417 TLR917417 TVN917417 UFJ917417 UPF917417 UZB917417 VIX917417 VST917417 WCP917417 WML917417 WWH917417 Z982953 JV982953 TR982953 ADN982953 ANJ982953 AXF982953 BHB982953 BQX982953 CAT982953 CKP982953 CUL982953 DEH982953 DOD982953 DXZ982953 EHV982953 ERR982953 FBN982953 FLJ982953 FVF982953 GFB982953 GOX982953 GYT982953 HIP982953 HSL982953 ICH982953 IMD982953 IVZ982953 JFV982953 JPR982953 JZN982953 KJJ982953 KTF982953 LDB982953 LMX982953 LWT982953 MGP982953 MQL982953 NAH982953 NKD982953 NTZ982953 ODV982953 ONR982953 OXN982953 PHJ982953 PRF982953 QBB982953 QKX982953 QUT982953 REP982953 ROL982953 RYH982953 SID982953 SRZ982953 TBV982953 TLR982953 TVN982953 UFJ982953 UPF982953 UZB982953 VIX982953 VST982953 WCP982953 WML982953 WWH982953 P65450 JL65450 TH65450 ADD65450 AMZ65450 AWV65450 BGR65450 BQN65450 CAJ65450 CKF65450 CUB65450 DDX65450 DNT65450 DXP65450 EHL65450 ERH65450 FBD65450 FKZ65450 FUV65450 GER65450 GON65450 GYJ65450 HIF65450 HSB65450 IBX65450 ILT65450 IVP65450 JFL65450 JPH65450 JZD65450 KIZ65450 KSV65450 LCR65450 LMN65450 LWJ65450 MGF65450 MQB65450 MZX65450 NJT65450 NTP65450 ODL65450 ONH65450 OXD65450 PGZ65450 PQV65450 QAR65450 QKN65450 QUJ65450 REF65450 ROB65450 RXX65450 SHT65450 SRP65450 TBL65450 TLH65450 TVD65450 UEZ65450 UOV65450 UYR65450 VIN65450 VSJ65450 WCF65450 WMB65450 WVX65450 P130986 JL130986 TH130986 ADD130986 AMZ130986 AWV130986 BGR130986 BQN130986 CAJ130986 CKF130986 CUB130986 DDX130986 DNT130986 DXP130986 EHL130986 ERH130986 FBD130986 FKZ130986 FUV130986 GER130986 GON130986 GYJ130986 HIF130986 HSB130986 IBX130986 ILT130986 IVP130986 JFL130986 JPH130986 JZD130986 KIZ130986 KSV130986 LCR130986 LMN130986 LWJ130986 MGF130986 MQB130986 MZX130986 NJT130986 NTP130986 ODL130986 ONH130986 OXD130986 PGZ130986 PQV130986 QAR130986 QKN130986 QUJ130986 REF130986 ROB130986 RXX130986 SHT130986 SRP130986 TBL130986 TLH130986 TVD130986 UEZ130986 UOV130986 UYR130986 VIN130986 VSJ130986 WCF130986 WMB130986 WVX130986 P196522 JL196522 TH196522 ADD196522 AMZ196522 AWV196522 BGR196522 BQN196522 CAJ196522 CKF196522 CUB196522 DDX196522 DNT196522 DXP196522 EHL196522 ERH196522 FBD196522 FKZ196522 FUV196522 GER196522 GON196522 GYJ196522 HIF196522 HSB196522 IBX196522 ILT196522 IVP196522 JFL196522 JPH196522 JZD196522 KIZ196522 KSV196522 LCR196522 LMN196522 LWJ196522 MGF196522 MQB196522 MZX196522 NJT196522 NTP196522 ODL196522 ONH196522 OXD196522 PGZ196522 PQV196522 QAR196522 QKN196522 QUJ196522 REF196522 ROB196522 RXX196522 SHT196522 SRP196522 TBL196522 TLH196522 TVD196522 UEZ196522 UOV196522 UYR196522 VIN196522 VSJ196522 WCF196522 WMB196522 WVX196522 P262058 JL262058 TH262058 ADD262058 AMZ262058 AWV262058 BGR262058 BQN262058 CAJ262058 CKF262058 CUB262058 DDX262058 DNT262058 DXP262058 EHL262058 ERH262058 FBD262058 FKZ262058 FUV262058 GER262058 GON262058 GYJ262058 HIF262058 HSB262058 IBX262058 ILT262058 IVP262058 JFL262058 JPH262058 JZD262058 KIZ262058 KSV262058 LCR262058 LMN262058 LWJ262058 MGF262058 MQB262058 MZX262058 NJT262058 NTP262058 ODL262058 ONH262058 OXD262058 PGZ262058 PQV262058 QAR262058 QKN262058 QUJ262058 REF262058 ROB262058 RXX262058 SHT262058 SRP262058 TBL262058 TLH262058 TVD262058 UEZ262058 UOV262058 UYR262058 VIN262058 VSJ262058 WCF262058 WMB262058 WVX262058 P327594 JL327594 TH327594 ADD327594 AMZ327594 AWV327594 BGR327594 BQN327594 CAJ327594 CKF327594 CUB327594 DDX327594 DNT327594 DXP327594 EHL327594 ERH327594 FBD327594 FKZ327594 FUV327594 GER327594 GON327594 GYJ327594 HIF327594 HSB327594 IBX327594 ILT327594 IVP327594 JFL327594 JPH327594 JZD327594 KIZ327594 KSV327594 LCR327594 LMN327594 LWJ327594 MGF327594 MQB327594 MZX327594 NJT327594 NTP327594 ODL327594 ONH327594 OXD327594 PGZ327594 PQV327594 QAR327594 QKN327594 QUJ327594 REF327594 ROB327594 RXX327594 SHT327594 SRP327594 TBL327594 TLH327594 TVD327594 UEZ327594 UOV327594 UYR327594 VIN327594 VSJ327594 WCF327594 WMB327594 WVX327594 P393130 JL393130 TH393130 ADD393130 AMZ393130 AWV393130 BGR393130 BQN393130 CAJ393130 CKF393130 CUB393130 DDX393130 DNT393130 DXP393130 EHL393130 ERH393130 FBD393130 FKZ393130 FUV393130 GER393130 GON393130 GYJ393130 HIF393130 HSB393130 IBX393130 ILT393130 IVP393130 JFL393130 JPH393130 JZD393130 KIZ393130 KSV393130 LCR393130 LMN393130 LWJ393130 MGF393130 MQB393130 MZX393130 NJT393130 NTP393130 ODL393130 ONH393130 OXD393130 PGZ393130 PQV393130 QAR393130 QKN393130 QUJ393130 REF393130 ROB393130 RXX393130 SHT393130 SRP393130 TBL393130 TLH393130 TVD393130 UEZ393130 UOV393130 UYR393130 VIN393130 VSJ393130 WCF393130 WMB393130 WVX393130 P458666 JL458666 TH458666 ADD458666 AMZ458666 AWV458666 BGR458666 BQN458666 CAJ458666 CKF458666 CUB458666 DDX458666 DNT458666 DXP458666 EHL458666 ERH458666 FBD458666 FKZ458666 FUV458666 GER458666 GON458666 GYJ458666 HIF458666 HSB458666 IBX458666 ILT458666 IVP458666 JFL458666 JPH458666 JZD458666 KIZ458666 KSV458666 LCR458666 LMN458666 LWJ458666 MGF458666 MQB458666 MZX458666 NJT458666 NTP458666 ODL458666 ONH458666 OXD458666 PGZ458666 PQV458666 QAR458666 QKN458666 QUJ458666 REF458666 ROB458666 RXX458666 SHT458666 SRP458666 TBL458666 TLH458666 TVD458666 UEZ458666 UOV458666 UYR458666 VIN458666 VSJ458666 WCF458666 WMB458666 WVX458666 P524202 JL524202 TH524202 ADD524202 AMZ524202 AWV524202 BGR524202 BQN524202 CAJ524202 CKF524202 CUB524202 DDX524202 DNT524202 DXP524202 EHL524202 ERH524202 FBD524202 FKZ524202 FUV524202 GER524202 GON524202 GYJ524202 HIF524202 HSB524202 IBX524202 ILT524202 IVP524202 JFL524202 JPH524202 JZD524202 KIZ524202 KSV524202 LCR524202 LMN524202 LWJ524202 MGF524202 MQB524202 MZX524202 NJT524202 NTP524202 ODL524202 ONH524202 OXD524202 PGZ524202 PQV524202 QAR524202 QKN524202 QUJ524202 REF524202 ROB524202 RXX524202 SHT524202 SRP524202 TBL524202 TLH524202 TVD524202 UEZ524202 UOV524202 UYR524202 VIN524202 VSJ524202 WCF524202 WMB524202 WVX524202 P589738 JL589738 TH589738 ADD589738 AMZ589738 AWV589738 BGR589738 BQN589738 CAJ589738 CKF589738 CUB589738 DDX589738 DNT589738 DXP589738 EHL589738 ERH589738 FBD589738 FKZ589738 FUV589738 GER589738 GON589738 GYJ589738 HIF589738 HSB589738 IBX589738 ILT589738 IVP589738 JFL589738 JPH589738 JZD589738 KIZ589738 KSV589738 LCR589738 LMN589738 LWJ589738 MGF589738 MQB589738 MZX589738 NJT589738 NTP589738 ODL589738 ONH589738 OXD589738 PGZ589738 PQV589738 QAR589738 QKN589738 QUJ589738 REF589738 ROB589738 RXX589738 SHT589738 SRP589738 TBL589738 TLH589738 TVD589738 UEZ589738 UOV589738 UYR589738 VIN589738 VSJ589738 WCF589738 WMB589738 WVX589738 P655274 JL655274 TH655274 ADD655274 AMZ655274 AWV655274 BGR655274 BQN655274 CAJ655274 CKF655274 CUB655274 DDX655274 DNT655274 DXP655274 EHL655274 ERH655274 FBD655274 FKZ655274 FUV655274 GER655274 GON655274 GYJ655274 HIF655274 HSB655274 IBX655274 ILT655274 IVP655274 JFL655274 JPH655274 JZD655274 KIZ655274 KSV655274 LCR655274 LMN655274 LWJ655274 MGF655274 MQB655274 MZX655274 NJT655274 NTP655274 ODL655274 ONH655274 OXD655274 PGZ655274 PQV655274 QAR655274 QKN655274 QUJ655274 REF655274 ROB655274 RXX655274 SHT655274 SRP655274 TBL655274 TLH655274 TVD655274 UEZ655274 UOV655274 UYR655274 VIN655274 VSJ655274 WCF655274 WMB655274 WVX655274 P720810 JL720810 TH720810 ADD720810 AMZ720810 AWV720810 BGR720810 BQN720810 CAJ720810 CKF720810 CUB720810 DDX720810 DNT720810 DXP720810 EHL720810 ERH720810 FBD720810 FKZ720810 FUV720810 GER720810 GON720810 GYJ720810 HIF720810 HSB720810 IBX720810 ILT720810 IVP720810 JFL720810 JPH720810 JZD720810 KIZ720810 KSV720810 LCR720810 LMN720810 LWJ720810 MGF720810 MQB720810 MZX720810 NJT720810 NTP720810 ODL720810 ONH720810 OXD720810 PGZ720810 PQV720810 QAR720810 QKN720810 QUJ720810 REF720810 ROB720810 RXX720810 SHT720810 SRP720810 TBL720810 TLH720810 TVD720810 UEZ720810 UOV720810 UYR720810 VIN720810 VSJ720810 WCF720810 WMB720810 WVX720810 P786346 JL786346 TH786346 ADD786346 AMZ786346 AWV786346 BGR786346 BQN786346 CAJ786346 CKF786346 CUB786346 DDX786346 DNT786346 DXP786346 EHL786346 ERH786346 FBD786346 FKZ786346 FUV786346 GER786346 GON786346 GYJ786346 HIF786346 HSB786346 IBX786346 ILT786346 IVP786346 JFL786346 JPH786346 JZD786346 KIZ786346 KSV786346 LCR786346 LMN786346 LWJ786346 MGF786346 MQB786346 MZX786346 NJT786346 NTP786346 ODL786346 ONH786346 OXD786346 PGZ786346 PQV786346 QAR786346 QKN786346 QUJ786346 REF786346 ROB786346 RXX786346 SHT786346 SRP786346 TBL786346 TLH786346 TVD786346 UEZ786346 UOV786346 UYR786346 VIN786346 VSJ786346 WCF786346 WMB786346 WVX786346 P851882 JL851882 TH851882 ADD851882 AMZ851882 AWV851882 BGR851882 BQN851882 CAJ851882 CKF851882 CUB851882 DDX851882 DNT851882 DXP851882 EHL851882 ERH851882 FBD851882 FKZ851882 FUV851882 GER851882 GON851882 GYJ851882 HIF851882 HSB851882 IBX851882 ILT851882 IVP851882 JFL851882 JPH851882 JZD851882 KIZ851882 KSV851882 LCR851882 LMN851882 LWJ851882 MGF851882 MQB851882 MZX851882 NJT851882 NTP851882 ODL851882 ONH851882 OXD851882 PGZ851882 PQV851882 QAR851882 QKN851882 QUJ851882 REF851882 ROB851882 RXX851882 SHT851882 SRP851882 TBL851882 TLH851882 TVD851882 UEZ851882 UOV851882 UYR851882 VIN851882 VSJ851882 WCF851882 WMB851882 WVX851882 P917418 JL917418 TH917418 ADD917418 AMZ917418 AWV917418 BGR917418 BQN917418 CAJ917418 CKF917418 CUB917418 DDX917418 DNT917418 DXP917418 EHL917418 ERH917418 FBD917418 FKZ917418 FUV917418 GER917418 GON917418 GYJ917418 HIF917418 HSB917418 IBX917418 ILT917418 IVP917418 JFL917418 JPH917418 JZD917418 KIZ917418 KSV917418 LCR917418 LMN917418 LWJ917418 MGF917418 MQB917418 MZX917418 NJT917418 NTP917418 ODL917418 ONH917418 OXD917418 PGZ917418 PQV917418 QAR917418 QKN917418 QUJ917418 REF917418 ROB917418 RXX917418 SHT917418 SRP917418 TBL917418 TLH917418 TVD917418 UEZ917418 UOV917418 UYR917418 VIN917418 VSJ917418 WCF917418 WMB917418 WVX917418 P982954 JL982954 TH982954 ADD982954 AMZ982954 AWV982954 BGR982954 BQN982954 CAJ982954 CKF982954 CUB982954 DDX982954 DNT982954 DXP982954 EHL982954 ERH982954 FBD982954 FKZ982954 FUV982954 GER982954 GON982954 GYJ982954 HIF982954 HSB982954 IBX982954 ILT982954 IVP982954 JFL982954 JPH982954 JZD982954 KIZ982954 KSV982954 LCR982954 LMN982954 LWJ982954 MGF982954 MQB982954 MZX982954 NJT982954 NTP982954 ODL982954 ONH982954 OXD982954 PGZ982954 PQV982954 QAR982954 QKN982954 QUJ982954 REF982954 ROB982954 RXX982954 SHT982954 SRP982954 TBL982954 TLH982954 TVD982954 UEZ982954 UOV982954 UYR982954 VIN982954 VSJ982954 WCF982954 WMB982954 WVX982954 U65450:U65451 JQ65450:JQ65451 TM65450:TM65451 ADI65450:ADI65451 ANE65450:ANE65451 AXA65450:AXA65451 BGW65450:BGW65451 BQS65450:BQS65451 CAO65450:CAO65451 CKK65450:CKK65451 CUG65450:CUG65451 DEC65450:DEC65451 DNY65450:DNY65451 DXU65450:DXU65451 EHQ65450:EHQ65451 ERM65450:ERM65451 FBI65450:FBI65451 FLE65450:FLE65451 FVA65450:FVA65451 GEW65450:GEW65451 GOS65450:GOS65451 GYO65450:GYO65451 HIK65450:HIK65451 HSG65450:HSG65451 ICC65450:ICC65451 ILY65450:ILY65451 IVU65450:IVU65451 JFQ65450:JFQ65451 JPM65450:JPM65451 JZI65450:JZI65451 KJE65450:KJE65451 KTA65450:KTA65451 LCW65450:LCW65451 LMS65450:LMS65451 LWO65450:LWO65451 MGK65450:MGK65451 MQG65450:MQG65451 NAC65450:NAC65451 NJY65450:NJY65451 NTU65450:NTU65451 ODQ65450:ODQ65451 ONM65450:ONM65451 OXI65450:OXI65451 PHE65450:PHE65451 PRA65450:PRA65451 QAW65450:QAW65451 QKS65450:QKS65451 QUO65450:QUO65451 REK65450:REK65451 ROG65450:ROG65451 RYC65450:RYC65451 SHY65450:SHY65451 SRU65450:SRU65451 TBQ65450:TBQ65451 TLM65450:TLM65451 TVI65450:TVI65451 UFE65450:UFE65451 UPA65450:UPA65451 UYW65450:UYW65451 VIS65450:VIS65451 VSO65450:VSO65451 WCK65450:WCK65451 WMG65450:WMG65451 WWC65450:WWC65451 U130986:U130987 JQ130986:JQ130987 TM130986:TM130987 ADI130986:ADI130987 ANE130986:ANE130987 AXA130986:AXA130987 BGW130986:BGW130987 BQS130986:BQS130987 CAO130986:CAO130987 CKK130986:CKK130987 CUG130986:CUG130987 DEC130986:DEC130987 DNY130986:DNY130987 DXU130986:DXU130987 EHQ130986:EHQ130987 ERM130986:ERM130987 FBI130986:FBI130987 FLE130986:FLE130987 FVA130986:FVA130987 GEW130986:GEW130987 GOS130986:GOS130987 GYO130986:GYO130987 HIK130986:HIK130987 HSG130986:HSG130987 ICC130986:ICC130987 ILY130986:ILY130987 IVU130986:IVU130987 JFQ130986:JFQ130987 JPM130986:JPM130987 JZI130986:JZI130987 KJE130986:KJE130987 KTA130986:KTA130987 LCW130986:LCW130987 LMS130986:LMS130987 LWO130986:LWO130987 MGK130986:MGK130987 MQG130986:MQG130987 NAC130986:NAC130987 NJY130986:NJY130987 NTU130986:NTU130987 ODQ130986:ODQ130987 ONM130986:ONM130987 OXI130986:OXI130987 PHE130986:PHE130987 PRA130986:PRA130987 QAW130986:QAW130987 QKS130986:QKS130987 QUO130986:QUO130987 REK130986:REK130987 ROG130986:ROG130987 RYC130986:RYC130987 SHY130986:SHY130987 SRU130986:SRU130987 TBQ130986:TBQ130987 TLM130986:TLM130987 TVI130986:TVI130987 UFE130986:UFE130987 UPA130986:UPA130987 UYW130986:UYW130987 VIS130986:VIS130987 VSO130986:VSO130987 WCK130986:WCK130987 WMG130986:WMG130987 WWC130986:WWC130987 U196522:U196523 JQ196522:JQ196523 TM196522:TM196523 ADI196522:ADI196523 ANE196522:ANE196523 AXA196522:AXA196523 BGW196522:BGW196523 BQS196522:BQS196523 CAO196522:CAO196523 CKK196522:CKK196523 CUG196522:CUG196523 DEC196522:DEC196523 DNY196522:DNY196523 DXU196522:DXU196523 EHQ196522:EHQ196523 ERM196522:ERM196523 FBI196522:FBI196523 FLE196522:FLE196523 FVA196522:FVA196523 GEW196522:GEW196523 GOS196522:GOS196523 GYO196522:GYO196523 HIK196522:HIK196523 HSG196522:HSG196523 ICC196522:ICC196523 ILY196522:ILY196523 IVU196522:IVU196523 JFQ196522:JFQ196523 JPM196522:JPM196523 JZI196522:JZI196523 KJE196522:KJE196523 KTA196522:KTA196523 LCW196522:LCW196523 LMS196522:LMS196523 LWO196522:LWO196523 MGK196522:MGK196523 MQG196522:MQG196523 NAC196522:NAC196523 NJY196522:NJY196523 NTU196522:NTU196523 ODQ196522:ODQ196523 ONM196522:ONM196523 OXI196522:OXI196523 PHE196522:PHE196523 PRA196522:PRA196523 QAW196522:QAW196523 QKS196522:QKS196523 QUO196522:QUO196523 REK196522:REK196523 ROG196522:ROG196523 RYC196522:RYC196523 SHY196522:SHY196523 SRU196522:SRU196523 TBQ196522:TBQ196523 TLM196522:TLM196523 TVI196522:TVI196523 UFE196522:UFE196523 UPA196522:UPA196523 UYW196522:UYW196523 VIS196522:VIS196523 VSO196522:VSO196523 WCK196522:WCK196523 WMG196522:WMG196523 WWC196522:WWC196523 U262058:U262059 JQ262058:JQ262059 TM262058:TM262059 ADI262058:ADI262059 ANE262058:ANE262059 AXA262058:AXA262059 BGW262058:BGW262059 BQS262058:BQS262059 CAO262058:CAO262059 CKK262058:CKK262059 CUG262058:CUG262059 DEC262058:DEC262059 DNY262058:DNY262059 DXU262058:DXU262059 EHQ262058:EHQ262059 ERM262058:ERM262059 FBI262058:FBI262059 FLE262058:FLE262059 FVA262058:FVA262059 GEW262058:GEW262059 GOS262058:GOS262059 GYO262058:GYO262059 HIK262058:HIK262059 HSG262058:HSG262059 ICC262058:ICC262059 ILY262058:ILY262059 IVU262058:IVU262059 JFQ262058:JFQ262059 JPM262058:JPM262059 JZI262058:JZI262059 KJE262058:KJE262059 KTA262058:KTA262059 LCW262058:LCW262059 LMS262058:LMS262059 LWO262058:LWO262059 MGK262058:MGK262059 MQG262058:MQG262059 NAC262058:NAC262059 NJY262058:NJY262059 NTU262058:NTU262059 ODQ262058:ODQ262059 ONM262058:ONM262059 OXI262058:OXI262059 PHE262058:PHE262059 PRA262058:PRA262059 QAW262058:QAW262059 QKS262058:QKS262059 QUO262058:QUO262059 REK262058:REK262059 ROG262058:ROG262059 RYC262058:RYC262059 SHY262058:SHY262059 SRU262058:SRU262059 TBQ262058:TBQ262059 TLM262058:TLM262059 TVI262058:TVI262059 UFE262058:UFE262059 UPA262058:UPA262059 UYW262058:UYW262059 VIS262058:VIS262059 VSO262058:VSO262059 WCK262058:WCK262059 WMG262058:WMG262059 WWC262058:WWC262059 U327594:U327595 JQ327594:JQ327595 TM327594:TM327595 ADI327594:ADI327595 ANE327594:ANE327595 AXA327594:AXA327595 BGW327594:BGW327595 BQS327594:BQS327595 CAO327594:CAO327595 CKK327594:CKK327595 CUG327594:CUG327595 DEC327594:DEC327595 DNY327594:DNY327595 DXU327594:DXU327595 EHQ327594:EHQ327595 ERM327594:ERM327595 FBI327594:FBI327595 FLE327594:FLE327595 FVA327594:FVA327595 GEW327594:GEW327595 GOS327594:GOS327595 GYO327594:GYO327595 HIK327594:HIK327595 HSG327594:HSG327595 ICC327594:ICC327595 ILY327594:ILY327595 IVU327594:IVU327595 JFQ327594:JFQ327595 JPM327594:JPM327595 JZI327594:JZI327595 KJE327594:KJE327595 KTA327594:KTA327595 LCW327594:LCW327595 LMS327594:LMS327595 LWO327594:LWO327595 MGK327594:MGK327595 MQG327594:MQG327595 NAC327594:NAC327595 NJY327594:NJY327595 NTU327594:NTU327595 ODQ327594:ODQ327595 ONM327594:ONM327595 OXI327594:OXI327595 PHE327594:PHE327595 PRA327594:PRA327595 QAW327594:QAW327595 QKS327594:QKS327595 QUO327594:QUO327595 REK327594:REK327595 ROG327594:ROG327595 RYC327594:RYC327595 SHY327594:SHY327595 SRU327594:SRU327595 TBQ327594:TBQ327595 TLM327594:TLM327595 TVI327594:TVI327595 UFE327594:UFE327595 UPA327594:UPA327595 UYW327594:UYW327595 VIS327594:VIS327595 VSO327594:VSO327595 WCK327594:WCK327595 WMG327594:WMG327595 WWC327594:WWC327595 U393130:U393131 JQ393130:JQ393131 TM393130:TM393131 ADI393130:ADI393131 ANE393130:ANE393131 AXA393130:AXA393131 BGW393130:BGW393131 BQS393130:BQS393131 CAO393130:CAO393131 CKK393130:CKK393131 CUG393130:CUG393131 DEC393130:DEC393131 DNY393130:DNY393131 DXU393130:DXU393131 EHQ393130:EHQ393131 ERM393130:ERM393131 FBI393130:FBI393131 FLE393130:FLE393131 FVA393130:FVA393131 GEW393130:GEW393131 GOS393130:GOS393131 GYO393130:GYO393131 HIK393130:HIK393131 HSG393130:HSG393131 ICC393130:ICC393131 ILY393130:ILY393131 IVU393130:IVU393131 JFQ393130:JFQ393131 JPM393130:JPM393131 JZI393130:JZI393131 KJE393130:KJE393131 KTA393130:KTA393131 LCW393130:LCW393131 LMS393130:LMS393131 LWO393130:LWO393131 MGK393130:MGK393131 MQG393130:MQG393131 NAC393130:NAC393131 NJY393130:NJY393131 NTU393130:NTU393131 ODQ393130:ODQ393131 ONM393130:ONM393131 OXI393130:OXI393131 PHE393130:PHE393131 PRA393130:PRA393131 QAW393130:QAW393131 QKS393130:QKS393131 QUO393130:QUO393131 REK393130:REK393131 ROG393130:ROG393131 RYC393130:RYC393131 SHY393130:SHY393131 SRU393130:SRU393131 TBQ393130:TBQ393131 TLM393130:TLM393131 TVI393130:TVI393131 UFE393130:UFE393131 UPA393130:UPA393131 UYW393130:UYW393131 VIS393130:VIS393131 VSO393130:VSO393131 WCK393130:WCK393131 WMG393130:WMG393131 WWC393130:WWC393131 U458666:U458667 JQ458666:JQ458667 TM458666:TM458667 ADI458666:ADI458667 ANE458666:ANE458667 AXA458666:AXA458667 BGW458666:BGW458667 BQS458666:BQS458667 CAO458666:CAO458667 CKK458666:CKK458667 CUG458666:CUG458667 DEC458666:DEC458667 DNY458666:DNY458667 DXU458666:DXU458667 EHQ458666:EHQ458667 ERM458666:ERM458667 FBI458666:FBI458667 FLE458666:FLE458667 FVA458666:FVA458667 GEW458666:GEW458667 GOS458666:GOS458667 GYO458666:GYO458667 HIK458666:HIK458667 HSG458666:HSG458667 ICC458666:ICC458667 ILY458666:ILY458667 IVU458666:IVU458667 JFQ458666:JFQ458667 JPM458666:JPM458667 JZI458666:JZI458667 KJE458666:KJE458667 KTA458666:KTA458667 LCW458666:LCW458667 LMS458666:LMS458667 LWO458666:LWO458667 MGK458666:MGK458667 MQG458666:MQG458667 NAC458666:NAC458667 NJY458666:NJY458667 NTU458666:NTU458667 ODQ458666:ODQ458667 ONM458666:ONM458667 OXI458666:OXI458667 PHE458666:PHE458667 PRA458666:PRA458667 QAW458666:QAW458667 QKS458666:QKS458667 QUO458666:QUO458667 REK458666:REK458667 ROG458666:ROG458667 RYC458666:RYC458667 SHY458666:SHY458667 SRU458666:SRU458667 TBQ458666:TBQ458667 TLM458666:TLM458667 TVI458666:TVI458667 UFE458666:UFE458667 UPA458666:UPA458667 UYW458666:UYW458667 VIS458666:VIS458667 VSO458666:VSO458667 WCK458666:WCK458667 WMG458666:WMG458667 WWC458666:WWC458667 U524202:U524203 JQ524202:JQ524203 TM524202:TM524203 ADI524202:ADI524203 ANE524202:ANE524203 AXA524202:AXA524203 BGW524202:BGW524203 BQS524202:BQS524203 CAO524202:CAO524203 CKK524202:CKK524203 CUG524202:CUG524203 DEC524202:DEC524203 DNY524202:DNY524203 DXU524202:DXU524203 EHQ524202:EHQ524203 ERM524202:ERM524203 FBI524202:FBI524203 FLE524202:FLE524203 FVA524202:FVA524203 GEW524202:GEW524203 GOS524202:GOS524203 GYO524202:GYO524203 HIK524202:HIK524203 HSG524202:HSG524203 ICC524202:ICC524203 ILY524202:ILY524203 IVU524202:IVU524203 JFQ524202:JFQ524203 JPM524202:JPM524203 JZI524202:JZI524203 KJE524202:KJE524203 KTA524202:KTA524203 LCW524202:LCW524203 LMS524202:LMS524203 LWO524202:LWO524203 MGK524202:MGK524203 MQG524202:MQG524203 NAC524202:NAC524203 NJY524202:NJY524203 NTU524202:NTU524203 ODQ524202:ODQ524203 ONM524202:ONM524203 OXI524202:OXI524203 PHE524202:PHE524203 PRA524202:PRA524203 QAW524202:QAW524203 QKS524202:QKS524203 QUO524202:QUO524203 REK524202:REK524203 ROG524202:ROG524203 RYC524202:RYC524203 SHY524202:SHY524203 SRU524202:SRU524203 TBQ524202:TBQ524203 TLM524202:TLM524203 TVI524202:TVI524203 UFE524202:UFE524203 UPA524202:UPA524203 UYW524202:UYW524203 VIS524202:VIS524203 VSO524202:VSO524203 WCK524202:WCK524203 WMG524202:WMG524203 WWC524202:WWC524203 U589738:U589739 JQ589738:JQ589739 TM589738:TM589739 ADI589738:ADI589739 ANE589738:ANE589739 AXA589738:AXA589739 BGW589738:BGW589739 BQS589738:BQS589739 CAO589738:CAO589739 CKK589738:CKK589739 CUG589738:CUG589739 DEC589738:DEC589739 DNY589738:DNY589739 DXU589738:DXU589739 EHQ589738:EHQ589739 ERM589738:ERM589739 FBI589738:FBI589739 FLE589738:FLE589739 FVA589738:FVA589739 GEW589738:GEW589739 GOS589738:GOS589739 GYO589738:GYO589739 HIK589738:HIK589739 HSG589738:HSG589739 ICC589738:ICC589739 ILY589738:ILY589739 IVU589738:IVU589739 JFQ589738:JFQ589739 JPM589738:JPM589739 JZI589738:JZI589739 KJE589738:KJE589739 KTA589738:KTA589739 LCW589738:LCW589739 LMS589738:LMS589739 LWO589738:LWO589739 MGK589738:MGK589739 MQG589738:MQG589739 NAC589738:NAC589739 NJY589738:NJY589739 NTU589738:NTU589739 ODQ589738:ODQ589739 ONM589738:ONM589739 OXI589738:OXI589739 PHE589738:PHE589739 PRA589738:PRA589739 QAW589738:QAW589739 QKS589738:QKS589739 QUO589738:QUO589739 REK589738:REK589739 ROG589738:ROG589739 RYC589738:RYC589739 SHY589738:SHY589739 SRU589738:SRU589739 TBQ589738:TBQ589739 TLM589738:TLM589739 TVI589738:TVI589739 UFE589738:UFE589739 UPA589738:UPA589739 UYW589738:UYW589739 VIS589738:VIS589739 VSO589738:VSO589739 WCK589738:WCK589739 WMG589738:WMG589739 WWC589738:WWC589739 U655274:U655275 JQ655274:JQ655275 TM655274:TM655275 ADI655274:ADI655275 ANE655274:ANE655275 AXA655274:AXA655275 BGW655274:BGW655275 BQS655274:BQS655275 CAO655274:CAO655275 CKK655274:CKK655275 CUG655274:CUG655275 DEC655274:DEC655275 DNY655274:DNY655275 DXU655274:DXU655275 EHQ655274:EHQ655275 ERM655274:ERM655275 FBI655274:FBI655275 FLE655274:FLE655275 FVA655274:FVA655275 GEW655274:GEW655275 GOS655274:GOS655275 GYO655274:GYO655275 HIK655274:HIK655275 HSG655274:HSG655275 ICC655274:ICC655275 ILY655274:ILY655275 IVU655274:IVU655275 JFQ655274:JFQ655275 JPM655274:JPM655275 JZI655274:JZI655275 KJE655274:KJE655275 KTA655274:KTA655275 LCW655274:LCW655275 LMS655274:LMS655275 LWO655274:LWO655275 MGK655274:MGK655275 MQG655274:MQG655275 NAC655274:NAC655275 NJY655274:NJY655275 NTU655274:NTU655275 ODQ655274:ODQ655275 ONM655274:ONM655275 OXI655274:OXI655275 PHE655274:PHE655275 PRA655274:PRA655275 QAW655274:QAW655275 QKS655274:QKS655275 QUO655274:QUO655275 REK655274:REK655275 ROG655274:ROG655275 RYC655274:RYC655275 SHY655274:SHY655275 SRU655274:SRU655275 TBQ655274:TBQ655275 TLM655274:TLM655275 TVI655274:TVI655275 UFE655274:UFE655275 UPA655274:UPA655275 UYW655274:UYW655275 VIS655274:VIS655275 VSO655274:VSO655275 WCK655274:WCK655275 WMG655274:WMG655275 WWC655274:WWC655275 U720810:U720811 JQ720810:JQ720811 TM720810:TM720811 ADI720810:ADI720811 ANE720810:ANE720811 AXA720810:AXA720811 BGW720810:BGW720811 BQS720810:BQS720811 CAO720810:CAO720811 CKK720810:CKK720811 CUG720810:CUG720811 DEC720810:DEC720811 DNY720810:DNY720811 DXU720810:DXU720811 EHQ720810:EHQ720811 ERM720810:ERM720811 FBI720810:FBI720811 FLE720810:FLE720811 FVA720810:FVA720811 GEW720810:GEW720811 GOS720810:GOS720811 GYO720810:GYO720811 HIK720810:HIK720811 HSG720810:HSG720811 ICC720810:ICC720811 ILY720810:ILY720811 IVU720810:IVU720811 JFQ720810:JFQ720811 JPM720810:JPM720811 JZI720810:JZI720811 KJE720810:KJE720811 KTA720810:KTA720811 LCW720810:LCW720811 LMS720810:LMS720811 LWO720810:LWO720811 MGK720810:MGK720811 MQG720810:MQG720811 NAC720810:NAC720811 NJY720810:NJY720811 NTU720810:NTU720811 ODQ720810:ODQ720811 ONM720810:ONM720811 OXI720810:OXI720811 PHE720810:PHE720811 PRA720810:PRA720811 QAW720810:QAW720811 QKS720810:QKS720811 QUO720810:QUO720811 REK720810:REK720811 ROG720810:ROG720811 RYC720810:RYC720811 SHY720810:SHY720811 SRU720810:SRU720811 TBQ720810:TBQ720811 TLM720810:TLM720811 TVI720810:TVI720811 UFE720810:UFE720811 UPA720810:UPA720811 UYW720810:UYW720811 VIS720810:VIS720811 VSO720810:VSO720811 WCK720810:WCK720811 WMG720810:WMG720811 WWC720810:WWC720811 U786346:U786347 JQ786346:JQ786347 TM786346:TM786347 ADI786346:ADI786347 ANE786346:ANE786347 AXA786346:AXA786347 BGW786346:BGW786347 BQS786346:BQS786347 CAO786346:CAO786347 CKK786346:CKK786347 CUG786346:CUG786347 DEC786346:DEC786347 DNY786346:DNY786347 DXU786346:DXU786347 EHQ786346:EHQ786347 ERM786346:ERM786347 FBI786346:FBI786347 FLE786346:FLE786347 FVA786346:FVA786347 GEW786346:GEW786347 GOS786346:GOS786347 GYO786346:GYO786347 HIK786346:HIK786347 HSG786346:HSG786347 ICC786346:ICC786347 ILY786346:ILY786347 IVU786346:IVU786347 JFQ786346:JFQ786347 JPM786346:JPM786347 JZI786346:JZI786347 KJE786346:KJE786347 KTA786346:KTA786347 LCW786346:LCW786347 LMS786346:LMS786347 LWO786346:LWO786347 MGK786346:MGK786347 MQG786346:MQG786347 NAC786346:NAC786347 NJY786346:NJY786347 NTU786346:NTU786347 ODQ786346:ODQ786347 ONM786346:ONM786347 OXI786346:OXI786347 PHE786346:PHE786347 PRA786346:PRA786347 QAW786346:QAW786347 QKS786346:QKS786347 QUO786346:QUO786347 REK786346:REK786347 ROG786346:ROG786347 RYC786346:RYC786347 SHY786346:SHY786347 SRU786346:SRU786347 TBQ786346:TBQ786347 TLM786346:TLM786347 TVI786346:TVI786347 UFE786346:UFE786347 UPA786346:UPA786347 UYW786346:UYW786347 VIS786346:VIS786347 VSO786346:VSO786347 WCK786346:WCK786347 WMG786346:WMG786347 WWC786346:WWC786347 U851882:U851883 JQ851882:JQ851883 TM851882:TM851883 ADI851882:ADI851883 ANE851882:ANE851883 AXA851882:AXA851883 BGW851882:BGW851883 BQS851882:BQS851883 CAO851882:CAO851883 CKK851882:CKK851883 CUG851882:CUG851883 DEC851882:DEC851883 DNY851882:DNY851883 DXU851882:DXU851883 EHQ851882:EHQ851883 ERM851882:ERM851883 FBI851882:FBI851883 FLE851882:FLE851883 FVA851882:FVA851883 GEW851882:GEW851883 GOS851882:GOS851883 GYO851882:GYO851883 HIK851882:HIK851883 HSG851882:HSG851883 ICC851882:ICC851883 ILY851882:ILY851883 IVU851882:IVU851883 JFQ851882:JFQ851883 JPM851882:JPM851883 JZI851882:JZI851883 KJE851882:KJE851883 KTA851882:KTA851883 LCW851882:LCW851883 LMS851882:LMS851883 LWO851882:LWO851883 MGK851882:MGK851883 MQG851882:MQG851883 NAC851882:NAC851883 NJY851882:NJY851883 NTU851882:NTU851883 ODQ851882:ODQ851883 ONM851882:ONM851883 OXI851882:OXI851883 PHE851882:PHE851883 PRA851882:PRA851883 QAW851882:QAW851883 QKS851882:QKS851883 QUO851882:QUO851883 REK851882:REK851883 ROG851882:ROG851883 RYC851882:RYC851883 SHY851882:SHY851883 SRU851882:SRU851883 TBQ851882:TBQ851883 TLM851882:TLM851883 TVI851882:TVI851883 UFE851882:UFE851883 UPA851882:UPA851883 UYW851882:UYW851883 VIS851882:VIS851883 VSO851882:VSO851883 WCK851882:WCK851883 WMG851882:WMG851883 WWC851882:WWC851883 U917418:U917419 JQ917418:JQ917419 TM917418:TM917419 ADI917418:ADI917419 ANE917418:ANE917419 AXA917418:AXA917419 BGW917418:BGW917419 BQS917418:BQS917419 CAO917418:CAO917419 CKK917418:CKK917419 CUG917418:CUG917419 DEC917418:DEC917419 DNY917418:DNY917419 DXU917418:DXU917419 EHQ917418:EHQ917419 ERM917418:ERM917419 FBI917418:FBI917419 FLE917418:FLE917419 FVA917418:FVA917419 GEW917418:GEW917419 GOS917418:GOS917419 GYO917418:GYO917419 HIK917418:HIK917419 HSG917418:HSG917419 ICC917418:ICC917419 ILY917418:ILY917419 IVU917418:IVU917419 JFQ917418:JFQ917419 JPM917418:JPM917419 JZI917418:JZI917419 KJE917418:KJE917419 KTA917418:KTA917419 LCW917418:LCW917419 LMS917418:LMS917419 LWO917418:LWO917419 MGK917418:MGK917419 MQG917418:MQG917419 NAC917418:NAC917419 NJY917418:NJY917419 NTU917418:NTU917419 ODQ917418:ODQ917419 ONM917418:ONM917419 OXI917418:OXI917419 PHE917418:PHE917419 PRA917418:PRA917419 QAW917418:QAW917419 QKS917418:QKS917419 QUO917418:QUO917419 REK917418:REK917419 ROG917418:ROG917419 RYC917418:RYC917419 SHY917418:SHY917419 SRU917418:SRU917419 TBQ917418:TBQ917419 TLM917418:TLM917419 TVI917418:TVI917419 UFE917418:UFE917419 UPA917418:UPA917419 UYW917418:UYW917419 VIS917418:VIS917419 VSO917418:VSO917419 WCK917418:WCK917419 WMG917418:WMG917419 WWC917418:WWC917419 U982954:U982955 JQ982954:JQ982955 TM982954:TM982955 ADI982954:ADI982955 ANE982954:ANE982955 AXA982954:AXA982955 BGW982954:BGW982955 BQS982954:BQS982955 CAO982954:CAO982955 CKK982954:CKK982955 CUG982954:CUG982955 DEC982954:DEC982955 DNY982954:DNY982955 DXU982954:DXU982955 EHQ982954:EHQ982955 ERM982954:ERM982955 FBI982954:FBI982955 FLE982954:FLE982955 FVA982954:FVA982955 GEW982954:GEW982955 GOS982954:GOS982955 GYO982954:GYO982955 HIK982954:HIK982955 HSG982954:HSG982955 ICC982954:ICC982955 ILY982954:ILY982955 IVU982954:IVU982955 JFQ982954:JFQ982955 JPM982954:JPM982955 JZI982954:JZI982955 KJE982954:KJE982955 KTA982954:KTA982955 LCW982954:LCW982955 LMS982954:LMS982955 LWO982954:LWO982955 MGK982954:MGK982955 MQG982954:MQG982955 NAC982954:NAC982955 NJY982954:NJY982955 NTU982954:NTU982955 ODQ982954:ODQ982955 ONM982954:ONM982955 OXI982954:OXI982955 PHE982954:PHE982955 PRA982954:PRA982955 QAW982954:QAW982955 QKS982954:QKS982955 QUO982954:QUO982955 REK982954:REK982955 ROG982954:ROG982955 RYC982954:RYC982955 SHY982954:SHY982955 SRU982954:SRU982955 TBQ982954:TBQ982955 TLM982954:TLM982955 TVI982954:TVI982955 UFE982954:UFE982955 UPA982954:UPA982955 UYW982954:UYW982955 VIS982954:VIS982955 VSO982954:VSO982955 WCK982954:WCK982955 WMG982954:WMG982955 WWC982954:WWC982955 Y65450 JU65450 TQ65450 ADM65450 ANI65450 AXE65450 BHA65450 BQW65450 CAS65450 CKO65450 CUK65450 DEG65450 DOC65450 DXY65450 EHU65450 ERQ65450 FBM65450 FLI65450 FVE65450 GFA65450 GOW65450 GYS65450 HIO65450 HSK65450 ICG65450 IMC65450 IVY65450 JFU65450 JPQ65450 JZM65450 KJI65450 KTE65450 LDA65450 LMW65450 LWS65450 MGO65450 MQK65450 NAG65450 NKC65450 NTY65450 ODU65450 ONQ65450 OXM65450 PHI65450 PRE65450 QBA65450 QKW65450 QUS65450 REO65450 ROK65450 RYG65450 SIC65450 SRY65450 TBU65450 TLQ65450 TVM65450 UFI65450 UPE65450 UZA65450 VIW65450 VSS65450 WCO65450 WMK65450 WWG65450 Y130986 JU130986 TQ130986 ADM130986 ANI130986 AXE130986 BHA130986 BQW130986 CAS130986 CKO130986 CUK130986 DEG130986 DOC130986 DXY130986 EHU130986 ERQ130986 FBM130986 FLI130986 FVE130986 GFA130986 GOW130986 GYS130986 HIO130986 HSK130986 ICG130986 IMC130986 IVY130986 JFU130986 JPQ130986 JZM130986 KJI130986 KTE130986 LDA130986 LMW130986 LWS130986 MGO130986 MQK130986 NAG130986 NKC130986 NTY130986 ODU130986 ONQ130986 OXM130986 PHI130986 PRE130986 QBA130986 QKW130986 QUS130986 REO130986 ROK130986 RYG130986 SIC130986 SRY130986 TBU130986 TLQ130986 TVM130986 UFI130986 UPE130986 UZA130986 VIW130986 VSS130986 WCO130986 WMK130986 WWG130986 Y196522 JU196522 TQ196522 ADM196522 ANI196522 AXE196522 BHA196522 BQW196522 CAS196522 CKO196522 CUK196522 DEG196522 DOC196522 DXY196522 EHU196522 ERQ196522 FBM196522 FLI196522 FVE196522 GFA196522 GOW196522 GYS196522 HIO196522 HSK196522 ICG196522 IMC196522 IVY196522 JFU196522 JPQ196522 JZM196522 KJI196522 KTE196522 LDA196522 LMW196522 LWS196522 MGO196522 MQK196522 NAG196522 NKC196522 NTY196522 ODU196522 ONQ196522 OXM196522 PHI196522 PRE196522 QBA196522 QKW196522 QUS196522 REO196522 ROK196522 RYG196522 SIC196522 SRY196522 TBU196522 TLQ196522 TVM196522 UFI196522 UPE196522 UZA196522 VIW196522 VSS196522 WCO196522 WMK196522 WWG196522 Y262058 JU262058 TQ262058 ADM262058 ANI262058 AXE262058 BHA262058 BQW262058 CAS262058 CKO262058 CUK262058 DEG262058 DOC262058 DXY262058 EHU262058 ERQ262058 FBM262058 FLI262058 FVE262058 GFA262058 GOW262058 GYS262058 HIO262058 HSK262058 ICG262058 IMC262058 IVY262058 JFU262058 JPQ262058 JZM262058 KJI262058 KTE262058 LDA262058 LMW262058 LWS262058 MGO262058 MQK262058 NAG262058 NKC262058 NTY262058 ODU262058 ONQ262058 OXM262058 PHI262058 PRE262058 QBA262058 QKW262058 QUS262058 REO262058 ROK262058 RYG262058 SIC262058 SRY262058 TBU262058 TLQ262058 TVM262058 UFI262058 UPE262058 UZA262058 VIW262058 VSS262058 WCO262058 WMK262058 WWG262058 Y327594 JU327594 TQ327594 ADM327594 ANI327594 AXE327594 BHA327594 BQW327594 CAS327594 CKO327594 CUK327594 DEG327594 DOC327594 DXY327594 EHU327594 ERQ327594 FBM327594 FLI327594 FVE327594 GFA327594 GOW327594 GYS327594 HIO327594 HSK327594 ICG327594 IMC327594 IVY327594 JFU327594 JPQ327594 JZM327594 KJI327594 KTE327594 LDA327594 LMW327594 LWS327594 MGO327594 MQK327594 NAG327594 NKC327594 NTY327594 ODU327594 ONQ327594 OXM327594 PHI327594 PRE327594 QBA327594 QKW327594 QUS327594 REO327594 ROK327594 RYG327594 SIC327594 SRY327594 TBU327594 TLQ327594 TVM327594 UFI327594 UPE327594 UZA327594 VIW327594 VSS327594 WCO327594 WMK327594 WWG327594 Y393130 JU393130 TQ393130 ADM393130 ANI393130 AXE393130 BHA393130 BQW393130 CAS393130 CKO393130 CUK393130 DEG393130 DOC393130 DXY393130 EHU393130 ERQ393130 FBM393130 FLI393130 FVE393130 GFA393130 GOW393130 GYS393130 HIO393130 HSK393130 ICG393130 IMC393130 IVY393130 JFU393130 JPQ393130 JZM393130 KJI393130 KTE393130 LDA393130 LMW393130 LWS393130 MGO393130 MQK393130 NAG393130 NKC393130 NTY393130 ODU393130 ONQ393130 OXM393130 PHI393130 PRE393130 QBA393130 QKW393130 QUS393130 REO393130 ROK393130 RYG393130 SIC393130 SRY393130 TBU393130 TLQ393130 TVM393130 UFI393130 UPE393130 UZA393130 VIW393130 VSS393130 WCO393130 WMK393130 WWG393130 Y458666 JU458666 TQ458666 ADM458666 ANI458666 AXE458666 BHA458666 BQW458666 CAS458666 CKO458666 CUK458666 DEG458666 DOC458666 DXY458666 EHU458666 ERQ458666 FBM458666 FLI458666 FVE458666 GFA458666 GOW458666 GYS458666 HIO458666 HSK458666 ICG458666 IMC458666 IVY458666 JFU458666 JPQ458666 JZM458666 KJI458666 KTE458666 LDA458666 LMW458666 LWS458666 MGO458666 MQK458666 NAG458666 NKC458666 NTY458666 ODU458666 ONQ458666 OXM458666 PHI458666 PRE458666 QBA458666 QKW458666 QUS458666 REO458666 ROK458666 RYG458666 SIC458666 SRY458666 TBU458666 TLQ458666 TVM458666 UFI458666 UPE458666 UZA458666 VIW458666 VSS458666 WCO458666 WMK458666 WWG458666 Y524202 JU524202 TQ524202 ADM524202 ANI524202 AXE524202 BHA524202 BQW524202 CAS524202 CKO524202 CUK524202 DEG524202 DOC524202 DXY524202 EHU524202 ERQ524202 FBM524202 FLI524202 FVE524202 GFA524202 GOW524202 GYS524202 HIO524202 HSK524202 ICG524202 IMC524202 IVY524202 JFU524202 JPQ524202 JZM524202 KJI524202 KTE524202 LDA524202 LMW524202 LWS524202 MGO524202 MQK524202 NAG524202 NKC524202 NTY524202 ODU524202 ONQ524202 OXM524202 PHI524202 PRE524202 QBA524202 QKW524202 QUS524202 REO524202 ROK524202 RYG524202 SIC524202 SRY524202 TBU524202 TLQ524202 TVM524202 UFI524202 UPE524202 UZA524202 VIW524202 VSS524202 WCO524202 WMK524202 WWG524202 Y589738 JU589738 TQ589738 ADM589738 ANI589738 AXE589738 BHA589738 BQW589738 CAS589738 CKO589738 CUK589738 DEG589738 DOC589738 DXY589738 EHU589738 ERQ589738 FBM589738 FLI589738 FVE589738 GFA589738 GOW589738 GYS589738 HIO589738 HSK589738 ICG589738 IMC589738 IVY589738 JFU589738 JPQ589738 JZM589738 KJI589738 KTE589738 LDA589738 LMW589738 LWS589738 MGO589738 MQK589738 NAG589738 NKC589738 NTY589738 ODU589738 ONQ589738 OXM589738 PHI589738 PRE589738 QBA589738 QKW589738 QUS589738 REO589738 ROK589738 RYG589738 SIC589738 SRY589738 TBU589738 TLQ589738 TVM589738 UFI589738 UPE589738 UZA589738 VIW589738 VSS589738 WCO589738 WMK589738 WWG589738 Y655274 JU655274 TQ655274 ADM655274 ANI655274 AXE655274 BHA655274 BQW655274 CAS655274 CKO655274 CUK655274 DEG655274 DOC655274 DXY655274 EHU655274 ERQ655274 FBM655274 FLI655274 FVE655274 GFA655274 GOW655274 GYS655274 HIO655274 HSK655274 ICG655274 IMC655274 IVY655274 JFU655274 JPQ655274 JZM655274 KJI655274 KTE655274 LDA655274 LMW655274 LWS655274 MGO655274 MQK655274 NAG655274 NKC655274 NTY655274 ODU655274 ONQ655274 OXM655274 PHI655274 PRE655274 QBA655274 QKW655274 QUS655274 REO655274 ROK655274 RYG655274 SIC655274 SRY655274 TBU655274 TLQ655274 TVM655274 UFI655274 UPE655274 UZA655274 VIW655274 VSS655274 WCO655274 WMK655274 WWG655274 Y720810 JU720810 TQ720810 ADM720810 ANI720810 AXE720810 BHA720810 BQW720810 CAS720810 CKO720810 CUK720810 DEG720810 DOC720810 DXY720810 EHU720810 ERQ720810 FBM720810 FLI720810 FVE720810 GFA720810 GOW720810 GYS720810 HIO720810 HSK720810 ICG720810 IMC720810 IVY720810 JFU720810 JPQ720810 JZM720810 KJI720810 KTE720810 LDA720810 LMW720810 LWS720810 MGO720810 MQK720810 NAG720810 NKC720810 NTY720810 ODU720810 ONQ720810 OXM720810 PHI720810 PRE720810 QBA720810 QKW720810 QUS720810 REO720810 ROK720810 RYG720810 SIC720810 SRY720810 TBU720810 TLQ720810 TVM720810 UFI720810 UPE720810 UZA720810 VIW720810 VSS720810 WCO720810 WMK720810 WWG720810 Y786346 JU786346 TQ786346 ADM786346 ANI786346 AXE786346 BHA786346 BQW786346 CAS786346 CKO786346 CUK786346 DEG786346 DOC786346 DXY786346 EHU786346 ERQ786346 FBM786346 FLI786346 FVE786346 GFA786346 GOW786346 GYS786346 HIO786346 HSK786346 ICG786346 IMC786346 IVY786346 JFU786346 JPQ786346 JZM786346 KJI786346 KTE786346 LDA786346 LMW786346 LWS786346 MGO786346 MQK786346 NAG786346 NKC786346 NTY786346 ODU786346 ONQ786346 OXM786346 PHI786346 PRE786346 QBA786346 QKW786346 QUS786346 REO786346 ROK786346 RYG786346 SIC786346 SRY786346 TBU786346 TLQ786346 TVM786346 UFI786346 UPE786346 UZA786346 VIW786346 VSS786346 WCO786346 WMK786346 WWG786346 Y851882 JU851882 TQ851882 ADM851882 ANI851882 AXE851882 BHA851882 BQW851882 CAS851882 CKO851882 CUK851882 DEG851882 DOC851882 DXY851882 EHU851882 ERQ851882 FBM851882 FLI851882 FVE851882 GFA851882 GOW851882 GYS851882 HIO851882 HSK851882 ICG851882 IMC851882 IVY851882 JFU851882 JPQ851882 JZM851882 KJI851882 KTE851882 LDA851882 LMW851882 LWS851882 MGO851882 MQK851882 NAG851882 NKC851882 NTY851882 ODU851882 ONQ851882 OXM851882 PHI851882 PRE851882 QBA851882 QKW851882 QUS851882 REO851882 ROK851882 RYG851882 SIC851882 SRY851882 TBU851882 TLQ851882 TVM851882 UFI851882 UPE851882 UZA851882 VIW851882 VSS851882 WCO851882 WMK851882 WWG851882 Y917418 JU917418 TQ917418 ADM917418 ANI917418 AXE917418 BHA917418 BQW917418 CAS917418 CKO917418 CUK917418 DEG917418 DOC917418 DXY917418 EHU917418 ERQ917418 FBM917418 FLI917418 FVE917418 GFA917418 GOW917418 GYS917418 HIO917418 HSK917418 ICG917418 IMC917418 IVY917418 JFU917418 JPQ917418 JZM917418 KJI917418 KTE917418 LDA917418 LMW917418 LWS917418 MGO917418 MQK917418 NAG917418 NKC917418 NTY917418 ODU917418 ONQ917418 OXM917418 PHI917418 PRE917418 QBA917418 QKW917418 QUS917418 REO917418 ROK917418 RYG917418 SIC917418 SRY917418 TBU917418 TLQ917418 TVM917418 UFI917418 UPE917418 UZA917418 VIW917418 VSS917418 WCO917418 WMK917418 WWG917418 Y982954 JU982954 TQ982954 ADM982954 ANI982954 AXE982954 BHA982954 BQW982954 CAS982954 CKO982954 CUK982954 DEG982954 DOC982954 DXY982954 EHU982954 ERQ982954 FBM982954 FLI982954 FVE982954 GFA982954 GOW982954 GYS982954 HIO982954 HSK982954 ICG982954 IMC982954 IVY982954 JFU982954 JPQ982954 JZM982954 KJI982954 KTE982954 LDA982954 LMW982954 LWS982954 MGO982954 MQK982954 NAG982954 NKC982954 NTY982954 ODU982954 ONQ982954 OXM982954 PHI982954 PRE982954 QBA982954 QKW982954 QUS982954 REO982954 ROK982954 RYG982954 SIC982954 SRY982954 TBU982954 TLQ982954 TVM982954 UFI982954 UPE982954 UZA982954 VIW982954 VSS982954 WCO982954 WMK982954 WWG982954 AL65450 KH65450 UD65450 ADZ65450 ANV65450 AXR65450 BHN65450 BRJ65450 CBF65450 CLB65450 CUX65450 DET65450 DOP65450 DYL65450 EIH65450 ESD65450 FBZ65450 FLV65450 FVR65450 GFN65450 GPJ65450 GZF65450 HJB65450 HSX65450 ICT65450 IMP65450 IWL65450 JGH65450 JQD65450 JZZ65450 KJV65450 KTR65450 LDN65450 LNJ65450 LXF65450 MHB65450 MQX65450 NAT65450 NKP65450 NUL65450 OEH65450 OOD65450 OXZ65450 PHV65450 PRR65450 QBN65450 QLJ65450 QVF65450 RFB65450 ROX65450 RYT65450 SIP65450 SSL65450 TCH65450 TMD65450 TVZ65450 UFV65450 UPR65450 UZN65450 VJJ65450 VTF65450 WDB65450 WMX65450 WWT65450 AL130986 KH130986 UD130986 ADZ130986 ANV130986 AXR130986 BHN130986 BRJ130986 CBF130986 CLB130986 CUX130986 DET130986 DOP130986 DYL130986 EIH130986 ESD130986 FBZ130986 FLV130986 FVR130986 GFN130986 GPJ130986 GZF130986 HJB130986 HSX130986 ICT130986 IMP130986 IWL130986 JGH130986 JQD130986 JZZ130986 KJV130986 KTR130986 LDN130986 LNJ130986 LXF130986 MHB130986 MQX130986 NAT130986 NKP130986 NUL130986 OEH130986 OOD130986 OXZ130986 PHV130986 PRR130986 QBN130986 QLJ130986 QVF130986 RFB130986 ROX130986 RYT130986 SIP130986 SSL130986 TCH130986 TMD130986 TVZ130986 UFV130986 UPR130986 UZN130986 VJJ130986 VTF130986 WDB130986 WMX130986 WWT130986 AL196522 KH196522 UD196522 ADZ196522 ANV196522 AXR196522 BHN196522 BRJ196522 CBF196522 CLB196522 CUX196522 DET196522 DOP196522 DYL196522 EIH196522 ESD196522 FBZ196522 FLV196522 FVR196522 GFN196522 GPJ196522 GZF196522 HJB196522 HSX196522 ICT196522 IMP196522 IWL196522 JGH196522 JQD196522 JZZ196522 KJV196522 KTR196522 LDN196522 LNJ196522 LXF196522 MHB196522 MQX196522 NAT196522 NKP196522 NUL196522 OEH196522 OOD196522 OXZ196522 PHV196522 PRR196522 QBN196522 QLJ196522 QVF196522 RFB196522 ROX196522 RYT196522 SIP196522 SSL196522 TCH196522 TMD196522 TVZ196522 UFV196522 UPR196522 UZN196522 VJJ196522 VTF196522 WDB196522 WMX196522 WWT196522 AL262058 KH262058 UD262058 ADZ262058 ANV262058 AXR262058 BHN262058 BRJ262058 CBF262058 CLB262058 CUX262058 DET262058 DOP262058 DYL262058 EIH262058 ESD262058 FBZ262058 FLV262058 FVR262058 GFN262058 GPJ262058 GZF262058 HJB262058 HSX262058 ICT262058 IMP262058 IWL262058 JGH262058 JQD262058 JZZ262058 KJV262058 KTR262058 LDN262058 LNJ262058 LXF262058 MHB262058 MQX262058 NAT262058 NKP262058 NUL262058 OEH262058 OOD262058 OXZ262058 PHV262058 PRR262058 QBN262058 QLJ262058 QVF262058 RFB262058 ROX262058 RYT262058 SIP262058 SSL262058 TCH262058 TMD262058 TVZ262058 UFV262058 UPR262058 UZN262058 VJJ262058 VTF262058 WDB262058 WMX262058 WWT262058 AL327594 KH327594 UD327594 ADZ327594 ANV327594 AXR327594 BHN327594 BRJ327594 CBF327594 CLB327594 CUX327594 DET327594 DOP327594 DYL327594 EIH327594 ESD327594 FBZ327594 FLV327594 FVR327594 GFN327594 GPJ327594 GZF327594 HJB327594 HSX327594 ICT327594 IMP327594 IWL327594 JGH327594 JQD327594 JZZ327594 KJV327594 KTR327594 LDN327594 LNJ327594 LXF327594 MHB327594 MQX327594 NAT327594 NKP327594 NUL327594 OEH327594 OOD327594 OXZ327594 PHV327594 PRR327594 QBN327594 QLJ327594 QVF327594 RFB327594 ROX327594 RYT327594 SIP327594 SSL327594 TCH327594 TMD327594 TVZ327594 UFV327594 UPR327594 UZN327594 VJJ327594 VTF327594 WDB327594 WMX327594 WWT327594 AL393130 KH393130 UD393130 ADZ393130 ANV393130 AXR393130 BHN393130 BRJ393130 CBF393130 CLB393130 CUX393130 DET393130 DOP393130 DYL393130 EIH393130 ESD393130 FBZ393130 FLV393130 FVR393130 GFN393130 GPJ393130 GZF393130 HJB393130 HSX393130 ICT393130 IMP393130 IWL393130 JGH393130 JQD393130 JZZ393130 KJV393130 KTR393130 LDN393130 LNJ393130 LXF393130 MHB393130 MQX393130 NAT393130 NKP393130 NUL393130 OEH393130 OOD393130 OXZ393130 PHV393130 PRR393130 QBN393130 QLJ393130 QVF393130 RFB393130 ROX393130 RYT393130 SIP393130 SSL393130 TCH393130 TMD393130 TVZ393130 UFV393130 UPR393130 UZN393130 VJJ393130 VTF393130 WDB393130 WMX393130 WWT393130 AL458666 KH458666 UD458666 ADZ458666 ANV458666 AXR458666 BHN458666 BRJ458666 CBF458666 CLB458666 CUX458666 DET458666 DOP458666 DYL458666 EIH458666 ESD458666 FBZ458666 FLV458666 FVR458666 GFN458666 GPJ458666 GZF458666 HJB458666 HSX458666 ICT458666 IMP458666 IWL458666 JGH458666 JQD458666 JZZ458666 KJV458666 KTR458666 LDN458666 LNJ458666 LXF458666 MHB458666 MQX458666 NAT458666 NKP458666 NUL458666 OEH458666 OOD458666 OXZ458666 PHV458666 PRR458666 QBN458666 QLJ458666 QVF458666 RFB458666 ROX458666 RYT458666 SIP458666 SSL458666 TCH458666 TMD458666 TVZ458666 UFV458666 UPR458666 UZN458666 VJJ458666 VTF458666 WDB458666 WMX458666 WWT458666 AL524202 KH524202 UD524202 ADZ524202 ANV524202 AXR524202 BHN524202 BRJ524202 CBF524202 CLB524202 CUX524202 DET524202 DOP524202 DYL524202 EIH524202 ESD524202 FBZ524202 FLV524202 FVR524202 GFN524202 GPJ524202 GZF524202 HJB524202 HSX524202 ICT524202 IMP524202 IWL524202 JGH524202 JQD524202 JZZ524202 KJV524202 KTR524202 LDN524202 LNJ524202 LXF524202 MHB524202 MQX524202 NAT524202 NKP524202 NUL524202 OEH524202 OOD524202 OXZ524202 PHV524202 PRR524202 QBN524202 QLJ524202 QVF524202 RFB524202 ROX524202 RYT524202 SIP524202 SSL524202 TCH524202 TMD524202 TVZ524202 UFV524202 UPR524202 UZN524202 VJJ524202 VTF524202 WDB524202 WMX524202 WWT524202 AL589738 KH589738 UD589738 ADZ589738 ANV589738 AXR589738 BHN589738 BRJ589738 CBF589738 CLB589738 CUX589738 DET589738 DOP589738 DYL589738 EIH589738 ESD589738 FBZ589738 FLV589738 FVR589738 GFN589738 GPJ589738 GZF589738 HJB589738 HSX589738 ICT589738 IMP589738 IWL589738 JGH589738 JQD589738 JZZ589738 KJV589738 KTR589738 LDN589738 LNJ589738 LXF589738 MHB589738 MQX589738 NAT589738 NKP589738 NUL589738 OEH589738 OOD589738 OXZ589738 PHV589738 PRR589738 QBN589738 QLJ589738 QVF589738 RFB589738 ROX589738 RYT589738 SIP589738 SSL589738 TCH589738 TMD589738 TVZ589738 UFV589738 UPR589738 UZN589738 VJJ589738 VTF589738 WDB589738 WMX589738 WWT589738 AL655274 KH655274 UD655274 ADZ655274 ANV655274 AXR655274 BHN655274 BRJ655274 CBF655274 CLB655274 CUX655274 DET655274 DOP655274 DYL655274 EIH655274 ESD655274 FBZ655274 FLV655274 FVR655274 GFN655274 GPJ655274 GZF655274 HJB655274 HSX655274 ICT655274 IMP655274 IWL655274 JGH655274 JQD655274 JZZ655274 KJV655274 KTR655274 LDN655274 LNJ655274 LXF655274 MHB655274 MQX655274 NAT655274 NKP655274 NUL655274 OEH655274 OOD655274 OXZ655274 PHV655274 PRR655274 QBN655274 QLJ655274 QVF655274 RFB655274 ROX655274 RYT655274 SIP655274 SSL655274 TCH655274 TMD655274 TVZ655274 UFV655274 UPR655274 UZN655274 VJJ655274 VTF655274 WDB655274 WMX655274 WWT655274 AL720810 KH720810 UD720810 ADZ720810 ANV720810 AXR720810 BHN720810 BRJ720810 CBF720810 CLB720810 CUX720810 DET720810 DOP720810 DYL720810 EIH720810 ESD720810 FBZ720810 FLV720810 FVR720810 GFN720810 GPJ720810 GZF720810 HJB720810 HSX720810 ICT720810 IMP720810 IWL720810 JGH720810 JQD720810 JZZ720810 KJV720810 KTR720810 LDN720810 LNJ720810 LXF720810 MHB720810 MQX720810 NAT720810 NKP720810 NUL720810 OEH720810 OOD720810 OXZ720810 PHV720810 PRR720810 QBN720810 QLJ720810 QVF720810 RFB720810 ROX720810 RYT720810 SIP720810 SSL720810 TCH720810 TMD720810 TVZ720810 UFV720810 UPR720810 UZN720810 VJJ720810 VTF720810 WDB720810 WMX720810 WWT720810 AL786346 KH786346 UD786346 ADZ786346 ANV786346 AXR786346 BHN786346 BRJ786346 CBF786346 CLB786346 CUX786346 DET786346 DOP786346 DYL786346 EIH786346 ESD786346 FBZ786346 FLV786346 FVR786346 GFN786346 GPJ786346 GZF786346 HJB786346 HSX786346 ICT786346 IMP786346 IWL786346 JGH786346 JQD786346 JZZ786346 KJV786346 KTR786346 LDN786346 LNJ786346 LXF786346 MHB786346 MQX786346 NAT786346 NKP786346 NUL786346 OEH786346 OOD786346 OXZ786346 PHV786346 PRR786346 QBN786346 QLJ786346 QVF786346 RFB786346 ROX786346 RYT786346 SIP786346 SSL786346 TCH786346 TMD786346 TVZ786346 UFV786346 UPR786346 UZN786346 VJJ786346 VTF786346 WDB786346 WMX786346 WWT786346 AL851882 KH851882 UD851882 ADZ851882 ANV851882 AXR851882 BHN851882 BRJ851882 CBF851882 CLB851882 CUX851882 DET851882 DOP851882 DYL851882 EIH851882 ESD851882 FBZ851882 FLV851882 FVR851882 GFN851882 GPJ851882 GZF851882 HJB851882 HSX851882 ICT851882 IMP851882 IWL851882 JGH851882 JQD851882 JZZ851882 KJV851882 KTR851882 LDN851882 LNJ851882 LXF851882 MHB851882 MQX851882 NAT851882 NKP851882 NUL851882 OEH851882 OOD851882 OXZ851882 PHV851882 PRR851882 QBN851882 QLJ851882 QVF851882 RFB851882 ROX851882 RYT851882 SIP851882 SSL851882 TCH851882 TMD851882 TVZ851882 UFV851882 UPR851882 UZN851882 VJJ851882 VTF851882 WDB851882 WMX851882 WWT851882 AL917418 KH917418 UD917418 ADZ917418 ANV917418 AXR917418 BHN917418 BRJ917418 CBF917418 CLB917418 CUX917418 DET917418 DOP917418 DYL917418 EIH917418 ESD917418 FBZ917418 FLV917418 FVR917418 GFN917418 GPJ917418 GZF917418 HJB917418 HSX917418 ICT917418 IMP917418 IWL917418 JGH917418 JQD917418 JZZ917418 KJV917418 KTR917418 LDN917418 LNJ917418 LXF917418 MHB917418 MQX917418 NAT917418 NKP917418 NUL917418 OEH917418 OOD917418 OXZ917418 PHV917418 PRR917418 QBN917418 QLJ917418 QVF917418 RFB917418 ROX917418 RYT917418 SIP917418 SSL917418 TCH917418 TMD917418 TVZ917418 UFV917418 UPR917418 UZN917418 VJJ917418 VTF917418 WDB917418 WMX917418 WWT917418 AL982954 KH982954 UD982954 ADZ982954 ANV982954 AXR982954 BHN982954 BRJ982954 CBF982954 CLB982954 CUX982954 DET982954 DOP982954 DYL982954 EIH982954 ESD982954 FBZ982954 FLV982954 FVR982954 GFN982954 GPJ982954 GZF982954 HJB982954 HSX982954 ICT982954 IMP982954 IWL982954 JGH982954 JQD982954 JZZ982954 KJV982954 KTR982954 LDN982954 LNJ982954 LXF982954 MHB982954 MQX982954 NAT982954 NKP982954 NUL982954 OEH982954 OOD982954 OXZ982954 PHV982954 PRR982954 QBN982954 QLJ982954 QVF982954 RFB982954 ROX982954 RYT982954 SIP982954 SSL982954 TCH982954 TMD982954 TVZ982954 UFV982954 UPR982954 UZN982954 VJJ982954 VTF982954 WDB982954 WMX982954 WWT982954 K65450:K65451 JG65450:JG65451 TC65450:TC65451 ACY65450:ACY65451 AMU65450:AMU65451 AWQ65450:AWQ65451 BGM65450:BGM65451 BQI65450:BQI65451 CAE65450:CAE65451 CKA65450:CKA65451 CTW65450:CTW65451 DDS65450:DDS65451 DNO65450:DNO65451 DXK65450:DXK65451 EHG65450:EHG65451 ERC65450:ERC65451 FAY65450:FAY65451 FKU65450:FKU65451 FUQ65450:FUQ65451 GEM65450:GEM65451 GOI65450:GOI65451 GYE65450:GYE65451 HIA65450:HIA65451 HRW65450:HRW65451 IBS65450:IBS65451 ILO65450:ILO65451 IVK65450:IVK65451 JFG65450:JFG65451 JPC65450:JPC65451 JYY65450:JYY65451 KIU65450:KIU65451 KSQ65450:KSQ65451 LCM65450:LCM65451 LMI65450:LMI65451 LWE65450:LWE65451 MGA65450:MGA65451 MPW65450:MPW65451 MZS65450:MZS65451 NJO65450:NJO65451 NTK65450:NTK65451 ODG65450:ODG65451 ONC65450:ONC65451 OWY65450:OWY65451 PGU65450:PGU65451 PQQ65450:PQQ65451 QAM65450:QAM65451 QKI65450:QKI65451 QUE65450:QUE65451 REA65450:REA65451 RNW65450:RNW65451 RXS65450:RXS65451 SHO65450:SHO65451 SRK65450:SRK65451 TBG65450:TBG65451 TLC65450:TLC65451 TUY65450:TUY65451 UEU65450:UEU65451 UOQ65450:UOQ65451 UYM65450:UYM65451 VII65450:VII65451 VSE65450:VSE65451 WCA65450:WCA65451 WLW65450:WLW65451 WVS65450:WVS65451 K130986:K130987 JG130986:JG130987 TC130986:TC130987 ACY130986:ACY130987 AMU130986:AMU130987 AWQ130986:AWQ130987 BGM130986:BGM130987 BQI130986:BQI130987 CAE130986:CAE130987 CKA130986:CKA130987 CTW130986:CTW130987 DDS130986:DDS130987 DNO130986:DNO130987 DXK130986:DXK130987 EHG130986:EHG130987 ERC130986:ERC130987 FAY130986:FAY130987 FKU130986:FKU130987 FUQ130986:FUQ130987 GEM130986:GEM130987 GOI130986:GOI130987 GYE130986:GYE130987 HIA130986:HIA130987 HRW130986:HRW130987 IBS130986:IBS130987 ILO130986:ILO130987 IVK130986:IVK130987 JFG130986:JFG130987 JPC130986:JPC130987 JYY130986:JYY130987 KIU130986:KIU130987 KSQ130986:KSQ130987 LCM130986:LCM130987 LMI130986:LMI130987 LWE130986:LWE130987 MGA130986:MGA130987 MPW130986:MPW130987 MZS130986:MZS130987 NJO130986:NJO130987 NTK130986:NTK130987 ODG130986:ODG130987 ONC130986:ONC130987 OWY130986:OWY130987 PGU130986:PGU130987 PQQ130986:PQQ130987 QAM130986:QAM130987 QKI130986:QKI130987 QUE130986:QUE130987 REA130986:REA130987 RNW130986:RNW130987 RXS130986:RXS130987 SHO130986:SHO130987 SRK130986:SRK130987 TBG130986:TBG130987 TLC130986:TLC130987 TUY130986:TUY130987 UEU130986:UEU130987 UOQ130986:UOQ130987 UYM130986:UYM130987 VII130986:VII130987 VSE130986:VSE130987 WCA130986:WCA130987 WLW130986:WLW130987 WVS130986:WVS130987 K196522:K196523 JG196522:JG196523 TC196522:TC196523 ACY196522:ACY196523 AMU196522:AMU196523 AWQ196522:AWQ196523 BGM196522:BGM196523 BQI196522:BQI196523 CAE196522:CAE196523 CKA196522:CKA196523 CTW196522:CTW196523 DDS196522:DDS196523 DNO196522:DNO196523 DXK196522:DXK196523 EHG196522:EHG196523 ERC196522:ERC196523 FAY196522:FAY196523 FKU196522:FKU196523 FUQ196522:FUQ196523 GEM196522:GEM196523 GOI196522:GOI196523 GYE196522:GYE196523 HIA196522:HIA196523 HRW196522:HRW196523 IBS196522:IBS196523 ILO196522:ILO196523 IVK196522:IVK196523 JFG196522:JFG196523 JPC196522:JPC196523 JYY196522:JYY196523 KIU196522:KIU196523 KSQ196522:KSQ196523 LCM196522:LCM196523 LMI196522:LMI196523 LWE196522:LWE196523 MGA196522:MGA196523 MPW196522:MPW196523 MZS196522:MZS196523 NJO196522:NJO196523 NTK196522:NTK196523 ODG196522:ODG196523 ONC196522:ONC196523 OWY196522:OWY196523 PGU196522:PGU196523 PQQ196522:PQQ196523 QAM196522:QAM196523 QKI196522:QKI196523 QUE196522:QUE196523 REA196522:REA196523 RNW196522:RNW196523 RXS196522:RXS196523 SHO196522:SHO196523 SRK196522:SRK196523 TBG196522:TBG196523 TLC196522:TLC196523 TUY196522:TUY196523 UEU196522:UEU196523 UOQ196522:UOQ196523 UYM196522:UYM196523 VII196522:VII196523 VSE196522:VSE196523 WCA196522:WCA196523 WLW196522:WLW196523 WVS196522:WVS196523 K262058:K262059 JG262058:JG262059 TC262058:TC262059 ACY262058:ACY262059 AMU262058:AMU262059 AWQ262058:AWQ262059 BGM262058:BGM262059 BQI262058:BQI262059 CAE262058:CAE262059 CKA262058:CKA262059 CTW262058:CTW262059 DDS262058:DDS262059 DNO262058:DNO262059 DXK262058:DXK262059 EHG262058:EHG262059 ERC262058:ERC262059 FAY262058:FAY262059 FKU262058:FKU262059 FUQ262058:FUQ262059 GEM262058:GEM262059 GOI262058:GOI262059 GYE262058:GYE262059 HIA262058:HIA262059 HRW262058:HRW262059 IBS262058:IBS262059 ILO262058:ILO262059 IVK262058:IVK262059 JFG262058:JFG262059 JPC262058:JPC262059 JYY262058:JYY262059 KIU262058:KIU262059 KSQ262058:KSQ262059 LCM262058:LCM262059 LMI262058:LMI262059 LWE262058:LWE262059 MGA262058:MGA262059 MPW262058:MPW262059 MZS262058:MZS262059 NJO262058:NJO262059 NTK262058:NTK262059 ODG262058:ODG262059 ONC262058:ONC262059 OWY262058:OWY262059 PGU262058:PGU262059 PQQ262058:PQQ262059 QAM262058:QAM262059 QKI262058:QKI262059 QUE262058:QUE262059 REA262058:REA262059 RNW262058:RNW262059 RXS262058:RXS262059 SHO262058:SHO262059 SRK262058:SRK262059 TBG262058:TBG262059 TLC262058:TLC262059 TUY262058:TUY262059 UEU262058:UEU262059 UOQ262058:UOQ262059 UYM262058:UYM262059 VII262058:VII262059 VSE262058:VSE262059 WCA262058:WCA262059 WLW262058:WLW262059 WVS262058:WVS262059 K327594:K327595 JG327594:JG327595 TC327594:TC327595 ACY327594:ACY327595 AMU327594:AMU327595 AWQ327594:AWQ327595 BGM327594:BGM327595 BQI327594:BQI327595 CAE327594:CAE327595 CKA327594:CKA327595 CTW327594:CTW327595 DDS327594:DDS327595 DNO327594:DNO327595 DXK327594:DXK327595 EHG327594:EHG327595 ERC327594:ERC327595 FAY327594:FAY327595 FKU327594:FKU327595 FUQ327594:FUQ327595 GEM327594:GEM327595 GOI327594:GOI327595 GYE327594:GYE327595 HIA327594:HIA327595 HRW327594:HRW327595 IBS327594:IBS327595 ILO327594:ILO327595 IVK327594:IVK327595 JFG327594:JFG327595 JPC327594:JPC327595 JYY327594:JYY327595 KIU327594:KIU327595 KSQ327594:KSQ327595 LCM327594:LCM327595 LMI327594:LMI327595 LWE327594:LWE327595 MGA327594:MGA327595 MPW327594:MPW327595 MZS327594:MZS327595 NJO327594:NJO327595 NTK327594:NTK327595 ODG327594:ODG327595 ONC327594:ONC327595 OWY327594:OWY327595 PGU327594:PGU327595 PQQ327594:PQQ327595 QAM327594:QAM327595 QKI327594:QKI327595 QUE327594:QUE327595 REA327594:REA327595 RNW327594:RNW327595 RXS327594:RXS327595 SHO327594:SHO327595 SRK327594:SRK327595 TBG327594:TBG327595 TLC327594:TLC327595 TUY327594:TUY327595 UEU327594:UEU327595 UOQ327594:UOQ327595 UYM327594:UYM327595 VII327594:VII327595 VSE327594:VSE327595 WCA327594:WCA327595 WLW327594:WLW327595 WVS327594:WVS327595 K393130:K393131 JG393130:JG393131 TC393130:TC393131 ACY393130:ACY393131 AMU393130:AMU393131 AWQ393130:AWQ393131 BGM393130:BGM393131 BQI393130:BQI393131 CAE393130:CAE393131 CKA393130:CKA393131 CTW393130:CTW393131 DDS393130:DDS393131 DNO393130:DNO393131 DXK393130:DXK393131 EHG393130:EHG393131 ERC393130:ERC393131 FAY393130:FAY393131 FKU393130:FKU393131 FUQ393130:FUQ393131 GEM393130:GEM393131 GOI393130:GOI393131 GYE393130:GYE393131 HIA393130:HIA393131 HRW393130:HRW393131 IBS393130:IBS393131 ILO393130:ILO393131 IVK393130:IVK393131 JFG393130:JFG393131 JPC393130:JPC393131 JYY393130:JYY393131 KIU393130:KIU393131 KSQ393130:KSQ393131 LCM393130:LCM393131 LMI393130:LMI393131 LWE393130:LWE393131 MGA393130:MGA393131 MPW393130:MPW393131 MZS393130:MZS393131 NJO393130:NJO393131 NTK393130:NTK393131 ODG393130:ODG393131 ONC393130:ONC393131 OWY393130:OWY393131 PGU393130:PGU393131 PQQ393130:PQQ393131 QAM393130:QAM393131 QKI393130:QKI393131 QUE393130:QUE393131 REA393130:REA393131 RNW393130:RNW393131 RXS393130:RXS393131 SHO393130:SHO393131 SRK393130:SRK393131 TBG393130:TBG393131 TLC393130:TLC393131 TUY393130:TUY393131 UEU393130:UEU393131 UOQ393130:UOQ393131 UYM393130:UYM393131 VII393130:VII393131 VSE393130:VSE393131 WCA393130:WCA393131 WLW393130:WLW393131 WVS393130:WVS393131 K458666:K458667 JG458666:JG458667 TC458666:TC458667 ACY458666:ACY458667 AMU458666:AMU458667 AWQ458666:AWQ458667 BGM458666:BGM458667 BQI458666:BQI458667 CAE458666:CAE458667 CKA458666:CKA458667 CTW458666:CTW458667 DDS458666:DDS458667 DNO458666:DNO458667 DXK458666:DXK458667 EHG458666:EHG458667 ERC458666:ERC458667 FAY458666:FAY458667 FKU458666:FKU458667 FUQ458666:FUQ458667 GEM458666:GEM458667 GOI458666:GOI458667 GYE458666:GYE458667 HIA458666:HIA458667 HRW458666:HRW458667 IBS458666:IBS458667 ILO458666:ILO458667 IVK458666:IVK458667 JFG458666:JFG458667 JPC458666:JPC458667 JYY458666:JYY458667 KIU458666:KIU458667 KSQ458666:KSQ458667 LCM458666:LCM458667 LMI458666:LMI458667 LWE458666:LWE458667 MGA458666:MGA458667 MPW458666:MPW458667 MZS458666:MZS458667 NJO458666:NJO458667 NTK458666:NTK458667 ODG458666:ODG458667 ONC458666:ONC458667 OWY458666:OWY458667 PGU458666:PGU458667 PQQ458666:PQQ458667 QAM458666:QAM458667 QKI458666:QKI458667 QUE458666:QUE458667 REA458666:REA458667 RNW458666:RNW458667 RXS458666:RXS458667 SHO458666:SHO458667 SRK458666:SRK458667 TBG458666:TBG458667 TLC458666:TLC458667 TUY458666:TUY458667 UEU458666:UEU458667 UOQ458666:UOQ458667 UYM458666:UYM458667 VII458666:VII458667 VSE458666:VSE458667 WCA458666:WCA458667 WLW458666:WLW458667 WVS458666:WVS458667 K524202:K524203 JG524202:JG524203 TC524202:TC524203 ACY524202:ACY524203 AMU524202:AMU524203 AWQ524202:AWQ524203 BGM524202:BGM524203 BQI524202:BQI524203 CAE524202:CAE524203 CKA524202:CKA524203 CTW524202:CTW524203 DDS524202:DDS524203 DNO524202:DNO524203 DXK524202:DXK524203 EHG524202:EHG524203 ERC524202:ERC524203 FAY524202:FAY524203 FKU524202:FKU524203 FUQ524202:FUQ524203 GEM524202:GEM524203 GOI524202:GOI524203 GYE524202:GYE524203 HIA524202:HIA524203 HRW524202:HRW524203 IBS524202:IBS524203 ILO524202:ILO524203 IVK524202:IVK524203 JFG524202:JFG524203 JPC524202:JPC524203 JYY524202:JYY524203 KIU524202:KIU524203 KSQ524202:KSQ524203 LCM524202:LCM524203 LMI524202:LMI524203 LWE524202:LWE524203 MGA524202:MGA524203 MPW524202:MPW524203 MZS524202:MZS524203 NJO524202:NJO524203 NTK524202:NTK524203 ODG524202:ODG524203 ONC524202:ONC524203 OWY524202:OWY524203 PGU524202:PGU524203 PQQ524202:PQQ524203 QAM524202:QAM524203 QKI524202:QKI524203 QUE524202:QUE524203 REA524202:REA524203 RNW524202:RNW524203 RXS524202:RXS524203 SHO524202:SHO524203 SRK524202:SRK524203 TBG524202:TBG524203 TLC524202:TLC524203 TUY524202:TUY524203 UEU524202:UEU524203 UOQ524202:UOQ524203 UYM524202:UYM524203 VII524202:VII524203 VSE524202:VSE524203 WCA524202:WCA524203 WLW524202:WLW524203 WVS524202:WVS524203 K589738:K589739 JG589738:JG589739 TC589738:TC589739 ACY589738:ACY589739 AMU589738:AMU589739 AWQ589738:AWQ589739 BGM589738:BGM589739 BQI589738:BQI589739 CAE589738:CAE589739 CKA589738:CKA589739 CTW589738:CTW589739 DDS589738:DDS589739 DNO589738:DNO589739 DXK589738:DXK589739 EHG589738:EHG589739 ERC589738:ERC589739 FAY589738:FAY589739 FKU589738:FKU589739 FUQ589738:FUQ589739 GEM589738:GEM589739 GOI589738:GOI589739 GYE589738:GYE589739 HIA589738:HIA589739 HRW589738:HRW589739 IBS589738:IBS589739 ILO589738:ILO589739 IVK589738:IVK589739 JFG589738:JFG589739 JPC589738:JPC589739 JYY589738:JYY589739 KIU589738:KIU589739 KSQ589738:KSQ589739 LCM589738:LCM589739 LMI589738:LMI589739 LWE589738:LWE589739 MGA589738:MGA589739 MPW589738:MPW589739 MZS589738:MZS589739 NJO589738:NJO589739 NTK589738:NTK589739 ODG589738:ODG589739 ONC589738:ONC589739 OWY589738:OWY589739 PGU589738:PGU589739 PQQ589738:PQQ589739 QAM589738:QAM589739 QKI589738:QKI589739 QUE589738:QUE589739 REA589738:REA589739 RNW589738:RNW589739 RXS589738:RXS589739 SHO589738:SHO589739 SRK589738:SRK589739 TBG589738:TBG589739 TLC589738:TLC589739 TUY589738:TUY589739 UEU589738:UEU589739 UOQ589738:UOQ589739 UYM589738:UYM589739 VII589738:VII589739 VSE589738:VSE589739 WCA589738:WCA589739 WLW589738:WLW589739 WVS589738:WVS589739 K655274:K655275 JG655274:JG655275 TC655274:TC655275 ACY655274:ACY655275 AMU655274:AMU655275 AWQ655274:AWQ655275 BGM655274:BGM655275 BQI655274:BQI655275 CAE655274:CAE655275 CKA655274:CKA655275 CTW655274:CTW655275 DDS655274:DDS655275 DNO655274:DNO655275 DXK655274:DXK655275 EHG655274:EHG655275 ERC655274:ERC655275 FAY655274:FAY655275 FKU655274:FKU655275 FUQ655274:FUQ655275 GEM655274:GEM655275 GOI655274:GOI655275 GYE655274:GYE655275 HIA655274:HIA655275 HRW655274:HRW655275 IBS655274:IBS655275 ILO655274:ILO655275 IVK655274:IVK655275 JFG655274:JFG655275 JPC655274:JPC655275 JYY655274:JYY655275 KIU655274:KIU655275 KSQ655274:KSQ655275 LCM655274:LCM655275 LMI655274:LMI655275 LWE655274:LWE655275 MGA655274:MGA655275 MPW655274:MPW655275 MZS655274:MZS655275 NJO655274:NJO655275 NTK655274:NTK655275 ODG655274:ODG655275 ONC655274:ONC655275 OWY655274:OWY655275 PGU655274:PGU655275 PQQ655274:PQQ655275 QAM655274:QAM655275 QKI655274:QKI655275 QUE655274:QUE655275 REA655274:REA655275 RNW655274:RNW655275 RXS655274:RXS655275 SHO655274:SHO655275 SRK655274:SRK655275 TBG655274:TBG655275 TLC655274:TLC655275 TUY655274:TUY655275 UEU655274:UEU655275 UOQ655274:UOQ655275 UYM655274:UYM655275 VII655274:VII655275 VSE655274:VSE655275 WCA655274:WCA655275 WLW655274:WLW655275 WVS655274:WVS655275 K720810:K720811 JG720810:JG720811 TC720810:TC720811 ACY720810:ACY720811 AMU720810:AMU720811 AWQ720810:AWQ720811 BGM720810:BGM720811 BQI720810:BQI720811 CAE720810:CAE720811 CKA720810:CKA720811 CTW720810:CTW720811 DDS720810:DDS720811 DNO720810:DNO720811 DXK720810:DXK720811 EHG720810:EHG720811 ERC720810:ERC720811 FAY720810:FAY720811 FKU720810:FKU720811 FUQ720810:FUQ720811 GEM720810:GEM720811 GOI720810:GOI720811 GYE720810:GYE720811 HIA720810:HIA720811 HRW720810:HRW720811 IBS720810:IBS720811 ILO720810:ILO720811 IVK720810:IVK720811 JFG720810:JFG720811 JPC720810:JPC720811 JYY720810:JYY720811 KIU720810:KIU720811 KSQ720810:KSQ720811 LCM720810:LCM720811 LMI720810:LMI720811 LWE720810:LWE720811 MGA720810:MGA720811 MPW720810:MPW720811 MZS720810:MZS720811 NJO720810:NJO720811 NTK720810:NTK720811 ODG720810:ODG720811 ONC720810:ONC720811 OWY720810:OWY720811 PGU720810:PGU720811 PQQ720810:PQQ720811 QAM720810:QAM720811 QKI720810:QKI720811 QUE720810:QUE720811 REA720810:REA720811 RNW720810:RNW720811 RXS720810:RXS720811 SHO720810:SHO720811 SRK720810:SRK720811 TBG720810:TBG720811 TLC720810:TLC720811 TUY720810:TUY720811 UEU720810:UEU720811 UOQ720810:UOQ720811 UYM720810:UYM720811 VII720810:VII720811 VSE720810:VSE720811 WCA720810:WCA720811 WLW720810:WLW720811 WVS720810:WVS720811 K786346:K786347 JG786346:JG786347 TC786346:TC786347 ACY786346:ACY786347 AMU786346:AMU786347 AWQ786346:AWQ786347 BGM786346:BGM786347 BQI786346:BQI786347 CAE786346:CAE786347 CKA786346:CKA786347 CTW786346:CTW786347 DDS786346:DDS786347 DNO786346:DNO786347 DXK786346:DXK786347 EHG786346:EHG786347 ERC786346:ERC786347 FAY786346:FAY786347 FKU786346:FKU786347 FUQ786346:FUQ786347 GEM786346:GEM786347 GOI786346:GOI786347 GYE786346:GYE786347 HIA786346:HIA786347 HRW786346:HRW786347 IBS786346:IBS786347 ILO786346:ILO786347 IVK786346:IVK786347 JFG786346:JFG786347 JPC786346:JPC786347 JYY786346:JYY786347 KIU786346:KIU786347 KSQ786346:KSQ786347 LCM786346:LCM786347 LMI786346:LMI786347 LWE786346:LWE786347 MGA786346:MGA786347 MPW786346:MPW786347 MZS786346:MZS786347 NJO786346:NJO786347 NTK786346:NTK786347 ODG786346:ODG786347 ONC786346:ONC786347 OWY786346:OWY786347 PGU786346:PGU786347 PQQ786346:PQQ786347 QAM786346:QAM786347 QKI786346:QKI786347 QUE786346:QUE786347 REA786346:REA786347 RNW786346:RNW786347 RXS786346:RXS786347 SHO786346:SHO786347 SRK786346:SRK786347 TBG786346:TBG786347 TLC786346:TLC786347 TUY786346:TUY786347 UEU786346:UEU786347 UOQ786346:UOQ786347 UYM786346:UYM786347 VII786346:VII786347 VSE786346:VSE786347 WCA786346:WCA786347 WLW786346:WLW786347 WVS786346:WVS786347 K851882:K851883 JG851882:JG851883 TC851882:TC851883 ACY851882:ACY851883 AMU851882:AMU851883 AWQ851882:AWQ851883 BGM851882:BGM851883 BQI851882:BQI851883 CAE851882:CAE851883 CKA851882:CKA851883 CTW851882:CTW851883 DDS851882:DDS851883 DNO851882:DNO851883 DXK851882:DXK851883 EHG851882:EHG851883 ERC851882:ERC851883 FAY851882:FAY851883 FKU851882:FKU851883 FUQ851882:FUQ851883 GEM851882:GEM851883 GOI851882:GOI851883 GYE851882:GYE851883 HIA851882:HIA851883 HRW851882:HRW851883 IBS851882:IBS851883 ILO851882:ILO851883 IVK851882:IVK851883 JFG851882:JFG851883 JPC851882:JPC851883 JYY851882:JYY851883 KIU851882:KIU851883 KSQ851882:KSQ851883 LCM851882:LCM851883 LMI851882:LMI851883 LWE851882:LWE851883 MGA851882:MGA851883 MPW851882:MPW851883 MZS851882:MZS851883 NJO851882:NJO851883 NTK851882:NTK851883 ODG851882:ODG851883 ONC851882:ONC851883 OWY851882:OWY851883 PGU851882:PGU851883 PQQ851882:PQQ851883 QAM851882:QAM851883 QKI851882:QKI851883 QUE851882:QUE851883 REA851882:REA851883 RNW851882:RNW851883 RXS851882:RXS851883 SHO851882:SHO851883 SRK851882:SRK851883 TBG851882:TBG851883 TLC851882:TLC851883 TUY851882:TUY851883 UEU851882:UEU851883 UOQ851882:UOQ851883 UYM851882:UYM851883 VII851882:VII851883 VSE851882:VSE851883 WCA851882:WCA851883 WLW851882:WLW851883 WVS851882:WVS851883 K917418:K917419 JG917418:JG917419 TC917418:TC917419 ACY917418:ACY917419 AMU917418:AMU917419 AWQ917418:AWQ917419 BGM917418:BGM917419 BQI917418:BQI917419 CAE917418:CAE917419 CKA917418:CKA917419 CTW917418:CTW917419 DDS917418:DDS917419 DNO917418:DNO917419 DXK917418:DXK917419 EHG917418:EHG917419 ERC917418:ERC917419 FAY917418:FAY917419 FKU917418:FKU917419 FUQ917418:FUQ917419 GEM917418:GEM917419 GOI917418:GOI917419 GYE917418:GYE917419 HIA917418:HIA917419 HRW917418:HRW917419 IBS917418:IBS917419 ILO917418:ILO917419 IVK917418:IVK917419 JFG917418:JFG917419 JPC917418:JPC917419 JYY917418:JYY917419 KIU917418:KIU917419 KSQ917418:KSQ917419 LCM917418:LCM917419 LMI917418:LMI917419 LWE917418:LWE917419 MGA917418:MGA917419 MPW917418:MPW917419 MZS917418:MZS917419 NJO917418:NJO917419 NTK917418:NTK917419 ODG917418:ODG917419 ONC917418:ONC917419 OWY917418:OWY917419 PGU917418:PGU917419 PQQ917418:PQQ917419 QAM917418:QAM917419 QKI917418:QKI917419 QUE917418:QUE917419 REA917418:REA917419 RNW917418:RNW917419 RXS917418:RXS917419 SHO917418:SHO917419 SRK917418:SRK917419 TBG917418:TBG917419 TLC917418:TLC917419 TUY917418:TUY917419 UEU917418:UEU917419 UOQ917418:UOQ917419 UYM917418:UYM917419 VII917418:VII917419 VSE917418:VSE917419 WCA917418:WCA917419 WLW917418:WLW917419 WVS917418:WVS917419 K982954:K982955 JG982954:JG982955 TC982954:TC982955 ACY982954:ACY982955 AMU982954:AMU982955 AWQ982954:AWQ982955 BGM982954:BGM982955 BQI982954:BQI982955 CAE982954:CAE982955 CKA982954:CKA982955 CTW982954:CTW982955 DDS982954:DDS982955 DNO982954:DNO982955 DXK982954:DXK982955 EHG982954:EHG982955 ERC982954:ERC982955 FAY982954:FAY982955 FKU982954:FKU982955 FUQ982954:FUQ982955 GEM982954:GEM982955 GOI982954:GOI982955 GYE982954:GYE982955 HIA982954:HIA982955 HRW982954:HRW982955 IBS982954:IBS982955 ILO982954:ILO982955 IVK982954:IVK982955 JFG982954:JFG982955 JPC982954:JPC982955 JYY982954:JYY982955 KIU982954:KIU982955 KSQ982954:KSQ982955 LCM982954:LCM982955 LMI982954:LMI982955 LWE982954:LWE982955 MGA982954:MGA982955 MPW982954:MPW982955 MZS982954:MZS982955 NJO982954:NJO982955 NTK982954:NTK982955 ODG982954:ODG982955 ONC982954:ONC982955 OWY982954:OWY982955 PGU982954:PGU982955 PQQ982954:PQQ982955 QAM982954:QAM982955 QKI982954:QKI982955 QUE982954:QUE982955 REA982954:REA982955 RNW982954:RNW982955 RXS982954:RXS982955 SHO982954:SHO982955 SRK982954:SRK982955 TBG982954:TBG982955 TLC982954:TLC982955 TUY982954:TUY982955 UEU982954:UEU982955 UOQ982954:UOQ982955 UYM982954:UYM982955 VII982954:VII982955 VSE982954:VSE982955 WCA982954:WCA982955 WLW982954:WLW982955 V50 O50 AE54 AJ54 V57 O57</xm:sqref>
        </x14:dataValidation>
        <x14:dataValidation imeMode="hiragana" allowBlank="1" showInputMessage="1" showErrorMessage="1">
          <xm:sqref>I38:I39 JE18:JL19 TA18:TH19 ACW18:ADD19 AMS18:AMZ19 AWO18:AWV19 BGK18:BGR19 BQG18:BQN19 CAC18:CAJ19 CJY18:CKF19 CTU18:CUB19 DDQ18:DDX19 DNM18:DNT19 DXI18:DXP19 EHE18:EHL19 ERA18:ERH19 FAW18:FBD19 FKS18:FKZ19 FUO18:FUV19 GEK18:GER19 GOG18:GON19 GYC18:GYJ19 HHY18:HIF19 HRU18:HSB19 IBQ18:IBX19 ILM18:ILT19 IVI18:IVP19 JFE18:JFL19 JPA18:JPH19 JYW18:JZD19 KIS18:KIZ19 KSO18:KSV19 LCK18:LCR19 LMG18:LMN19 LWC18:LWJ19 MFY18:MGF19 MPU18:MQB19 MZQ18:MZX19 NJM18:NJT19 NTI18:NTP19 ODE18:ODL19 ONA18:ONH19 OWW18:OXD19 PGS18:PGZ19 PQO18:PQV19 QAK18:QAR19 QKG18:QKN19 QUC18:QUJ19 RDY18:REF19 RNU18:ROB19 RXQ18:RXX19 SHM18:SHT19 SRI18:SRP19 TBE18:TBL19 TLA18:TLH19 TUW18:TVD19 UES18:UEZ19 UOO18:UOV19 UYK18:UYR19 VIG18:VIN19 VSC18:VSJ19 WBY18:WCF19 WLU18:WMB19 WVQ18:WVX19 I65544:P65545 JE65544:JL65545 TA65544:TH65545 ACW65544:ADD65545 AMS65544:AMZ65545 AWO65544:AWV65545 BGK65544:BGR65545 BQG65544:BQN65545 CAC65544:CAJ65545 CJY65544:CKF65545 CTU65544:CUB65545 DDQ65544:DDX65545 DNM65544:DNT65545 DXI65544:DXP65545 EHE65544:EHL65545 ERA65544:ERH65545 FAW65544:FBD65545 FKS65544:FKZ65545 FUO65544:FUV65545 GEK65544:GER65545 GOG65544:GON65545 GYC65544:GYJ65545 HHY65544:HIF65545 HRU65544:HSB65545 IBQ65544:IBX65545 ILM65544:ILT65545 IVI65544:IVP65545 JFE65544:JFL65545 JPA65544:JPH65545 JYW65544:JZD65545 KIS65544:KIZ65545 KSO65544:KSV65545 LCK65544:LCR65545 LMG65544:LMN65545 LWC65544:LWJ65545 MFY65544:MGF65545 MPU65544:MQB65545 MZQ65544:MZX65545 NJM65544:NJT65545 NTI65544:NTP65545 ODE65544:ODL65545 ONA65544:ONH65545 OWW65544:OXD65545 PGS65544:PGZ65545 PQO65544:PQV65545 QAK65544:QAR65545 QKG65544:QKN65545 QUC65544:QUJ65545 RDY65544:REF65545 RNU65544:ROB65545 RXQ65544:RXX65545 SHM65544:SHT65545 SRI65544:SRP65545 TBE65544:TBL65545 TLA65544:TLH65545 TUW65544:TVD65545 UES65544:UEZ65545 UOO65544:UOV65545 UYK65544:UYR65545 VIG65544:VIN65545 VSC65544:VSJ65545 WBY65544:WCF65545 WLU65544:WMB65545 WVQ65544:WVX65545 I131080:P131081 JE131080:JL131081 TA131080:TH131081 ACW131080:ADD131081 AMS131080:AMZ131081 AWO131080:AWV131081 BGK131080:BGR131081 BQG131080:BQN131081 CAC131080:CAJ131081 CJY131080:CKF131081 CTU131080:CUB131081 DDQ131080:DDX131081 DNM131080:DNT131081 DXI131080:DXP131081 EHE131080:EHL131081 ERA131080:ERH131081 FAW131080:FBD131081 FKS131080:FKZ131081 FUO131080:FUV131081 GEK131080:GER131081 GOG131080:GON131081 GYC131080:GYJ131081 HHY131080:HIF131081 HRU131080:HSB131081 IBQ131080:IBX131081 ILM131080:ILT131081 IVI131080:IVP131081 JFE131080:JFL131081 JPA131080:JPH131081 JYW131080:JZD131081 KIS131080:KIZ131081 KSO131080:KSV131081 LCK131080:LCR131081 LMG131080:LMN131081 LWC131080:LWJ131081 MFY131080:MGF131081 MPU131080:MQB131081 MZQ131080:MZX131081 NJM131080:NJT131081 NTI131080:NTP131081 ODE131080:ODL131081 ONA131080:ONH131081 OWW131080:OXD131081 PGS131080:PGZ131081 PQO131080:PQV131081 QAK131080:QAR131081 QKG131080:QKN131081 QUC131080:QUJ131081 RDY131080:REF131081 RNU131080:ROB131081 RXQ131080:RXX131081 SHM131080:SHT131081 SRI131080:SRP131081 TBE131080:TBL131081 TLA131080:TLH131081 TUW131080:TVD131081 UES131080:UEZ131081 UOO131080:UOV131081 UYK131080:UYR131081 VIG131080:VIN131081 VSC131080:VSJ131081 WBY131080:WCF131081 WLU131080:WMB131081 WVQ131080:WVX131081 I196616:P196617 JE196616:JL196617 TA196616:TH196617 ACW196616:ADD196617 AMS196616:AMZ196617 AWO196616:AWV196617 BGK196616:BGR196617 BQG196616:BQN196617 CAC196616:CAJ196617 CJY196616:CKF196617 CTU196616:CUB196617 DDQ196616:DDX196617 DNM196616:DNT196617 DXI196616:DXP196617 EHE196616:EHL196617 ERA196616:ERH196617 FAW196616:FBD196617 FKS196616:FKZ196617 FUO196616:FUV196617 GEK196616:GER196617 GOG196616:GON196617 GYC196616:GYJ196617 HHY196616:HIF196617 HRU196616:HSB196617 IBQ196616:IBX196617 ILM196616:ILT196617 IVI196616:IVP196617 JFE196616:JFL196617 JPA196616:JPH196617 JYW196616:JZD196617 KIS196616:KIZ196617 KSO196616:KSV196617 LCK196616:LCR196617 LMG196616:LMN196617 LWC196616:LWJ196617 MFY196616:MGF196617 MPU196616:MQB196617 MZQ196616:MZX196617 NJM196616:NJT196617 NTI196616:NTP196617 ODE196616:ODL196617 ONA196616:ONH196617 OWW196616:OXD196617 PGS196616:PGZ196617 PQO196616:PQV196617 QAK196616:QAR196617 QKG196616:QKN196617 QUC196616:QUJ196617 RDY196616:REF196617 RNU196616:ROB196617 RXQ196616:RXX196617 SHM196616:SHT196617 SRI196616:SRP196617 TBE196616:TBL196617 TLA196616:TLH196617 TUW196616:TVD196617 UES196616:UEZ196617 UOO196616:UOV196617 UYK196616:UYR196617 VIG196616:VIN196617 VSC196616:VSJ196617 WBY196616:WCF196617 WLU196616:WMB196617 WVQ196616:WVX196617 I262152:P262153 JE262152:JL262153 TA262152:TH262153 ACW262152:ADD262153 AMS262152:AMZ262153 AWO262152:AWV262153 BGK262152:BGR262153 BQG262152:BQN262153 CAC262152:CAJ262153 CJY262152:CKF262153 CTU262152:CUB262153 DDQ262152:DDX262153 DNM262152:DNT262153 DXI262152:DXP262153 EHE262152:EHL262153 ERA262152:ERH262153 FAW262152:FBD262153 FKS262152:FKZ262153 FUO262152:FUV262153 GEK262152:GER262153 GOG262152:GON262153 GYC262152:GYJ262153 HHY262152:HIF262153 HRU262152:HSB262153 IBQ262152:IBX262153 ILM262152:ILT262153 IVI262152:IVP262153 JFE262152:JFL262153 JPA262152:JPH262153 JYW262152:JZD262153 KIS262152:KIZ262153 KSO262152:KSV262153 LCK262152:LCR262153 LMG262152:LMN262153 LWC262152:LWJ262153 MFY262152:MGF262153 MPU262152:MQB262153 MZQ262152:MZX262153 NJM262152:NJT262153 NTI262152:NTP262153 ODE262152:ODL262153 ONA262152:ONH262153 OWW262152:OXD262153 PGS262152:PGZ262153 PQO262152:PQV262153 QAK262152:QAR262153 QKG262152:QKN262153 QUC262152:QUJ262153 RDY262152:REF262153 RNU262152:ROB262153 RXQ262152:RXX262153 SHM262152:SHT262153 SRI262152:SRP262153 TBE262152:TBL262153 TLA262152:TLH262153 TUW262152:TVD262153 UES262152:UEZ262153 UOO262152:UOV262153 UYK262152:UYR262153 VIG262152:VIN262153 VSC262152:VSJ262153 WBY262152:WCF262153 WLU262152:WMB262153 WVQ262152:WVX262153 I327688:P327689 JE327688:JL327689 TA327688:TH327689 ACW327688:ADD327689 AMS327688:AMZ327689 AWO327688:AWV327689 BGK327688:BGR327689 BQG327688:BQN327689 CAC327688:CAJ327689 CJY327688:CKF327689 CTU327688:CUB327689 DDQ327688:DDX327689 DNM327688:DNT327689 DXI327688:DXP327689 EHE327688:EHL327689 ERA327688:ERH327689 FAW327688:FBD327689 FKS327688:FKZ327689 FUO327688:FUV327689 GEK327688:GER327689 GOG327688:GON327689 GYC327688:GYJ327689 HHY327688:HIF327689 HRU327688:HSB327689 IBQ327688:IBX327689 ILM327688:ILT327689 IVI327688:IVP327689 JFE327688:JFL327689 JPA327688:JPH327689 JYW327688:JZD327689 KIS327688:KIZ327689 KSO327688:KSV327689 LCK327688:LCR327689 LMG327688:LMN327689 LWC327688:LWJ327689 MFY327688:MGF327689 MPU327688:MQB327689 MZQ327688:MZX327689 NJM327688:NJT327689 NTI327688:NTP327689 ODE327688:ODL327689 ONA327688:ONH327689 OWW327688:OXD327689 PGS327688:PGZ327689 PQO327688:PQV327689 QAK327688:QAR327689 QKG327688:QKN327689 QUC327688:QUJ327689 RDY327688:REF327689 RNU327688:ROB327689 RXQ327688:RXX327689 SHM327688:SHT327689 SRI327688:SRP327689 TBE327688:TBL327689 TLA327688:TLH327689 TUW327688:TVD327689 UES327688:UEZ327689 UOO327688:UOV327689 UYK327688:UYR327689 VIG327688:VIN327689 VSC327688:VSJ327689 WBY327688:WCF327689 WLU327688:WMB327689 WVQ327688:WVX327689 I393224:P393225 JE393224:JL393225 TA393224:TH393225 ACW393224:ADD393225 AMS393224:AMZ393225 AWO393224:AWV393225 BGK393224:BGR393225 BQG393224:BQN393225 CAC393224:CAJ393225 CJY393224:CKF393225 CTU393224:CUB393225 DDQ393224:DDX393225 DNM393224:DNT393225 DXI393224:DXP393225 EHE393224:EHL393225 ERA393224:ERH393225 FAW393224:FBD393225 FKS393224:FKZ393225 FUO393224:FUV393225 GEK393224:GER393225 GOG393224:GON393225 GYC393224:GYJ393225 HHY393224:HIF393225 HRU393224:HSB393225 IBQ393224:IBX393225 ILM393224:ILT393225 IVI393224:IVP393225 JFE393224:JFL393225 JPA393224:JPH393225 JYW393224:JZD393225 KIS393224:KIZ393225 KSO393224:KSV393225 LCK393224:LCR393225 LMG393224:LMN393225 LWC393224:LWJ393225 MFY393224:MGF393225 MPU393224:MQB393225 MZQ393224:MZX393225 NJM393224:NJT393225 NTI393224:NTP393225 ODE393224:ODL393225 ONA393224:ONH393225 OWW393224:OXD393225 PGS393224:PGZ393225 PQO393224:PQV393225 QAK393224:QAR393225 QKG393224:QKN393225 QUC393224:QUJ393225 RDY393224:REF393225 RNU393224:ROB393225 RXQ393224:RXX393225 SHM393224:SHT393225 SRI393224:SRP393225 TBE393224:TBL393225 TLA393224:TLH393225 TUW393224:TVD393225 UES393224:UEZ393225 UOO393224:UOV393225 UYK393224:UYR393225 VIG393224:VIN393225 VSC393224:VSJ393225 WBY393224:WCF393225 WLU393224:WMB393225 WVQ393224:WVX393225 I458760:P458761 JE458760:JL458761 TA458760:TH458761 ACW458760:ADD458761 AMS458760:AMZ458761 AWO458760:AWV458761 BGK458760:BGR458761 BQG458760:BQN458761 CAC458760:CAJ458761 CJY458760:CKF458761 CTU458760:CUB458761 DDQ458760:DDX458761 DNM458760:DNT458761 DXI458760:DXP458761 EHE458760:EHL458761 ERA458760:ERH458761 FAW458760:FBD458761 FKS458760:FKZ458761 FUO458760:FUV458761 GEK458760:GER458761 GOG458760:GON458761 GYC458760:GYJ458761 HHY458760:HIF458761 HRU458760:HSB458761 IBQ458760:IBX458761 ILM458760:ILT458761 IVI458760:IVP458761 JFE458760:JFL458761 JPA458760:JPH458761 JYW458760:JZD458761 KIS458760:KIZ458761 KSO458760:KSV458761 LCK458760:LCR458761 LMG458760:LMN458761 LWC458760:LWJ458761 MFY458760:MGF458761 MPU458760:MQB458761 MZQ458760:MZX458761 NJM458760:NJT458761 NTI458760:NTP458761 ODE458760:ODL458761 ONA458760:ONH458761 OWW458760:OXD458761 PGS458760:PGZ458761 PQO458760:PQV458761 QAK458760:QAR458761 QKG458760:QKN458761 QUC458760:QUJ458761 RDY458760:REF458761 RNU458760:ROB458761 RXQ458760:RXX458761 SHM458760:SHT458761 SRI458760:SRP458761 TBE458760:TBL458761 TLA458760:TLH458761 TUW458760:TVD458761 UES458760:UEZ458761 UOO458760:UOV458761 UYK458760:UYR458761 VIG458760:VIN458761 VSC458760:VSJ458761 WBY458760:WCF458761 WLU458760:WMB458761 WVQ458760:WVX458761 I524296:P524297 JE524296:JL524297 TA524296:TH524297 ACW524296:ADD524297 AMS524296:AMZ524297 AWO524296:AWV524297 BGK524296:BGR524297 BQG524296:BQN524297 CAC524296:CAJ524297 CJY524296:CKF524297 CTU524296:CUB524297 DDQ524296:DDX524297 DNM524296:DNT524297 DXI524296:DXP524297 EHE524296:EHL524297 ERA524296:ERH524297 FAW524296:FBD524297 FKS524296:FKZ524297 FUO524296:FUV524297 GEK524296:GER524297 GOG524296:GON524297 GYC524296:GYJ524297 HHY524296:HIF524297 HRU524296:HSB524297 IBQ524296:IBX524297 ILM524296:ILT524297 IVI524296:IVP524297 JFE524296:JFL524297 JPA524296:JPH524297 JYW524296:JZD524297 KIS524296:KIZ524297 KSO524296:KSV524297 LCK524296:LCR524297 LMG524296:LMN524297 LWC524296:LWJ524297 MFY524296:MGF524297 MPU524296:MQB524297 MZQ524296:MZX524297 NJM524296:NJT524297 NTI524296:NTP524297 ODE524296:ODL524297 ONA524296:ONH524297 OWW524296:OXD524297 PGS524296:PGZ524297 PQO524296:PQV524297 QAK524296:QAR524297 QKG524296:QKN524297 QUC524296:QUJ524297 RDY524296:REF524297 RNU524296:ROB524297 RXQ524296:RXX524297 SHM524296:SHT524297 SRI524296:SRP524297 TBE524296:TBL524297 TLA524296:TLH524297 TUW524296:TVD524297 UES524296:UEZ524297 UOO524296:UOV524297 UYK524296:UYR524297 VIG524296:VIN524297 VSC524296:VSJ524297 WBY524296:WCF524297 WLU524296:WMB524297 WVQ524296:WVX524297 I589832:P589833 JE589832:JL589833 TA589832:TH589833 ACW589832:ADD589833 AMS589832:AMZ589833 AWO589832:AWV589833 BGK589832:BGR589833 BQG589832:BQN589833 CAC589832:CAJ589833 CJY589832:CKF589833 CTU589832:CUB589833 DDQ589832:DDX589833 DNM589832:DNT589833 DXI589832:DXP589833 EHE589832:EHL589833 ERA589832:ERH589833 FAW589832:FBD589833 FKS589832:FKZ589833 FUO589832:FUV589833 GEK589832:GER589833 GOG589832:GON589833 GYC589832:GYJ589833 HHY589832:HIF589833 HRU589832:HSB589833 IBQ589832:IBX589833 ILM589832:ILT589833 IVI589832:IVP589833 JFE589832:JFL589833 JPA589832:JPH589833 JYW589832:JZD589833 KIS589832:KIZ589833 KSO589832:KSV589833 LCK589832:LCR589833 LMG589832:LMN589833 LWC589832:LWJ589833 MFY589832:MGF589833 MPU589832:MQB589833 MZQ589832:MZX589833 NJM589832:NJT589833 NTI589832:NTP589833 ODE589832:ODL589833 ONA589832:ONH589833 OWW589832:OXD589833 PGS589832:PGZ589833 PQO589832:PQV589833 QAK589832:QAR589833 QKG589832:QKN589833 QUC589832:QUJ589833 RDY589832:REF589833 RNU589832:ROB589833 RXQ589832:RXX589833 SHM589832:SHT589833 SRI589832:SRP589833 TBE589832:TBL589833 TLA589832:TLH589833 TUW589832:TVD589833 UES589832:UEZ589833 UOO589832:UOV589833 UYK589832:UYR589833 VIG589832:VIN589833 VSC589832:VSJ589833 WBY589832:WCF589833 WLU589832:WMB589833 WVQ589832:WVX589833 I655368:P655369 JE655368:JL655369 TA655368:TH655369 ACW655368:ADD655369 AMS655368:AMZ655369 AWO655368:AWV655369 BGK655368:BGR655369 BQG655368:BQN655369 CAC655368:CAJ655369 CJY655368:CKF655369 CTU655368:CUB655369 DDQ655368:DDX655369 DNM655368:DNT655369 DXI655368:DXP655369 EHE655368:EHL655369 ERA655368:ERH655369 FAW655368:FBD655369 FKS655368:FKZ655369 FUO655368:FUV655369 GEK655368:GER655369 GOG655368:GON655369 GYC655368:GYJ655369 HHY655368:HIF655369 HRU655368:HSB655369 IBQ655368:IBX655369 ILM655368:ILT655369 IVI655368:IVP655369 JFE655368:JFL655369 JPA655368:JPH655369 JYW655368:JZD655369 KIS655368:KIZ655369 KSO655368:KSV655369 LCK655368:LCR655369 LMG655368:LMN655369 LWC655368:LWJ655369 MFY655368:MGF655369 MPU655368:MQB655369 MZQ655368:MZX655369 NJM655368:NJT655369 NTI655368:NTP655369 ODE655368:ODL655369 ONA655368:ONH655369 OWW655368:OXD655369 PGS655368:PGZ655369 PQO655368:PQV655369 QAK655368:QAR655369 QKG655368:QKN655369 QUC655368:QUJ655369 RDY655368:REF655369 RNU655368:ROB655369 RXQ655368:RXX655369 SHM655368:SHT655369 SRI655368:SRP655369 TBE655368:TBL655369 TLA655368:TLH655369 TUW655368:TVD655369 UES655368:UEZ655369 UOO655368:UOV655369 UYK655368:UYR655369 VIG655368:VIN655369 VSC655368:VSJ655369 WBY655368:WCF655369 WLU655368:WMB655369 WVQ655368:WVX655369 I720904:P720905 JE720904:JL720905 TA720904:TH720905 ACW720904:ADD720905 AMS720904:AMZ720905 AWO720904:AWV720905 BGK720904:BGR720905 BQG720904:BQN720905 CAC720904:CAJ720905 CJY720904:CKF720905 CTU720904:CUB720905 DDQ720904:DDX720905 DNM720904:DNT720905 DXI720904:DXP720905 EHE720904:EHL720905 ERA720904:ERH720905 FAW720904:FBD720905 FKS720904:FKZ720905 FUO720904:FUV720905 GEK720904:GER720905 GOG720904:GON720905 GYC720904:GYJ720905 HHY720904:HIF720905 HRU720904:HSB720905 IBQ720904:IBX720905 ILM720904:ILT720905 IVI720904:IVP720905 JFE720904:JFL720905 JPA720904:JPH720905 JYW720904:JZD720905 KIS720904:KIZ720905 KSO720904:KSV720905 LCK720904:LCR720905 LMG720904:LMN720905 LWC720904:LWJ720905 MFY720904:MGF720905 MPU720904:MQB720905 MZQ720904:MZX720905 NJM720904:NJT720905 NTI720904:NTP720905 ODE720904:ODL720905 ONA720904:ONH720905 OWW720904:OXD720905 PGS720904:PGZ720905 PQO720904:PQV720905 QAK720904:QAR720905 QKG720904:QKN720905 QUC720904:QUJ720905 RDY720904:REF720905 RNU720904:ROB720905 RXQ720904:RXX720905 SHM720904:SHT720905 SRI720904:SRP720905 TBE720904:TBL720905 TLA720904:TLH720905 TUW720904:TVD720905 UES720904:UEZ720905 UOO720904:UOV720905 UYK720904:UYR720905 VIG720904:VIN720905 VSC720904:VSJ720905 WBY720904:WCF720905 WLU720904:WMB720905 WVQ720904:WVX720905 I786440:P786441 JE786440:JL786441 TA786440:TH786441 ACW786440:ADD786441 AMS786440:AMZ786441 AWO786440:AWV786441 BGK786440:BGR786441 BQG786440:BQN786441 CAC786440:CAJ786441 CJY786440:CKF786441 CTU786440:CUB786441 DDQ786440:DDX786441 DNM786440:DNT786441 DXI786440:DXP786441 EHE786440:EHL786441 ERA786440:ERH786441 FAW786440:FBD786441 FKS786440:FKZ786441 FUO786440:FUV786441 GEK786440:GER786441 GOG786440:GON786441 GYC786440:GYJ786441 HHY786440:HIF786441 HRU786440:HSB786441 IBQ786440:IBX786441 ILM786440:ILT786441 IVI786440:IVP786441 JFE786440:JFL786441 JPA786440:JPH786441 JYW786440:JZD786441 KIS786440:KIZ786441 KSO786440:KSV786441 LCK786440:LCR786441 LMG786440:LMN786441 LWC786440:LWJ786441 MFY786440:MGF786441 MPU786440:MQB786441 MZQ786440:MZX786441 NJM786440:NJT786441 NTI786440:NTP786441 ODE786440:ODL786441 ONA786440:ONH786441 OWW786440:OXD786441 PGS786440:PGZ786441 PQO786440:PQV786441 QAK786440:QAR786441 QKG786440:QKN786441 QUC786440:QUJ786441 RDY786440:REF786441 RNU786440:ROB786441 RXQ786440:RXX786441 SHM786440:SHT786441 SRI786440:SRP786441 TBE786440:TBL786441 TLA786440:TLH786441 TUW786440:TVD786441 UES786440:UEZ786441 UOO786440:UOV786441 UYK786440:UYR786441 VIG786440:VIN786441 VSC786440:VSJ786441 WBY786440:WCF786441 WLU786440:WMB786441 WVQ786440:WVX786441 I851976:P851977 JE851976:JL851977 TA851976:TH851977 ACW851976:ADD851977 AMS851976:AMZ851977 AWO851976:AWV851977 BGK851976:BGR851977 BQG851976:BQN851977 CAC851976:CAJ851977 CJY851976:CKF851977 CTU851976:CUB851977 DDQ851976:DDX851977 DNM851976:DNT851977 DXI851976:DXP851977 EHE851976:EHL851977 ERA851976:ERH851977 FAW851976:FBD851977 FKS851976:FKZ851977 FUO851976:FUV851977 GEK851976:GER851977 GOG851976:GON851977 GYC851976:GYJ851977 HHY851976:HIF851977 HRU851976:HSB851977 IBQ851976:IBX851977 ILM851976:ILT851977 IVI851976:IVP851977 JFE851976:JFL851977 JPA851976:JPH851977 JYW851976:JZD851977 KIS851976:KIZ851977 KSO851976:KSV851977 LCK851976:LCR851977 LMG851976:LMN851977 LWC851976:LWJ851977 MFY851976:MGF851977 MPU851976:MQB851977 MZQ851976:MZX851977 NJM851976:NJT851977 NTI851976:NTP851977 ODE851976:ODL851977 ONA851976:ONH851977 OWW851976:OXD851977 PGS851976:PGZ851977 PQO851976:PQV851977 QAK851976:QAR851977 QKG851976:QKN851977 QUC851976:QUJ851977 RDY851976:REF851977 RNU851976:ROB851977 RXQ851976:RXX851977 SHM851976:SHT851977 SRI851976:SRP851977 TBE851976:TBL851977 TLA851976:TLH851977 TUW851976:TVD851977 UES851976:UEZ851977 UOO851976:UOV851977 UYK851976:UYR851977 VIG851976:VIN851977 VSC851976:VSJ851977 WBY851976:WCF851977 WLU851976:WMB851977 WVQ851976:WVX851977 I917512:P917513 JE917512:JL917513 TA917512:TH917513 ACW917512:ADD917513 AMS917512:AMZ917513 AWO917512:AWV917513 BGK917512:BGR917513 BQG917512:BQN917513 CAC917512:CAJ917513 CJY917512:CKF917513 CTU917512:CUB917513 DDQ917512:DDX917513 DNM917512:DNT917513 DXI917512:DXP917513 EHE917512:EHL917513 ERA917512:ERH917513 FAW917512:FBD917513 FKS917512:FKZ917513 FUO917512:FUV917513 GEK917512:GER917513 GOG917512:GON917513 GYC917512:GYJ917513 HHY917512:HIF917513 HRU917512:HSB917513 IBQ917512:IBX917513 ILM917512:ILT917513 IVI917512:IVP917513 JFE917512:JFL917513 JPA917512:JPH917513 JYW917512:JZD917513 KIS917512:KIZ917513 KSO917512:KSV917513 LCK917512:LCR917513 LMG917512:LMN917513 LWC917512:LWJ917513 MFY917512:MGF917513 MPU917512:MQB917513 MZQ917512:MZX917513 NJM917512:NJT917513 NTI917512:NTP917513 ODE917512:ODL917513 ONA917512:ONH917513 OWW917512:OXD917513 PGS917512:PGZ917513 PQO917512:PQV917513 QAK917512:QAR917513 QKG917512:QKN917513 QUC917512:QUJ917513 RDY917512:REF917513 RNU917512:ROB917513 RXQ917512:RXX917513 SHM917512:SHT917513 SRI917512:SRP917513 TBE917512:TBL917513 TLA917512:TLH917513 TUW917512:TVD917513 UES917512:UEZ917513 UOO917512:UOV917513 UYK917512:UYR917513 VIG917512:VIN917513 VSC917512:VSJ917513 WBY917512:WCF917513 WLU917512:WMB917513 WVQ917512:WVX917513 I983048:P983049 JE983048:JL983049 TA983048:TH983049 ACW983048:ADD983049 AMS983048:AMZ983049 AWO983048:AWV983049 BGK983048:BGR983049 BQG983048:BQN983049 CAC983048:CAJ983049 CJY983048:CKF983049 CTU983048:CUB983049 DDQ983048:DDX983049 DNM983048:DNT983049 DXI983048:DXP983049 EHE983048:EHL983049 ERA983048:ERH983049 FAW983048:FBD983049 FKS983048:FKZ983049 FUO983048:FUV983049 GEK983048:GER983049 GOG983048:GON983049 GYC983048:GYJ983049 HHY983048:HIF983049 HRU983048:HSB983049 IBQ983048:IBX983049 ILM983048:ILT983049 IVI983048:IVP983049 JFE983048:JFL983049 JPA983048:JPH983049 JYW983048:JZD983049 KIS983048:KIZ983049 KSO983048:KSV983049 LCK983048:LCR983049 LMG983048:LMN983049 LWC983048:LWJ983049 MFY983048:MGF983049 MPU983048:MQB983049 MZQ983048:MZX983049 NJM983048:NJT983049 NTI983048:NTP983049 ODE983048:ODL983049 ONA983048:ONH983049 OWW983048:OXD983049 PGS983048:PGZ983049 PQO983048:PQV983049 QAK983048:QAR983049 QKG983048:QKN983049 QUC983048:QUJ983049 RDY983048:REF983049 RNU983048:ROB983049 RXQ983048:RXX983049 SHM983048:SHT983049 SRI983048:SRP983049 TBE983048:TBL983049 TLA983048:TLH983049 TUW983048:TVD983049 UES983048:UEZ983049 UOO983048:UOV983049 UYK983048:UYR983049 VIG983048:VIN983049 VSC983048:VSJ983049 WBY983048:WCF983049 WLU983048:WMB983049 WVQ983048:WVX983049 I45:I47 JE11:JL13 TA11:TH13 ACW11:ADD13 AMS11:AMZ13 AWO11:AWV13 BGK11:BGR13 BQG11:BQN13 CAC11:CAJ13 CJY11:CKF13 CTU11:CUB13 DDQ11:DDX13 DNM11:DNT13 DXI11:DXP13 EHE11:EHL13 ERA11:ERH13 FAW11:FBD13 FKS11:FKZ13 FUO11:FUV13 GEK11:GER13 GOG11:GON13 GYC11:GYJ13 HHY11:HIF13 HRU11:HSB13 IBQ11:IBX13 ILM11:ILT13 IVI11:IVP13 JFE11:JFL13 JPA11:JPH13 JYW11:JZD13 KIS11:KIZ13 KSO11:KSV13 LCK11:LCR13 LMG11:LMN13 LWC11:LWJ13 MFY11:MGF13 MPU11:MQB13 MZQ11:MZX13 NJM11:NJT13 NTI11:NTP13 ODE11:ODL13 ONA11:ONH13 OWW11:OXD13 PGS11:PGZ13 PQO11:PQV13 QAK11:QAR13 QKG11:QKN13 QUC11:QUJ13 RDY11:REF13 RNU11:ROB13 RXQ11:RXX13 SHM11:SHT13 SRI11:SRP13 TBE11:TBL13 TLA11:TLH13 TUW11:TVD13 UES11:UEZ13 UOO11:UOV13 UYK11:UYR13 VIG11:VIN13 VSC11:VSJ13 WBY11:WCF13 WLU11:WMB13 WVQ11:WVX13 I65537:P65539 JE65537:JL65539 TA65537:TH65539 ACW65537:ADD65539 AMS65537:AMZ65539 AWO65537:AWV65539 BGK65537:BGR65539 BQG65537:BQN65539 CAC65537:CAJ65539 CJY65537:CKF65539 CTU65537:CUB65539 DDQ65537:DDX65539 DNM65537:DNT65539 DXI65537:DXP65539 EHE65537:EHL65539 ERA65537:ERH65539 FAW65537:FBD65539 FKS65537:FKZ65539 FUO65537:FUV65539 GEK65537:GER65539 GOG65537:GON65539 GYC65537:GYJ65539 HHY65537:HIF65539 HRU65537:HSB65539 IBQ65537:IBX65539 ILM65537:ILT65539 IVI65537:IVP65539 JFE65537:JFL65539 JPA65537:JPH65539 JYW65537:JZD65539 KIS65537:KIZ65539 KSO65537:KSV65539 LCK65537:LCR65539 LMG65537:LMN65539 LWC65537:LWJ65539 MFY65537:MGF65539 MPU65537:MQB65539 MZQ65537:MZX65539 NJM65537:NJT65539 NTI65537:NTP65539 ODE65537:ODL65539 ONA65537:ONH65539 OWW65537:OXD65539 PGS65537:PGZ65539 PQO65537:PQV65539 QAK65537:QAR65539 QKG65537:QKN65539 QUC65537:QUJ65539 RDY65537:REF65539 RNU65537:ROB65539 RXQ65537:RXX65539 SHM65537:SHT65539 SRI65537:SRP65539 TBE65537:TBL65539 TLA65537:TLH65539 TUW65537:TVD65539 UES65537:UEZ65539 UOO65537:UOV65539 UYK65537:UYR65539 VIG65537:VIN65539 VSC65537:VSJ65539 WBY65537:WCF65539 WLU65537:WMB65539 WVQ65537:WVX65539 I131073:P131075 JE131073:JL131075 TA131073:TH131075 ACW131073:ADD131075 AMS131073:AMZ131075 AWO131073:AWV131075 BGK131073:BGR131075 BQG131073:BQN131075 CAC131073:CAJ131075 CJY131073:CKF131075 CTU131073:CUB131075 DDQ131073:DDX131075 DNM131073:DNT131075 DXI131073:DXP131075 EHE131073:EHL131075 ERA131073:ERH131075 FAW131073:FBD131075 FKS131073:FKZ131075 FUO131073:FUV131075 GEK131073:GER131075 GOG131073:GON131075 GYC131073:GYJ131075 HHY131073:HIF131075 HRU131073:HSB131075 IBQ131073:IBX131075 ILM131073:ILT131075 IVI131073:IVP131075 JFE131073:JFL131075 JPA131073:JPH131075 JYW131073:JZD131075 KIS131073:KIZ131075 KSO131073:KSV131075 LCK131073:LCR131075 LMG131073:LMN131075 LWC131073:LWJ131075 MFY131073:MGF131075 MPU131073:MQB131075 MZQ131073:MZX131075 NJM131073:NJT131075 NTI131073:NTP131075 ODE131073:ODL131075 ONA131073:ONH131075 OWW131073:OXD131075 PGS131073:PGZ131075 PQO131073:PQV131075 QAK131073:QAR131075 QKG131073:QKN131075 QUC131073:QUJ131075 RDY131073:REF131075 RNU131073:ROB131075 RXQ131073:RXX131075 SHM131073:SHT131075 SRI131073:SRP131075 TBE131073:TBL131075 TLA131073:TLH131075 TUW131073:TVD131075 UES131073:UEZ131075 UOO131073:UOV131075 UYK131073:UYR131075 VIG131073:VIN131075 VSC131073:VSJ131075 WBY131073:WCF131075 WLU131073:WMB131075 WVQ131073:WVX131075 I196609:P196611 JE196609:JL196611 TA196609:TH196611 ACW196609:ADD196611 AMS196609:AMZ196611 AWO196609:AWV196611 BGK196609:BGR196611 BQG196609:BQN196611 CAC196609:CAJ196611 CJY196609:CKF196611 CTU196609:CUB196611 DDQ196609:DDX196611 DNM196609:DNT196611 DXI196609:DXP196611 EHE196609:EHL196611 ERA196609:ERH196611 FAW196609:FBD196611 FKS196609:FKZ196611 FUO196609:FUV196611 GEK196609:GER196611 GOG196609:GON196611 GYC196609:GYJ196611 HHY196609:HIF196611 HRU196609:HSB196611 IBQ196609:IBX196611 ILM196609:ILT196611 IVI196609:IVP196611 JFE196609:JFL196611 JPA196609:JPH196611 JYW196609:JZD196611 KIS196609:KIZ196611 KSO196609:KSV196611 LCK196609:LCR196611 LMG196609:LMN196611 LWC196609:LWJ196611 MFY196609:MGF196611 MPU196609:MQB196611 MZQ196609:MZX196611 NJM196609:NJT196611 NTI196609:NTP196611 ODE196609:ODL196611 ONA196609:ONH196611 OWW196609:OXD196611 PGS196609:PGZ196611 PQO196609:PQV196611 QAK196609:QAR196611 QKG196609:QKN196611 QUC196609:QUJ196611 RDY196609:REF196611 RNU196609:ROB196611 RXQ196609:RXX196611 SHM196609:SHT196611 SRI196609:SRP196611 TBE196609:TBL196611 TLA196609:TLH196611 TUW196609:TVD196611 UES196609:UEZ196611 UOO196609:UOV196611 UYK196609:UYR196611 VIG196609:VIN196611 VSC196609:VSJ196611 WBY196609:WCF196611 WLU196609:WMB196611 WVQ196609:WVX196611 I262145:P262147 JE262145:JL262147 TA262145:TH262147 ACW262145:ADD262147 AMS262145:AMZ262147 AWO262145:AWV262147 BGK262145:BGR262147 BQG262145:BQN262147 CAC262145:CAJ262147 CJY262145:CKF262147 CTU262145:CUB262147 DDQ262145:DDX262147 DNM262145:DNT262147 DXI262145:DXP262147 EHE262145:EHL262147 ERA262145:ERH262147 FAW262145:FBD262147 FKS262145:FKZ262147 FUO262145:FUV262147 GEK262145:GER262147 GOG262145:GON262147 GYC262145:GYJ262147 HHY262145:HIF262147 HRU262145:HSB262147 IBQ262145:IBX262147 ILM262145:ILT262147 IVI262145:IVP262147 JFE262145:JFL262147 JPA262145:JPH262147 JYW262145:JZD262147 KIS262145:KIZ262147 KSO262145:KSV262147 LCK262145:LCR262147 LMG262145:LMN262147 LWC262145:LWJ262147 MFY262145:MGF262147 MPU262145:MQB262147 MZQ262145:MZX262147 NJM262145:NJT262147 NTI262145:NTP262147 ODE262145:ODL262147 ONA262145:ONH262147 OWW262145:OXD262147 PGS262145:PGZ262147 PQO262145:PQV262147 QAK262145:QAR262147 QKG262145:QKN262147 QUC262145:QUJ262147 RDY262145:REF262147 RNU262145:ROB262147 RXQ262145:RXX262147 SHM262145:SHT262147 SRI262145:SRP262147 TBE262145:TBL262147 TLA262145:TLH262147 TUW262145:TVD262147 UES262145:UEZ262147 UOO262145:UOV262147 UYK262145:UYR262147 VIG262145:VIN262147 VSC262145:VSJ262147 WBY262145:WCF262147 WLU262145:WMB262147 WVQ262145:WVX262147 I327681:P327683 JE327681:JL327683 TA327681:TH327683 ACW327681:ADD327683 AMS327681:AMZ327683 AWO327681:AWV327683 BGK327681:BGR327683 BQG327681:BQN327683 CAC327681:CAJ327683 CJY327681:CKF327683 CTU327681:CUB327683 DDQ327681:DDX327683 DNM327681:DNT327683 DXI327681:DXP327683 EHE327681:EHL327683 ERA327681:ERH327683 FAW327681:FBD327683 FKS327681:FKZ327683 FUO327681:FUV327683 GEK327681:GER327683 GOG327681:GON327683 GYC327681:GYJ327683 HHY327681:HIF327683 HRU327681:HSB327683 IBQ327681:IBX327683 ILM327681:ILT327683 IVI327681:IVP327683 JFE327681:JFL327683 JPA327681:JPH327683 JYW327681:JZD327683 KIS327681:KIZ327683 KSO327681:KSV327683 LCK327681:LCR327683 LMG327681:LMN327683 LWC327681:LWJ327683 MFY327681:MGF327683 MPU327681:MQB327683 MZQ327681:MZX327683 NJM327681:NJT327683 NTI327681:NTP327683 ODE327681:ODL327683 ONA327681:ONH327683 OWW327681:OXD327683 PGS327681:PGZ327683 PQO327681:PQV327683 QAK327681:QAR327683 QKG327681:QKN327683 QUC327681:QUJ327683 RDY327681:REF327683 RNU327681:ROB327683 RXQ327681:RXX327683 SHM327681:SHT327683 SRI327681:SRP327683 TBE327681:TBL327683 TLA327681:TLH327683 TUW327681:TVD327683 UES327681:UEZ327683 UOO327681:UOV327683 UYK327681:UYR327683 VIG327681:VIN327683 VSC327681:VSJ327683 WBY327681:WCF327683 WLU327681:WMB327683 WVQ327681:WVX327683 I393217:P393219 JE393217:JL393219 TA393217:TH393219 ACW393217:ADD393219 AMS393217:AMZ393219 AWO393217:AWV393219 BGK393217:BGR393219 BQG393217:BQN393219 CAC393217:CAJ393219 CJY393217:CKF393219 CTU393217:CUB393219 DDQ393217:DDX393219 DNM393217:DNT393219 DXI393217:DXP393219 EHE393217:EHL393219 ERA393217:ERH393219 FAW393217:FBD393219 FKS393217:FKZ393219 FUO393217:FUV393219 GEK393217:GER393219 GOG393217:GON393219 GYC393217:GYJ393219 HHY393217:HIF393219 HRU393217:HSB393219 IBQ393217:IBX393219 ILM393217:ILT393219 IVI393217:IVP393219 JFE393217:JFL393219 JPA393217:JPH393219 JYW393217:JZD393219 KIS393217:KIZ393219 KSO393217:KSV393219 LCK393217:LCR393219 LMG393217:LMN393219 LWC393217:LWJ393219 MFY393217:MGF393219 MPU393217:MQB393219 MZQ393217:MZX393219 NJM393217:NJT393219 NTI393217:NTP393219 ODE393217:ODL393219 ONA393217:ONH393219 OWW393217:OXD393219 PGS393217:PGZ393219 PQO393217:PQV393219 QAK393217:QAR393219 QKG393217:QKN393219 QUC393217:QUJ393219 RDY393217:REF393219 RNU393217:ROB393219 RXQ393217:RXX393219 SHM393217:SHT393219 SRI393217:SRP393219 TBE393217:TBL393219 TLA393217:TLH393219 TUW393217:TVD393219 UES393217:UEZ393219 UOO393217:UOV393219 UYK393217:UYR393219 VIG393217:VIN393219 VSC393217:VSJ393219 WBY393217:WCF393219 WLU393217:WMB393219 WVQ393217:WVX393219 I458753:P458755 JE458753:JL458755 TA458753:TH458755 ACW458753:ADD458755 AMS458753:AMZ458755 AWO458753:AWV458755 BGK458753:BGR458755 BQG458753:BQN458755 CAC458753:CAJ458755 CJY458753:CKF458755 CTU458753:CUB458755 DDQ458753:DDX458755 DNM458753:DNT458755 DXI458753:DXP458755 EHE458753:EHL458755 ERA458753:ERH458755 FAW458753:FBD458755 FKS458753:FKZ458755 FUO458753:FUV458755 GEK458753:GER458755 GOG458753:GON458755 GYC458753:GYJ458755 HHY458753:HIF458755 HRU458753:HSB458755 IBQ458753:IBX458755 ILM458753:ILT458755 IVI458753:IVP458755 JFE458753:JFL458755 JPA458753:JPH458755 JYW458753:JZD458755 KIS458753:KIZ458755 KSO458753:KSV458755 LCK458753:LCR458755 LMG458753:LMN458755 LWC458753:LWJ458755 MFY458753:MGF458755 MPU458753:MQB458755 MZQ458753:MZX458755 NJM458753:NJT458755 NTI458753:NTP458755 ODE458753:ODL458755 ONA458753:ONH458755 OWW458753:OXD458755 PGS458753:PGZ458755 PQO458753:PQV458755 QAK458753:QAR458755 QKG458753:QKN458755 QUC458753:QUJ458755 RDY458753:REF458755 RNU458753:ROB458755 RXQ458753:RXX458755 SHM458753:SHT458755 SRI458753:SRP458755 TBE458753:TBL458755 TLA458753:TLH458755 TUW458753:TVD458755 UES458753:UEZ458755 UOO458753:UOV458755 UYK458753:UYR458755 VIG458753:VIN458755 VSC458753:VSJ458755 WBY458753:WCF458755 WLU458753:WMB458755 WVQ458753:WVX458755 I524289:P524291 JE524289:JL524291 TA524289:TH524291 ACW524289:ADD524291 AMS524289:AMZ524291 AWO524289:AWV524291 BGK524289:BGR524291 BQG524289:BQN524291 CAC524289:CAJ524291 CJY524289:CKF524291 CTU524289:CUB524291 DDQ524289:DDX524291 DNM524289:DNT524291 DXI524289:DXP524291 EHE524289:EHL524291 ERA524289:ERH524291 FAW524289:FBD524291 FKS524289:FKZ524291 FUO524289:FUV524291 GEK524289:GER524291 GOG524289:GON524291 GYC524289:GYJ524291 HHY524289:HIF524291 HRU524289:HSB524291 IBQ524289:IBX524291 ILM524289:ILT524291 IVI524289:IVP524291 JFE524289:JFL524291 JPA524289:JPH524291 JYW524289:JZD524291 KIS524289:KIZ524291 KSO524289:KSV524291 LCK524289:LCR524291 LMG524289:LMN524291 LWC524289:LWJ524291 MFY524289:MGF524291 MPU524289:MQB524291 MZQ524289:MZX524291 NJM524289:NJT524291 NTI524289:NTP524291 ODE524289:ODL524291 ONA524289:ONH524291 OWW524289:OXD524291 PGS524289:PGZ524291 PQO524289:PQV524291 QAK524289:QAR524291 QKG524289:QKN524291 QUC524289:QUJ524291 RDY524289:REF524291 RNU524289:ROB524291 RXQ524289:RXX524291 SHM524289:SHT524291 SRI524289:SRP524291 TBE524289:TBL524291 TLA524289:TLH524291 TUW524289:TVD524291 UES524289:UEZ524291 UOO524289:UOV524291 UYK524289:UYR524291 VIG524289:VIN524291 VSC524289:VSJ524291 WBY524289:WCF524291 WLU524289:WMB524291 WVQ524289:WVX524291 I589825:P589827 JE589825:JL589827 TA589825:TH589827 ACW589825:ADD589827 AMS589825:AMZ589827 AWO589825:AWV589827 BGK589825:BGR589827 BQG589825:BQN589827 CAC589825:CAJ589827 CJY589825:CKF589827 CTU589825:CUB589827 DDQ589825:DDX589827 DNM589825:DNT589827 DXI589825:DXP589827 EHE589825:EHL589827 ERA589825:ERH589827 FAW589825:FBD589827 FKS589825:FKZ589827 FUO589825:FUV589827 GEK589825:GER589827 GOG589825:GON589827 GYC589825:GYJ589827 HHY589825:HIF589827 HRU589825:HSB589827 IBQ589825:IBX589827 ILM589825:ILT589827 IVI589825:IVP589827 JFE589825:JFL589827 JPA589825:JPH589827 JYW589825:JZD589827 KIS589825:KIZ589827 KSO589825:KSV589827 LCK589825:LCR589827 LMG589825:LMN589827 LWC589825:LWJ589827 MFY589825:MGF589827 MPU589825:MQB589827 MZQ589825:MZX589827 NJM589825:NJT589827 NTI589825:NTP589827 ODE589825:ODL589827 ONA589825:ONH589827 OWW589825:OXD589827 PGS589825:PGZ589827 PQO589825:PQV589827 QAK589825:QAR589827 QKG589825:QKN589827 QUC589825:QUJ589827 RDY589825:REF589827 RNU589825:ROB589827 RXQ589825:RXX589827 SHM589825:SHT589827 SRI589825:SRP589827 TBE589825:TBL589827 TLA589825:TLH589827 TUW589825:TVD589827 UES589825:UEZ589827 UOO589825:UOV589827 UYK589825:UYR589827 VIG589825:VIN589827 VSC589825:VSJ589827 WBY589825:WCF589827 WLU589825:WMB589827 WVQ589825:WVX589827 I655361:P655363 JE655361:JL655363 TA655361:TH655363 ACW655361:ADD655363 AMS655361:AMZ655363 AWO655361:AWV655363 BGK655361:BGR655363 BQG655361:BQN655363 CAC655361:CAJ655363 CJY655361:CKF655363 CTU655361:CUB655363 DDQ655361:DDX655363 DNM655361:DNT655363 DXI655361:DXP655363 EHE655361:EHL655363 ERA655361:ERH655363 FAW655361:FBD655363 FKS655361:FKZ655363 FUO655361:FUV655363 GEK655361:GER655363 GOG655361:GON655363 GYC655361:GYJ655363 HHY655361:HIF655363 HRU655361:HSB655363 IBQ655361:IBX655363 ILM655361:ILT655363 IVI655361:IVP655363 JFE655361:JFL655363 JPA655361:JPH655363 JYW655361:JZD655363 KIS655361:KIZ655363 KSO655361:KSV655363 LCK655361:LCR655363 LMG655361:LMN655363 LWC655361:LWJ655363 MFY655361:MGF655363 MPU655361:MQB655363 MZQ655361:MZX655363 NJM655361:NJT655363 NTI655361:NTP655363 ODE655361:ODL655363 ONA655361:ONH655363 OWW655361:OXD655363 PGS655361:PGZ655363 PQO655361:PQV655363 QAK655361:QAR655363 QKG655361:QKN655363 QUC655361:QUJ655363 RDY655361:REF655363 RNU655361:ROB655363 RXQ655361:RXX655363 SHM655361:SHT655363 SRI655361:SRP655363 TBE655361:TBL655363 TLA655361:TLH655363 TUW655361:TVD655363 UES655361:UEZ655363 UOO655361:UOV655363 UYK655361:UYR655363 VIG655361:VIN655363 VSC655361:VSJ655363 WBY655361:WCF655363 WLU655361:WMB655363 WVQ655361:WVX655363 I720897:P720899 JE720897:JL720899 TA720897:TH720899 ACW720897:ADD720899 AMS720897:AMZ720899 AWO720897:AWV720899 BGK720897:BGR720899 BQG720897:BQN720899 CAC720897:CAJ720899 CJY720897:CKF720899 CTU720897:CUB720899 DDQ720897:DDX720899 DNM720897:DNT720899 DXI720897:DXP720899 EHE720897:EHL720899 ERA720897:ERH720899 FAW720897:FBD720899 FKS720897:FKZ720899 FUO720897:FUV720899 GEK720897:GER720899 GOG720897:GON720899 GYC720897:GYJ720899 HHY720897:HIF720899 HRU720897:HSB720899 IBQ720897:IBX720899 ILM720897:ILT720899 IVI720897:IVP720899 JFE720897:JFL720899 JPA720897:JPH720899 JYW720897:JZD720899 KIS720897:KIZ720899 KSO720897:KSV720899 LCK720897:LCR720899 LMG720897:LMN720899 LWC720897:LWJ720899 MFY720897:MGF720899 MPU720897:MQB720899 MZQ720897:MZX720899 NJM720897:NJT720899 NTI720897:NTP720899 ODE720897:ODL720899 ONA720897:ONH720899 OWW720897:OXD720899 PGS720897:PGZ720899 PQO720897:PQV720899 QAK720897:QAR720899 QKG720897:QKN720899 QUC720897:QUJ720899 RDY720897:REF720899 RNU720897:ROB720899 RXQ720897:RXX720899 SHM720897:SHT720899 SRI720897:SRP720899 TBE720897:TBL720899 TLA720897:TLH720899 TUW720897:TVD720899 UES720897:UEZ720899 UOO720897:UOV720899 UYK720897:UYR720899 VIG720897:VIN720899 VSC720897:VSJ720899 WBY720897:WCF720899 WLU720897:WMB720899 WVQ720897:WVX720899 I786433:P786435 JE786433:JL786435 TA786433:TH786435 ACW786433:ADD786435 AMS786433:AMZ786435 AWO786433:AWV786435 BGK786433:BGR786435 BQG786433:BQN786435 CAC786433:CAJ786435 CJY786433:CKF786435 CTU786433:CUB786435 DDQ786433:DDX786435 DNM786433:DNT786435 DXI786433:DXP786435 EHE786433:EHL786435 ERA786433:ERH786435 FAW786433:FBD786435 FKS786433:FKZ786435 FUO786433:FUV786435 GEK786433:GER786435 GOG786433:GON786435 GYC786433:GYJ786435 HHY786433:HIF786435 HRU786433:HSB786435 IBQ786433:IBX786435 ILM786433:ILT786435 IVI786433:IVP786435 JFE786433:JFL786435 JPA786433:JPH786435 JYW786433:JZD786435 KIS786433:KIZ786435 KSO786433:KSV786435 LCK786433:LCR786435 LMG786433:LMN786435 LWC786433:LWJ786435 MFY786433:MGF786435 MPU786433:MQB786435 MZQ786433:MZX786435 NJM786433:NJT786435 NTI786433:NTP786435 ODE786433:ODL786435 ONA786433:ONH786435 OWW786433:OXD786435 PGS786433:PGZ786435 PQO786433:PQV786435 QAK786433:QAR786435 QKG786433:QKN786435 QUC786433:QUJ786435 RDY786433:REF786435 RNU786433:ROB786435 RXQ786433:RXX786435 SHM786433:SHT786435 SRI786433:SRP786435 TBE786433:TBL786435 TLA786433:TLH786435 TUW786433:TVD786435 UES786433:UEZ786435 UOO786433:UOV786435 UYK786433:UYR786435 VIG786433:VIN786435 VSC786433:VSJ786435 WBY786433:WCF786435 WLU786433:WMB786435 WVQ786433:WVX786435 I851969:P851971 JE851969:JL851971 TA851969:TH851971 ACW851969:ADD851971 AMS851969:AMZ851971 AWO851969:AWV851971 BGK851969:BGR851971 BQG851969:BQN851971 CAC851969:CAJ851971 CJY851969:CKF851971 CTU851969:CUB851971 DDQ851969:DDX851971 DNM851969:DNT851971 DXI851969:DXP851971 EHE851969:EHL851971 ERA851969:ERH851971 FAW851969:FBD851971 FKS851969:FKZ851971 FUO851969:FUV851971 GEK851969:GER851971 GOG851969:GON851971 GYC851969:GYJ851971 HHY851969:HIF851971 HRU851969:HSB851971 IBQ851969:IBX851971 ILM851969:ILT851971 IVI851969:IVP851971 JFE851969:JFL851971 JPA851969:JPH851971 JYW851969:JZD851971 KIS851969:KIZ851971 KSO851969:KSV851971 LCK851969:LCR851971 LMG851969:LMN851971 LWC851969:LWJ851971 MFY851969:MGF851971 MPU851969:MQB851971 MZQ851969:MZX851971 NJM851969:NJT851971 NTI851969:NTP851971 ODE851969:ODL851971 ONA851969:ONH851971 OWW851969:OXD851971 PGS851969:PGZ851971 PQO851969:PQV851971 QAK851969:QAR851971 QKG851969:QKN851971 QUC851969:QUJ851971 RDY851969:REF851971 RNU851969:ROB851971 RXQ851969:RXX851971 SHM851969:SHT851971 SRI851969:SRP851971 TBE851969:TBL851971 TLA851969:TLH851971 TUW851969:TVD851971 UES851969:UEZ851971 UOO851969:UOV851971 UYK851969:UYR851971 VIG851969:VIN851971 VSC851969:VSJ851971 WBY851969:WCF851971 WLU851969:WMB851971 WVQ851969:WVX851971 I917505:P917507 JE917505:JL917507 TA917505:TH917507 ACW917505:ADD917507 AMS917505:AMZ917507 AWO917505:AWV917507 BGK917505:BGR917507 BQG917505:BQN917507 CAC917505:CAJ917507 CJY917505:CKF917507 CTU917505:CUB917507 DDQ917505:DDX917507 DNM917505:DNT917507 DXI917505:DXP917507 EHE917505:EHL917507 ERA917505:ERH917507 FAW917505:FBD917507 FKS917505:FKZ917507 FUO917505:FUV917507 GEK917505:GER917507 GOG917505:GON917507 GYC917505:GYJ917507 HHY917505:HIF917507 HRU917505:HSB917507 IBQ917505:IBX917507 ILM917505:ILT917507 IVI917505:IVP917507 JFE917505:JFL917507 JPA917505:JPH917507 JYW917505:JZD917507 KIS917505:KIZ917507 KSO917505:KSV917507 LCK917505:LCR917507 LMG917505:LMN917507 LWC917505:LWJ917507 MFY917505:MGF917507 MPU917505:MQB917507 MZQ917505:MZX917507 NJM917505:NJT917507 NTI917505:NTP917507 ODE917505:ODL917507 ONA917505:ONH917507 OWW917505:OXD917507 PGS917505:PGZ917507 PQO917505:PQV917507 QAK917505:QAR917507 QKG917505:QKN917507 QUC917505:QUJ917507 RDY917505:REF917507 RNU917505:ROB917507 RXQ917505:RXX917507 SHM917505:SHT917507 SRI917505:SRP917507 TBE917505:TBL917507 TLA917505:TLH917507 TUW917505:TVD917507 UES917505:UEZ917507 UOO917505:UOV917507 UYK917505:UYR917507 VIG917505:VIN917507 VSC917505:VSJ917507 WBY917505:WCF917507 WLU917505:WMB917507 WVQ917505:WVX917507 I983041:P983043 JE983041:JL983043 TA983041:TH983043 ACW983041:ADD983043 AMS983041:AMZ983043 AWO983041:AWV983043 BGK983041:BGR983043 BQG983041:BQN983043 CAC983041:CAJ983043 CJY983041:CKF983043 CTU983041:CUB983043 DDQ983041:DDX983043 DNM983041:DNT983043 DXI983041:DXP983043 EHE983041:EHL983043 ERA983041:ERH983043 FAW983041:FBD983043 FKS983041:FKZ983043 FUO983041:FUV983043 GEK983041:GER983043 GOG983041:GON983043 GYC983041:GYJ983043 HHY983041:HIF983043 HRU983041:HSB983043 IBQ983041:IBX983043 ILM983041:ILT983043 IVI983041:IVP983043 JFE983041:JFL983043 JPA983041:JPH983043 JYW983041:JZD983043 KIS983041:KIZ983043 KSO983041:KSV983043 LCK983041:LCR983043 LMG983041:LMN983043 LWC983041:LWJ983043 MFY983041:MGF983043 MPU983041:MQB983043 MZQ983041:MZX983043 NJM983041:NJT983043 NTI983041:NTP983043 ODE983041:ODL983043 ONA983041:ONH983043 OWW983041:OXD983043 PGS983041:PGZ983043 PQO983041:PQV983043 QAK983041:QAR983043 QKG983041:QKN983043 QUC983041:QUJ983043 RDY983041:REF983043 RNU983041:ROB983043 RXQ983041:RXX983043 SHM983041:SHT983043 SRI983041:SRP983043 TBE983041:TBL983043 TLA983041:TLH983043 TUW983041:TVD983043 UES983041:UEZ983043 UOO983041:UOV983043 UYK983041:UYR983043 VIG983041:VIN983043 VSC983041:VSJ983043 WBY983041:WCF983043 WLU983041:WMB983043 WVQ983041:WVX983043 W23:W25 JM23:JM25 TI23:TI25 ADE23:ADE25 ANA23:ANA25 AWW23:AWW25 BGS23:BGS25 BQO23:BQO25 CAK23:CAK25 CKG23:CKG25 CUC23:CUC25 DDY23:DDY25 DNU23:DNU25 DXQ23:DXQ25 EHM23:EHM25 ERI23:ERI25 FBE23:FBE25 FLA23:FLA25 FUW23:FUW25 GES23:GES25 GOO23:GOO25 GYK23:GYK25 HIG23:HIG25 HSC23:HSC25 IBY23:IBY25 ILU23:ILU25 IVQ23:IVQ25 JFM23:JFM25 JPI23:JPI25 JZE23:JZE25 KJA23:KJA25 KSW23:KSW25 LCS23:LCS25 LMO23:LMO25 LWK23:LWK25 MGG23:MGG25 MQC23:MQC25 MZY23:MZY25 NJU23:NJU25 NTQ23:NTQ25 ODM23:ODM25 ONI23:ONI25 OXE23:OXE25 PHA23:PHA25 PQW23:PQW25 QAS23:QAS25 QKO23:QKO25 QUK23:QUK25 REG23:REG25 ROC23:ROC25 RXY23:RXY25 SHU23:SHU25 SRQ23:SRQ25 TBM23:TBM25 TLI23:TLI25 TVE23:TVE25 UFA23:UFA25 UOW23:UOW25 UYS23:UYS25 VIO23:VIO25 VSK23:VSK25 WCG23:WCG25 WMC23:WMC25 WVY23:WVY25 Q65549:Q65551 JM65549:JM65551 TI65549:TI65551 ADE65549:ADE65551 ANA65549:ANA65551 AWW65549:AWW65551 BGS65549:BGS65551 BQO65549:BQO65551 CAK65549:CAK65551 CKG65549:CKG65551 CUC65549:CUC65551 DDY65549:DDY65551 DNU65549:DNU65551 DXQ65549:DXQ65551 EHM65549:EHM65551 ERI65549:ERI65551 FBE65549:FBE65551 FLA65549:FLA65551 FUW65549:FUW65551 GES65549:GES65551 GOO65549:GOO65551 GYK65549:GYK65551 HIG65549:HIG65551 HSC65549:HSC65551 IBY65549:IBY65551 ILU65549:ILU65551 IVQ65549:IVQ65551 JFM65549:JFM65551 JPI65549:JPI65551 JZE65549:JZE65551 KJA65549:KJA65551 KSW65549:KSW65551 LCS65549:LCS65551 LMO65549:LMO65551 LWK65549:LWK65551 MGG65549:MGG65551 MQC65549:MQC65551 MZY65549:MZY65551 NJU65549:NJU65551 NTQ65549:NTQ65551 ODM65549:ODM65551 ONI65549:ONI65551 OXE65549:OXE65551 PHA65549:PHA65551 PQW65549:PQW65551 QAS65549:QAS65551 QKO65549:QKO65551 QUK65549:QUK65551 REG65549:REG65551 ROC65549:ROC65551 RXY65549:RXY65551 SHU65549:SHU65551 SRQ65549:SRQ65551 TBM65549:TBM65551 TLI65549:TLI65551 TVE65549:TVE65551 UFA65549:UFA65551 UOW65549:UOW65551 UYS65549:UYS65551 VIO65549:VIO65551 VSK65549:VSK65551 WCG65549:WCG65551 WMC65549:WMC65551 WVY65549:WVY65551 Q131085:Q131087 JM131085:JM131087 TI131085:TI131087 ADE131085:ADE131087 ANA131085:ANA131087 AWW131085:AWW131087 BGS131085:BGS131087 BQO131085:BQO131087 CAK131085:CAK131087 CKG131085:CKG131087 CUC131085:CUC131087 DDY131085:DDY131087 DNU131085:DNU131087 DXQ131085:DXQ131087 EHM131085:EHM131087 ERI131085:ERI131087 FBE131085:FBE131087 FLA131085:FLA131087 FUW131085:FUW131087 GES131085:GES131087 GOO131085:GOO131087 GYK131085:GYK131087 HIG131085:HIG131087 HSC131085:HSC131087 IBY131085:IBY131087 ILU131085:ILU131087 IVQ131085:IVQ131087 JFM131085:JFM131087 JPI131085:JPI131087 JZE131085:JZE131087 KJA131085:KJA131087 KSW131085:KSW131087 LCS131085:LCS131087 LMO131085:LMO131087 LWK131085:LWK131087 MGG131085:MGG131087 MQC131085:MQC131087 MZY131085:MZY131087 NJU131085:NJU131087 NTQ131085:NTQ131087 ODM131085:ODM131087 ONI131085:ONI131087 OXE131085:OXE131087 PHA131085:PHA131087 PQW131085:PQW131087 QAS131085:QAS131087 QKO131085:QKO131087 QUK131085:QUK131087 REG131085:REG131087 ROC131085:ROC131087 RXY131085:RXY131087 SHU131085:SHU131087 SRQ131085:SRQ131087 TBM131085:TBM131087 TLI131085:TLI131087 TVE131085:TVE131087 UFA131085:UFA131087 UOW131085:UOW131087 UYS131085:UYS131087 VIO131085:VIO131087 VSK131085:VSK131087 WCG131085:WCG131087 WMC131085:WMC131087 WVY131085:WVY131087 Q196621:Q196623 JM196621:JM196623 TI196621:TI196623 ADE196621:ADE196623 ANA196621:ANA196623 AWW196621:AWW196623 BGS196621:BGS196623 BQO196621:BQO196623 CAK196621:CAK196623 CKG196621:CKG196623 CUC196621:CUC196623 DDY196621:DDY196623 DNU196621:DNU196623 DXQ196621:DXQ196623 EHM196621:EHM196623 ERI196621:ERI196623 FBE196621:FBE196623 FLA196621:FLA196623 FUW196621:FUW196623 GES196621:GES196623 GOO196621:GOO196623 GYK196621:GYK196623 HIG196621:HIG196623 HSC196621:HSC196623 IBY196621:IBY196623 ILU196621:ILU196623 IVQ196621:IVQ196623 JFM196621:JFM196623 JPI196621:JPI196623 JZE196621:JZE196623 KJA196621:KJA196623 KSW196621:KSW196623 LCS196621:LCS196623 LMO196621:LMO196623 LWK196621:LWK196623 MGG196621:MGG196623 MQC196621:MQC196623 MZY196621:MZY196623 NJU196621:NJU196623 NTQ196621:NTQ196623 ODM196621:ODM196623 ONI196621:ONI196623 OXE196621:OXE196623 PHA196621:PHA196623 PQW196621:PQW196623 QAS196621:QAS196623 QKO196621:QKO196623 QUK196621:QUK196623 REG196621:REG196623 ROC196621:ROC196623 RXY196621:RXY196623 SHU196621:SHU196623 SRQ196621:SRQ196623 TBM196621:TBM196623 TLI196621:TLI196623 TVE196621:TVE196623 UFA196621:UFA196623 UOW196621:UOW196623 UYS196621:UYS196623 VIO196621:VIO196623 VSK196621:VSK196623 WCG196621:WCG196623 WMC196621:WMC196623 WVY196621:WVY196623 Q262157:Q262159 JM262157:JM262159 TI262157:TI262159 ADE262157:ADE262159 ANA262157:ANA262159 AWW262157:AWW262159 BGS262157:BGS262159 BQO262157:BQO262159 CAK262157:CAK262159 CKG262157:CKG262159 CUC262157:CUC262159 DDY262157:DDY262159 DNU262157:DNU262159 DXQ262157:DXQ262159 EHM262157:EHM262159 ERI262157:ERI262159 FBE262157:FBE262159 FLA262157:FLA262159 FUW262157:FUW262159 GES262157:GES262159 GOO262157:GOO262159 GYK262157:GYK262159 HIG262157:HIG262159 HSC262157:HSC262159 IBY262157:IBY262159 ILU262157:ILU262159 IVQ262157:IVQ262159 JFM262157:JFM262159 JPI262157:JPI262159 JZE262157:JZE262159 KJA262157:KJA262159 KSW262157:KSW262159 LCS262157:LCS262159 LMO262157:LMO262159 LWK262157:LWK262159 MGG262157:MGG262159 MQC262157:MQC262159 MZY262157:MZY262159 NJU262157:NJU262159 NTQ262157:NTQ262159 ODM262157:ODM262159 ONI262157:ONI262159 OXE262157:OXE262159 PHA262157:PHA262159 PQW262157:PQW262159 QAS262157:QAS262159 QKO262157:QKO262159 QUK262157:QUK262159 REG262157:REG262159 ROC262157:ROC262159 RXY262157:RXY262159 SHU262157:SHU262159 SRQ262157:SRQ262159 TBM262157:TBM262159 TLI262157:TLI262159 TVE262157:TVE262159 UFA262157:UFA262159 UOW262157:UOW262159 UYS262157:UYS262159 VIO262157:VIO262159 VSK262157:VSK262159 WCG262157:WCG262159 WMC262157:WMC262159 WVY262157:WVY262159 Q327693:Q327695 JM327693:JM327695 TI327693:TI327695 ADE327693:ADE327695 ANA327693:ANA327695 AWW327693:AWW327695 BGS327693:BGS327695 BQO327693:BQO327695 CAK327693:CAK327695 CKG327693:CKG327695 CUC327693:CUC327695 DDY327693:DDY327695 DNU327693:DNU327695 DXQ327693:DXQ327695 EHM327693:EHM327695 ERI327693:ERI327695 FBE327693:FBE327695 FLA327693:FLA327695 FUW327693:FUW327695 GES327693:GES327695 GOO327693:GOO327695 GYK327693:GYK327695 HIG327693:HIG327695 HSC327693:HSC327695 IBY327693:IBY327695 ILU327693:ILU327695 IVQ327693:IVQ327695 JFM327693:JFM327695 JPI327693:JPI327695 JZE327693:JZE327695 KJA327693:KJA327695 KSW327693:KSW327695 LCS327693:LCS327695 LMO327693:LMO327695 LWK327693:LWK327695 MGG327693:MGG327695 MQC327693:MQC327695 MZY327693:MZY327695 NJU327693:NJU327695 NTQ327693:NTQ327695 ODM327693:ODM327695 ONI327693:ONI327695 OXE327693:OXE327695 PHA327693:PHA327695 PQW327693:PQW327695 QAS327693:QAS327695 QKO327693:QKO327695 QUK327693:QUK327695 REG327693:REG327695 ROC327693:ROC327695 RXY327693:RXY327695 SHU327693:SHU327695 SRQ327693:SRQ327695 TBM327693:TBM327695 TLI327693:TLI327695 TVE327693:TVE327695 UFA327693:UFA327695 UOW327693:UOW327695 UYS327693:UYS327695 VIO327693:VIO327695 VSK327693:VSK327695 WCG327693:WCG327695 WMC327693:WMC327695 WVY327693:WVY327695 Q393229:Q393231 JM393229:JM393231 TI393229:TI393231 ADE393229:ADE393231 ANA393229:ANA393231 AWW393229:AWW393231 BGS393229:BGS393231 BQO393229:BQO393231 CAK393229:CAK393231 CKG393229:CKG393231 CUC393229:CUC393231 DDY393229:DDY393231 DNU393229:DNU393231 DXQ393229:DXQ393231 EHM393229:EHM393231 ERI393229:ERI393231 FBE393229:FBE393231 FLA393229:FLA393231 FUW393229:FUW393231 GES393229:GES393231 GOO393229:GOO393231 GYK393229:GYK393231 HIG393229:HIG393231 HSC393229:HSC393231 IBY393229:IBY393231 ILU393229:ILU393231 IVQ393229:IVQ393231 JFM393229:JFM393231 JPI393229:JPI393231 JZE393229:JZE393231 KJA393229:KJA393231 KSW393229:KSW393231 LCS393229:LCS393231 LMO393229:LMO393231 LWK393229:LWK393231 MGG393229:MGG393231 MQC393229:MQC393231 MZY393229:MZY393231 NJU393229:NJU393231 NTQ393229:NTQ393231 ODM393229:ODM393231 ONI393229:ONI393231 OXE393229:OXE393231 PHA393229:PHA393231 PQW393229:PQW393231 QAS393229:QAS393231 QKO393229:QKO393231 QUK393229:QUK393231 REG393229:REG393231 ROC393229:ROC393231 RXY393229:RXY393231 SHU393229:SHU393231 SRQ393229:SRQ393231 TBM393229:TBM393231 TLI393229:TLI393231 TVE393229:TVE393231 UFA393229:UFA393231 UOW393229:UOW393231 UYS393229:UYS393231 VIO393229:VIO393231 VSK393229:VSK393231 WCG393229:WCG393231 WMC393229:WMC393231 WVY393229:WVY393231 Q458765:Q458767 JM458765:JM458767 TI458765:TI458767 ADE458765:ADE458767 ANA458765:ANA458767 AWW458765:AWW458767 BGS458765:BGS458767 BQO458765:BQO458767 CAK458765:CAK458767 CKG458765:CKG458767 CUC458765:CUC458767 DDY458765:DDY458767 DNU458765:DNU458767 DXQ458765:DXQ458767 EHM458765:EHM458767 ERI458765:ERI458767 FBE458765:FBE458767 FLA458765:FLA458767 FUW458765:FUW458767 GES458765:GES458767 GOO458765:GOO458767 GYK458765:GYK458767 HIG458765:HIG458767 HSC458765:HSC458767 IBY458765:IBY458767 ILU458765:ILU458767 IVQ458765:IVQ458767 JFM458765:JFM458767 JPI458765:JPI458767 JZE458765:JZE458767 KJA458765:KJA458767 KSW458765:KSW458767 LCS458765:LCS458767 LMO458765:LMO458767 LWK458765:LWK458767 MGG458765:MGG458767 MQC458765:MQC458767 MZY458765:MZY458767 NJU458765:NJU458767 NTQ458765:NTQ458767 ODM458765:ODM458767 ONI458765:ONI458767 OXE458765:OXE458767 PHA458765:PHA458767 PQW458765:PQW458767 QAS458765:QAS458767 QKO458765:QKO458767 QUK458765:QUK458767 REG458765:REG458767 ROC458765:ROC458767 RXY458765:RXY458767 SHU458765:SHU458767 SRQ458765:SRQ458767 TBM458765:TBM458767 TLI458765:TLI458767 TVE458765:TVE458767 UFA458765:UFA458767 UOW458765:UOW458767 UYS458765:UYS458767 VIO458765:VIO458767 VSK458765:VSK458767 WCG458765:WCG458767 WMC458765:WMC458767 WVY458765:WVY458767 Q524301:Q524303 JM524301:JM524303 TI524301:TI524303 ADE524301:ADE524303 ANA524301:ANA524303 AWW524301:AWW524303 BGS524301:BGS524303 BQO524301:BQO524303 CAK524301:CAK524303 CKG524301:CKG524303 CUC524301:CUC524303 DDY524301:DDY524303 DNU524301:DNU524303 DXQ524301:DXQ524303 EHM524301:EHM524303 ERI524301:ERI524303 FBE524301:FBE524303 FLA524301:FLA524303 FUW524301:FUW524303 GES524301:GES524303 GOO524301:GOO524303 GYK524301:GYK524303 HIG524301:HIG524303 HSC524301:HSC524303 IBY524301:IBY524303 ILU524301:ILU524303 IVQ524301:IVQ524303 JFM524301:JFM524303 JPI524301:JPI524303 JZE524301:JZE524303 KJA524301:KJA524303 KSW524301:KSW524303 LCS524301:LCS524303 LMO524301:LMO524303 LWK524301:LWK524303 MGG524301:MGG524303 MQC524301:MQC524303 MZY524301:MZY524303 NJU524301:NJU524303 NTQ524301:NTQ524303 ODM524301:ODM524303 ONI524301:ONI524303 OXE524301:OXE524303 PHA524301:PHA524303 PQW524301:PQW524303 QAS524301:QAS524303 QKO524301:QKO524303 QUK524301:QUK524303 REG524301:REG524303 ROC524301:ROC524303 RXY524301:RXY524303 SHU524301:SHU524303 SRQ524301:SRQ524303 TBM524301:TBM524303 TLI524301:TLI524303 TVE524301:TVE524303 UFA524301:UFA524303 UOW524301:UOW524303 UYS524301:UYS524303 VIO524301:VIO524303 VSK524301:VSK524303 WCG524301:WCG524303 WMC524301:WMC524303 WVY524301:WVY524303 Q589837:Q589839 JM589837:JM589839 TI589837:TI589839 ADE589837:ADE589839 ANA589837:ANA589839 AWW589837:AWW589839 BGS589837:BGS589839 BQO589837:BQO589839 CAK589837:CAK589839 CKG589837:CKG589839 CUC589837:CUC589839 DDY589837:DDY589839 DNU589837:DNU589839 DXQ589837:DXQ589839 EHM589837:EHM589839 ERI589837:ERI589839 FBE589837:FBE589839 FLA589837:FLA589839 FUW589837:FUW589839 GES589837:GES589839 GOO589837:GOO589839 GYK589837:GYK589839 HIG589837:HIG589839 HSC589837:HSC589839 IBY589837:IBY589839 ILU589837:ILU589839 IVQ589837:IVQ589839 JFM589837:JFM589839 JPI589837:JPI589839 JZE589837:JZE589839 KJA589837:KJA589839 KSW589837:KSW589839 LCS589837:LCS589839 LMO589837:LMO589839 LWK589837:LWK589839 MGG589837:MGG589839 MQC589837:MQC589839 MZY589837:MZY589839 NJU589837:NJU589839 NTQ589837:NTQ589839 ODM589837:ODM589839 ONI589837:ONI589839 OXE589837:OXE589839 PHA589837:PHA589839 PQW589837:PQW589839 QAS589837:QAS589839 QKO589837:QKO589839 QUK589837:QUK589839 REG589837:REG589839 ROC589837:ROC589839 RXY589837:RXY589839 SHU589837:SHU589839 SRQ589837:SRQ589839 TBM589837:TBM589839 TLI589837:TLI589839 TVE589837:TVE589839 UFA589837:UFA589839 UOW589837:UOW589839 UYS589837:UYS589839 VIO589837:VIO589839 VSK589837:VSK589839 WCG589837:WCG589839 WMC589837:WMC589839 WVY589837:WVY589839 Q655373:Q655375 JM655373:JM655375 TI655373:TI655375 ADE655373:ADE655375 ANA655373:ANA655375 AWW655373:AWW655375 BGS655373:BGS655375 BQO655373:BQO655375 CAK655373:CAK655375 CKG655373:CKG655375 CUC655373:CUC655375 DDY655373:DDY655375 DNU655373:DNU655375 DXQ655373:DXQ655375 EHM655373:EHM655375 ERI655373:ERI655375 FBE655373:FBE655375 FLA655373:FLA655375 FUW655373:FUW655375 GES655373:GES655375 GOO655373:GOO655375 GYK655373:GYK655375 HIG655373:HIG655375 HSC655373:HSC655375 IBY655373:IBY655375 ILU655373:ILU655375 IVQ655373:IVQ655375 JFM655373:JFM655375 JPI655373:JPI655375 JZE655373:JZE655375 KJA655373:KJA655375 KSW655373:KSW655375 LCS655373:LCS655375 LMO655373:LMO655375 LWK655373:LWK655375 MGG655373:MGG655375 MQC655373:MQC655375 MZY655373:MZY655375 NJU655373:NJU655375 NTQ655373:NTQ655375 ODM655373:ODM655375 ONI655373:ONI655375 OXE655373:OXE655375 PHA655373:PHA655375 PQW655373:PQW655375 QAS655373:QAS655375 QKO655373:QKO655375 QUK655373:QUK655375 REG655373:REG655375 ROC655373:ROC655375 RXY655373:RXY655375 SHU655373:SHU655375 SRQ655373:SRQ655375 TBM655373:TBM655375 TLI655373:TLI655375 TVE655373:TVE655375 UFA655373:UFA655375 UOW655373:UOW655375 UYS655373:UYS655375 VIO655373:VIO655375 VSK655373:VSK655375 WCG655373:WCG655375 WMC655373:WMC655375 WVY655373:WVY655375 Q720909:Q720911 JM720909:JM720911 TI720909:TI720911 ADE720909:ADE720911 ANA720909:ANA720911 AWW720909:AWW720911 BGS720909:BGS720911 BQO720909:BQO720911 CAK720909:CAK720911 CKG720909:CKG720911 CUC720909:CUC720911 DDY720909:DDY720911 DNU720909:DNU720911 DXQ720909:DXQ720911 EHM720909:EHM720911 ERI720909:ERI720911 FBE720909:FBE720911 FLA720909:FLA720911 FUW720909:FUW720911 GES720909:GES720911 GOO720909:GOO720911 GYK720909:GYK720911 HIG720909:HIG720911 HSC720909:HSC720911 IBY720909:IBY720911 ILU720909:ILU720911 IVQ720909:IVQ720911 JFM720909:JFM720911 JPI720909:JPI720911 JZE720909:JZE720911 KJA720909:KJA720911 KSW720909:KSW720911 LCS720909:LCS720911 LMO720909:LMO720911 LWK720909:LWK720911 MGG720909:MGG720911 MQC720909:MQC720911 MZY720909:MZY720911 NJU720909:NJU720911 NTQ720909:NTQ720911 ODM720909:ODM720911 ONI720909:ONI720911 OXE720909:OXE720911 PHA720909:PHA720911 PQW720909:PQW720911 QAS720909:QAS720911 QKO720909:QKO720911 QUK720909:QUK720911 REG720909:REG720911 ROC720909:ROC720911 RXY720909:RXY720911 SHU720909:SHU720911 SRQ720909:SRQ720911 TBM720909:TBM720911 TLI720909:TLI720911 TVE720909:TVE720911 UFA720909:UFA720911 UOW720909:UOW720911 UYS720909:UYS720911 VIO720909:VIO720911 VSK720909:VSK720911 WCG720909:WCG720911 WMC720909:WMC720911 WVY720909:WVY720911 Q786445:Q786447 JM786445:JM786447 TI786445:TI786447 ADE786445:ADE786447 ANA786445:ANA786447 AWW786445:AWW786447 BGS786445:BGS786447 BQO786445:BQO786447 CAK786445:CAK786447 CKG786445:CKG786447 CUC786445:CUC786447 DDY786445:DDY786447 DNU786445:DNU786447 DXQ786445:DXQ786447 EHM786445:EHM786447 ERI786445:ERI786447 FBE786445:FBE786447 FLA786445:FLA786447 FUW786445:FUW786447 GES786445:GES786447 GOO786445:GOO786447 GYK786445:GYK786447 HIG786445:HIG786447 HSC786445:HSC786447 IBY786445:IBY786447 ILU786445:ILU786447 IVQ786445:IVQ786447 JFM786445:JFM786447 JPI786445:JPI786447 JZE786445:JZE786447 KJA786445:KJA786447 KSW786445:KSW786447 LCS786445:LCS786447 LMO786445:LMO786447 LWK786445:LWK786447 MGG786445:MGG786447 MQC786445:MQC786447 MZY786445:MZY786447 NJU786445:NJU786447 NTQ786445:NTQ786447 ODM786445:ODM786447 ONI786445:ONI786447 OXE786445:OXE786447 PHA786445:PHA786447 PQW786445:PQW786447 QAS786445:QAS786447 QKO786445:QKO786447 QUK786445:QUK786447 REG786445:REG786447 ROC786445:ROC786447 RXY786445:RXY786447 SHU786445:SHU786447 SRQ786445:SRQ786447 TBM786445:TBM786447 TLI786445:TLI786447 TVE786445:TVE786447 UFA786445:UFA786447 UOW786445:UOW786447 UYS786445:UYS786447 VIO786445:VIO786447 VSK786445:VSK786447 WCG786445:WCG786447 WMC786445:WMC786447 WVY786445:WVY786447 Q851981:Q851983 JM851981:JM851983 TI851981:TI851983 ADE851981:ADE851983 ANA851981:ANA851983 AWW851981:AWW851983 BGS851981:BGS851983 BQO851981:BQO851983 CAK851981:CAK851983 CKG851981:CKG851983 CUC851981:CUC851983 DDY851981:DDY851983 DNU851981:DNU851983 DXQ851981:DXQ851983 EHM851981:EHM851983 ERI851981:ERI851983 FBE851981:FBE851983 FLA851981:FLA851983 FUW851981:FUW851983 GES851981:GES851983 GOO851981:GOO851983 GYK851981:GYK851983 HIG851981:HIG851983 HSC851981:HSC851983 IBY851981:IBY851983 ILU851981:ILU851983 IVQ851981:IVQ851983 JFM851981:JFM851983 JPI851981:JPI851983 JZE851981:JZE851983 KJA851981:KJA851983 KSW851981:KSW851983 LCS851981:LCS851983 LMO851981:LMO851983 LWK851981:LWK851983 MGG851981:MGG851983 MQC851981:MQC851983 MZY851981:MZY851983 NJU851981:NJU851983 NTQ851981:NTQ851983 ODM851981:ODM851983 ONI851981:ONI851983 OXE851981:OXE851983 PHA851981:PHA851983 PQW851981:PQW851983 QAS851981:QAS851983 QKO851981:QKO851983 QUK851981:QUK851983 REG851981:REG851983 ROC851981:ROC851983 RXY851981:RXY851983 SHU851981:SHU851983 SRQ851981:SRQ851983 TBM851981:TBM851983 TLI851981:TLI851983 TVE851981:TVE851983 UFA851981:UFA851983 UOW851981:UOW851983 UYS851981:UYS851983 VIO851981:VIO851983 VSK851981:VSK851983 WCG851981:WCG851983 WMC851981:WMC851983 WVY851981:WVY851983 Q917517:Q917519 JM917517:JM917519 TI917517:TI917519 ADE917517:ADE917519 ANA917517:ANA917519 AWW917517:AWW917519 BGS917517:BGS917519 BQO917517:BQO917519 CAK917517:CAK917519 CKG917517:CKG917519 CUC917517:CUC917519 DDY917517:DDY917519 DNU917517:DNU917519 DXQ917517:DXQ917519 EHM917517:EHM917519 ERI917517:ERI917519 FBE917517:FBE917519 FLA917517:FLA917519 FUW917517:FUW917519 GES917517:GES917519 GOO917517:GOO917519 GYK917517:GYK917519 HIG917517:HIG917519 HSC917517:HSC917519 IBY917517:IBY917519 ILU917517:ILU917519 IVQ917517:IVQ917519 JFM917517:JFM917519 JPI917517:JPI917519 JZE917517:JZE917519 KJA917517:KJA917519 KSW917517:KSW917519 LCS917517:LCS917519 LMO917517:LMO917519 LWK917517:LWK917519 MGG917517:MGG917519 MQC917517:MQC917519 MZY917517:MZY917519 NJU917517:NJU917519 NTQ917517:NTQ917519 ODM917517:ODM917519 ONI917517:ONI917519 OXE917517:OXE917519 PHA917517:PHA917519 PQW917517:PQW917519 QAS917517:QAS917519 QKO917517:QKO917519 QUK917517:QUK917519 REG917517:REG917519 ROC917517:ROC917519 RXY917517:RXY917519 SHU917517:SHU917519 SRQ917517:SRQ917519 TBM917517:TBM917519 TLI917517:TLI917519 TVE917517:TVE917519 UFA917517:UFA917519 UOW917517:UOW917519 UYS917517:UYS917519 VIO917517:VIO917519 VSK917517:VSK917519 WCG917517:WCG917519 WMC917517:WMC917519 WVY917517:WVY917519 Q983053:Q983055 JM983053:JM983055 TI983053:TI983055 ADE983053:ADE983055 ANA983053:ANA983055 AWW983053:AWW983055 BGS983053:BGS983055 BQO983053:BQO983055 CAK983053:CAK983055 CKG983053:CKG983055 CUC983053:CUC983055 DDY983053:DDY983055 DNU983053:DNU983055 DXQ983053:DXQ983055 EHM983053:EHM983055 ERI983053:ERI983055 FBE983053:FBE983055 FLA983053:FLA983055 FUW983053:FUW983055 GES983053:GES983055 GOO983053:GOO983055 GYK983053:GYK983055 HIG983053:HIG983055 HSC983053:HSC983055 IBY983053:IBY983055 ILU983053:ILU983055 IVQ983053:IVQ983055 JFM983053:JFM983055 JPI983053:JPI983055 JZE983053:JZE983055 KJA983053:KJA983055 KSW983053:KSW983055 LCS983053:LCS983055 LMO983053:LMO983055 LWK983053:LWK983055 MGG983053:MGG983055 MQC983053:MQC983055 MZY983053:MZY983055 NJU983053:NJU983055 NTQ983053:NTQ983055 ODM983053:ODM983055 ONI983053:ONI983055 OXE983053:OXE983055 PHA983053:PHA983055 PQW983053:PQW983055 QAS983053:QAS983055 QKO983053:QKO983055 QUK983053:QUK983055 REG983053:REG983055 ROC983053:ROC983055 RXY983053:RXY983055 SHU983053:SHU983055 SRQ983053:SRQ983055 TBM983053:TBM983055 TLI983053:TLI983055 TVE983053:TVE983055 UFA983053:UFA983055 UOW983053:UOW983055 UYS983053:UYS983055 VIO983053:VIO983055 VSK983053:VSK983055 WCG983053:WCG983055 WMC983053:WMC983055 WVY983053:WVY983055 I29:I31 JE38:JE39 TA38:TA39 ACW38:ACW39 AMS38:AMS39 AWO38:AWO39 BGK38:BGK39 BQG38:BQG39 CAC38:CAC39 CJY38:CJY39 CTU38:CTU39 DDQ38:DDQ39 DNM38:DNM39 DXI38:DXI39 EHE38:EHE39 ERA38:ERA39 FAW38:FAW39 FKS38:FKS39 FUO38:FUO39 GEK38:GEK39 GOG38:GOG39 GYC38:GYC39 HHY38:HHY39 HRU38:HRU39 IBQ38:IBQ39 ILM38:ILM39 IVI38:IVI39 JFE38:JFE39 JPA38:JPA39 JYW38:JYW39 KIS38:KIS39 KSO38:KSO39 LCK38:LCK39 LMG38:LMG39 LWC38:LWC39 MFY38:MFY39 MPU38:MPU39 MZQ38:MZQ39 NJM38:NJM39 NTI38:NTI39 ODE38:ODE39 ONA38:ONA39 OWW38:OWW39 PGS38:PGS39 PQO38:PQO39 QAK38:QAK39 QKG38:QKG39 QUC38:QUC39 RDY38:RDY39 RNU38:RNU39 RXQ38:RXQ39 SHM38:SHM39 SRI38:SRI39 TBE38:TBE39 TLA38:TLA39 TUW38:TUW39 UES38:UES39 UOO38:UOO39 UYK38:UYK39 VIG38:VIG39 VSC38:VSC39 WBY38:WBY39 WLU38:WLU39 WVQ38:WVQ39 I65565:I65566 JE65565:JE65566 TA65565:TA65566 ACW65565:ACW65566 AMS65565:AMS65566 AWO65565:AWO65566 BGK65565:BGK65566 BQG65565:BQG65566 CAC65565:CAC65566 CJY65565:CJY65566 CTU65565:CTU65566 DDQ65565:DDQ65566 DNM65565:DNM65566 DXI65565:DXI65566 EHE65565:EHE65566 ERA65565:ERA65566 FAW65565:FAW65566 FKS65565:FKS65566 FUO65565:FUO65566 GEK65565:GEK65566 GOG65565:GOG65566 GYC65565:GYC65566 HHY65565:HHY65566 HRU65565:HRU65566 IBQ65565:IBQ65566 ILM65565:ILM65566 IVI65565:IVI65566 JFE65565:JFE65566 JPA65565:JPA65566 JYW65565:JYW65566 KIS65565:KIS65566 KSO65565:KSO65566 LCK65565:LCK65566 LMG65565:LMG65566 LWC65565:LWC65566 MFY65565:MFY65566 MPU65565:MPU65566 MZQ65565:MZQ65566 NJM65565:NJM65566 NTI65565:NTI65566 ODE65565:ODE65566 ONA65565:ONA65566 OWW65565:OWW65566 PGS65565:PGS65566 PQO65565:PQO65566 QAK65565:QAK65566 QKG65565:QKG65566 QUC65565:QUC65566 RDY65565:RDY65566 RNU65565:RNU65566 RXQ65565:RXQ65566 SHM65565:SHM65566 SRI65565:SRI65566 TBE65565:TBE65566 TLA65565:TLA65566 TUW65565:TUW65566 UES65565:UES65566 UOO65565:UOO65566 UYK65565:UYK65566 VIG65565:VIG65566 VSC65565:VSC65566 WBY65565:WBY65566 WLU65565:WLU65566 WVQ65565:WVQ65566 I131101:I131102 JE131101:JE131102 TA131101:TA131102 ACW131101:ACW131102 AMS131101:AMS131102 AWO131101:AWO131102 BGK131101:BGK131102 BQG131101:BQG131102 CAC131101:CAC131102 CJY131101:CJY131102 CTU131101:CTU131102 DDQ131101:DDQ131102 DNM131101:DNM131102 DXI131101:DXI131102 EHE131101:EHE131102 ERA131101:ERA131102 FAW131101:FAW131102 FKS131101:FKS131102 FUO131101:FUO131102 GEK131101:GEK131102 GOG131101:GOG131102 GYC131101:GYC131102 HHY131101:HHY131102 HRU131101:HRU131102 IBQ131101:IBQ131102 ILM131101:ILM131102 IVI131101:IVI131102 JFE131101:JFE131102 JPA131101:JPA131102 JYW131101:JYW131102 KIS131101:KIS131102 KSO131101:KSO131102 LCK131101:LCK131102 LMG131101:LMG131102 LWC131101:LWC131102 MFY131101:MFY131102 MPU131101:MPU131102 MZQ131101:MZQ131102 NJM131101:NJM131102 NTI131101:NTI131102 ODE131101:ODE131102 ONA131101:ONA131102 OWW131101:OWW131102 PGS131101:PGS131102 PQO131101:PQO131102 QAK131101:QAK131102 QKG131101:QKG131102 QUC131101:QUC131102 RDY131101:RDY131102 RNU131101:RNU131102 RXQ131101:RXQ131102 SHM131101:SHM131102 SRI131101:SRI131102 TBE131101:TBE131102 TLA131101:TLA131102 TUW131101:TUW131102 UES131101:UES131102 UOO131101:UOO131102 UYK131101:UYK131102 VIG131101:VIG131102 VSC131101:VSC131102 WBY131101:WBY131102 WLU131101:WLU131102 WVQ131101:WVQ131102 I196637:I196638 JE196637:JE196638 TA196637:TA196638 ACW196637:ACW196638 AMS196637:AMS196638 AWO196637:AWO196638 BGK196637:BGK196638 BQG196637:BQG196638 CAC196637:CAC196638 CJY196637:CJY196638 CTU196637:CTU196638 DDQ196637:DDQ196638 DNM196637:DNM196638 DXI196637:DXI196638 EHE196637:EHE196638 ERA196637:ERA196638 FAW196637:FAW196638 FKS196637:FKS196638 FUO196637:FUO196638 GEK196637:GEK196638 GOG196637:GOG196638 GYC196637:GYC196638 HHY196637:HHY196638 HRU196637:HRU196638 IBQ196637:IBQ196638 ILM196637:ILM196638 IVI196637:IVI196638 JFE196637:JFE196638 JPA196637:JPA196638 JYW196637:JYW196638 KIS196637:KIS196638 KSO196637:KSO196638 LCK196637:LCK196638 LMG196637:LMG196638 LWC196637:LWC196638 MFY196637:MFY196638 MPU196637:MPU196638 MZQ196637:MZQ196638 NJM196637:NJM196638 NTI196637:NTI196638 ODE196637:ODE196638 ONA196637:ONA196638 OWW196637:OWW196638 PGS196637:PGS196638 PQO196637:PQO196638 QAK196637:QAK196638 QKG196637:QKG196638 QUC196637:QUC196638 RDY196637:RDY196638 RNU196637:RNU196638 RXQ196637:RXQ196638 SHM196637:SHM196638 SRI196637:SRI196638 TBE196637:TBE196638 TLA196637:TLA196638 TUW196637:TUW196638 UES196637:UES196638 UOO196637:UOO196638 UYK196637:UYK196638 VIG196637:VIG196638 VSC196637:VSC196638 WBY196637:WBY196638 WLU196637:WLU196638 WVQ196637:WVQ196638 I262173:I262174 JE262173:JE262174 TA262173:TA262174 ACW262173:ACW262174 AMS262173:AMS262174 AWO262173:AWO262174 BGK262173:BGK262174 BQG262173:BQG262174 CAC262173:CAC262174 CJY262173:CJY262174 CTU262173:CTU262174 DDQ262173:DDQ262174 DNM262173:DNM262174 DXI262173:DXI262174 EHE262173:EHE262174 ERA262173:ERA262174 FAW262173:FAW262174 FKS262173:FKS262174 FUO262173:FUO262174 GEK262173:GEK262174 GOG262173:GOG262174 GYC262173:GYC262174 HHY262173:HHY262174 HRU262173:HRU262174 IBQ262173:IBQ262174 ILM262173:ILM262174 IVI262173:IVI262174 JFE262173:JFE262174 JPA262173:JPA262174 JYW262173:JYW262174 KIS262173:KIS262174 KSO262173:KSO262174 LCK262173:LCK262174 LMG262173:LMG262174 LWC262173:LWC262174 MFY262173:MFY262174 MPU262173:MPU262174 MZQ262173:MZQ262174 NJM262173:NJM262174 NTI262173:NTI262174 ODE262173:ODE262174 ONA262173:ONA262174 OWW262173:OWW262174 PGS262173:PGS262174 PQO262173:PQO262174 QAK262173:QAK262174 QKG262173:QKG262174 QUC262173:QUC262174 RDY262173:RDY262174 RNU262173:RNU262174 RXQ262173:RXQ262174 SHM262173:SHM262174 SRI262173:SRI262174 TBE262173:TBE262174 TLA262173:TLA262174 TUW262173:TUW262174 UES262173:UES262174 UOO262173:UOO262174 UYK262173:UYK262174 VIG262173:VIG262174 VSC262173:VSC262174 WBY262173:WBY262174 WLU262173:WLU262174 WVQ262173:WVQ262174 I327709:I327710 JE327709:JE327710 TA327709:TA327710 ACW327709:ACW327710 AMS327709:AMS327710 AWO327709:AWO327710 BGK327709:BGK327710 BQG327709:BQG327710 CAC327709:CAC327710 CJY327709:CJY327710 CTU327709:CTU327710 DDQ327709:DDQ327710 DNM327709:DNM327710 DXI327709:DXI327710 EHE327709:EHE327710 ERA327709:ERA327710 FAW327709:FAW327710 FKS327709:FKS327710 FUO327709:FUO327710 GEK327709:GEK327710 GOG327709:GOG327710 GYC327709:GYC327710 HHY327709:HHY327710 HRU327709:HRU327710 IBQ327709:IBQ327710 ILM327709:ILM327710 IVI327709:IVI327710 JFE327709:JFE327710 JPA327709:JPA327710 JYW327709:JYW327710 KIS327709:KIS327710 KSO327709:KSO327710 LCK327709:LCK327710 LMG327709:LMG327710 LWC327709:LWC327710 MFY327709:MFY327710 MPU327709:MPU327710 MZQ327709:MZQ327710 NJM327709:NJM327710 NTI327709:NTI327710 ODE327709:ODE327710 ONA327709:ONA327710 OWW327709:OWW327710 PGS327709:PGS327710 PQO327709:PQO327710 QAK327709:QAK327710 QKG327709:QKG327710 QUC327709:QUC327710 RDY327709:RDY327710 RNU327709:RNU327710 RXQ327709:RXQ327710 SHM327709:SHM327710 SRI327709:SRI327710 TBE327709:TBE327710 TLA327709:TLA327710 TUW327709:TUW327710 UES327709:UES327710 UOO327709:UOO327710 UYK327709:UYK327710 VIG327709:VIG327710 VSC327709:VSC327710 WBY327709:WBY327710 WLU327709:WLU327710 WVQ327709:WVQ327710 I393245:I393246 JE393245:JE393246 TA393245:TA393246 ACW393245:ACW393246 AMS393245:AMS393246 AWO393245:AWO393246 BGK393245:BGK393246 BQG393245:BQG393246 CAC393245:CAC393246 CJY393245:CJY393246 CTU393245:CTU393246 DDQ393245:DDQ393246 DNM393245:DNM393246 DXI393245:DXI393246 EHE393245:EHE393246 ERA393245:ERA393246 FAW393245:FAW393246 FKS393245:FKS393246 FUO393245:FUO393246 GEK393245:GEK393246 GOG393245:GOG393246 GYC393245:GYC393246 HHY393245:HHY393246 HRU393245:HRU393246 IBQ393245:IBQ393246 ILM393245:ILM393246 IVI393245:IVI393246 JFE393245:JFE393246 JPA393245:JPA393246 JYW393245:JYW393246 KIS393245:KIS393246 KSO393245:KSO393246 LCK393245:LCK393246 LMG393245:LMG393246 LWC393245:LWC393246 MFY393245:MFY393246 MPU393245:MPU393246 MZQ393245:MZQ393246 NJM393245:NJM393246 NTI393245:NTI393246 ODE393245:ODE393246 ONA393245:ONA393246 OWW393245:OWW393246 PGS393245:PGS393246 PQO393245:PQO393246 QAK393245:QAK393246 QKG393245:QKG393246 QUC393245:QUC393246 RDY393245:RDY393246 RNU393245:RNU393246 RXQ393245:RXQ393246 SHM393245:SHM393246 SRI393245:SRI393246 TBE393245:TBE393246 TLA393245:TLA393246 TUW393245:TUW393246 UES393245:UES393246 UOO393245:UOO393246 UYK393245:UYK393246 VIG393245:VIG393246 VSC393245:VSC393246 WBY393245:WBY393246 WLU393245:WLU393246 WVQ393245:WVQ393246 I458781:I458782 JE458781:JE458782 TA458781:TA458782 ACW458781:ACW458782 AMS458781:AMS458782 AWO458781:AWO458782 BGK458781:BGK458782 BQG458781:BQG458782 CAC458781:CAC458782 CJY458781:CJY458782 CTU458781:CTU458782 DDQ458781:DDQ458782 DNM458781:DNM458782 DXI458781:DXI458782 EHE458781:EHE458782 ERA458781:ERA458782 FAW458781:FAW458782 FKS458781:FKS458782 FUO458781:FUO458782 GEK458781:GEK458782 GOG458781:GOG458782 GYC458781:GYC458782 HHY458781:HHY458782 HRU458781:HRU458782 IBQ458781:IBQ458782 ILM458781:ILM458782 IVI458781:IVI458782 JFE458781:JFE458782 JPA458781:JPA458782 JYW458781:JYW458782 KIS458781:KIS458782 KSO458781:KSO458782 LCK458781:LCK458782 LMG458781:LMG458782 LWC458781:LWC458782 MFY458781:MFY458782 MPU458781:MPU458782 MZQ458781:MZQ458782 NJM458781:NJM458782 NTI458781:NTI458782 ODE458781:ODE458782 ONA458781:ONA458782 OWW458781:OWW458782 PGS458781:PGS458782 PQO458781:PQO458782 QAK458781:QAK458782 QKG458781:QKG458782 QUC458781:QUC458782 RDY458781:RDY458782 RNU458781:RNU458782 RXQ458781:RXQ458782 SHM458781:SHM458782 SRI458781:SRI458782 TBE458781:TBE458782 TLA458781:TLA458782 TUW458781:TUW458782 UES458781:UES458782 UOO458781:UOO458782 UYK458781:UYK458782 VIG458781:VIG458782 VSC458781:VSC458782 WBY458781:WBY458782 WLU458781:WLU458782 WVQ458781:WVQ458782 I524317:I524318 JE524317:JE524318 TA524317:TA524318 ACW524317:ACW524318 AMS524317:AMS524318 AWO524317:AWO524318 BGK524317:BGK524318 BQG524317:BQG524318 CAC524317:CAC524318 CJY524317:CJY524318 CTU524317:CTU524318 DDQ524317:DDQ524318 DNM524317:DNM524318 DXI524317:DXI524318 EHE524317:EHE524318 ERA524317:ERA524318 FAW524317:FAW524318 FKS524317:FKS524318 FUO524317:FUO524318 GEK524317:GEK524318 GOG524317:GOG524318 GYC524317:GYC524318 HHY524317:HHY524318 HRU524317:HRU524318 IBQ524317:IBQ524318 ILM524317:ILM524318 IVI524317:IVI524318 JFE524317:JFE524318 JPA524317:JPA524318 JYW524317:JYW524318 KIS524317:KIS524318 KSO524317:KSO524318 LCK524317:LCK524318 LMG524317:LMG524318 LWC524317:LWC524318 MFY524317:MFY524318 MPU524317:MPU524318 MZQ524317:MZQ524318 NJM524317:NJM524318 NTI524317:NTI524318 ODE524317:ODE524318 ONA524317:ONA524318 OWW524317:OWW524318 PGS524317:PGS524318 PQO524317:PQO524318 QAK524317:QAK524318 QKG524317:QKG524318 QUC524317:QUC524318 RDY524317:RDY524318 RNU524317:RNU524318 RXQ524317:RXQ524318 SHM524317:SHM524318 SRI524317:SRI524318 TBE524317:TBE524318 TLA524317:TLA524318 TUW524317:TUW524318 UES524317:UES524318 UOO524317:UOO524318 UYK524317:UYK524318 VIG524317:VIG524318 VSC524317:VSC524318 WBY524317:WBY524318 WLU524317:WLU524318 WVQ524317:WVQ524318 I589853:I589854 JE589853:JE589854 TA589853:TA589854 ACW589853:ACW589854 AMS589853:AMS589854 AWO589853:AWO589854 BGK589853:BGK589854 BQG589853:BQG589854 CAC589853:CAC589854 CJY589853:CJY589854 CTU589853:CTU589854 DDQ589853:DDQ589854 DNM589853:DNM589854 DXI589853:DXI589854 EHE589853:EHE589854 ERA589853:ERA589854 FAW589853:FAW589854 FKS589853:FKS589854 FUO589853:FUO589854 GEK589853:GEK589854 GOG589853:GOG589854 GYC589853:GYC589854 HHY589853:HHY589854 HRU589853:HRU589854 IBQ589853:IBQ589854 ILM589853:ILM589854 IVI589853:IVI589854 JFE589853:JFE589854 JPA589853:JPA589854 JYW589853:JYW589854 KIS589853:KIS589854 KSO589853:KSO589854 LCK589853:LCK589854 LMG589853:LMG589854 LWC589853:LWC589854 MFY589853:MFY589854 MPU589853:MPU589854 MZQ589853:MZQ589854 NJM589853:NJM589854 NTI589853:NTI589854 ODE589853:ODE589854 ONA589853:ONA589854 OWW589853:OWW589854 PGS589853:PGS589854 PQO589853:PQO589854 QAK589853:QAK589854 QKG589853:QKG589854 QUC589853:QUC589854 RDY589853:RDY589854 RNU589853:RNU589854 RXQ589853:RXQ589854 SHM589853:SHM589854 SRI589853:SRI589854 TBE589853:TBE589854 TLA589853:TLA589854 TUW589853:TUW589854 UES589853:UES589854 UOO589853:UOO589854 UYK589853:UYK589854 VIG589853:VIG589854 VSC589853:VSC589854 WBY589853:WBY589854 WLU589853:WLU589854 WVQ589853:WVQ589854 I655389:I655390 JE655389:JE655390 TA655389:TA655390 ACW655389:ACW655390 AMS655389:AMS655390 AWO655389:AWO655390 BGK655389:BGK655390 BQG655389:BQG655390 CAC655389:CAC655390 CJY655389:CJY655390 CTU655389:CTU655390 DDQ655389:DDQ655390 DNM655389:DNM655390 DXI655389:DXI655390 EHE655389:EHE655390 ERA655389:ERA655390 FAW655389:FAW655390 FKS655389:FKS655390 FUO655389:FUO655390 GEK655389:GEK655390 GOG655389:GOG655390 GYC655389:GYC655390 HHY655389:HHY655390 HRU655389:HRU655390 IBQ655389:IBQ655390 ILM655389:ILM655390 IVI655389:IVI655390 JFE655389:JFE655390 JPA655389:JPA655390 JYW655389:JYW655390 KIS655389:KIS655390 KSO655389:KSO655390 LCK655389:LCK655390 LMG655389:LMG655390 LWC655389:LWC655390 MFY655389:MFY655390 MPU655389:MPU655390 MZQ655389:MZQ655390 NJM655389:NJM655390 NTI655389:NTI655390 ODE655389:ODE655390 ONA655389:ONA655390 OWW655389:OWW655390 PGS655389:PGS655390 PQO655389:PQO655390 QAK655389:QAK655390 QKG655389:QKG655390 QUC655389:QUC655390 RDY655389:RDY655390 RNU655389:RNU655390 RXQ655389:RXQ655390 SHM655389:SHM655390 SRI655389:SRI655390 TBE655389:TBE655390 TLA655389:TLA655390 TUW655389:TUW655390 UES655389:UES655390 UOO655389:UOO655390 UYK655389:UYK655390 VIG655389:VIG655390 VSC655389:VSC655390 WBY655389:WBY655390 WLU655389:WLU655390 WVQ655389:WVQ655390 I720925:I720926 JE720925:JE720926 TA720925:TA720926 ACW720925:ACW720926 AMS720925:AMS720926 AWO720925:AWO720926 BGK720925:BGK720926 BQG720925:BQG720926 CAC720925:CAC720926 CJY720925:CJY720926 CTU720925:CTU720926 DDQ720925:DDQ720926 DNM720925:DNM720926 DXI720925:DXI720926 EHE720925:EHE720926 ERA720925:ERA720926 FAW720925:FAW720926 FKS720925:FKS720926 FUO720925:FUO720926 GEK720925:GEK720926 GOG720925:GOG720926 GYC720925:GYC720926 HHY720925:HHY720926 HRU720925:HRU720926 IBQ720925:IBQ720926 ILM720925:ILM720926 IVI720925:IVI720926 JFE720925:JFE720926 JPA720925:JPA720926 JYW720925:JYW720926 KIS720925:KIS720926 KSO720925:KSO720926 LCK720925:LCK720926 LMG720925:LMG720926 LWC720925:LWC720926 MFY720925:MFY720926 MPU720925:MPU720926 MZQ720925:MZQ720926 NJM720925:NJM720926 NTI720925:NTI720926 ODE720925:ODE720926 ONA720925:ONA720926 OWW720925:OWW720926 PGS720925:PGS720926 PQO720925:PQO720926 QAK720925:QAK720926 QKG720925:QKG720926 QUC720925:QUC720926 RDY720925:RDY720926 RNU720925:RNU720926 RXQ720925:RXQ720926 SHM720925:SHM720926 SRI720925:SRI720926 TBE720925:TBE720926 TLA720925:TLA720926 TUW720925:TUW720926 UES720925:UES720926 UOO720925:UOO720926 UYK720925:UYK720926 VIG720925:VIG720926 VSC720925:VSC720926 WBY720925:WBY720926 WLU720925:WLU720926 WVQ720925:WVQ720926 I786461:I786462 JE786461:JE786462 TA786461:TA786462 ACW786461:ACW786462 AMS786461:AMS786462 AWO786461:AWO786462 BGK786461:BGK786462 BQG786461:BQG786462 CAC786461:CAC786462 CJY786461:CJY786462 CTU786461:CTU786462 DDQ786461:DDQ786462 DNM786461:DNM786462 DXI786461:DXI786462 EHE786461:EHE786462 ERA786461:ERA786462 FAW786461:FAW786462 FKS786461:FKS786462 FUO786461:FUO786462 GEK786461:GEK786462 GOG786461:GOG786462 GYC786461:GYC786462 HHY786461:HHY786462 HRU786461:HRU786462 IBQ786461:IBQ786462 ILM786461:ILM786462 IVI786461:IVI786462 JFE786461:JFE786462 JPA786461:JPA786462 JYW786461:JYW786462 KIS786461:KIS786462 KSO786461:KSO786462 LCK786461:LCK786462 LMG786461:LMG786462 LWC786461:LWC786462 MFY786461:MFY786462 MPU786461:MPU786462 MZQ786461:MZQ786462 NJM786461:NJM786462 NTI786461:NTI786462 ODE786461:ODE786462 ONA786461:ONA786462 OWW786461:OWW786462 PGS786461:PGS786462 PQO786461:PQO786462 QAK786461:QAK786462 QKG786461:QKG786462 QUC786461:QUC786462 RDY786461:RDY786462 RNU786461:RNU786462 RXQ786461:RXQ786462 SHM786461:SHM786462 SRI786461:SRI786462 TBE786461:TBE786462 TLA786461:TLA786462 TUW786461:TUW786462 UES786461:UES786462 UOO786461:UOO786462 UYK786461:UYK786462 VIG786461:VIG786462 VSC786461:VSC786462 WBY786461:WBY786462 WLU786461:WLU786462 WVQ786461:WVQ786462 I851997:I851998 JE851997:JE851998 TA851997:TA851998 ACW851997:ACW851998 AMS851997:AMS851998 AWO851997:AWO851998 BGK851997:BGK851998 BQG851997:BQG851998 CAC851997:CAC851998 CJY851997:CJY851998 CTU851997:CTU851998 DDQ851997:DDQ851998 DNM851997:DNM851998 DXI851997:DXI851998 EHE851997:EHE851998 ERA851997:ERA851998 FAW851997:FAW851998 FKS851997:FKS851998 FUO851997:FUO851998 GEK851997:GEK851998 GOG851997:GOG851998 GYC851997:GYC851998 HHY851997:HHY851998 HRU851997:HRU851998 IBQ851997:IBQ851998 ILM851997:ILM851998 IVI851997:IVI851998 JFE851997:JFE851998 JPA851997:JPA851998 JYW851997:JYW851998 KIS851997:KIS851998 KSO851997:KSO851998 LCK851997:LCK851998 LMG851997:LMG851998 LWC851997:LWC851998 MFY851997:MFY851998 MPU851997:MPU851998 MZQ851997:MZQ851998 NJM851997:NJM851998 NTI851997:NTI851998 ODE851997:ODE851998 ONA851997:ONA851998 OWW851997:OWW851998 PGS851997:PGS851998 PQO851997:PQO851998 QAK851997:QAK851998 QKG851997:QKG851998 QUC851997:QUC851998 RDY851997:RDY851998 RNU851997:RNU851998 RXQ851997:RXQ851998 SHM851997:SHM851998 SRI851997:SRI851998 TBE851997:TBE851998 TLA851997:TLA851998 TUW851997:TUW851998 UES851997:UES851998 UOO851997:UOO851998 UYK851997:UYK851998 VIG851997:VIG851998 VSC851997:VSC851998 WBY851997:WBY851998 WLU851997:WLU851998 WVQ851997:WVQ851998 I917533:I917534 JE917533:JE917534 TA917533:TA917534 ACW917533:ACW917534 AMS917533:AMS917534 AWO917533:AWO917534 BGK917533:BGK917534 BQG917533:BQG917534 CAC917533:CAC917534 CJY917533:CJY917534 CTU917533:CTU917534 DDQ917533:DDQ917534 DNM917533:DNM917534 DXI917533:DXI917534 EHE917533:EHE917534 ERA917533:ERA917534 FAW917533:FAW917534 FKS917533:FKS917534 FUO917533:FUO917534 GEK917533:GEK917534 GOG917533:GOG917534 GYC917533:GYC917534 HHY917533:HHY917534 HRU917533:HRU917534 IBQ917533:IBQ917534 ILM917533:ILM917534 IVI917533:IVI917534 JFE917533:JFE917534 JPA917533:JPA917534 JYW917533:JYW917534 KIS917533:KIS917534 KSO917533:KSO917534 LCK917533:LCK917534 LMG917533:LMG917534 LWC917533:LWC917534 MFY917533:MFY917534 MPU917533:MPU917534 MZQ917533:MZQ917534 NJM917533:NJM917534 NTI917533:NTI917534 ODE917533:ODE917534 ONA917533:ONA917534 OWW917533:OWW917534 PGS917533:PGS917534 PQO917533:PQO917534 QAK917533:QAK917534 QKG917533:QKG917534 QUC917533:QUC917534 RDY917533:RDY917534 RNU917533:RNU917534 RXQ917533:RXQ917534 SHM917533:SHM917534 SRI917533:SRI917534 TBE917533:TBE917534 TLA917533:TLA917534 TUW917533:TUW917534 UES917533:UES917534 UOO917533:UOO917534 UYK917533:UYK917534 VIG917533:VIG917534 VSC917533:VSC917534 WBY917533:WBY917534 WLU917533:WLU917534 WVQ917533:WVQ917534 I983069:I983070 JE983069:JE983070 TA983069:TA983070 ACW983069:ACW983070 AMS983069:AMS983070 AWO983069:AWO983070 BGK983069:BGK983070 BQG983069:BQG983070 CAC983069:CAC983070 CJY983069:CJY983070 CTU983069:CTU983070 DDQ983069:DDQ983070 DNM983069:DNM983070 DXI983069:DXI983070 EHE983069:EHE983070 ERA983069:ERA983070 FAW983069:FAW983070 FKS983069:FKS983070 FUO983069:FUO983070 GEK983069:GEK983070 GOG983069:GOG983070 GYC983069:GYC983070 HHY983069:HHY983070 HRU983069:HRU983070 IBQ983069:IBQ983070 ILM983069:ILM983070 IVI983069:IVI983070 JFE983069:JFE983070 JPA983069:JPA983070 JYW983069:JYW983070 KIS983069:KIS983070 KSO983069:KSO983070 LCK983069:LCK983070 LMG983069:LMG983070 LWC983069:LWC983070 MFY983069:MFY983070 MPU983069:MPU983070 MZQ983069:MZQ983070 NJM983069:NJM983070 NTI983069:NTI983070 ODE983069:ODE983070 ONA983069:ONA983070 OWW983069:OWW983070 PGS983069:PGS983070 PQO983069:PQO983070 QAK983069:QAK983070 QKG983069:QKG983070 QUC983069:QUC983070 RDY983069:RDY983070 RNU983069:RNU983070 RXQ983069:RXQ983070 SHM983069:SHM983070 SRI983069:SRI983070 TBE983069:TBE983070 TLA983069:TLA983070 TUW983069:TUW983070 UES983069:UES983070 UOO983069:UOO983070 UYK983069:UYK983070 VIG983069:VIG983070 VSC983069:VSC983070 WBY983069:WBY983070 WLU983069:WLU983070 WVQ983069:WVQ983070 I11:I13 C65572:C65574 IY65572:IY65574 SU65572:SU65574 ACQ65572:ACQ65574 AMM65572:AMM65574 AWI65572:AWI65574 BGE65572:BGE65574 BQA65572:BQA65574 BZW65572:BZW65574 CJS65572:CJS65574 CTO65572:CTO65574 DDK65572:DDK65574 DNG65572:DNG65574 DXC65572:DXC65574 EGY65572:EGY65574 EQU65572:EQU65574 FAQ65572:FAQ65574 FKM65572:FKM65574 FUI65572:FUI65574 GEE65572:GEE65574 GOA65572:GOA65574 GXW65572:GXW65574 HHS65572:HHS65574 HRO65572:HRO65574 IBK65572:IBK65574 ILG65572:ILG65574 IVC65572:IVC65574 JEY65572:JEY65574 JOU65572:JOU65574 JYQ65572:JYQ65574 KIM65572:KIM65574 KSI65572:KSI65574 LCE65572:LCE65574 LMA65572:LMA65574 LVW65572:LVW65574 MFS65572:MFS65574 MPO65572:MPO65574 MZK65572:MZK65574 NJG65572:NJG65574 NTC65572:NTC65574 OCY65572:OCY65574 OMU65572:OMU65574 OWQ65572:OWQ65574 PGM65572:PGM65574 PQI65572:PQI65574 QAE65572:QAE65574 QKA65572:QKA65574 QTW65572:QTW65574 RDS65572:RDS65574 RNO65572:RNO65574 RXK65572:RXK65574 SHG65572:SHG65574 SRC65572:SRC65574 TAY65572:TAY65574 TKU65572:TKU65574 TUQ65572:TUQ65574 UEM65572:UEM65574 UOI65572:UOI65574 UYE65572:UYE65574 VIA65572:VIA65574 VRW65572:VRW65574 WBS65572:WBS65574 WLO65572:WLO65574 WVK65572:WVK65574 C131108:C131110 IY131108:IY131110 SU131108:SU131110 ACQ131108:ACQ131110 AMM131108:AMM131110 AWI131108:AWI131110 BGE131108:BGE131110 BQA131108:BQA131110 BZW131108:BZW131110 CJS131108:CJS131110 CTO131108:CTO131110 DDK131108:DDK131110 DNG131108:DNG131110 DXC131108:DXC131110 EGY131108:EGY131110 EQU131108:EQU131110 FAQ131108:FAQ131110 FKM131108:FKM131110 FUI131108:FUI131110 GEE131108:GEE131110 GOA131108:GOA131110 GXW131108:GXW131110 HHS131108:HHS131110 HRO131108:HRO131110 IBK131108:IBK131110 ILG131108:ILG131110 IVC131108:IVC131110 JEY131108:JEY131110 JOU131108:JOU131110 JYQ131108:JYQ131110 KIM131108:KIM131110 KSI131108:KSI131110 LCE131108:LCE131110 LMA131108:LMA131110 LVW131108:LVW131110 MFS131108:MFS131110 MPO131108:MPO131110 MZK131108:MZK131110 NJG131108:NJG131110 NTC131108:NTC131110 OCY131108:OCY131110 OMU131108:OMU131110 OWQ131108:OWQ131110 PGM131108:PGM131110 PQI131108:PQI131110 QAE131108:QAE131110 QKA131108:QKA131110 QTW131108:QTW131110 RDS131108:RDS131110 RNO131108:RNO131110 RXK131108:RXK131110 SHG131108:SHG131110 SRC131108:SRC131110 TAY131108:TAY131110 TKU131108:TKU131110 TUQ131108:TUQ131110 UEM131108:UEM131110 UOI131108:UOI131110 UYE131108:UYE131110 VIA131108:VIA131110 VRW131108:VRW131110 WBS131108:WBS131110 WLO131108:WLO131110 WVK131108:WVK131110 C196644:C196646 IY196644:IY196646 SU196644:SU196646 ACQ196644:ACQ196646 AMM196644:AMM196646 AWI196644:AWI196646 BGE196644:BGE196646 BQA196644:BQA196646 BZW196644:BZW196646 CJS196644:CJS196646 CTO196644:CTO196646 DDK196644:DDK196646 DNG196644:DNG196646 DXC196644:DXC196646 EGY196644:EGY196646 EQU196644:EQU196646 FAQ196644:FAQ196646 FKM196644:FKM196646 FUI196644:FUI196646 GEE196644:GEE196646 GOA196644:GOA196646 GXW196644:GXW196646 HHS196644:HHS196646 HRO196644:HRO196646 IBK196644:IBK196646 ILG196644:ILG196646 IVC196644:IVC196646 JEY196644:JEY196646 JOU196644:JOU196646 JYQ196644:JYQ196646 KIM196644:KIM196646 KSI196644:KSI196646 LCE196644:LCE196646 LMA196644:LMA196646 LVW196644:LVW196646 MFS196644:MFS196646 MPO196644:MPO196646 MZK196644:MZK196646 NJG196644:NJG196646 NTC196644:NTC196646 OCY196644:OCY196646 OMU196644:OMU196646 OWQ196644:OWQ196646 PGM196644:PGM196646 PQI196644:PQI196646 QAE196644:QAE196646 QKA196644:QKA196646 QTW196644:QTW196646 RDS196644:RDS196646 RNO196644:RNO196646 RXK196644:RXK196646 SHG196644:SHG196646 SRC196644:SRC196646 TAY196644:TAY196646 TKU196644:TKU196646 TUQ196644:TUQ196646 UEM196644:UEM196646 UOI196644:UOI196646 UYE196644:UYE196646 VIA196644:VIA196646 VRW196644:VRW196646 WBS196644:WBS196646 WLO196644:WLO196646 WVK196644:WVK196646 C262180:C262182 IY262180:IY262182 SU262180:SU262182 ACQ262180:ACQ262182 AMM262180:AMM262182 AWI262180:AWI262182 BGE262180:BGE262182 BQA262180:BQA262182 BZW262180:BZW262182 CJS262180:CJS262182 CTO262180:CTO262182 DDK262180:DDK262182 DNG262180:DNG262182 DXC262180:DXC262182 EGY262180:EGY262182 EQU262180:EQU262182 FAQ262180:FAQ262182 FKM262180:FKM262182 FUI262180:FUI262182 GEE262180:GEE262182 GOA262180:GOA262182 GXW262180:GXW262182 HHS262180:HHS262182 HRO262180:HRO262182 IBK262180:IBK262182 ILG262180:ILG262182 IVC262180:IVC262182 JEY262180:JEY262182 JOU262180:JOU262182 JYQ262180:JYQ262182 KIM262180:KIM262182 KSI262180:KSI262182 LCE262180:LCE262182 LMA262180:LMA262182 LVW262180:LVW262182 MFS262180:MFS262182 MPO262180:MPO262182 MZK262180:MZK262182 NJG262180:NJG262182 NTC262180:NTC262182 OCY262180:OCY262182 OMU262180:OMU262182 OWQ262180:OWQ262182 PGM262180:PGM262182 PQI262180:PQI262182 QAE262180:QAE262182 QKA262180:QKA262182 QTW262180:QTW262182 RDS262180:RDS262182 RNO262180:RNO262182 RXK262180:RXK262182 SHG262180:SHG262182 SRC262180:SRC262182 TAY262180:TAY262182 TKU262180:TKU262182 TUQ262180:TUQ262182 UEM262180:UEM262182 UOI262180:UOI262182 UYE262180:UYE262182 VIA262180:VIA262182 VRW262180:VRW262182 WBS262180:WBS262182 WLO262180:WLO262182 WVK262180:WVK262182 C327716:C327718 IY327716:IY327718 SU327716:SU327718 ACQ327716:ACQ327718 AMM327716:AMM327718 AWI327716:AWI327718 BGE327716:BGE327718 BQA327716:BQA327718 BZW327716:BZW327718 CJS327716:CJS327718 CTO327716:CTO327718 DDK327716:DDK327718 DNG327716:DNG327718 DXC327716:DXC327718 EGY327716:EGY327718 EQU327716:EQU327718 FAQ327716:FAQ327718 FKM327716:FKM327718 FUI327716:FUI327718 GEE327716:GEE327718 GOA327716:GOA327718 GXW327716:GXW327718 HHS327716:HHS327718 HRO327716:HRO327718 IBK327716:IBK327718 ILG327716:ILG327718 IVC327716:IVC327718 JEY327716:JEY327718 JOU327716:JOU327718 JYQ327716:JYQ327718 KIM327716:KIM327718 KSI327716:KSI327718 LCE327716:LCE327718 LMA327716:LMA327718 LVW327716:LVW327718 MFS327716:MFS327718 MPO327716:MPO327718 MZK327716:MZK327718 NJG327716:NJG327718 NTC327716:NTC327718 OCY327716:OCY327718 OMU327716:OMU327718 OWQ327716:OWQ327718 PGM327716:PGM327718 PQI327716:PQI327718 QAE327716:QAE327718 QKA327716:QKA327718 QTW327716:QTW327718 RDS327716:RDS327718 RNO327716:RNO327718 RXK327716:RXK327718 SHG327716:SHG327718 SRC327716:SRC327718 TAY327716:TAY327718 TKU327716:TKU327718 TUQ327716:TUQ327718 UEM327716:UEM327718 UOI327716:UOI327718 UYE327716:UYE327718 VIA327716:VIA327718 VRW327716:VRW327718 WBS327716:WBS327718 WLO327716:WLO327718 WVK327716:WVK327718 C393252:C393254 IY393252:IY393254 SU393252:SU393254 ACQ393252:ACQ393254 AMM393252:AMM393254 AWI393252:AWI393254 BGE393252:BGE393254 BQA393252:BQA393254 BZW393252:BZW393254 CJS393252:CJS393254 CTO393252:CTO393254 DDK393252:DDK393254 DNG393252:DNG393254 DXC393252:DXC393254 EGY393252:EGY393254 EQU393252:EQU393254 FAQ393252:FAQ393254 FKM393252:FKM393254 FUI393252:FUI393254 GEE393252:GEE393254 GOA393252:GOA393254 GXW393252:GXW393254 HHS393252:HHS393254 HRO393252:HRO393254 IBK393252:IBK393254 ILG393252:ILG393254 IVC393252:IVC393254 JEY393252:JEY393254 JOU393252:JOU393254 JYQ393252:JYQ393254 KIM393252:KIM393254 KSI393252:KSI393254 LCE393252:LCE393254 LMA393252:LMA393254 LVW393252:LVW393254 MFS393252:MFS393254 MPO393252:MPO393254 MZK393252:MZK393254 NJG393252:NJG393254 NTC393252:NTC393254 OCY393252:OCY393254 OMU393252:OMU393254 OWQ393252:OWQ393254 PGM393252:PGM393254 PQI393252:PQI393254 QAE393252:QAE393254 QKA393252:QKA393254 QTW393252:QTW393254 RDS393252:RDS393254 RNO393252:RNO393254 RXK393252:RXK393254 SHG393252:SHG393254 SRC393252:SRC393254 TAY393252:TAY393254 TKU393252:TKU393254 TUQ393252:TUQ393254 UEM393252:UEM393254 UOI393252:UOI393254 UYE393252:UYE393254 VIA393252:VIA393254 VRW393252:VRW393254 WBS393252:WBS393254 WLO393252:WLO393254 WVK393252:WVK393254 C458788:C458790 IY458788:IY458790 SU458788:SU458790 ACQ458788:ACQ458790 AMM458788:AMM458790 AWI458788:AWI458790 BGE458788:BGE458790 BQA458788:BQA458790 BZW458788:BZW458790 CJS458788:CJS458790 CTO458788:CTO458790 DDK458788:DDK458790 DNG458788:DNG458790 DXC458788:DXC458790 EGY458788:EGY458790 EQU458788:EQU458790 FAQ458788:FAQ458790 FKM458788:FKM458790 FUI458788:FUI458790 GEE458788:GEE458790 GOA458788:GOA458790 GXW458788:GXW458790 HHS458788:HHS458790 HRO458788:HRO458790 IBK458788:IBK458790 ILG458788:ILG458790 IVC458788:IVC458790 JEY458788:JEY458790 JOU458788:JOU458790 JYQ458788:JYQ458790 KIM458788:KIM458790 KSI458788:KSI458790 LCE458788:LCE458790 LMA458788:LMA458790 LVW458788:LVW458790 MFS458788:MFS458790 MPO458788:MPO458790 MZK458788:MZK458790 NJG458788:NJG458790 NTC458788:NTC458790 OCY458788:OCY458790 OMU458788:OMU458790 OWQ458788:OWQ458790 PGM458788:PGM458790 PQI458788:PQI458790 QAE458788:QAE458790 QKA458788:QKA458790 QTW458788:QTW458790 RDS458788:RDS458790 RNO458788:RNO458790 RXK458788:RXK458790 SHG458788:SHG458790 SRC458788:SRC458790 TAY458788:TAY458790 TKU458788:TKU458790 TUQ458788:TUQ458790 UEM458788:UEM458790 UOI458788:UOI458790 UYE458788:UYE458790 VIA458788:VIA458790 VRW458788:VRW458790 WBS458788:WBS458790 WLO458788:WLO458790 WVK458788:WVK458790 C524324:C524326 IY524324:IY524326 SU524324:SU524326 ACQ524324:ACQ524326 AMM524324:AMM524326 AWI524324:AWI524326 BGE524324:BGE524326 BQA524324:BQA524326 BZW524324:BZW524326 CJS524324:CJS524326 CTO524324:CTO524326 DDK524324:DDK524326 DNG524324:DNG524326 DXC524324:DXC524326 EGY524324:EGY524326 EQU524324:EQU524326 FAQ524324:FAQ524326 FKM524324:FKM524326 FUI524324:FUI524326 GEE524324:GEE524326 GOA524324:GOA524326 GXW524324:GXW524326 HHS524324:HHS524326 HRO524324:HRO524326 IBK524324:IBK524326 ILG524324:ILG524326 IVC524324:IVC524326 JEY524324:JEY524326 JOU524324:JOU524326 JYQ524324:JYQ524326 KIM524324:KIM524326 KSI524324:KSI524326 LCE524324:LCE524326 LMA524324:LMA524326 LVW524324:LVW524326 MFS524324:MFS524326 MPO524324:MPO524326 MZK524324:MZK524326 NJG524324:NJG524326 NTC524324:NTC524326 OCY524324:OCY524326 OMU524324:OMU524326 OWQ524324:OWQ524326 PGM524324:PGM524326 PQI524324:PQI524326 QAE524324:QAE524326 QKA524324:QKA524326 QTW524324:QTW524326 RDS524324:RDS524326 RNO524324:RNO524326 RXK524324:RXK524326 SHG524324:SHG524326 SRC524324:SRC524326 TAY524324:TAY524326 TKU524324:TKU524326 TUQ524324:TUQ524326 UEM524324:UEM524326 UOI524324:UOI524326 UYE524324:UYE524326 VIA524324:VIA524326 VRW524324:VRW524326 WBS524324:WBS524326 WLO524324:WLO524326 WVK524324:WVK524326 C589860:C589862 IY589860:IY589862 SU589860:SU589862 ACQ589860:ACQ589862 AMM589860:AMM589862 AWI589860:AWI589862 BGE589860:BGE589862 BQA589860:BQA589862 BZW589860:BZW589862 CJS589860:CJS589862 CTO589860:CTO589862 DDK589860:DDK589862 DNG589860:DNG589862 DXC589860:DXC589862 EGY589860:EGY589862 EQU589860:EQU589862 FAQ589860:FAQ589862 FKM589860:FKM589862 FUI589860:FUI589862 GEE589860:GEE589862 GOA589860:GOA589862 GXW589860:GXW589862 HHS589860:HHS589862 HRO589860:HRO589862 IBK589860:IBK589862 ILG589860:ILG589862 IVC589860:IVC589862 JEY589860:JEY589862 JOU589860:JOU589862 JYQ589860:JYQ589862 KIM589860:KIM589862 KSI589860:KSI589862 LCE589860:LCE589862 LMA589860:LMA589862 LVW589860:LVW589862 MFS589860:MFS589862 MPO589860:MPO589862 MZK589860:MZK589862 NJG589860:NJG589862 NTC589860:NTC589862 OCY589860:OCY589862 OMU589860:OMU589862 OWQ589860:OWQ589862 PGM589860:PGM589862 PQI589860:PQI589862 QAE589860:QAE589862 QKA589860:QKA589862 QTW589860:QTW589862 RDS589860:RDS589862 RNO589860:RNO589862 RXK589860:RXK589862 SHG589860:SHG589862 SRC589860:SRC589862 TAY589860:TAY589862 TKU589860:TKU589862 TUQ589860:TUQ589862 UEM589860:UEM589862 UOI589860:UOI589862 UYE589860:UYE589862 VIA589860:VIA589862 VRW589860:VRW589862 WBS589860:WBS589862 WLO589860:WLO589862 WVK589860:WVK589862 C655396:C655398 IY655396:IY655398 SU655396:SU655398 ACQ655396:ACQ655398 AMM655396:AMM655398 AWI655396:AWI655398 BGE655396:BGE655398 BQA655396:BQA655398 BZW655396:BZW655398 CJS655396:CJS655398 CTO655396:CTO655398 DDK655396:DDK655398 DNG655396:DNG655398 DXC655396:DXC655398 EGY655396:EGY655398 EQU655396:EQU655398 FAQ655396:FAQ655398 FKM655396:FKM655398 FUI655396:FUI655398 GEE655396:GEE655398 GOA655396:GOA655398 GXW655396:GXW655398 HHS655396:HHS655398 HRO655396:HRO655398 IBK655396:IBK655398 ILG655396:ILG655398 IVC655396:IVC655398 JEY655396:JEY655398 JOU655396:JOU655398 JYQ655396:JYQ655398 KIM655396:KIM655398 KSI655396:KSI655398 LCE655396:LCE655398 LMA655396:LMA655398 LVW655396:LVW655398 MFS655396:MFS655398 MPO655396:MPO655398 MZK655396:MZK655398 NJG655396:NJG655398 NTC655396:NTC655398 OCY655396:OCY655398 OMU655396:OMU655398 OWQ655396:OWQ655398 PGM655396:PGM655398 PQI655396:PQI655398 QAE655396:QAE655398 QKA655396:QKA655398 QTW655396:QTW655398 RDS655396:RDS655398 RNO655396:RNO655398 RXK655396:RXK655398 SHG655396:SHG655398 SRC655396:SRC655398 TAY655396:TAY655398 TKU655396:TKU655398 TUQ655396:TUQ655398 UEM655396:UEM655398 UOI655396:UOI655398 UYE655396:UYE655398 VIA655396:VIA655398 VRW655396:VRW655398 WBS655396:WBS655398 WLO655396:WLO655398 WVK655396:WVK655398 C720932:C720934 IY720932:IY720934 SU720932:SU720934 ACQ720932:ACQ720934 AMM720932:AMM720934 AWI720932:AWI720934 BGE720932:BGE720934 BQA720932:BQA720934 BZW720932:BZW720934 CJS720932:CJS720934 CTO720932:CTO720934 DDK720932:DDK720934 DNG720932:DNG720934 DXC720932:DXC720934 EGY720932:EGY720934 EQU720932:EQU720934 FAQ720932:FAQ720934 FKM720932:FKM720934 FUI720932:FUI720934 GEE720932:GEE720934 GOA720932:GOA720934 GXW720932:GXW720934 HHS720932:HHS720934 HRO720932:HRO720934 IBK720932:IBK720934 ILG720932:ILG720934 IVC720932:IVC720934 JEY720932:JEY720934 JOU720932:JOU720934 JYQ720932:JYQ720934 KIM720932:KIM720934 KSI720932:KSI720934 LCE720932:LCE720934 LMA720932:LMA720934 LVW720932:LVW720934 MFS720932:MFS720934 MPO720932:MPO720934 MZK720932:MZK720934 NJG720932:NJG720934 NTC720932:NTC720934 OCY720932:OCY720934 OMU720932:OMU720934 OWQ720932:OWQ720934 PGM720932:PGM720934 PQI720932:PQI720934 QAE720932:QAE720934 QKA720932:QKA720934 QTW720932:QTW720934 RDS720932:RDS720934 RNO720932:RNO720934 RXK720932:RXK720934 SHG720932:SHG720934 SRC720932:SRC720934 TAY720932:TAY720934 TKU720932:TKU720934 TUQ720932:TUQ720934 UEM720932:UEM720934 UOI720932:UOI720934 UYE720932:UYE720934 VIA720932:VIA720934 VRW720932:VRW720934 WBS720932:WBS720934 WLO720932:WLO720934 WVK720932:WVK720934 C786468:C786470 IY786468:IY786470 SU786468:SU786470 ACQ786468:ACQ786470 AMM786468:AMM786470 AWI786468:AWI786470 BGE786468:BGE786470 BQA786468:BQA786470 BZW786468:BZW786470 CJS786468:CJS786470 CTO786468:CTO786470 DDK786468:DDK786470 DNG786468:DNG786470 DXC786468:DXC786470 EGY786468:EGY786470 EQU786468:EQU786470 FAQ786468:FAQ786470 FKM786468:FKM786470 FUI786468:FUI786470 GEE786468:GEE786470 GOA786468:GOA786470 GXW786468:GXW786470 HHS786468:HHS786470 HRO786468:HRO786470 IBK786468:IBK786470 ILG786468:ILG786470 IVC786468:IVC786470 JEY786468:JEY786470 JOU786468:JOU786470 JYQ786468:JYQ786470 KIM786468:KIM786470 KSI786468:KSI786470 LCE786468:LCE786470 LMA786468:LMA786470 LVW786468:LVW786470 MFS786468:MFS786470 MPO786468:MPO786470 MZK786468:MZK786470 NJG786468:NJG786470 NTC786468:NTC786470 OCY786468:OCY786470 OMU786468:OMU786470 OWQ786468:OWQ786470 PGM786468:PGM786470 PQI786468:PQI786470 QAE786468:QAE786470 QKA786468:QKA786470 QTW786468:QTW786470 RDS786468:RDS786470 RNO786468:RNO786470 RXK786468:RXK786470 SHG786468:SHG786470 SRC786468:SRC786470 TAY786468:TAY786470 TKU786468:TKU786470 TUQ786468:TUQ786470 UEM786468:UEM786470 UOI786468:UOI786470 UYE786468:UYE786470 VIA786468:VIA786470 VRW786468:VRW786470 WBS786468:WBS786470 WLO786468:WLO786470 WVK786468:WVK786470 C852004:C852006 IY852004:IY852006 SU852004:SU852006 ACQ852004:ACQ852006 AMM852004:AMM852006 AWI852004:AWI852006 BGE852004:BGE852006 BQA852004:BQA852006 BZW852004:BZW852006 CJS852004:CJS852006 CTO852004:CTO852006 DDK852004:DDK852006 DNG852004:DNG852006 DXC852004:DXC852006 EGY852004:EGY852006 EQU852004:EQU852006 FAQ852004:FAQ852006 FKM852004:FKM852006 FUI852004:FUI852006 GEE852004:GEE852006 GOA852004:GOA852006 GXW852004:GXW852006 HHS852004:HHS852006 HRO852004:HRO852006 IBK852004:IBK852006 ILG852004:ILG852006 IVC852004:IVC852006 JEY852004:JEY852006 JOU852004:JOU852006 JYQ852004:JYQ852006 KIM852004:KIM852006 KSI852004:KSI852006 LCE852004:LCE852006 LMA852004:LMA852006 LVW852004:LVW852006 MFS852004:MFS852006 MPO852004:MPO852006 MZK852004:MZK852006 NJG852004:NJG852006 NTC852004:NTC852006 OCY852004:OCY852006 OMU852004:OMU852006 OWQ852004:OWQ852006 PGM852004:PGM852006 PQI852004:PQI852006 QAE852004:QAE852006 QKA852004:QKA852006 QTW852004:QTW852006 RDS852004:RDS852006 RNO852004:RNO852006 RXK852004:RXK852006 SHG852004:SHG852006 SRC852004:SRC852006 TAY852004:TAY852006 TKU852004:TKU852006 TUQ852004:TUQ852006 UEM852004:UEM852006 UOI852004:UOI852006 UYE852004:UYE852006 VIA852004:VIA852006 VRW852004:VRW852006 WBS852004:WBS852006 WLO852004:WLO852006 WVK852004:WVK852006 C917540:C917542 IY917540:IY917542 SU917540:SU917542 ACQ917540:ACQ917542 AMM917540:AMM917542 AWI917540:AWI917542 BGE917540:BGE917542 BQA917540:BQA917542 BZW917540:BZW917542 CJS917540:CJS917542 CTO917540:CTO917542 DDK917540:DDK917542 DNG917540:DNG917542 DXC917540:DXC917542 EGY917540:EGY917542 EQU917540:EQU917542 FAQ917540:FAQ917542 FKM917540:FKM917542 FUI917540:FUI917542 GEE917540:GEE917542 GOA917540:GOA917542 GXW917540:GXW917542 HHS917540:HHS917542 HRO917540:HRO917542 IBK917540:IBK917542 ILG917540:ILG917542 IVC917540:IVC917542 JEY917540:JEY917542 JOU917540:JOU917542 JYQ917540:JYQ917542 KIM917540:KIM917542 KSI917540:KSI917542 LCE917540:LCE917542 LMA917540:LMA917542 LVW917540:LVW917542 MFS917540:MFS917542 MPO917540:MPO917542 MZK917540:MZK917542 NJG917540:NJG917542 NTC917540:NTC917542 OCY917540:OCY917542 OMU917540:OMU917542 OWQ917540:OWQ917542 PGM917540:PGM917542 PQI917540:PQI917542 QAE917540:QAE917542 QKA917540:QKA917542 QTW917540:QTW917542 RDS917540:RDS917542 RNO917540:RNO917542 RXK917540:RXK917542 SHG917540:SHG917542 SRC917540:SRC917542 TAY917540:TAY917542 TKU917540:TKU917542 TUQ917540:TUQ917542 UEM917540:UEM917542 UOI917540:UOI917542 UYE917540:UYE917542 VIA917540:VIA917542 VRW917540:VRW917542 WBS917540:WBS917542 WLO917540:WLO917542 WVK917540:WVK917542 C983076:C983078 IY983076:IY983078 SU983076:SU983078 ACQ983076:ACQ983078 AMM983076:AMM983078 AWI983076:AWI983078 BGE983076:BGE983078 BQA983076:BQA983078 BZW983076:BZW983078 CJS983076:CJS983078 CTO983076:CTO983078 DDK983076:DDK983078 DNG983076:DNG983078 DXC983076:DXC983078 EGY983076:EGY983078 EQU983076:EQU983078 FAQ983076:FAQ983078 FKM983076:FKM983078 FUI983076:FUI983078 GEE983076:GEE983078 GOA983076:GOA983078 GXW983076:GXW983078 HHS983076:HHS983078 HRO983076:HRO983078 IBK983076:IBK983078 ILG983076:ILG983078 IVC983076:IVC983078 JEY983076:JEY983078 JOU983076:JOU983078 JYQ983076:JYQ983078 KIM983076:KIM983078 KSI983076:KSI983078 LCE983076:LCE983078 LMA983076:LMA983078 LVW983076:LVW983078 MFS983076:MFS983078 MPO983076:MPO983078 MZK983076:MZK983078 NJG983076:NJG983078 NTC983076:NTC983078 OCY983076:OCY983078 OMU983076:OMU983078 OWQ983076:OWQ983078 PGM983076:PGM983078 PQI983076:PQI983078 QAE983076:QAE983078 QKA983076:QKA983078 QTW983076:QTW983078 RDS983076:RDS983078 RNO983076:RNO983078 RXK983076:RXK983078 SHG983076:SHG983078 SRC983076:SRC983078 TAY983076:TAY983078 TKU983076:TKU983078 TUQ983076:TUQ983078 UEM983076:UEM983078 UOI983076:UOI983078 UYE983076:UYE983078 VIA983076:VIA983078 VRW983076:VRW983078 WBS983076:WBS983078 WLO983076:WLO983078 WVK983076:WVK983078 C54 IY54 SU54 ACQ54 AMM54 AWI54 BGE54 BQA54 BZW54 CJS54 CTO54 DDK54 DNG54 DXC54 EGY54 EQU54 FAQ54 FKM54 FUI54 GEE54 GOA54 GXW54 HHS54 HRO54 IBK54 ILG54 IVC54 JEY54 JOU54 JYQ54 KIM54 KSI54 LCE54 LMA54 LVW54 MFS54 MPO54 MZK54 NJG54 NTC54 OCY54 OMU54 OWQ54 PGM54 PQI54 QAE54 QKA54 QTW54 RDS54 RNO54 RXK54 SHG54 SRC54 TAY54 TKU54 TUQ54 UEM54 UOI54 UYE54 VIA54 VRW54 WBS54 WLO54 WVK54 C65579 IY65579 SU65579 ACQ65579 AMM65579 AWI65579 BGE65579 BQA65579 BZW65579 CJS65579 CTO65579 DDK65579 DNG65579 DXC65579 EGY65579 EQU65579 FAQ65579 FKM65579 FUI65579 GEE65579 GOA65579 GXW65579 HHS65579 HRO65579 IBK65579 ILG65579 IVC65579 JEY65579 JOU65579 JYQ65579 KIM65579 KSI65579 LCE65579 LMA65579 LVW65579 MFS65579 MPO65579 MZK65579 NJG65579 NTC65579 OCY65579 OMU65579 OWQ65579 PGM65579 PQI65579 QAE65579 QKA65579 QTW65579 RDS65579 RNO65579 RXK65579 SHG65579 SRC65579 TAY65579 TKU65579 TUQ65579 UEM65579 UOI65579 UYE65579 VIA65579 VRW65579 WBS65579 WLO65579 WVK65579 C131115 IY131115 SU131115 ACQ131115 AMM131115 AWI131115 BGE131115 BQA131115 BZW131115 CJS131115 CTO131115 DDK131115 DNG131115 DXC131115 EGY131115 EQU131115 FAQ131115 FKM131115 FUI131115 GEE131115 GOA131115 GXW131115 HHS131115 HRO131115 IBK131115 ILG131115 IVC131115 JEY131115 JOU131115 JYQ131115 KIM131115 KSI131115 LCE131115 LMA131115 LVW131115 MFS131115 MPO131115 MZK131115 NJG131115 NTC131115 OCY131115 OMU131115 OWQ131115 PGM131115 PQI131115 QAE131115 QKA131115 QTW131115 RDS131115 RNO131115 RXK131115 SHG131115 SRC131115 TAY131115 TKU131115 TUQ131115 UEM131115 UOI131115 UYE131115 VIA131115 VRW131115 WBS131115 WLO131115 WVK131115 C196651 IY196651 SU196651 ACQ196651 AMM196651 AWI196651 BGE196651 BQA196651 BZW196651 CJS196651 CTO196651 DDK196651 DNG196651 DXC196651 EGY196651 EQU196651 FAQ196651 FKM196651 FUI196651 GEE196651 GOA196651 GXW196651 HHS196651 HRO196651 IBK196651 ILG196651 IVC196651 JEY196651 JOU196651 JYQ196651 KIM196651 KSI196651 LCE196651 LMA196651 LVW196651 MFS196651 MPO196651 MZK196651 NJG196651 NTC196651 OCY196651 OMU196651 OWQ196651 PGM196651 PQI196651 QAE196651 QKA196651 QTW196651 RDS196651 RNO196651 RXK196651 SHG196651 SRC196651 TAY196651 TKU196651 TUQ196651 UEM196651 UOI196651 UYE196651 VIA196651 VRW196651 WBS196651 WLO196651 WVK196651 C262187 IY262187 SU262187 ACQ262187 AMM262187 AWI262187 BGE262187 BQA262187 BZW262187 CJS262187 CTO262187 DDK262187 DNG262187 DXC262187 EGY262187 EQU262187 FAQ262187 FKM262187 FUI262187 GEE262187 GOA262187 GXW262187 HHS262187 HRO262187 IBK262187 ILG262187 IVC262187 JEY262187 JOU262187 JYQ262187 KIM262187 KSI262187 LCE262187 LMA262187 LVW262187 MFS262187 MPO262187 MZK262187 NJG262187 NTC262187 OCY262187 OMU262187 OWQ262187 PGM262187 PQI262187 QAE262187 QKA262187 QTW262187 RDS262187 RNO262187 RXK262187 SHG262187 SRC262187 TAY262187 TKU262187 TUQ262187 UEM262187 UOI262187 UYE262187 VIA262187 VRW262187 WBS262187 WLO262187 WVK262187 C327723 IY327723 SU327723 ACQ327723 AMM327723 AWI327723 BGE327723 BQA327723 BZW327723 CJS327723 CTO327723 DDK327723 DNG327723 DXC327723 EGY327723 EQU327723 FAQ327723 FKM327723 FUI327723 GEE327723 GOA327723 GXW327723 HHS327723 HRO327723 IBK327723 ILG327723 IVC327723 JEY327723 JOU327723 JYQ327723 KIM327723 KSI327723 LCE327723 LMA327723 LVW327723 MFS327723 MPO327723 MZK327723 NJG327723 NTC327723 OCY327723 OMU327723 OWQ327723 PGM327723 PQI327723 QAE327723 QKA327723 QTW327723 RDS327723 RNO327723 RXK327723 SHG327723 SRC327723 TAY327723 TKU327723 TUQ327723 UEM327723 UOI327723 UYE327723 VIA327723 VRW327723 WBS327723 WLO327723 WVK327723 C393259 IY393259 SU393259 ACQ393259 AMM393259 AWI393259 BGE393259 BQA393259 BZW393259 CJS393259 CTO393259 DDK393259 DNG393259 DXC393259 EGY393259 EQU393259 FAQ393259 FKM393259 FUI393259 GEE393259 GOA393259 GXW393259 HHS393259 HRO393259 IBK393259 ILG393259 IVC393259 JEY393259 JOU393259 JYQ393259 KIM393259 KSI393259 LCE393259 LMA393259 LVW393259 MFS393259 MPO393259 MZK393259 NJG393259 NTC393259 OCY393259 OMU393259 OWQ393259 PGM393259 PQI393259 QAE393259 QKA393259 QTW393259 RDS393259 RNO393259 RXK393259 SHG393259 SRC393259 TAY393259 TKU393259 TUQ393259 UEM393259 UOI393259 UYE393259 VIA393259 VRW393259 WBS393259 WLO393259 WVK393259 C458795 IY458795 SU458795 ACQ458795 AMM458795 AWI458795 BGE458795 BQA458795 BZW458795 CJS458795 CTO458795 DDK458795 DNG458795 DXC458795 EGY458795 EQU458795 FAQ458795 FKM458795 FUI458795 GEE458795 GOA458795 GXW458795 HHS458795 HRO458795 IBK458795 ILG458795 IVC458795 JEY458795 JOU458795 JYQ458795 KIM458795 KSI458795 LCE458795 LMA458795 LVW458795 MFS458795 MPO458795 MZK458795 NJG458795 NTC458795 OCY458795 OMU458795 OWQ458795 PGM458795 PQI458795 QAE458795 QKA458795 QTW458795 RDS458795 RNO458795 RXK458795 SHG458795 SRC458795 TAY458795 TKU458795 TUQ458795 UEM458795 UOI458795 UYE458795 VIA458795 VRW458795 WBS458795 WLO458795 WVK458795 C524331 IY524331 SU524331 ACQ524331 AMM524331 AWI524331 BGE524331 BQA524331 BZW524331 CJS524331 CTO524331 DDK524331 DNG524331 DXC524331 EGY524331 EQU524331 FAQ524331 FKM524331 FUI524331 GEE524331 GOA524331 GXW524331 HHS524331 HRO524331 IBK524331 ILG524331 IVC524331 JEY524331 JOU524331 JYQ524331 KIM524331 KSI524331 LCE524331 LMA524331 LVW524331 MFS524331 MPO524331 MZK524331 NJG524331 NTC524331 OCY524331 OMU524331 OWQ524331 PGM524331 PQI524331 QAE524331 QKA524331 QTW524331 RDS524331 RNO524331 RXK524331 SHG524331 SRC524331 TAY524331 TKU524331 TUQ524331 UEM524331 UOI524331 UYE524331 VIA524331 VRW524331 WBS524331 WLO524331 WVK524331 C589867 IY589867 SU589867 ACQ589867 AMM589867 AWI589867 BGE589867 BQA589867 BZW589867 CJS589867 CTO589867 DDK589867 DNG589867 DXC589867 EGY589867 EQU589867 FAQ589867 FKM589867 FUI589867 GEE589867 GOA589867 GXW589867 HHS589867 HRO589867 IBK589867 ILG589867 IVC589867 JEY589867 JOU589867 JYQ589867 KIM589867 KSI589867 LCE589867 LMA589867 LVW589867 MFS589867 MPO589867 MZK589867 NJG589867 NTC589867 OCY589867 OMU589867 OWQ589867 PGM589867 PQI589867 QAE589867 QKA589867 QTW589867 RDS589867 RNO589867 RXK589867 SHG589867 SRC589867 TAY589867 TKU589867 TUQ589867 UEM589867 UOI589867 UYE589867 VIA589867 VRW589867 WBS589867 WLO589867 WVK589867 C655403 IY655403 SU655403 ACQ655403 AMM655403 AWI655403 BGE655403 BQA655403 BZW655403 CJS655403 CTO655403 DDK655403 DNG655403 DXC655403 EGY655403 EQU655403 FAQ655403 FKM655403 FUI655403 GEE655403 GOA655403 GXW655403 HHS655403 HRO655403 IBK655403 ILG655403 IVC655403 JEY655403 JOU655403 JYQ655403 KIM655403 KSI655403 LCE655403 LMA655403 LVW655403 MFS655403 MPO655403 MZK655403 NJG655403 NTC655403 OCY655403 OMU655403 OWQ655403 PGM655403 PQI655403 QAE655403 QKA655403 QTW655403 RDS655403 RNO655403 RXK655403 SHG655403 SRC655403 TAY655403 TKU655403 TUQ655403 UEM655403 UOI655403 UYE655403 VIA655403 VRW655403 WBS655403 WLO655403 WVK655403 C720939 IY720939 SU720939 ACQ720939 AMM720939 AWI720939 BGE720939 BQA720939 BZW720939 CJS720939 CTO720939 DDK720939 DNG720939 DXC720939 EGY720939 EQU720939 FAQ720939 FKM720939 FUI720939 GEE720939 GOA720939 GXW720939 HHS720939 HRO720939 IBK720939 ILG720939 IVC720939 JEY720939 JOU720939 JYQ720939 KIM720939 KSI720939 LCE720939 LMA720939 LVW720939 MFS720939 MPO720939 MZK720939 NJG720939 NTC720939 OCY720939 OMU720939 OWQ720939 PGM720939 PQI720939 QAE720939 QKA720939 QTW720939 RDS720939 RNO720939 RXK720939 SHG720939 SRC720939 TAY720939 TKU720939 TUQ720939 UEM720939 UOI720939 UYE720939 VIA720939 VRW720939 WBS720939 WLO720939 WVK720939 C786475 IY786475 SU786475 ACQ786475 AMM786475 AWI786475 BGE786475 BQA786475 BZW786475 CJS786475 CTO786475 DDK786475 DNG786475 DXC786475 EGY786475 EQU786475 FAQ786475 FKM786475 FUI786475 GEE786475 GOA786475 GXW786475 HHS786475 HRO786475 IBK786475 ILG786475 IVC786475 JEY786475 JOU786475 JYQ786475 KIM786475 KSI786475 LCE786475 LMA786475 LVW786475 MFS786475 MPO786475 MZK786475 NJG786475 NTC786475 OCY786475 OMU786475 OWQ786475 PGM786475 PQI786475 QAE786475 QKA786475 QTW786475 RDS786475 RNO786475 RXK786475 SHG786475 SRC786475 TAY786475 TKU786475 TUQ786475 UEM786475 UOI786475 UYE786475 VIA786475 VRW786475 WBS786475 WLO786475 WVK786475 C852011 IY852011 SU852011 ACQ852011 AMM852011 AWI852011 BGE852011 BQA852011 BZW852011 CJS852011 CTO852011 DDK852011 DNG852011 DXC852011 EGY852011 EQU852011 FAQ852011 FKM852011 FUI852011 GEE852011 GOA852011 GXW852011 HHS852011 HRO852011 IBK852011 ILG852011 IVC852011 JEY852011 JOU852011 JYQ852011 KIM852011 KSI852011 LCE852011 LMA852011 LVW852011 MFS852011 MPO852011 MZK852011 NJG852011 NTC852011 OCY852011 OMU852011 OWQ852011 PGM852011 PQI852011 QAE852011 QKA852011 QTW852011 RDS852011 RNO852011 RXK852011 SHG852011 SRC852011 TAY852011 TKU852011 TUQ852011 UEM852011 UOI852011 UYE852011 VIA852011 VRW852011 WBS852011 WLO852011 WVK852011 C917547 IY917547 SU917547 ACQ917547 AMM917547 AWI917547 BGE917547 BQA917547 BZW917547 CJS917547 CTO917547 DDK917547 DNG917547 DXC917547 EGY917547 EQU917547 FAQ917547 FKM917547 FUI917547 GEE917547 GOA917547 GXW917547 HHS917547 HRO917547 IBK917547 ILG917547 IVC917547 JEY917547 JOU917547 JYQ917547 KIM917547 KSI917547 LCE917547 LMA917547 LVW917547 MFS917547 MPO917547 MZK917547 NJG917547 NTC917547 OCY917547 OMU917547 OWQ917547 PGM917547 PQI917547 QAE917547 QKA917547 QTW917547 RDS917547 RNO917547 RXK917547 SHG917547 SRC917547 TAY917547 TKU917547 TUQ917547 UEM917547 UOI917547 UYE917547 VIA917547 VRW917547 WBS917547 WLO917547 WVK917547 C983083 IY983083 SU983083 ACQ983083 AMM983083 AWI983083 BGE983083 BQA983083 BZW983083 CJS983083 CTO983083 DDK983083 DNG983083 DXC983083 EGY983083 EQU983083 FAQ983083 FKM983083 FUI983083 GEE983083 GOA983083 GXW983083 HHS983083 HRO983083 IBK983083 ILG983083 IVC983083 JEY983083 JOU983083 JYQ983083 KIM983083 KSI983083 LCE983083 LMA983083 LVW983083 MFS983083 MPO983083 MZK983083 NJG983083 NTC983083 OCY983083 OMU983083 OWQ983083 PGM983083 PQI983083 QAE983083 QKA983083 QTW983083 RDS983083 RNO983083 RXK983083 SHG983083 SRC983083 TAY983083 TKU983083 TUQ983083 UEM983083 UOI983083 UYE983083 VIA983083 VRW983083 WBS983083 WLO983083 WVK983083 I18:I19 JE29:JJ31 TA29:TF31 ACW29:ADB31 AMS29:AMX31 AWO29:AWT31 BGK29:BGP31 BQG29:BQL31 CAC29:CAH31 CJY29:CKD31 CTU29:CTZ31 DDQ29:DDV31 DNM29:DNR31 DXI29:DXN31 EHE29:EHJ31 ERA29:ERF31 FAW29:FBB31 FKS29:FKX31 FUO29:FUT31 GEK29:GEP31 GOG29:GOL31 GYC29:GYH31 HHY29:HID31 HRU29:HRZ31 IBQ29:IBV31 ILM29:ILR31 IVI29:IVN31 JFE29:JFJ31 JPA29:JPF31 JYW29:JZB31 KIS29:KIX31 KSO29:KST31 LCK29:LCP31 LMG29:LML31 LWC29:LWH31 MFY29:MGD31 MPU29:MPZ31 MZQ29:MZV31 NJM29:NJR31 NTI29:NTN31 ODE29:ODJ31 ONA29:ONF31 OWW29:OXB31 PGS29:PGX31 PQO29:PQT31 QAK29:QAP31 QKG29:QKL31 QUC29:QUH31 RDY29:RED31 RNU29:RNZ31 RXQ29:RXV31 SHM29:SHR31 SRI29:SRN31 TBE29:TBJ31 TLA29:TLF31 TUW29:TVB31 UES29:UEX31 UOO29:UOT31 UYK29:UYP31 VIG29:VIL31 VSC29:VSH31 WBY29:WCD31 WLU29:WLZ31 WVQ29:WVV31 I65555:N65557 JE65555:JJ65557 TA65555:TF65557 ACW65555:ADB65557 AMS65555:AMX65557 AWO65555:AWT65557 BGK65555:BGP65557 BQG65555:BQL65557 CAC65555:CAH65557 CJY65555:CKD65557 CTU65555:CTZ65557 DDQ65555:DDV65557 DNM65555:DNR65557 DXI65555:DXN65557 EHE65555:EHJ65557 ERA65555:ERF65557 FAW65555:FBB65557 FKS65555:FKX65557 FUO65555:FUT65557 GEK65555:GEP65557 GOG65555:GOL65557 GYC65555:GYH65557 HHY65555:HID65557 HRU65555:HRZ65557 IBQ65555:IBV65557 ILM65555:ILR65557 IVI65555:IVN65557 JFE65555:JFJ65557 JPA65555:JPF65557 JYW65555:JZB65557 KIS65555:KIX65557 KSO65555:KST65557 LCK65555:LCP65557 LMG65555:LML65557 LWC65555:LWH65557 MFY65555:MGD65557 MPU65555:MPZ65557 MZQ65555:MZV65557 NJM65555:NJR65557 NTI65555:NTN65557 ODE65555:ODJ65557 ONA65555:ONF65557 OWW65555:OXB65557 PGS65555:PGX65557 PQO65555:PQT65557 QAK65555:QAP65557 QKG65555:QKL65557 QUC65555:QUH65557 RDY65555:RED65557 RNU65555:RNZ65557 RXQ65555:RXV65557 SHM65555:SHR65557 SRI65555:SRN65557 TBE65555:TBJ65557 TLA65555:TLF65557 TUW65555:TVB65557 UES65555:UEX65557 UOO65555:UOT65557 UYK65555:UYP65557 VIG65555:VIL65557 VSC65555:VSH65557 WBY65555:WCD65557 WLU65555:WLZ65557 WVQ65555:WVV65557 I131091:N131093 JE131091:JJ131093 TA131091:TF131093 ACW131091:ADB131093 AMS131091:AMX131093 AWO131091:AWT131093 BGK131091:BGP131093 BQG131091:BQL131093 CAC131091:CAH131093 CJY131091:CKD131093 CTU131091:CTZ131093 DDQ131091:DDV131093 DNM131091:DNR131093 DXI131091:DXN131093 EHE131091:EHJ131093 ERA131091:ERF131093 FAW131091:FBB131093 FKS131091:FKX131093 FUO131091:FUT131093 GEK131091:GEP131093 GOG131091:GOL131093 GYC131091:GYH131093 HHY131091:HID131093 HRU131091:HRZ131093 IBQ131091:IBV131093 ILM131091:ILR131093 IVI131091:IVN131093 JFE131091:JFJ131093 JPA131091:JPF131093 JYW131091:JZB131093 KIS131091:KIX131093 KSO131091:KST131093 LCK131091:LCP131093 LMG131091:LML131093 LWC131091:LWH131093 MFY131091:MGD131093 MPU131091:MPZ131093 MZQ131091:MZV131093 NJM131091:NJR131093 NTI131091:NTN131093 ODE131091:ODJ131093 ONA131091:ONF131093 OWW131091:OXB131093 PGS131091:PGX131093 PQO131091:PQT131093 QAK131091:QAP131093 QKG131091:QKL131093 QUC131091:QUH131093 RDY131091:RED131093 RNU131091:RNZ131093 RXQ131091:RXV131093 SHM131091:SHR131093 SRI131091:SRN131093 TBE131091:TBJ131093 TLA131091:TLF131093 TUW131091:TVB131093 UES131091:UEX131093 UOO131091:UOT131093 UYK131091:UYP131093 VIG131091:VIL131093 VSC131091:VSH131093 WBY131091:WCD131093 WLU131091:WLZ131093 WVQ131091:WVV131093 I196627:N196629 JE196627:JJ196629 TA196627:TF196629 ACW196627:ADB196629 AMS196627:AMX196629 AWO196627:AWT196629 BGK196627:BGP196629 BQG196627:BQL196629 CAC196627:CAH196629 CJY196627:CKD196629 CTU196627:CTZ196629 DDQ196627:DDV196629 DNM196627:DNR196629 DXI196627:DXN196629 EHE196627:EHJ196629 ERA196627:ERF196629 FAW196627:FBB196629 FKS196627:FKX196629 FUO196627:FUT196629 GEK196627:GEP196629 GOG196627:GOL196629 GYC196627:GYH196629 HHY196627:HID196629 HRU196627:HRZ196629 IBQ196627:IBV196629 ILM196627:ILR196629 IVI196627:IVN196629 JFE196627:JFJ196629 JPA196627:JPF196629 JYW196627:JZB196629 KIS196627:KIX196629 KSO196627:KST196629 LCK196627:LCP196629 LMG196627:LML196629 LWC196627:LWH196629 MFY196627:MGD196629 MPU196627:MPZ196629 MZQ196627:MZV196629 NJM196627:NJR196629 NTI196627:NTN196629 ODE196627:ODJ196629 ONA196627:ONF196629 OWW196627:OXB196629 PGS196627:PGX196629 PQO196627:PQT196629 QAK196627:QAP196629 QKG196627:QKL196629 QUC196627:QUH196629 RDY196627:RED196629 RNU196627:RNZ196629 RXQ196627:RXV196629 SHM196627:SHR196629 SRI196627:SRN196629 TBE196627:TBJ196629 TLA196627:TLF196629 TUW196627:TVB196629 UES196627:UEX196629 UOO196627:UOT196629 UYK196627:UYP196629 VIG196627:VIL196629 VSC196627:VSH196629 WBY196627:WCD196629 WLU196627:WLZ196629 WVQ196627:WVV196629 I262163:N262165 JE262163:JJ262165 TA262163:TF262165 ACW262163:ADB262165 AMS262163:AMX262165 AWO262163:AWT262165 BGK262163:BGP262165 BQG262163:BQL262165 CAC262163:CAH262165 CJY262163:CKD262165 CTU262163:CTZ262165 DDQ262163:DDV262165 DNM262163:DNR262165 DXI262163:DXN262165 EHE262163:EHJ262165 ERA262163:ERF262165 FAW262163:FBB262165 FKS262163:FKX262165 FUO262163:FUT262165 GEK262163:GEP262165 GOG262163:GOL262165 GYC262163:GYH262165 HHY262163:HID262165 HRU262163:HRZ262165 IBQ262163:IBV262165 ILM262163:ILR262165 IVI262163:IVN262165 JFE262163:JFJ262165 JPA262163:JPF262165 JYW262163:JZB262165 KIS262163:KIX262165 KSO262163:KST262165 LCK262163:LCP262165 LMG262163:LML262165 LWC262163:LWH262165 MFY262163:MGD262165 MPU262163:MPZ262165 MZQ262163:MZV262165 NJM262163:NJR262165 NTI262163:NTN262165 ODE262163:ODJ262165 ONA262163:ONF262165 OWW262163:OXB262165 PGS262163:PGX262165 PQO262163:PQT262165 QAK262163:QAP262165 QKG262163:QKL262165 QUC262163:QUH262165 RDY262163:RED262165 RNU262163:RNZ262165 RXQ262163:RXV262165 SHM262163:SHR262165 SRI262163:SRN262165 TBE262163:TBJ262165 TLA262163:TLF262165 TUW262163:TVB262165 UES262163:UEX262165 UOO262163:UOT262165 UYK262163:UYP262165 VIG262163:VIL262165 VSC262163:VSH262165 WBY262163:WCD262165 WLU262163:WLZ262165 WVQ262163:WVV262165 I327699:N327701 JE327699:JJ327701 TA327699:TF327701 ACW327699:ADB327701 AMS327699:AMX327701 AWO327699:AWT327701 BGK327699:BGP327701 BQG327699:BQL327701 CAC327699:CAH327701 CJY327699:CKD327701 CTU327699:CTZ327701 DDQ327699:DDV327701 DNM327699:DNR327701 DXI327699:DXN327701 EHE327699:EHJ327701 ERA327699:ERF327701 FAW327699:FBB327701 FKS327699:FKX327701 FUO327699:FUT327701 GEK327699:GEP327701 GOG327699:GOL327701 GYC327699:GYH327701 HHY327699:HID327701 HRU327699:HRZ327701 IBQ327699:IBV327701 ILM327699:ILR327701 IVI327699:IVN327701 JFE327699:JFJ327701 JPA327699:JPF327701 JYW327699:JZB327701 KIS327699:KIX327701 KSO327699:KST327701 LCK327699:LCP327701 LMG327699:LML327701 LWC327699:LWH327701 MFY327699:MGD327701 MPU327699:MPZ327701 MZQ327699:MZV327701 NJM327699:NJR327701 NTI327699:NTN327701 ODE327699:ODJ327701 ONA327699:ONF327701 OWW327699:OXB327701 PGS327699:PGX327701 PQO327699:PQT327701 QAK327699:QAP327701 QKG327699:QKL327701 QUC327699:QUH327701 RDY327699:RED327701 RNU327699:RNZ327701 RXQ327699:RXV327701 SHM327699:SHR327701 SRI327699:SRN327701 TBE327699:TBJ327701 TLA327699:TLF327701 TUW327699:TVB327701 UES327699:UEX327701 UOO327699:UOT327701 UYK327699:UYP327701 VIG327699:VIL327701 VSC327699:VSH327701 WBY327699:WCD327701 WLU327699:WLZ327701 WVQ327699:WVV327701 I393235:N393237 JE393235:JJ393237 TA393235:TF393237 ACW393235:ADB393237 AMS393235:AMX393237 AWO393235:AWT393237 BGK393235:BGP393237 BQG393235:BQL393237 CAC393235:CAH393237 CJY393235:CKD393237 CTU393235:CTZ393237 DDQ393235:DDV393237 DNM393235:DNR393237 DXI393235:DXN393237 EHE393235:EHJ393237 ERA393235:ERF393237 FAW393235:FBB393237 FKS393235:FKX393237 FUO393235:FUT393237 GEK393235:GEP393237 GOG393235:GOL393237 GYC393235:GYH393237 HHY393235:HID393237 HRU393235:HRZ393237 IBQ393235:IBV393237 ILM393235:ILR393237 IVI393235:IVN393237 JFE393235:JFJ393237 JPA393235:JPF393237 JYW393235:JZB393237 KIS393235:KIX393237 KSO393235:KST393237 LCK393235:LCP393237 LMG393235:LML393237 LWC393235:LWH393237 MFY393235:MGD393237 MPU393235:MPZ393237 MZQ393235:MZV393237 NJM393235:NJR393237 NTI393235:NTN393237 ODE393235:ODJ393237 ONA393235:ONF393237 OWW393235:OXB393237 PGS393235:PGX393237 PQO393235:PQT393237 QAK393235:QAP393237 QKG393235:QKL393237 QUC393235:QUH393237 RDY393235:RED393237 RNU393235:RNZ393237 RXQ393235:RXV393237 SHM393235:SHR393237 SRI393235:SRN393237 TBE393235:TBJ393237 TLA393235:TLF393237 TUW393235:TVB393237 UES393235:UEX393237 UOO393235:UOT393237 UYK393235:UYP393237 VIG393235:VIL393237 VSC393235:VSH393237 WBY393235:WCD393237 WLU393235:WLZ393237 WVQ393235:WVV393237 I458771:N458773 JE458771:JJ458773 TA458771:TF458773 ACW458771:ADB458773 AMS458771:AMX458773 AWO458771:AWT458773 BGK458771:BGP458773 BQG458771:BQL458773 CAC458771:CAH458773 CJY458771:CKD458773 CTU458771:CTZ458773 DDQ458771:DDV458773 DNM458771:DNR458773 DXI458771:DXN458773 EHE458771:EHJ458773 ERA458771:ERF458773 FAW458771:FBB458773 FKS458771:FKX458773 FUO458771:FUT458773 GEK458771:GEP458773 GOG458771:GOL458773 GYC458771:GYH458773 HHY458771:HID458773 HRU458771:HRZ458773 IBQ458771:IBV458773 ILM458771:ILR458773 IVI458771:IVN458773 JFE458771:JFJ458773 JPA458771:JPF458773 JYW458771:JZB458773 KIS458771:KIX458773 KSO458771:KST458773 LCK458771:LCP458773 LMG458771:LML458773 LWC458771:LWH458773 MFY458771:MGD458773 MPU458771:MPZ458773 MZQ458771:MZV458773 NJM458771:NJR458773 NTI458771:NTN458773 ODE458771:ODJ458773 ONA458771:ONF458773 OWW458771:OXB458773 PGS458771:PGX458773 PQO458771:PQT458773 QAK458771:QAP458773 QKG458771:QKL458773 QUC458771:QUH458773 RDY458771:RED458773 RNU458771:RNZ458773 RXQ458771:RXV458773 SHM458771:SHR458773 SRI458771:SRN458773 TBE458771:TBJ458773 TLA458771:TLF458773 TUW458771:TVB458773 UES458771:UEX458773 UOO458771:UOT458773 UYK458771:UYP458773 VIG458771:VIL458773 VSC458771:VSH458773 WBY458771:WCD458773 WLU458771:WLZ458773 WVQ458771:WVV458773 I524307:N524309 JE524307:JJ524309 TA524307:TF524309 ACW524307:ADB524309 AMS524307:AMX524309 AWO524307:AWT524309 BGK524307:BGP524309 BQG524307:BQL524309 CAC524307:CAH524309 CJY524307:CKD524309 CTU524307:CTZ524309 DDQ524307:DDV524309 DNM524307:DNR524309 DXI524307:DXN524309 EHE524307:EHJ524309 ERA524307:ERF524309 FAW524307:FBB524309 FKS524307:FKX524309 FUO524307:FUT524309 GEK524307:GEP524309 GOG524307:GOL524309 GYC524307:GYH524309 HHY524307:HID524309 HRU524307:HRZ524309 IBQ524307:IBV524309 ILM524307:ILR524309 IVI524307:IVN524309 JFE524307:JFJ524309 JPA524307:JPF524309 JYW524307:JZB524309 KIS524307:KIX524309 KSO524307:KST524309 LCK524307:LCP524309 LMG524307:LML524309 LWC524307:LWH524309 MFY524307:MGD524309 MPU524307:MPZ524309 MZQ524307:MZV524309 NJM524307:NJR524309 NTI524307:NTN524309 ODE524307:ODJ524309 ONA524307:ONF524309 OWW524307:OXB524309 PGS524307:PGX524309 PQO524307:PQT524309 QAK524307:QAP524309 QKG524307:QKL524309 QUC524307:QUH524309 RDY524307:RED524309 RNU524307:RNZ524309 RXQ524307:RXV524309 SHM524307:SHR524309 SRI524307:SRN524309 TBE524307:TBJ524309 TLA524307:TLF524309 TUW524307:TVB524309 UES524307:UEX524309 UOO524307:UOT524309 UYK524307:UYP524309 VIG524307:VIL524309 VSC524307:VSH524309 WBY524307:WCD524309 WLU524307:WLZ524309 WVQ524307:WVV524309 I589843:N589845 JE589843:JJ589845 TA589843:TF589845 ACW589843:ADB589845 AMS589843:AMX589845 AWO589843:AWT589845 BGK589843:BGP589845 BQG589843:BQL589845 CAC589843:CAH589845 CJY589843:CKD589845 CTU589843:CTZ589845 DDQ589843:DDV589845 DNM589843:DNR589845 DXI589843:DXN589845 EHE589843:EHJ589845 ERA589843:ERF589845 FAW589843:FBB589845 FKS589843:FKX589845 FUO589843:FUT589845 GEK589843:GEP589845 GOG589843:GOL589845 GYC589843:GYH589845 HHY589843:HID589845 HRU589843:HRZ589845 IBQ589843:IBV589845 ILM589843:ILR589845 IVI589843:IVN589845 JFE589843:JFJ589845 JPA589843:JPF589845 JYW589843:JZB589845 KIS589843:KIX589845 KSO589843:KST589845 LCK589843:LCP589845 LMG589843:LML589845 LWC589843:LWH589845 MFY589843:MGD589845 MPU589843:MPZ589845 MZQ589843:MZV589845 NJM589843:NJR589845 NTI589843:NTN589845 ODE589843:ODJ589845 ONA589843:ONF589845 OWW589843:OXB589845 PGS589843:PGX589845 PQO589843:PQT589845 QAK589843:QAP589845 QKG589843:QKL589845 QUC589843:QUH589845 RDY589843:RED589845 RNU589843:RNZ589845 RXQ589843:RXV589845 SHM589843:SHR589845 SRI589843:SRN589845 TBE589843:TBJ589845 TLA589843:TLF589845 TUW589843:TVB589845 UES589843:UEX589845 UOO589843:UOT589845 UYK589843:UYP589845 VIG589843:VIL589845 VSC589843:VSH589845 WBY589843:WCD589845 WLU589843:WLZ589845 WVQ589843:WVV589845 I655379:N655381 JE655379:JJ655381 TA655379:TF655381 ACW655379:ADB655381 AMS655379:AMX655381 AWO655379:AWT655381 BGK655379:BGP655381 BQG655379:BQL655381 CAC655379:CAH655381 CJY655379:CKD655381 CTU655379:CTZ655381 DDQ655379:DDV655381 DNM655379:DNR655381 DXI655379:DXN655381 EHE655379:EHJ655381 ERA655379:ERF655381 FAW655379:FBB655381 FKS655379:FKX655381 FUO655379:FUT655381 GEK655379:GEP655381 GOG655379:GOL655381 GYC655379:GYH655381 HHY655379:HID655381 HRU655379:HRZ655381 IBQ655379:IBV655381 ILM655379:ILR655381 IVI655379:IVN655381 JFE655379:JFJ655381 JPA655379:JPF655381 JYW655379:JZB655381 KIS655379:KIX655381 KSO655379:KST655381 LCK655379:LCP655381 LMG655379:LML655381 LWC655379:LWH655381 MFY655379:MGD655381 MPU655379:MPZ655381 MZQ655379:MZV655381 NJM655379:NJR655381 NTI655379:NTN655381 ODE655379:ODJ655381 ONA655379:ONF655381 OWW655379:OXB655381 PGS655379:PGX655381 PQO655379:PQT655381 QAK655379:QAP655381 QKG655379:QKL655381 QUC655379:QUH655381 RDY655379:RED655381 RNU655379:RNZ655381 RXQ655379:RXV655381 SHM655379:SHR655381 SRI655379:SRN655381 TBE655379:TBJ655381 TLA655379:TLF655381 TUW655379:TVB655381 UES655379:UEX655381 UOO655379:UOT655381 UYK655379:UYP655381 VIG655379:VIL655381 VSC655379:VSH655381 WBY655379:WCD655381 WLU655379:WLZ655381 WVQ655379:WVV655381 I720915:N720917 JE720915:JJ720917 TA720915:TF720917 ACW720915:ADB720917 AMS720915:AMX720917 AWO720915:AWT720917 BGK720915:BGP720917 BQG720915:BQL720917 CAC720915:CAH720917 CJY720915:CKD720917 CTU720915:CTZ720917 DDQ720915:DDV720917 DNM720915:DNR720917 DXI720915:DXN720917 EHE720915:EHJ720917 ERA720915:ERF720917 FAW720915:FBB720917 FKS720915:FKX720917 FUO720915:FUT720917 GEK720915:GEP720917 GOG720915:GOL720917 GYC720915:GYH720917 HHY720915:HID720917 HRU720915:HRZ720917 IBQ720915:IBV720917 ILM720915:ILR720917 IVI720915:IVN720917 JFE720915:JFJ720917 JPA720915:JPF720917 JYW720915:JZB720917 KIS720915:KIX720917 KSO720915:KST720917 LCK720915:LCP720917 LMG720915:LML720917 LWC720915:LWH720917 MFY720915:MGD720917 MPU720915:MPZ720917 MZQ720915:MZV720917 NJM720915:NJR720917 NTI720915:NTN720917 ODE720915:ODJ720917 ONA720915:ONF720917 OWW720915:OXB720917 PGS720915:PGX720917 PQO720915:PQT720917 QAK720915:QAP720917 QKG720915:QKL720917 QUC720915:QUH720917 RDY720915:RED720917 RNU720915:RNZ720917 RXQ720915:RXV720917 SHM720915:SHR720917 SRI720915:SRN720917 TBE720915:TBJ720917 TLA720915:TLF720917 TUW720915:TVB720917 UES720915:UEX720917 UOO720915:UOT720917 UYK720915:UYP720917 VIG720915:VIL720917 VSC720915:VSH720917 WBY720915:WCD720917 WLU720915:WLZ720917 WVQ720915:WVV720917 I786451:N786453 JE786451:JJ786453 TA786451:TF786453 ACW786451:ADB786453 AMS786451:AMX786453 AWO786451:AWT786453 BGK786451:BGP786453 BQG786451:BQL786453 CAC786451:CAH786453 CJY786451:CKD786453 CTU786451:CTZ786453 DDQ786451:DDV786453 DNM786451:DNR786453 DXI786451:DXN786453 EHE786451:EHJ786453 ERA786451:ERF786453 FAW786451:FBB786453 FKS786451:FKX786453 FUO786451:FUT786453 GEK786451:GEP786453 GOG786451:GOL786453 GYC786451:GYH786453 HHY786451:HID786453 HRU786451:HRZ786453 IBQ786451:IBV786453 ILM786451:ILR786453 IVI786451:IVN786453 JFE786451:JFJ786453 JPA786451:JPF786453 JYW786451:JZB786453 KIS786451:KIX786453 KSO786451:KST786453 LCK786451:LCP786453 LMG786451:LML786453 LWC786451:LWH786453 MFY786451:MGD786453 MPU786451:MPZ786453 MZQ786451:MZV786453 NJM786451:NJR786453 NTI786451:NTN786453 ODE786451:ODJ786453 ONA786451:ONF786453 OWW786451:OXB786453 PGS786451:PGX786453 PQO786451:PQT786453 QAK786451:QAP786453 QKG786451:QKL786453 QUC786451:QUH786453 RDY786451:RED786453 RNU786451:RNZ786453 RXQ786451:RXV786453 SHM786451:SHR786453 SRI786451:SRN786453 TBE786451:TBJ786453 TLA786451:TLF786453 TUW786451:TVB786453 UES786451:UEX786453 UOO786451:UOT786453 UYK786451:UYP786453 VIG786451:VIL786453 VSC786451:VSH786453 WBY786451:WCD786453 WLU786451:WLZ786453 WVQ786451:WVV786453 I851987:N851989 JE851987:JJ851989 TA851987:TF851989 ACW851987:ADB851989 AMS851987:AMX851989 AWO851987:AWT851989 BGK851987:BGP851989 BQG851987:BQL851989 CAC851987:CAH851989 CJY851987:CKD851989 CTU851987:CTZ851989 DDQ851987:DDV851989 DNM851987:DNR851989 DXI851987:DXN851989 EHE851987:EHJ851989 ERA851987:ERF851989 FAW851987:FBB851989 FKS851987:FKX851989 FUO851987:FUT851989 GEK851987:GEP851989 GOG851987:GOL851989 GYC851987:GYH851989 HHY851987:HID851989 HRU851987:HRZ851989 IBQ851987:IBV851989 ILM851987:ILR851989 IVI851987:IVN851989 JFE851987:JFJ851989 JPA851987:JPF851989 JYW851987:JZB851989 KIS851987:KIX851989 KSO851987:KST851989 LCK851987:LCP851989 LMG851987:LML851989 LWC851987:LWH851989 MFY851987:MGD851989 MPU851987:MPZ851989 MZQ851987:MZV851989 NJM851987:NJR851989 NTI851987:NTN851989 ODE851987:ODJ851989 ONA851987:ONF851989 OWW851987:OXB851989 PGS851987:PGX851989 PQO851987:PQT851989 QAK851987:QAP851989 QKG851987:QKL851989 QUC851987:QUH851989 RDY851987:RED851989 RNU851987:RNZ851989 RXQ851987:RXV851989 SHM851987:SHR851989 SRI851987:SRN851989 TBE851987:TBJ851989 TLA851987:TLF851989 TUW851987:TVB851989 UES851987:UEX851989 UOO851987:UOT851989 UYK851987:UYP851989 VIG851987:VIL851989 VSC851987:VSH851989 WBY851987:WCD851989 WLU851987:WLZ851989 WVQ851987:WVV851989 I917523:N917525 JE917523:JJ917525 TA917523:TF917525 ACW917523:ADB917525 AMS917523:AMX917525 AWO917523:AWT917525 BGK917523:BGP917525 BQG917523:BQL917525 CAC917523:CAH917525 CJY917523:CKD917525 CTU917523:CTZ917525 DDQ917523:DDV917525 DNM917523:DNR917525 DXI917523:DXN917525 EHE917523:EHJ917525 ERA917523:ERF917525 FAW917523:FBB917525 FKS917523:FKX917525 FUO917523:FUT917525 GEK917523:GEP917525 GOG917523:GOL917525 GYC917523:GYH917525 HHY917523:HID917525 HRU917523:HRZ917525 IBQ917523:IBV917525 ILM917523:ILR917525 IVI917523:IVN917525 JFE917523:JFJ917525 JPA917523:JPF917525 JYW917523:JZB917525 KIS917523:KIX917525 KSO917523:KST917525 LCK917523:LCP917525 LMG917523:LML917525 LWC917523:LWH917525 MFY917523:MGD917525 MPU917523:MPZ917525 MZQ917523:MZV917525 NJM917523:NJR917525 NTI917523:NTN917525 ODE917523:ODJ917525 ONA917523:ONF917525 OWW917523:OXB917525 PGS917523:PGX917525 PQO917523:PQT917525 QAK917523:QAP917525 QKG917523:QKL917525 QUC917523:QUH917525 RDY917523:RED917525 RNU917523:RNZ917525 RXQ917523:RXV917525 SHM917523:SHR917525 SRI917523:SRN917525 TBE917523:TBJ917525 TLA917523:TLF917525 TUW917523:TVB917525 UES917523:UEX917525 UOO917523:UOT917525 UYK917523:UYP917525 VIG917523:VIL917525 VSC917523:VSH917525 WBY917523:WCD917525 WLU917523:WLZ917525 WVQ917523:WVV917525 I983059:N983061 JE983059:JJ983061 TA983059:TF983061 ACW983059:ADB983061 AMS983059:AMX983061 AWO983059:AWT983061 BGK983059:BGP983061 BQG983059:BQL983061 CAC983059:CAH983061 CJY983059:CKD983061 CTU983059:CTZ983061 DDQ983059:DDV983061 DNM983059:DNR983061 DXI983059:DXN983061 EHE983059:EHJ983061 ERA983059:ERF983061 FAW983059:FBB983061 FKS983059:FKX983061 FUO983059:FUT983061 GEK983059:GEP983061 GOG983059:GOL983061 GYC983059:GYH983061 HHY983059:HID983061 HRU983059:HRZ983061 IBQ983059:IBV983061 ILM983059:ILR983061 IVI983059:IVN983061 JFE983059:JFJ983061 JPA983059:JPF983061 JYW983059:JZB983061 KIS983059:KIX983061 KSO983059:KST983061 LCK983059:LCP983061 LMG983059:LML983061 LWC983059:LWH983061 MFY983059:MGD983061 MPU983059:MPZ983061 MZQ983059:MZV983061 NJM983059:NJR983061 NTI983059:NTN983061 ODE983059:ODJ983061 ONA983059:ONF983061 OWW983059:OXB983061 PGS983059:PGX983061 PQO983059:PQT983061 QAK983059:QAP983061 QKG983059:QKL983061 QUC983059:QUH983061 RDY983059:RED983061 RNU983059:RNZ983061 RXQ983059:RXV983061 SHM983059:SHR983061 SRI983059:SRN983061 TBE983059:TBJ983061 TLA983059:TLF983061 TUW983059:TVB983061 UES983059:UEX983061 UOO983059:UOT983061 UYK983059:UYP983061 VIG983059:VIL983061 VSC983059:VSH983061 WBY983059:WCD983061 WLU983059:WLZ983061 WVQ983059:WVV983061 M65497:M65501 JI65497:JI65501 TE65497:TE65501 ADA65497:ADA65501 AMW65497:AMW65501 AWS65497:AWS65501 BGO65497:BGO65501 BQK65497:BQK65501 CAG65497:CAG65501 CKC65497:CKC65501 CTY65497:CTY65501 DDU65497:DDU65501 DNQ65497:DNQ65501 DXM65497:DXM65501 EHI65497:EHI65501 ERE65497:ERE65501 FBA65497:FBA65501 FKW65497:FKW65501 FUS65497:FUS65501 GEO65497:GEO65501 GOK65497:GOK65501 GYG65497:GYG65501 HIC65497:HIC65501 HRY65497:HRY65501 IBU65497:IBU65501 ILQ65497:ILQ65501 IVM65497:IVM65501 JFI65497:JFI65501 JPE65497:JPE65501 JZA65497:JZA65501 KIW65497:KIW65501 KSS65497:KSS65501 LCO65497:LCO65501 LMK65497:LMK65501 LWG65497:LWG65501 MGC65497:MGC65501 MPY65497:MPY65501 MZU65497:MZU65501 NJQ65497:NJQ65501 NTM65497:NTM65501 ODI65497:ODI65501 ONE65497:ONE65501 OXA65497:OXA65501 PGW65497:PGW65501 PQS65497:PQS65501 QAO65497:QAO65501 QKK65497:QKK65501 QUG65497:QUG65501 REC65497:REC65501 RNY65497:RNY65501 RXU65497:RXU65501 SHQ65497:SHQ65501 SRM65497:SRM65501 TBI65497:TBI65501 TLE65497:TLE65501 TVA65497:TVA65501 UEW65497:UEW65501 UOS65497:UOS65501 UYO65497:UYO65501 VIK65497:VIK65501 VSG65497:VSG65501 WCC65497:WCC65501 WLY65497:WLY65501 WVU65497:WVU65501 M131033:M131037 JI131033:JI131037 TE131033:TE131037 ADA131033:ADA131037 AMW131033:AMW131037 AWS131033:AWS131037 BGO131033:BGO131037 BQK131033:BQK131037 CAG131033:CAG131037 CKC131033:CKC131037 CTY131033:CTY131037 DDU131033:DDU131037 DNQ131033:DNQ131037 DXM131033:DXM131037 EHI131033:EHI131037 ERE131033:ERE131037 FBA131033:FBA131037 FKW131033:FKW131037 FUS131033:FUS131037 GEO131033:GEO131037 GOK131033:GOK131037 GYG131033:GYG131037 HIC131033:HIC131037 HRY131033:HRY131037 IBU131033:IBU131037 ILQ131033:ILQ131037 IVM131033:IVM131037 JFI131033:JFI131037 JPE131033:JPE131037 JZA131033:JZA131037 KIW131033:KIW131037 KSS131033:KSS131037 LCO131033:LCO131037 LMK131033:LMK131037 LWG131033:LWG131037 MGC131033:MGC131037 MPY131033:MPY131037 MZU131033:MZU131037 NJQ131033:NJQ131037 NTM131033:NTM131037 ODI131033:ODI131037 ONE131033:ONE131037 OXA131033:OXA131037 PGW131033:PGW131037 PQS131033:PQS131037 QAO131033:QAO131037 QKK131033:QKK131037 QUG131033:QUG131037 REC131033:REC131037 RNY131033:RNY131037 RXU131033:RXU131037 SHQ131033:SHQ131037 SRM131033:SRM131037 TBI131033:TBI131037 TLE131033:TLE131037 TVA131033:TVA131037 UEW131033:UEW131037 UOS131033:UOS131037 UYO131033:UYO131037 VIK131033:VIK131037 VSG131033:VSG131037 WCC131033:WCC131037 WLY131033:WLY131037 WVU131033:WVU131037 M196569:M196573 JI196569:JI196573 TE196569:TE196573 ADA196569:ADA196573 AMW196569:AMW196573 AWS196569:AWS196573 BGO196569:BGO196573 BQK196569:BQK196573 CAG196569:CAG196573 CKC196569:CKC196573 CTY196569:CTY196573 DDU196569:DDU196573 DNQ196569:DNQ196573 DXM196569:DXM196573 EHI196569:EHI196573 ERE196569:ERE196573 FBA196569:FBA196573 FKW196569:FKW196573 FUS196569:FUS196573 GEO196569:GEO196573 GOK196569:GOK196573 GYG196569:GYG196573 HIC196569:HIC196573 HRY196569:HRY196573 IBU196569:IBU196573 ILQ196569:ILQ196573 IVM196569:IVM196573 JFI196569:JFI196573 JPE196569:JPE196573 JZA196569:JZA196573 KIW196569:KIW196573 KSS196569:KSS196573 LCO196569:LCO196573 LMK196569:LMK196573 LWG196569:LWG196573 MGC196569:MGC196573 MPY196569:MPY196573 MZU196569:MZU196573 NJQ196569:NJQ196573 NTM196569:NTM196573 ODI196569:ODI196573 ONE196569:ONE196573 OXA196569:OXA196573 PGW196569:PGW196573 PQS196569:PQS196573 QAO196569:QAO196573 QKK196569:QKK196573 QUG196569:QUG196573 REC196569:REC196573 RNY196569:RNY196573 RXU196569:RXU196573 SHQ196569:SHQ196573 SRM196569:SRM196573 TBI196569:TBI196573 TLE196569:TLE196573 TVA196569:TVA196573 UEW196569:UEW196573 UOS196569:UOS196573 UYO196569:UYO196573 VIK196569:VIK196573 VSG196569:VSG196573 WCC196569:WCC196573 WLY196569:WLY196573 WVU196569:WVU196573 M262105:M262109 JI262105:JI262109 TE262105:TE262109 ADA262105:ADA262109 AMW262105:AMW262109 AWS262105:AWS262109 BGO262105:BGO262109 BQK262105:BQK262109 CAG262105:CAG262109 CKC262105:CKC262109 CTY262105:CTY262109 DDU262105:DDU262109 DNQ262105:DNQ262109 DXM262105:DXM262109 EHI262105:EHI262109 ERE262105:ERE262109 FBA262105:FBA262109 FKW262105:FKW262109 FUS262105:FUS262109 GEO262105:GEO262109 GOK262105:GOK262109 GYG262105:GYG262109 HIC262105:HIC262109 HRY262105:HRY262109 IBU262105:IBU262109 ILQ262105:ILQ262109 IVM262105:IVM262109 JFI262105:JFI262109 JPE262105:JPE262109 JZA262105:JZA262109 KIW262105:KIW262109 KSS262105:KSS262109 LCO262105:LCO262109 LMK262105:LMK262109 LWG262105:LWG262109 MGC262105:MGC262109 MPY262105:MPY262109 MZU262105:MZU262109 NJQ262105:NJQ262109 NTM262105:NTM262109 ODI262105:ODI262109 ONE262105:ONE262109 OXA262105:OXA262109 PGW262105:PGW262109 PQS262105:PQS262109 QAO262105:QAO262109 QKK262105:QKK262109 QUG262105:QUG262109 REC262105:REC262109 RNY262105:RNY262109 RXU262105:RXU262109 SHQ262105:SHQ262109 SRM262105:SRM262109 TBI262105:TBI262109 TLE262105:TLE262109 TVA262105:TVA262109 UEW262105:UEW262109 UOS262105:UOS262109 UYO262105:UYO262109 VIK262105:VIK262109 VSG262105:VSG262109 WCC262105:WCC262109 WLY262105:WLY262109 WVU262105:WVU262109 M327641:M327645 JI327641:JI327645 TE327641:TE327645 ADA327641:ADA327645 AMW327641:AMW327645 AWS327641:AWS327645 BGO327641:BGO327645 BQK327641:BQK327645 CAG327641:CAG327645 CKC327641:CKC327645 CTY327641:CTY327645 DDU327641:DDU327645 DNQ327641:DNQ327645 DXM327641:DXM327645 EHI327641:EHI327645 ERE327641:ERE327645 FBA327641:FBA327645 FKW327641:FKW327645 FUS327641:FUS327645 GEO327641:GEO327645 GOK327641:GOK327645 GYG327641:GYG327645 HIC327641:HIC327645 HRY327641:HRY327645 IBU327641:IBU327645 ILQ327641:ILQ327645 IVM327641:IVM327645 JFI327641:JFI327645 JPE327641:JPE327645 JZA327641:JZA327645 KIW327641:KIW327645 KSS327641:KSS327645 LCO327641:LCO327645 LMK327641:LMK327645 LWG327641:LWG327645 MGC327641:MGC327645 MPY327641:MPY327645 MZU327641:MZU327645 NJQ327641:NJQ327645 NTM327641:NTM327645 ODI327641:ODI327645 ONE327641:ONE327645 OXA327641:OXA327645 PGW327641:PGW327645 PQS327641:PQS327645 QAO327641:QAO327645 QKK327641:QKK327645 QUG327641:QUG327645 REC327641:REC327645 RNY327641:RNY327645 RXU327641:RXU327645 SHQ327641:SHQ327645 SRM327641:SRM327645 TBI327641:TBI327645 TLE327641:TLE327645 TVA327641:TVA327645 UEW327641:UEW327645 UOS327641:UOS327645 UYO327641:UYO327645 VIK327641:VIK327645 VSG327641:VSG327645 WCC327641:WCC327645 WLY327641:WLY327645 WVU327641:WVU327645 M393177:M393181 JI393177:JI393181 TE393177:TE393181 ADA393177:ADA393181 AMW393177:AMW393181 AWS393177:AWS393181 BGO393177:BGO393181 BQK393177:BQK393181 CAG393177:CAG393181 CKC393177:CKC393181 CTY393177:CTY393181 DDU393177:DDU393181 DNQ393177:DNQ393181 DXM393177:DXM393181 EHI393177:EHI393181 ERE393177:ERE393181 FBA393177:FBA393181 FKW393177:FKW393181 FUS393177:FUS393181 GEO393177:GEO393181 GOK393177:GOK393181 GYG393177:GYG393181 HIC393177:HIC393181 HRY393177:HRY393181 IBU393177:IBU393181 ILQ393177:ILQ393181 IVM393177:IVM393181 JFI393177:JFI393181 JPE393177:JPE393181 JZA393177:JZA393181 KIW393177:KIW393181 KSS393177:KSS393181 LCO393177:LCO393181 LMK393177:LMK393181 LWG393177:LWG393181 MGC393177:MGC393181 MPY393177:MPY393181 MZU393177:MZU393181 NJQ393177:NJQ393181 NTM393177:NTM393181 ODI393177:ODI393181 ONE393177:ONE393181 OXA393177:OXA393181 PGW393177:PGW393181 PQS393177:PQS393181 QAO393177:QAO393181 QKK393177:QKK393181 QUG393177:QUG393181 REC393177:REC393181 RNY393177:RNY393181 RXU393177:RXU393181 SHQ393177:SHQ393181 SRM393177:SRM393181 TBI393177:TBI393181 TLE393177:TLE393181 TVA393177:TVA393181 UEW393177:UEW393181 UOS393177:UOS393181 UYO393177:UYO393181 VIK393177:VIK393181 VSG393177:VSG393181 WCC393177:WCC393181 WLY393177:WLY393181 WVU393177:WVU393181 M458713:M458717 JI458713:JI458717 TE458713:TE458717 ADA458713:ADA458717 AMW458713:AMW458717 AWS458713:AWS458717 BGO458713:BGO458717 BQK458713:BQK458717 CAG458713:CAG458717 CKC458713:CKC458717 CTY458713:CTY458717 DDU458713:DDU458717 DNQ458713:DNQ458717 DXM458713:DXM458717 EHI458713:EHI458717 ERE458713:ERE458717 FBA458713:FBA458717 FKW458713:FKW458717 FUS458713:FUS458717 GEO458713:GEO458717 GOK458713:GOK458717 GYG458713:GYG458717 HIC458713:HIC458717 HRY458713:HRY458717 IBU458713:IBU458717 ILQ458713:ILQ458717 IVM458713:IVM458717 JFI458713:JFI458717 JPE458713:JPE458717 JZA458713:JZA458717 KIW458713:KIW458717 KSS458713:KSS458717 LCO458713:LCO458717 LMK458713:LMK458717 LWG458713:LWG458717 MGC458713:MGC458717 MPY458713:MPY458717 MZU458713:MZU458717 NJQ458713:NJQ458717 NTM458713:NTM458717 ODI458713:ODI458717 ONE458713:ONE458717 OXA458713:OXA458717 PGW458713:PGW458717 PQS458713:PQS458717 QAO458713:QAO458717 QKK458713:QKK458717 QUG458713:QUG458717 REC458713:REC458717 RNY458713:RNY458717 RXU458713:RXU458717 SHQ458713:SHQ458717 SRM458713:SRM458717 TBI458713:TBI458717 TLE458713:TLE458717 TVA458713:TVA458717 UEW458713:UEW458717 UOS458713:UOS458717 UYO458713:UYO458717 VIK458713:VIK458717 VSG458713:VSG458717 WCC458713:WCC458717 WLY458713:WLY458717 WVU458713:WVU458717 M524249:M524253 JI524249:JI524253 TE524249:TE524253 ADA524249:ADA524253 AMW524249:AMW524253 AWS524249:AWS524253 BGO524249:BGO524253 BQK524249:BQK524253 CAG524249:CAG524253 CKC524249:CKC524253 CTY524249:CTY524253 DDU524249:DDU524253 DNQ524249:DNQ524253 DXM524249:DXM524253 EHI524249:EHI524253 ERE524249:ERE524253 FBA524249:FBA524253 FKW524249:FKW524253 FUS524249:FUS524253 GEO524249:GEO524253 GOK524249:GOK524253 GYG524249:GYG524253 HIC524249:HIC524253 HRY524249:HRY524253 IBU524249:IBU524253 ILQ524249:ILQ524253 IVM524249:IVM524253 JFI524249:JFI524253 JPE524249:JPE524253 JZA524249:JZA524253 KIW524249:KIW524253 KSS524249:KSS524253 LCO524249:LCO524253 LMK524249:LMK524253 LWG524249:LWG524253 MGC524249:MGC524253 MPY524249:MPY524253 MZU524249:MZU524253 NJQ524249:NJQ524253 NTM524249:NTM524253 ODI524249:ODI524253 ONE524249:ONE524253 OXA524249:OXA524253 PGW524249:PGW524253 PQS524249:PQS524253 QAO524249:QAO524253 QKK524249:QKK524253 QUG524249:QUG524253 REC524249:REC524253 RNY524249:RNY524253 RXU524249:RXU524253 SHQ524249:SHQ524253 SRM524249:SRM524253 TBI524249:TBI524253 TLE524249:TLE524253 TVA524249:TVA524253 UEW524249:UEW524253 UOS524249:UOS524253 UYO524249:UYO524253 VIK524249:VIK524253 VSG524249:VSG524253 WCC524249:WCC524253 WLY524249:WLY524253 WVU524249:WVU524253 M589785:M589789 JI589785:JI589789 TE589785:TE589789 ADA589785:ADA589789 AMW589785:AMW589789 AWS589785:AWS589789 BGO589785:BGO589789 BQK589785:BQK589789 CAG589785:CAG589789 CKC589785:CKC589789 CTY589785:CTY589789 DDU589785:DDU589789 DNQ589785:DNQ589789 DXM589785:DXM589789 EHI589785:EHI589789 ERE589785:ERE589789 FBA589785:FBA589789 FKW589785:FKW589789 FUS589785:FUS589789 GEO589785:GEO589789 GOK589785:GOK589789 GYG589785:GYG589789 HIC589785:HIC589789 HRY589785:HRY589789 IBU589785:IBU589789 ILQ589785:ILQ589789 IVM589785:IVM589789 JFI589785:JFI589789 JPE589785:JPE589789 JZA589785:JZA589789 KIW589785:KIW589789 KSS589785:KSS589789 LCO589785:LCO589789 LMK589785:LMK589789 LWG589785:LWG589789 MGC589785:MGC589789 MPY589785:MPY589789 MZU589785:MZU589789 NJQ589785:NJQ589789 NTM589785:NTM589789 ODI589785:ODI589789 ONE589785:ONE589789 OXA589785:OXA589789 PGW589785:PGW589789 PQS589785:PQS589789 QAO589785:QAO589789 QKK589785:QKK589789 QUG589785:QUG589789 REC589785:REC589789 RNY589785:RNY589789 RXU589785:RXU589789 SHQ589785:SHQ589789 SRM589785:SRM589789 TBI589785:TBI589789 TLE589785:TLE589789 TVA589785:TVA589789 UEW589785:UEW589789 UOS589785:UOS589789 UYO589785:UYO589789 VIK589785:VIK589789 VSG589785:VSG589789 WCC589785:WCC589789 WLY589785:WLY589789 WVU589785:WVU589789 M655321:M655325 JI655321:JI655325 TE655321:TE655325 ADA655321:ADA655325 AMW655321:AMW655325 AWS655321:AWS655325 BGO655321:BGO655325 BQK655321:BQK655325 CAG655321:CAG655325 CKC655321:CKC655325 CTY655321:CTY655325 DDU655321:DDU655325 DNQ655321:DNQ655325 DXM655321:DXM655325 EHI655321:EHI655325 ERE655321:ERE655325 FBA655321:FBA655325 FKW655321:FKW655325 FUS655321:FUS655325 GEO655321:GEO655325 GOK655321:GOK655325 GYG655321:GYG655325 HIC655321:HIC655325 HRY655321:HRY655325 IBU655321:IBU655325 ILQ655321:ILQ655325 IVM655321:IVM655325 JFI655321:JFI655325 JPE655321:JPE655325 JZA655321:JZA655325 KIW655321:KIW655325 KSS655321:KSS655325 LCO655321:LCO655325 LMK655321:LMK655325 LWG655321:LWG655325 MGC655321:MGC655325 MPY655321:MPY655325 MZU655321:MZU655325 NJQ655321:NJQ655325 NTM655321:NTM655325 ODI655321:ODI655325 ONE655321:ONE655325 OXA655321:OXA655325 PGW655321:PGW655325 PQS655321:PQS655325 QAO655321:QAO655325 QKK655321:QKK655325 QUG655321:QUG655325 REC655321:REC655325 RNY655321:RNY655325 RXU655321:RXU655325 SHQ655321:SHQ655325 SRM655321:SRM655325 TBI655321:TBI655325 TLE655321:TLE655325 TVA655321:TVA655325 UEW655321:UEW655325 UOS655321:UOS655325 UYO655321:UYO655325 VIK655321:VIK655325 VSG655321:VSG655325 WCC655321:WCC655325 WLY655321:WLY655325 WVU655321:WVU655325 M720857:M720861 JI720857:JI720861 TE720857:TE720861 ADA720857:ADA720861 AMW720857:AMW720861 AWS720857:AWS720861 BGO720857:BGO720861 BQK720857:BQK720861 CAG720857:CAG720861 CKC720857:CKC720861 CTY720857:CTY720861 DDU720857:DDU720861 DNQ720857:DNQ720861 DXM720857:DXM720861 EHI720857:EHI720861 ERE720857:ERE720861 FBA720857:FBA720861 FKW720857:FKW720861 FUS720857:FUS720861 GEO720857:GEO720861 GOK720857:GOK720861 GYG720857:GYG720861 HIC720857:HIC720861 HRY720857:HRY720861 IBU720857:IBU720861 ILQ720857:ILQ720861 IVM720857:IVM720861 JFI720857:JFI720861 JPE720857:JPE720861 JZA720857:JZA720861 KIW720857:KIW720861 KSS720857:KSS720861 LCO720857:LCO720861 LMK720857:LMK720861 LWG720857:LWG720861 MGC720857:MGC720861 MPY720857:MPY720861 MZU720857:MZU720861 NJQ720857:NJQ720861 NTM720857:NTM720861 ODI720857:ODI720861 ONE720857:ONE720861 OXA720857:OXA720861 PGW720857:PGW720861 PQS720857:PQS720861 QAO720857:QAO720861 QKK720857:QKK720861 QUG720857:QUG720861 REC720857:REC720861 RNY720857:RNY720861 RXU720857:RXU720861 SHQ720857:SHQ720861 SRM720857:SRM720861 TBI720857:TBI720861 TLE720857:TLE720861 TVA720857:TVA720861 UEW720857:UEW720861 UOS720857:UOS720861 UYO720857:UYO720861 VIK720857:VIK720861 VSG720857:VSG720861 WCC720857:WCC720861 WLY720857:WLY720861 WVU720857:WVU720861 M786393:M786397 JI786393:JI786397 TE786393:TE786397 ADA786393:ADA786397 AMW786393:AMW786397 AWS786393:AWS786397 BGO786393:BGO786397 BQK786393:BQK786397 CAG786393:CAG786397 CKC786393:CKC786397 CTY786393:CTY786397 DDU786393:DDU786397 DNQ786393:DNQ786397 DXM786393:DXM786397 EHI786393:EHI786397 ERE786393:ERE786397 FBA786393:FBA786397 FKW786393:FKW786397 FUS786393:FUS786397 GEO786393:GEO786397 GOK786393:GOK786397 GYG786393:GYG786397 HIC786393:HIC786397 HRY786393:HRY786397 IBU786393:IBU786397 ILQ786393:ILQ786397 IVM786393:IVM786397 JFI786393:JFI786397 JPE786393:JPE786397 JZA786393:JZA786397 KIW786393:KIW786397 KSS786393:KSS786397 LCO786393:LCO786397 LMK786393:LMK786397 LWG786393:LWG786397 MGC786393:MGC786397 MPY786393:MPY786397 MZU786393:MZU786397 NJQ786393:NJQ786397 NTM786393:NTM786397 ODI786393:ODI786397 ONE786393:ONE786397 OXA786393:OXA786397 PGW786393:PGW786397 PQS786393:PQS786397 QAO786393:QAO786397 QKK786393:QKK786397 QUG786393:QUG786397 REC786393:REC786397 RNY786393:RNY786397 RXU786393:RXU786397 SHQ786393:SHQ786397 SRM786393:SRM786397 TBI786393:TBI786397 TLE786393:TLE786397 TVA786393:TVA786397 UEW786393:UEW786397 UOS786393:UOS786397 UYO786393:UYO786397 VIK786393:VIK786397 VSG786393:VSG786397 WCC786393:WCC786397 WLY786393:WLY786397 WVU786393:WVU786397 M851929:M851933 JI851929:JI851933 TE851929:TE851933 ADA851929:ADA851933 AMW851929:AMW851933 AWS851929:AWS851933 BGO851929:BGO851933 BQK851929:BQK851933 CAG851929:CAG851933 CKC851929:CKC851933 CTY851929:CTY851933 DDU851929:DDU851933 DNQ851929:DNQ851933 DXM851929:DXM851933 EHI851929:EHI851933 ERE851929:ERE851933 FBA851929:FBA851933 FKW851929:FKW851933 FUS851929:FUS851933 GEO851929:GEO851933 GOK851929:GOK851933 GYG851929:GYG851933 HIC851929:HIC851933 HRY851929:HRY851933 IBU851929:IBU851933 ILQ851929:ILQ851933 IVM851929:IVM851933 JFI851929:JFI851933 JPE851929:JPE851933 JZA851929:JZA851933 KIW851929:KIW851933 KSS851929:KSS851933 LCO851929:LCO851933 LMK851929:LMK851933 LWG851929:LWG851933 MGC851929:MGC851933 MPY851929:MPY851933 MZU851929:MZU851933 NJQ851929:NJQ851933 NTM851929:NTM851933 ODI851929:ODI851933 ONE851929:ONE851933 OXA851929:OXA851933 PGW851929:PGW851933 PQS851929:PQS851933 QAO851929:QAO851933 QKK851929:QKK851933 QUG851929:QUG851933 REC851929:REC851933 RNY851929:RNY851933 RXU851929:RXU851933 SHQ851929:SHQ851933 SRM851929:SRM851933 TBI851929:TBI851933 TLE851929:TLE851933 TVA851929:TVA851933 UEW851929:UEW851933 UOS851929:UOS851933 UYO851929:UYO851933 VIK851929:VIK851933 VSG851929:VSG851933 WCC851929:WCC851933 WLY851929:WLY851933 WVU851929:WVU851933 M917465:M917469 JI917465:JI917469 TE917465:TE917469 ADA917465:ADA917469 AMW917465:AMW917469 AWS917465:AWS917469 BGO917465:BGO917469 BQK917465:BQK917469 CAG917465:CAG917469 CKC917465:CKC917469 CTY917465:CTY917469 DDU917465:DDU917469 DNQ917465:DNQ917469 DXM917465:DXM917469 EHI917465:EHI917469 ERE917465:ERE917469 FBA917465:FBA917469 FKW917465:FKW917469 FUS917465:FUS917469 GEO917465:GEO917469 GOK917465:GOK917469 GYG917465:GYG917469 HIC917465:HIC917469 HRY917465:HRY917469 IBU917465:IBU917469 ILQ917465:ILQ917469 IVM917465:IVM917469 JFI917465:JFI917469 JPE917465:JPE917469 JZA917465:JZA917469 KIW917465:KIW917469 KSS917465:KSS917469 LCO917465:LCO917469 LMK917465:LMK917469 LWG917465:LWG917469 MGC917465:MGC917469 MPY917465:MPY917469 MZU917465:MZU917469 NJQ917465:NJQ917469 NTM917465:NTM917469 ODI917465:ODI917469 ONE917465:ONE917469 OXA917465:OXA917469 PGW917465:PGW917469 PQS917465:PQS917469 QAO917465:QAO917469 QKK917465:QKK917469 QUG917465:QUG917469 REC917465:REC917469 RNY917465:RNY917469 RXU917465:RXU917469 SHQ917465:SHQ917469 SRM917465:SRM917469 TBI917465:TBI917469 TLE917465:TLE917469 TVA917465:TVA917469 UEW917465:UEW917469 UOS917465:UOS917469 UYO917465:UYO917469 VIK917465:VIK917469 VSG917465:VSG917469 WCC917465:WCC917469 WLY917465:WLY917469 WVU917465:WVU917469 M983001:M983005 JI983001:JI983005 TE983001:TE983005 ADA983001:ADA983005 AMW983001:AMW983005 AWS983001:AWS983005 BGO983001:BGO983005 BQK983001:BQK983005 CAG983001:CAG983005 CKC983001:CKC983005 CTY983001:CTY983005 DDU983001:DDU983005 DNQ983001:DNQ983005 DXM983001:DXM983005 EHI983001:EHI983005 ERE983001:ERE983005 FBA983001:FBA983005 FKW983001:FKW983005 FUS983001:FUS983005 GEO983001:GEO983005 GOK983001:GOK983005 GYG983001:GYG983005 HIC983001:HIC983005 HRY983001:HRY983005 IBU983001:IBU983005 ILQ983001:ILQ983005 IVM983001:IVM983005 JFI983001:JFI983005 JPE983001:JPE983005 JZA983001:JZA983005 KIW983001:KIW983005 KSS983001:KSS983005 LCO983001:LCO983005 LMK983001:LMK983005 LWG983001:LWG983005 MGC983001:MGC983005 MPY983001:MPY983005 MZU983001:MZU983005 NJQ983001:NJQ983005 NTM983001:NTM983005 ODI983001:ODI983005 ONE983001:ONE983005 OXA983001:OXA983005 PGW983001:PGW983005 PQS983001:PQS983005 QAO983001:QAO983005 QKK983001:QKK983005 QUG983001:QUG983005 REC983001:REC983005 RNY983001:RNY983005 RXU983001:RXU983005 SHQ983001:SHQ983005 SRM983001:SRM983005 TBI983001:TBI983005 TLE983001:TLE983005 TVA983001:TVA983005 UEW983001:UEW983005 UOS983001:UOS983005 UYO983001:UYO983005 VIK983001:VIK983005 VSG983001:VSG983005 WCC983001:WCC983005 WLY983001:WLY983005 WVU983001:WVU983005 M65508:M65511 JI65508:JI65511 TE65508:TE65511 ADA65508:ADA65511 AMW65508:AMW65511 AWS65508:AWS65511 BGO65508:BGO65511 BQK65508:BQK65511 CAG65508:CAG65511 CKC65508:CKC65511 CTY65508:CTY65511 DDU65508:DDU65511 DNQ65508:DNQ65511 DXM65508:DXM65511 EHI65508:EHI65511 ERE65508:ERE65511 FBA65508:FBA65511 FKW65508:FKW65511 FUS65508:FUS65511 GEO65508:GEO65511 GOK65508:GOK65511 GYG65508:GYG65511 HIC65508:HIC65511 HRY65508:HRY65511 IBU65508:IBU65511 ILQ65508:ILQ65511 IVM65508:IVM65511 JFI65508:JFI65511 JPE65508:JPE65511 JZA65508:JZA65511 KIW65508:KIW65511 KSS65508:KSS65511 LCO65508:LCO65511 LMK65508:LMK65511 LWG65508:LWG65511 MGC65508:MGC65511 MPY65508:MPY65511 MZU65508:MZU65511 NJQ65508:NJQ65511 NTM65508:NTM65511 ODI65508:ODI65511 ONE65508:ONE65511 OXA65508:OXA65511 PGW65508:PGW65511 PQS65508:PQS65511 QAO65508:QAO65511 QKK65508:QKK65511 QUG65508:QUG65511 REC65508:REC65511 RNY65508:RNY65511 RXU65508:RXU65511 SHQ65508:SHQ65511 SRM65508:SRM65511 TBI65508:TBI65511 TLE65508:TLE65511 TVA65508:TVA65511 UEW65508:UEW65511 UOS65508:UOS65511 UYO65508:UYO65511 VIK65508:VIK65511 VSG65508:VSG65511 WCC65508:WCC65511 WLY65508:WLY65511 WVU65508:WVU65511 M131044:M131047 JI131044:JI131047 TE131044:TE131047 ADA131044:ADA131047 AMW131044:AMW131047 AWS131044:AWS131047 BGO131044:BGO131047 BQK131044:BQK131047 CAG131044:CAG131047 CKC131044:CKC131047 CTY131044:CTY131047 DDU131044:DDU131047 DNQ131044:DNQ131047 DXM131044:DXM131047 EHI131044:EHI131047 ERE131044:ERE131047 FBA131044:FBA131047 FKW131044:FKW131047 FUS131044:FUS131047 GEO131044:GEO131047 GOK131044:GOK131047 GYG131044:GYG131047 HIC131044:HIC131047 HRY131044:HRY131047 IBU131044:IBU131047 ILQ131044:ILQ131047 IVM131044:IVM131047 JFI131044:JFI131047 JPE131044:JPE131047 JZA131044:JZA131047 KIW131044:KIW131047 KSS131044:KSS131047 LCO131044:LCO131047 LMK131044:LMK131047 LWG131044:LWG131047 MGC131044:MGC131047 MPY131044:MPY131047 MZU131044:MZU131047 NJQ131044:NJQ131047 NTM131044:NTM131047 ODI131044:ODI131047 ONE131044:ONE131047 OXA131044:OXA131047 PGW131044:PGW131047 PQS131044:PQS131047 QAO131044:QAO131047 QKK131044:QKK131047 QUG131044:QUG131047 REC131044:REC131047 RNY131044:RNY131047 RXU131044:RXU131047 SHQ131044:SHQ131047 SRM131044:SRM131047 TBI131044:TBI131047 TLE131044:TLE131047 TVA131044:TVA131047 UEW131044:UEW131047 UOS131044:UOS131047 UYO131044:UYO131047 VIK131044:VIK131047 VSG131044:VSG131047 WCC131044:WCC131047 WLY131044:WLY131047 WVU131044:WVU131047 M196580:M196583 JI196580:JI196583 TE196580:TE196583 ADA196580:ADA196583 AMW196580:AMW196583 AWS196580:AWS196583 BGO196580:BGO196583 BQK196580:BQK196583 CAG196580:CAG196583 CKC196580:CKC196583 CTY196580:CTY196583 DDU196580:DDU196583 DNQ196580:DNQ196583 DXM196580:DXM196583 EHI196580:EHI196583 ERE196580:ERE196583 FBA196580:FBA196583 FKW196580:FKW196583 FUS196580:FUS196583 GEO196580:GEO196583 GOK196580:GOK196583 GYG196580:GYG196583 HIC196580:HIC196583 HRY196580:HRY196583 IBU196580:IBU196583 ILQ196580:ILQ196583 IVM196580:IVM196583 JFI196580:JFI196583 JPE196580:JPE196583 JZA196580:JZA196583 KIW196580:KIW196583 KSS196580:KSS196583 LCO196580:LCO196583 LMK196580:LMK196583 LWG196580:LWG196583 MGC196580:MGC196583 MPY196580:MPY196583 MZU196580:MZU196583 NJQ196580:NJQ196583 NTM196580:NTM196583 ODI196580:ODI196583 ONE196580:ONE196583 OXA196580:OXA196583 PGW196580:PGW196583 PQS196580:PQS196583 QAO196580:QAO196583 QKK196580:QKK196583 QUG196580:QUG196583 REC196580:REC196583 RNY196580:RNY196583 RXU196580:RXU196583 SHQ196580:SHQ196583 SRM196580:SRM196583 TBI196580:TBI196583 TLE196580:TLE196583 TVA196580:TVA196583 UEW196580:UEW196583 UOS196580:UOS196583 UYO196580:UYO196583 VIK196580:VIK196583 VSG196580:VSG196583 WCC196580:WCC196583 WLY196580:WLY196583 WVU196580:WVU196583 M262116:M262119 JI262116:JI262119 TE262116:TE262119 ADA262116:ADA262119 AMW262116:AMW262119 AWS262116:AWS262119 BGO262116:BGO262119 BQK262116:BQK262119 CAG262116:CAG262119 CKC262116:CKC262119 CTY262116:CTY262119 DDU262116:DDU262119 DNQ262116:DNQ262119 DXM262116:DXM262119 EHI262116:EHI262119 ERE262116:ERE262119 FBA262116:FBA262119 FKW262116:FKW262119 FUS262116:FUS262119 GEO262116:GEO262119 GOK262116:GOK262119 GYG262116:GYG262119 HIC262116:HIC262119 HRY262116:HRY262119 IBU262116:IBU262119 ILQ262116:ILQ262119 IVM262116:IVM262119 JFI262116:JFI262119 JPE262116:JPE262119 JZA262116:JZA262119 KIW262116:KIW262119 KSS262116:KSS262119 LCO262116:LCO262119 LMK262116:LMK262119 LWG262116:LWG262119 MGC262116:MGC262119 MPY262116:MPY262119 MZU262116:MZU262119 NJQ262116:NJQ262119 NTM262116:NTM262119 ODI262116:ODI262119 ONE262116:ONE262119 OXA262116:OXA262119 PGW262116:PGW262119 PQS262116:PQS262119 QAO262116:QAO262119 QKK262116:QKK262119 QUG262116:QUG262119 REC262116:REC262119 RNY262116:RNY262119 RXU262116:RXU262119 SHQ262116:SHQ262119 SRM262116:SRM262119 TBI262116:TBI262119 TLE262116:TLE262119 TVA262116:TVA262119 UEW262116:UEW262119 UOS262116:UOS262119 UYO262116:UYO262119 VIK262116:VIK262119 VSG262116:VSG262119 WCC262116:WCC262119 WLY262116:WLY262119 WVU262116:WVU262119 M327652:M327655 JI327652:JI327655 TE327652:TE327655 ADA327652:ADA327655 AMW327652:AMW327655 AWS327652:AWS327655 BGO327652:BGO327655 BQK327652:BQK327655 CAG327652:CAG327655 CKC327652:CKC327655 CTY327652:CTY327655 DDU327652:DDU327655 DNQ327652:DNQ327655 DXM327652:DXM327655 EHI327652:EHI327655 ERE327652:ERE327655 FBA327652:FBA327655 FKW327652:FKW327655 FUS327652:FUS327655 GEO327652:GEO327655 GOK327652:GOK327655 GYG327652:GYG327655 HIC327652:HIC327655 HRY327652:HRY327655 IBU327652:IBU327655 ILQ327652:ILQ327655 IVM327652:IVM327655 JFI327652:JFI327655 JPE327652:JPE327655 JZA327652:JZA327655 KIW327652:KIW327655 KSS327652:KSS327655 LCO327652:LCO327655 LMK327652:LMK327655 LWG327652:LWG327655 MGC327652:MGC327655 MPY327652:MPY327655 MZU327652:MZU327655 NJQ327652:NJQ327655 NTM327652:NTM327655 ODI327652:ODI327655 ONE327652:ONE327655 OXA327652:OXA327655 PGW327652:PGW327655 PQS327652:PQS327655 QAO327652:QAO327655 QKK327652:QKK327655 QUG327652:QUG327655 REC327652:REC327655 RNY327652:RNY327655 RXU327652:RXU327655 SHQ327652:SHQ327655 SRM327652:SRM327655 TBI327652:TBI327655 TLE327652:TLE327655 TVA327652:TVA327655 UEW327652:UEW327655 UOS327652:UOS327655 UYO327652:UYO327655 VIK327652:VIK327655 VSG327652:VSG327655 WCC327652:WCC327655 WLY327652:WLY327655 WVU327652:WVU327655 M393188:M393191 JI393188:JI393191 TE393188:TE393191 ADA393188:ADA393191 AMW393188:AMW393191 AWS393188:AWS393191 BGO393188:BGO393191 BQK393188:BQK393191 CAG393188:CAG393191 CKC393188:CKC393191 CTY393188:CTY393191 DDU393188:DDU393191 DNQ393188:DNQ393191 DXM393188:DXM393191 EHI393188:EHI393191 ERE393188:ERE393191 FBA393188:FBA393191 FKW393188:FKW393191 FUS393188:FUS393191 GEO393188:GEO393191 GOK393188:GOK393191 GYG393188:GYG393191 HIC393188:HIC393191 HRY393188:HRY393191 IBU393188:IBU393191 ILQ393188:ILQ393191 IVM393188:IVM393191 JFI393188:JFI393191 JPE393188:JPE393191 JZA393188:JZA393191 KIW393188:KIW393191 KSS393188:KSS393191 LCO393188:LCO393191 LMK393188:LMK393191 LWG393188:LWG393191 MGC393188:MGC393191 MPY393188:MPY393191 MZU393188:MZU393191 NJQ393188:NJQ393191 NTM393188:NTM393191 ODI393188:ODI393191 ONE393188:ONE393191 OXA393188:OXA393191 PGW393188:PGW393191 PQS393188:PQS393191 QAO393188:QAO393191 QKK393188:QKK393191 QUG393188:QUG393191 REC393188:REC393191 RNY393188:RNY393191 RXU393188:RXU393191 SHQ393188:SHQ393191 SRM393188:SRM393191 TBI393188:TBI393191 TLE393188:TLE393191 TVA393188:TVA393191 UEW393188:UEW393191 UOS393188:UOS393191 UYO393188:UYO393191 VIK393188:VIK393191 VSG393188:VSG393191 WCC393188:WCC393191 WLY393188:WLY393191 WVU393188:WVU393191 M458724:M458727 JI458724:JI458727 TE458724:TE458727 ADA458724:ADA458727 AMW458724:AMW458727 AWS458724:AWS458727 BGO458724:BGO458727 BQK458724:BQK458727 CAG458724:CAG458727 CKC458724:CKC458727 CTY458724:CTY458727 DDU458724:DDU458727 DNQ458724:DNQ458727 DXM458724:DXM458727 EHI458724:EHI458727 ERE458724:ERE458727 FBA458724:FBA458727 FKW458724:FKW458727 FUS458724:FUS458727 GEO458724:GEO458727 GOK458724:GOK458727 GYG458724:GYG458727 HIC458724:HIC458727 HRY458724:HRY458727 IBU458724:IBU458727 ILQ458724:ILQ458727 IVM458724:IVM458727 JFI458724:JFI458727 JPE458724:JPE458727 JZA458724:JZA458727 KIW458724:KIW458727 KSS458724:KSS458727 LCO458724:LCO458727 LMK458724:LMK458727 LWG458724:LWG458727 MGC458724:MGC458727 MPY458724:MPY458727 MZU458724:MZU458727 NJQ458724:NJQ458727 NTM458724:NTM458727 ODI458724:ODI458727 ONE458724:ONE458727 OXA458724:OXA458727 PGW458724:PGW458727 PQS458724:PQS458727 QAO458724:QAO458727 QKK458724:QKK458727 QUG458724:QUG458727 REC458724:REC458727 RNY458724:RNY458727 RXU458724:RXU458727 SHQ458724:SHQ458727 SRM458724:SRM458727 TBI458724:TBI458727 TLE458724:TLE458727 TVA458724:TVA458727 UEW458724:UEW458727 UOS458724:UOS458727 UYO458724:UYO458727 VIK458724:VIK458727 VSG458724:VSG458727 WCC458724:WCC458727 WLY458724:WLY458727 WVU458724:WVU458727 M524260:M524263 JI524260:JI524263 TE524260:TE524263 ADA524260:ADA524263 AMW524260:AMW524263 AWS524260:AWS524263 BGO524260:BGO524263 BQK524260:BQK524263 CAG524260:CAG524263 CKC524260:CKC524263 CTY524260:CTY524263 DDU524260:DDU524263 DNQ524260:DNQ524263 DXM524260:DXM524263 EHI524260:EHI524263 ERE524260:ERE524263 FBA524260:FBA524263 FKW524260:FKW524263 FUS524260:FUS524263 GEO524260:GEO524263 GOK524260:GOK524263 GYG524260:GYG524263 HIC524260:HIC524263 HRY524260:HRY524263 IBU524260:IBU524263 ILQ524260:ILQ524263 IVM524260:IVM524263 JFI524260:JFI524263 JPE524260:JPE524263 JZA524260:JZA524263 KIW524260:KIW524263 KSS524260:KSS524263 LCO524260:LCO524263 LMK524260:LMK524263 LWG524260:LWG524263 MGC524260:MGC524263 MPY524260:MPY524263 MZU524260:MZU524263 NJQ524260:NJQ524263 NTM524260:NTM524263 ODI524260:ODI524263 ONE524260:ONE524263 OXA524260:OXA524263 PGW524260:PGW524263 PQS524260:PQS524263 QAO524260:QAO524263 QKK524260:QKK524263 QUG524260:QUG524263 REC524260:REC524263 RNY524260:RNY524263 RXU524260:RXU524263 SHQ524260:SHQ524263 SRM524260:SRM524263 TBI524260:TBI524263 TLE524260:TLE524263 TVA524260:TVA524263 UEW524260:UEW524263 UOS524260:UOS524263 UYO524260:UYO524263 VIK524260:VIK524263 VSG524260:VSG524263 WCC524260:WCC524263 WLY524260:WLY524263 WVU524260:WVU524263 M589796:M589799 JI589796:JI589799 TE589796:TE589799 ADA589796:ADA589799 AMW589796:AMW589799 AWS589796:AWS589799 BGO589796:BGO589799 BQK589796:BQK589799 CAG589796:CAG589799 CKC589796:CKC589799 CTY589796:CTY589799 DDU589796:DDU589799 DNQ589796:DNQ589799 DXM589796:DXM589799 EHI589796:EHI589799 ERE589796:ERE589799 FBA589796:FBA589799 FKW589796:FKW589799 FUS589796:FUS589799 GEO589796:GEO589799 GOK589796:GOK589799 GYG589796:GYG589799 HIC589796:HIC589799 HRY589796:HRY589799 IBU589796:IBU589799 ILQ589796:ILQ589799 IVM589796:IVM589799 JFI589796:JFI589799 JPE589796:JPE589799 JZA589796:JZA589799 KIW589796:KIW589799 KSS589796:KSS589799 LCO589796:LCO589799 LMK589796:LMK589799 LWG589796:LWG589799 MGC589796:MGC589799 MPY589796:MPY589799 MZU589796:MZU589799 NJQ589796:NJQ589799 NTM589796:NTM589799 ODI589796:ODI589799 ONE589796:ONE589799 OXA589796:OXA589799 PGW589796:PGW589799 PQS589796:PQS589799 QAO589796:QAO589799 QKK589796:QKK589799 QUG589796:QUG589799 REC589796:REC589799 RNY589796:RNY589799 RXU589796:RXU589799 SHQ589796:SHQ589799 SRM589796:SRM589799 TBI589796:TBI589799 TLE589796:TLE589799 TVA589796:TVA589799 UEW589796:UEW589799 UOS589796:UOS589799 UYO589796:UYO589799 VIK589796:VIK589799 VSG589796:VSG589799 WCC589796:WCC589799 WLY589796:WLY589799 WVU589796:WVU589799 M655332:M655335 JI655332:JI655335 TE655332:TE655335 ADA655332:ADA655335 AMW655332:AMW655335 AWS655332:AWS655335 BGO655332:BGO655335 BQK655332:BQK655335 CAG655332:CAG655335 CKC655332:CKC655335 CTY655332:CTY655335 DDU655332:DDU655335 DNQ655332:DNQ655335 DXM655332:DXM655335 EHI655332:EHI655335 ERE655332:ERE655335 FBA655332:FBA655335 FKW655332:FKW655335 FUS655332:FUS655335 GEO655332:GEO655335 GOK655332:GOK655335 GYG655332:GYG655335 HIC655332:HIC655335 HRY655332:HRY655335 IBU655332:IBU655335 ILQ655332:ILQ655335 IVM655332:IVM655335 JFI655332:JFI655335 JPE655332:JPE655335 JZA655332:JZA655335 KIW655332:KIW655335 KSS655332:KSS655335 LCO655332:LCO655335 LMK655332:LMK655335 LWG655332:LWG655335 MGC655332:MGC655335 MPY655332:MPY655335 MZU655332:MZU655335 NJQ655332:NJQ655335 NTM655332:NTM655335 ODI655332:ODI655335 ONE655332:ONE655335 OXA655332:OXA655335 PGW655332:PGW655335 PQS655332:PQS655335 QAO655332:QAO655335 QKK655332:QKK655335 QUG655332:QUG655335 REC655332:REC655335 RNY655332:RNY655335 RXU655332:RXU655335 SHQ655332:SHQ655335 SRM655332:SRM655335 TBI655332:TBI655335 TLE655332:TLE655335 TVA655332:TVA655335 UEW655332:UEW655335 UOS655332:UOS655335 UYO655332:UYO655335 VIK655332:VIK655335 VSG655332:VSG655335 WCC655332:WCC655335 WLY655332:WLY655335 WVU655332:WVU655335 M720868:M720871 JI720868:JI720871 TE720868:TE720871 ADA720868:ADA720871 AMW720868:AMW720871 AWS720868:AWS720871 BGO720868:BGO720871 BQK720868:BQK720871 CAG720868:CAG720871 CKC720868:CKC720871 CTY720868:CTY720871 DDU720868:DDU720871 DNQ720868:DNQ720871 DXM720868:DXM720871 EHI720868:EHI720871 ERE720868:ERE720871 FBA720868:FBA720871 FKW720868:FKW720871 FUS720868:FUS720871 GEO720868:GEO720871 GOK720868:GOK720871 GYG720868:GYG720871 HIC720868:HIC720871 HRY720868:HRY720871 IBU720868:IBU720871 ILQ720868:ILQ720871 IVM720868:IVM720871 JFI720868:JFI720871 JPE720868:JPE720871 JZA720868:JZA720871 KIW720868:KIW720871 KSS720868:KSS720871 LCO720868:LCO720871 LMK720868:LMK720871 LWG720868:LWG720871 MGC720868:MGC720871 MPY720868:MPY720871 MZU720868:MZU720871 NJQ720868:NJQ720871 NTM720868:NTM720871 ODI720868:ODI720871 ONE720868:ONE720871 OXA720868:OXA720871 PGW720868:PGW720871 PQS720868:PQS720871 QAO720868:QAO720871 QKK720868:QKK720871 QUG720868:QUG720871 REC720868:REC720871 RNY720868:RNY720871 RXU720868:RXU720871 SHQ720868:SHQ720871 SRM720868:SRM720871 TBI720868:TBI720871 TLE720868:TLE720871 TVA720868:TVA720871 UEW720868:UEW720871 UOS720868:UOS720871 UYO720868:UYO720871 VIK720868:VIK720871 VSG720868:VSG720871 WCC720868:WCC720871 WLY720868:WLY720871 WVU720868:WVU720871 M786404:M786407 JI786404:JI786407 TE786404:TE786407 ADA786404:ADA786407 AMW786404:AMW786407 AWS786404:AWS786407 BGO786404:BGO786407 BQK786404:BQK786407 CAG786404:CAG786407 CKC786404:CKC786407 CTY786404:CTY786407 DDU786404:DDU786407 DNQ786404:DNQ786407 DXM786404:DXM786407 EHI786404:EHI786407 ERE786404:ERE786407 FBA786404:FBA786407 FKW786404:FKW786407 FUS786404:FUS786407 GEO786404:GEO786407 GOK786404:GOK786407 GYG786404:GYG786407 HIC786404:HIC786407 HRY786404:HRY786407 IBU786404:IBU786407 ILQ786404:ILQ786407 IVM786404:IVM786407 JFI786404:JFI786407 JPE786404:JPE786407 JZA786404:JZA786407 KIW786404:KIW786407 KSS786404:KSS786407 LCO786404:LCO786407 LMK786404:LMK786407 LWG786404:LWG786407 MGC786404:MGC786407 MPY786404:MPY786407 MZU786404:MZU786407 NJQ786404:NJQ786407 NTM786404:NTM786407 ODI786404:ODI786407 ONE786404:ONE786407 OXA786404:OXA786407 PGW786404:PGW786407 PQS786404:PQS786407 QAO786404:QAO786407 QKK786404:QKK786407 QUG786404:QUG786407 REC786404:REC786407 RNY786404:RNY786407 RXU786404:RXU786407 SHQ786404:SHQ786407 SRM786404:SRM786407 TBI786404:TBI786407 TLE786404:TLE786407 TVA786404:TVA786407 UEW786404:UEW786407 UOS786404:UOS786407 UYO786404:UYO786407 VIK786404:VIK786407 VSG786404:VSG786407 WCC786404:WCC786407 WLY786404:WLY786407 WVU786404:WVU786407 M851940:M851943 JI851940:JI851943 TE851940:TE851943 ADA851940:ADA851943 AMW851940:AMW851943 AWS851940:AWS851943 BGO851940:BGO851943 BQK851940:BQK851943 CAG851940:CAG851943 CKC851940:CKC851943 CTY851940:CTY851943 DDU851940:DDU851943 DNQ851940:DNQ851943 DXM851940:DXM851943 EHI851940:EHI851943 ERE851940:ERE851943 FBA851940:FBA851943 FKW851940:FKW851943 FUS851940:FUS851943 GEO851940:GEO851943 GOK851940:GOK851943 GYG851940:GYG851943 HIC851940:HIC851943 HRY851940:HRY851943 IBU851940:IBU851943 ILQ851940:ILQ851943 IVM851940:IVM851943 JFI851940:JFI851943 JPE851940:JPE851943 JZA851940:JZA851943 KIW851940:KIW851943 KSS851940:KSS851943 LCO851940:LCO851943 LMK851940:LMK851943 LWG851940:LWG851943 MGC851940:MGC851943 MPY851940:MPY851943 MZU851940:MZU851943 NJQ851940:NJQ851943 NTM851940:NTM851943 ODI851940:ODI851943 ONE851940:ONE851943 OXA851940:OXA851943 PGW851940:PGW851943 PQS851940:PQS851943 QAO851940:QAO851943 QKK851940:QKK851943 QUG851940:QUG851943 REC851940:REC851943 RNY851940:RNY851943 RXU851940:RXU851943 SHQ851940:SHQ851943 SRM851940:SRM851943 TBI851940:TBI851943 TLE851940:TLE851943 TVA851940:TVA851943 UEW851940:UEW851943 UOS851940:UOS851943 UYO851940:UYO851943 VIK851940:VIK851943 VSG851940:VSG851943 WCC851940:WCC851943 WLY851940:WLY851943 WVU851940:WVU851943 M917476:M917479 JI917476:JI917479 TE917476:TE917479 ADA917476:ADA917479 AMW917476:AMW917479 AWS917476:AWS917479 BGO917476:BGO917479 BQK917476:BQK917479 CAG917476:CAG917479 CKC917476:CKC917479 CTY917476:CTY917479 DDU917476:DDU917479 DNQ917476:DNQ917479 DXM917476:DXM917479 EHI917476:EHI917479 ERE917476:ERE917479 FBA917476:FBA917479 FKW917476:FKW917479 FUS917476:FUS917479 GEO917476:GEO917479 GOK917476:GOK917479 GYG917476:GYG917479 HIC917476:HIC917479 HRY917476:HRY917479 IBU917476:IBU917479 ILQ917476:ILQ917479 IVM917476:IVM917479 JFI917476:JFI917479 JPE917476:JPE917479 JZA917476:JZA917479 KIW917476:KIW917479 KSS917476:KSS917479 LCO917476:LCO917479 LMK917476:LMK917479 LWG917476:LWG917479 MGC917476:MGC917479 MPY917476:MPY917479 MZU917476:MZU917479 NJQ917476:NJQ917479 NTM917476:NTM917479 ODI917476:ODI917479 ONE917476:ONE917479 OXA917476:OXA917479 PGW917476:PGW917479 PQS917476:PQS917479 QAO917476:QAO917479 QKK917476:QKK917479 QUG917476:QUG917479 REC917476:REC917479 RNY917476:RNY917479 RXU917476:RXU917479 SHQ917476:SHQ917479 SRM917476:SRM917479 TBI917476:TBI917479 TLE917476:TLE917479 TVA917476:TVA917479 UEW917476:UEW917479 UOS917476:UOS917479 UYO917476:UYO917479 VIK917476:VIK917479 VSG917476:VSG917479 WCC917476:WCC917479 WLY917476:WLY917479 WVU917476:WVU917479 M983012:M983015 JI983012:JI983015 TE983012:TE983015 ADA983012:ADA983015 AMW983012:AMW983015 AWS983012:AWS983015 BGO983012:BGO983015 BQK983012:BQK983015 CAG983012:CAG983015 CKC983012:CKC983015 CTY983012:CTY983015 DDU983012:DDU983015 DNQ983012:DNQ983015 DXM983012:DXM983015 EHI983012:EHI983015 ERE983012:ERE983015 FBA983012:FBA983015 FKW983012:FKW983015 FUS983012:FUS983015 GEO983012:GEO983015 GOK983012:GOK983015 GYG983012:GYG983015 HIC983012:HIC983015 HRY983012:HRY983015 IBU983012:IBU983015 ILQ983012:ILQ983015 IVM983012:IVM983015 JFI983012:JFI983015 JPE983012:JPE983015 JZA983012:JZA983015 KIW983012:KIW983015 KSS983012:KSS983015 LCO983012:LCO983015 LMK983012:LMK983015 LWG983012:LWG983015 MGC983012:MGC983015 MPY983012:MPY983015 MZU983012:MZU983015 NJQ983012:NJQ983015 NTM983012:NTM983015 ODI983012:ODI983015 ONE983012:ONE983015 OXA983012:OXA983015 PGW983012:PGW983015 PQS983012:PQS983015 QAO983012:QAO983015 QKK983012:QKK983015 QUG983012:QUG983015 REC983012:REC983015 RNY983012:RNY983015 RXU983012:RXU983015 SHQ983012:SHQ983015 SRM983012:SRM983015 TBI983012:TBI983015 TLE983012:TLE983015 TVA983012:TVA983015 UEW983012:UEW983015 UOS983012:UOS983015 UYO983012:UYO983015 VIK983012:VIK983015 VSG983012:VSG983015 WCC983012:WCC983015 WLY983012:WLY983015 WVU983012:WVU983015 M65503:M65506 JI65503:JI65506 TE65503:TE65506 ADA65503:ADA65506 AMW65503:AMW65506 AWS65503:AWS65506 BGO65503:BGO65506 BQK65503:BQK65506 CAG65503:CAG65506 CKC65503:CKC65506 CTY65503:CTY65506 DDU65503:DDU65506 DNQ65503:DNQ65506 DXM65503:DXM65506 EHI65503:EHI65506 ERE65503:ERE65506 FBA65503:FBA65506 FKW65503:FKW65506 FUS65503:FUS65506 GEO65503:GEO65506 GOK65503:GOK65506 GYG65503:GYG65506 HIC65503:HIC65506 HRY65503:HRY65506 IBU65503:IBU65506 ILQ65503:ILQ65506 IVM65503:IVM65506 JFI65503:JFI65506 JPE65503:JPE65506 JZA65503:JZA65506 KIW65503:KIW65506 KSS65503:KSS65506 LCO65503:LCO65506 LMK65503:LMK65506 LWG65503:LWG65506 MGC65503:MGC65506 MPY65503:MPY65506 MZU65503:MZU65506 NJQ65503:NJQ65506 NTM65503:NTM65506 ODI65503:ODI65506 ONE65503:ONE65506 OXA65503:OXA65506 PGW65503:PGW65506 PQS65503:PQS65506 QAO65503:QAO65506 QKK65503:QKK65506 QUG65503:QUG65506 REC65503:REC65506 RNY65503:RNY65506 RXU65503:RXU65506 SHQ65503:SHQ65506 SRM65503:SRM65506 TBI65503:TBI65506 TLE65503:TLE65506 TVA65503:TVA65506 UEW65503:UEW65506 UOS65503:UOS65506 UYO65503:UYO65506 VIK65503:VIK65506 VSG65503:VSG65506 WCC65503:WCC65506 WLY65503:WLY65506 WVU65503:WVU65506 M131039:M131042 JI131039:JI131042 TE131039:TE131042 ADA131039:ADA131042 AMW131039:AMW131042 AWS131039:AWS131042 BGO131039:BGO131042 BQK131039:BQK131042 CAG131039:CAG131042 CKC131039:CKC131042 CTY131039:CTY131042 DDU131039:DDU131042 DNQ131039:DNQ131042 DXM131039:DXM131042 EHI131039:EHI131042 ERE131039:ERE131042 FBA131039:FBA131042 FKW131039:FKW131042 FUS131039:FUS131042 GEO131039:GEO131042 GOK131039:GOK131042 GYG131039:GYG131042 HIC131039:HIC131042 HRY131039:HRY131042 IBU131039:IBU131042 ILQ131039:ILQ131042 IVM131039:IVM131042 JFI131039:JFI131042 JPE131039:JPE131042 JZA131039:JZA131042 KIW131039:KIW131042 KSS131039:KSS131042 LCO131039:LCO131042 LMK131039:LMK131042 LWG131039:LWG131042 MGC131039:MGC131042 MPY131039:MPY131042 MZU131039:MZU131042 NJQ131039:NJQ131042 NTM131039:NTM131042 ODI131039:ODI131042 ONE131039:ONE131042 OXA131039:OXA131042 PGW131039:PGW131042 PQS131039:PQS131042 QAO131039:QAO131042 QKK131039:QKK131042 QUG131039:QUG131042 REC131039:REC131042 RNY131039:RNY131042 RXU131039:RXU131042 SHQ131039:SHQ131042 SRM131039:SRM131042 TBI131039:TBI131042 TLE131039:TLE131042 TVA131039:TVA131042 UEW131039:UEW131042 UOS131039:UOS131042 UYO131039:UYO131042 VIK131039:VIK131042 VSG131039:VSG131042 WCC131039:WCC131042 WLY131039:WLY131042 WVU131039:WVU131042 M196575:M196578 JI196575:JI196578 TE196575:TE196578 ADA196575:ADA196578 AMW196575:AMW196578 AWS196575:AWS196578 BGO196575:BGO196578 BQK196575:BQK196578 CAG196575:CAG196578 CKC196575:CKC196578 CTY196575:CTY196578 DDU196575:DDU196578 DNQ196575:DNQ196578 DXM196575:DXM196578 EHI196575:EHI196578 ERE196575:ERE196578 FBA196575:FBA196578 FKW196575:FKW196578 FUS196575:FUS196578 GEO196575:GEO196578 GOK196575:GOK196578 GYG196575:GYG196578 HIC196575:HIC196578 HRY196575:HRY196578 IBU196575:IBU196578 ILQ196575:ILQ196578 IVM196575:IVM196578 JFI196575:JFI196578 JPE196575:JPE196578 JZA196575:JZA196578 KIW196575:KIW196578 KSS196575:KSS196578 LCO196575:LCO196578 LMK196575:LMK196578 LWG196575:LWG196578 MGC196575:MGC196578 MPY196575:MPY196578 MZU196575:MZU196578 NJQ196575:NJQ196578 NTM196575:NTM196578 ODI196575:ODI196578 ONE196575:ONE196578 OXA196575:OXA196578 PGW196575:PGW196578 PQS196575:PQS196578 QAO196575:QAO196578 QKK196575:QKK196578 QUG196575:QUG196578 REC196575:REC196578 RNY196575:RNY196578 RXU196575:RXU196578 SHQ196575:SHQ196578 SRM196575:SRM196578 TBI196575:TBI196578 TLE196575:TLE196578 TVA196575:TVA196578 UEW196575:UEW196578 UOS196575:UOS196578 UYO196575:UYO196578 VIK196575:VIK196578 VSG196575:VSG196578 WCC196575:WCC196578 WLY196575:WLY196578 WVU196575:WVU196578 M262111:M262114 JI262111:JI262114 TE262111:TE262114 ADA262111:ADA262114 AMW262111:AMW262114 AWS262111:AWS262114 BGO262111:BGO262114 BQK262111:BQK262114 CAG262111:CAG262114 CKC262111:CKC262114 CTY262111:CTY262114 DDU262111:DDU262114 DNQ262111:DNQ262114 DXM262111:DXM262114 EHI262111:EHI262114 ERE262111:ERE262114 FBA262111:FBA262114 FKW262111:FKW262114 FUS262111:FUS262114 GEO262111:GEO262114 GOK262111:GOK262114 GYG262111:GYG262114 HIC262111:HIC262114 HRY262111:HRY262114 IBU262111:IBU262114 ILQ262111:ILQ262114 IVM262111:IVM262114 JFI262111:JFI262114 JPE262111:JPE262114 JZA262111:JZA262114 KIW262111:KIW262114 KSS262111:KSS262114 LCO262111:LCO262114 LMK262111:LMK262114 LWG262111:LWG262114 MGC262111:MGC262114 MPY262111:MPY262114 MZU262111:MZU262114 NJQ262111:NJQ262114 NTM262111:NTM262114 ODI262111:ODI262114 ONE262111:ONE262114 OXA262111:OXA262114 PGW262111:PGW262114 PQS262111:PQS262114 QAO262111:QAO262114 QKK262111:QKK262114 QUG262111:QUG262114 REC262111:REC262114 RNY262111:RNY262114 RXU262111:RXU262114 SHQ262111:SHQ262114 SRM262111:SRM262114 TBI262111:TBI262114 TLE262111:TLE262114 TVA262111:TVA262114 UEW262111:UEW262114 UOS262111:UOS262114 UYO262111:UYO262114 VIK262111:VIK262114 VSG262111:VSG262114 WCC262111:WCC262114 WLY262111:WLY262114 WVU262111:WVU262114 M327647:M327650 JI327647:JI327650 TE327647:TE327650 ADA327647:ADA327650 AMW327647:AMW327650 AWS327647:AWS327650 BGO327647:BGO327650 BQK327647:BQK327650 CAG327647:CAG327650 CKC327647:CKC327650 CTY327647:CTY327650 DDU327647:DDU327650 DNQ327647:DNQ327650 DXM327647:DXM327650 EHI327647:EHI327650 ERE327647:ERE327650 FBA327647:FBA327650 FKW327647:FKW327650 FUS327647:FUS327650 GEO327647:GEO327650 GOK327647:GOK327650 GYG327647:GYG327650 HIC327647:HIC327650 HRY327647:HRY327650 IBU327647:IBU327650 ILQ327647:ILQ327650 IVM327647:IVM327650 JFI327647:JFI327650 JPE327647:JPE327650 JZA327647:JZA327650 KIW327647:KIW327650 KSS327647:KSS327650 LCO327647:LCO327650 LMK327647:LMK327650 LWG327647:LWG327650 MGC327647:MGC327650 MPY327647:MPY327650 MZU327647:MZU327650 NJQ327647:NJQ327650 NTM327647:NTM327650 ODI327647:ODI327650 ONE327647:ONE327650 OXA327647:OXA327650 PGW327647:PGW327650 PQS327647:PQS327650 QAO327647:QAO327650 QKK327647:QKK327650 QUG327647:QUG327650 REC327647:REC327650 RNY327647:RNY327650 RXU327647:RXU327650 SHQ327647:SHQ327650 SRM327647:SRM327650 TBI327647:TBI327650 TLE327647:TLE327650 TVA327647:TVA327650 UEW327647:UEW327650 UOS327647:UOS327650 UYO327647:UYO327650 VIK327647:VIK327650 VSG327647:VSG327650 WCC327647:WCC327650 WLY327647:WLY327650 WVU327647:WVU327650 M393183:M393186 JI393183:JI393186 TE393183:TE393186 ADA393183:ADA393186 AMW393183:AMW393186 AWS393183:AWS393186 BGO393183:BGO393186 BQK393183:BQK393186 CAG393183:CAG393186 CKC393183:CKC393186 CTY393183:CTY393186 DDU393183:DDU393186 DNQ393183:DNQ393186 DXM393183:DXM393186 EHI393183:EHI393186 ERE393183:ERE393186 FBA393183:FBA393186 FKW393183:FKW393186 FUS393183:FUS393186 GEO393183:GEO393186 GOK393183:GOK393186 GYG393183:GYG393186 HIC393183:HIC393186 HRY393183:HRY393186 IBU393183:IBU393186 ILQ393183:ILQ393186 IVM393183:IVM393186 JFI393183:JFI393186 JPE393183:JPE393186 JZA393183:JZA393186 KIW393183:KIW393186 KSS393183:KSS393186 LCO393183:LCO393186 LMK393183:LMK393186 LWG393183:LWG393186 MGC393183:MGC393186 MPY393183:MPY393186 MZU393183:MZU393186 NJQ393183:NJQ393186 NTM393183:NTM393186 ODI393183:ODI393186 ONE393183:ONE393186 OXA393183:OXA393186 PGW393183:PGW393186 PQS393183:PQS393186 QAO393183:QAO393186 QKK393183:QKK393186 QUG393183:QUG393186 REC393183:REC393186 RNY393183:RNY393186 RXU393183:RXU393186 SHQ393183:SHQ393186 SRM393183:SRM393186 TBI393183:TBI393186 TLE393183:TLE393186 TVA393183:TVA393186 UEW393183:UEW393186 UOS393183:UOS393186 UYO393183:UYO393186 VIK393183:VIK393186 VSG393183:VSG393186 WCC393183:WCC393186 WLY393183:WLY393186 WVU393183:WVU393186 M458719:M458722 JI458719:JI458722 TE458719:TE458722 ADA458719:ADA458722 AMW458719:AMW458722 AWS458719:AWS458722 BGO458719:BGO458722 BQK458719:BQK458722 CAG458719:CAG458722 CKC458719:CKC458722 CTY458719:CTY458722 DDU458719:DDU458722 DNQ458719:DNQ458722 DXM458719:DXM458722 EHI458719:EHI458722 ERE458719:ERE458722 FBA458719:FBA458722 FKW458719:FKW458722 FUS458719:FUS458722 GEO458719:GEO458722 GOK458719:GOK458722 GYG458719:GYG458722 HIC458719:HIC458722 HRY458719:HRY458722 IBU458719:IBU458722 ILQ458719:ILQ458722 IVM458719:IVM458722 JFI458719:JFI458722 JPE458719:JPE458722 JZA458719:JZA458722 KIW458719:KIW458722 KSS458719:KSS458722 LCO458719:LCO458722 LMK458719:LMK458722 LWG458719:LWG458722 MGC458719:MGC458722 MPY458719:MPY458722 MZU458719:MZU458722 NJQ458719:NJQ458722 NTM458719:NTM458722 ODI458719:ODI458722 ONE458719:ONE458722 OXA458719:OXA458722 PGW458719:PGW458722 PQS458719:PQS458722 QAO458719:QAO458722 QKK458719:QKK458722 QUG458719:QUG458722 REC458719:REC458722 RNY458719:RNY458722 RXU458719:RXU458722 SHQ458719:SHQ458722 SRM458719:SRM458722 TBI458719:TBI458722 TLE458719:TLE458722 TVA458719:TVA458722 UEW458719:UEW458722 UOS458719:UOS458722 UYO458719:UYO458722 VIK458719:VIK458722 VSG458719:VSG458722 WCC458719:WCC458722 WLY458719:WLY458722 WVU458719:WVU458722 M524255:M524258 JI524255:JI524258 TE524255:TE524258 ADA524255:ADA524258 AMW524255:AMW524258 AWS524255:AWS524258 BGO524255:BGO524258 BQK524255:BQK524258 CAG524255:CAG524258 CKC524255:CKC524258 CTY524255:CTY524258 DDU524255:DDU524258 DNQ524255:DNQ524258 DXM524255:DXM524258 EHI524255:EHI524258 ERE524255:ERE524258 FBA524255:FBA524258 FKW524255:FKW524258 FUS524255:FUS524258 GEO524255:GEO524258 GOK524255:GOK524258 GYG524255:GYG524258 HIC524255:HIC524258 HRY524255:HRY524258 IBU524255:IBU524258 ILQ524255:ILQ524258 IVM524255:IVM524258 JFI524255:JFI524258 JPE524255:JPE524258 JZA524255:JZA524258 KIW524255:KIW524258 KSS524255:KSS524258 LCO524255:LCO524258 LMK524255:LMK524258 LWG524255:LWG524258 MGC524255:MGC524258 MPY524255:MPY524258 MZU524255:MZU524258 NJQ524255:NJQ524258 NTM524255:NTM524258 ODI524255:ODI524258 ONE524255:ONE524258 OXA524255:OXA524258 PGW524255:PGW524258 PQS524255:PQS524258 QAO524255:QAO524258 QKK524255:QKK524258 QUG524255:QUG524258 REC524255:REC524258 RNY524255:RNY524258 RXU524255:RXU524258 SHQ524255:SHQ524258 SRM524255:SRM524258 TBI524255:TBI524258 TLE524255:TLE524258 TVA524255:TVA524258 UEW524255:UEW524258 UOS524255:UOS524258 UYO524255:UYO524258 VIK524255:VIK524258 VSG524255:VSG524258 WCC524255:WCC524258 WLY524255:WLY524258 WVU524255:WVU524258 M589791:M589794 JI589791:JI589794 TE589791:TE589794 ADA589791:ADA589794 AMW589791:AMW589794 AWS589791:AWS589794 BGO589791:BGO589794 BQK589791:BQK589794 CAG589791:CAG589794 CKC589791:CKC589794 CTY589791:CTY589794 DDU589791:DDU589794 DNQ589791:DNQ589794 DXM589791:DXM589794 EHI589791:EHI589794 ERE589791:ERE589794 FBA589791:FBA589794 FKW589791:FKW589794 FUS589791:FUS589794 GEO589791:GEO589794 GOK589791:GOK589794 GYG589791:GYG589794 HIC589791:HIC589794 HRY589791:HRY589794 IBU589791:IBU589794 ILQ589791:ILQ589794 IVM589791:IVM589794 JFI589791:JFI589794 JPE589791:JPE589794 JZA589791:JZA589794 KIW589791:KIW589794 KSS589791:KSS589794 LCO589791:LCO589794 LMK589791:LMK589794 LWG589791:LWG589794 MGC589791:MGC589794 MPY589791:MPY589794 MZU589791:MZU589794 NJQ589791:NJQ589794 NTM589791:NTM589794 ODI589791:ODI589794 ONE589791:ONE589794 OXA589791:OXA589794 PGW589791:PGW589794 PQS589791:PQS589794 QAO589791:QAO589794 QKK589791:QKK589794 QUG589791:QUG589794 REC589791:REC589794 RNY589791:RNY589794 RXU589791:RXU589794 SHQ589791:SHQ589794 SRM589791:SRM589794 TBI589791:TBI589794 TLE589791:TLE589794 TVA589791:TVA589794 UEW589791:UEW589794 UOS589791:UOS589794 UYO589791:UYO589794 VIK589791:VIK589794 VSG589791:VSG589794 WCC589791:WCC589794 WLY589791:WLY589794 WVU589791:WVU589794 M655327:M655330 JI655327:JI655330 TE655327:TE655330 ADA655327:ADA655330 AMW655327:AMW655330 AWS655327:AWS655330 BGO655327:BGO655330 BQK655327:BQK655330 CAG655327:CAG655330 CKC655327:CKC655330 CTY655327:CTY655330 DDU655327:DDU655330 DNQ655327:DNQ655330 DXM655327:DXM655330 EHI655327:EHI655330 ERE655327:ERE655330 FBA655327:FBA655330 FKW655327:FKW655330 FUS655327:FUS655330 GEO655327:GEO655330 GOK655327:GOK655330 GYG655327:GYG655330 HIC655327:HIC655330 HRY655327:HRY655330 IBU655327:IBU655330 ILQ655327:ILQ655330 IVM655327:IVM655330 JFI655327:JFI655330 JPE655327:JPE655330 JZA655327:JZA655330 KIW655327:KIW655330 KSS655327:KSS655330 LCO655327:LCO655330 LMK655327:LMK655330 LWG655327:LWG655330 MGC655327:MGC655330 MPY655327:MPY655330 MZU655327:MZU655330 NJQ655327:NJQ655330 NTM655327:NTM655330 ODI655327:ODI655330 ONE655327:ONE655330 OXA655327:OXA655330 PGW655327:PGW655330 PQS655327:PQS655330 QAO655327:QAO655330 QKK655327:QKK655330 QUG655327:QUG655330 REC655327:REC655330 RNY655327:RNY655330 RXU655327:RXU655330 SHQ655327:SHQ655330 SRM655327:SRM655330 TBI655327:TBI655330 TLE655327:TLE655330 TVA655327:TVA655330 UEW655327:UEW655330 UOS655327:UOS655330 UYO655327:UYO655330 VIK655327:VIK655330 VSG655327:VSG655330 WCC655327:WCC655330 WLY655327:WLY655330 WVU655327:WVU655330 M720863:M720866 JI720863:JI720866 TE720863:TE720866 ADA720863:ADA720866 AMW720863:AMW720866 AWS720863:AWS720866 BGO720863:BGO720866 BQK720863:BQK720866 CAG720863:CAG720866 CKC720863:CKC720866 CTY720863:CTY720866 DDU720863:DDU720866 DNQ720863:DNQ720866 DXM720863:DXM720866 EHI720863:EHI720866 ERE720863:ERE720866 FBA720863:FBA720866 FKW720863:FKW720866 FUS720863:FUS720866 GEO720863:GEO720866 GOK720863:GOK720866 GYG720863:GYG720866 HIC720863:HIC720866 HRY720863:HRY720866 IBU720863:IBU720866 ILQ720863:ILQ720866 IVM720863:IVM720866 JFI720863:JFI720866 JPE720863:JPE720866 JZA720863:JZA720866 KIW720863:KIW720866 KSS720863:KSS720866 LCO720863:LCO720866 LMK720863:LMK720866 LWG720863:LWG720866 MGC720863:MGC720866 MPY720863:MPY720866 MZU720863:MZU720866 NJQ720863:NJQ720866 NTM720863:NTM720866 ODI720863:ODI720866 ONE720863:ONE720866 OXA720863:OXA720866 PGW720863:PGW720866 PQS720863:PQS720866 QAO720863:QAO720866 QKK720863:QKK720866 QUG720863:QUG720866 REC720863:REC720866 RNY720863:RNY720866 RXU720863:RXU720866 SHQ720863:SHQ720866 SRM720863:SRM720866 TBI720863:TBI720866 TLE720863:TLE720866 TVA720863:TVA720866 UEW720863:UEW720866 UOS720863:UOS720866 UYO720863:UYO720866 VIK720863:VIK720866 VSG720863:VSG720866 WCC720863:WCC720866 WLY720863:WLY720866 WVU720863:WVU720866 M786399:M786402 JI786399:JI786402 TE786399:TE786402 ADA786399:ADA786402 AMW786399:AMW786402 AWS786399:AWS786402 BGO786399:BGO786402 BQK786399:BQK786402 CAG786399:CAG786402 CKC786399:CKC786402 CTY786399:CTY786402 DDU786399:DDU786402 DNQ786399:DNQ786402 DXM786399:DXM786402 EHI786399:EHI786402 ERE786399:ERE786402 FBA786399:FBA786402 FKW786399:FKW786402 FUS786399:FUS786402 GEO786399:GEO786402 GOK786399:GOK786402 GYG786399:GYG786402 HIC786399:HIC786402 HRY786399:HRY786402 IBU786399:IBU786402 ILQ786399:ILQ786402 IVM786399:IVM786402 JFI786399:JFI786402 JPE786399:JPE786402 JZA786399:JZA786402 KIW786399:KIW786402 KSS786399:KSS786402 LCO786399:LCO786402 LMK786399:LMK786402 LWG786399:LWG786402 MGC786399:MGC786402 MPY786399:MPY786402 MZU786399:MZU786402 NJQ786399:NJQ786402 NTM786399:NTM786402 ODI786399:ODI786402 ONE786399:ONE786402 OXA786399:OXA786402 PGW786399:PGW786402 PQS786399:PQS786402 QAO786399:QAO786402 QKK786399:QKK786402 QUG786399:QUG786402 REC786399:REC786402 RNY786399:RNY786402 RXU786399:RXU786402 SHQ786399:SHQ786402 SRM786399:SRM786402 TBI786399:TBI786402 TLE786399:TLE786402 TVA786399:TVA786402 UEW786399:UEW786402 UOS786399:UOS786402 UYO786399:UYO786402 VIK786399:VIK786402 VSG786399:VSG786402 WCC786399:WCC786402 WLY786399:WLY786402 WVU786399:WVU786402 M851935:M851938 JI851935:JI851938 TE851935:TE851938 ADA851935:ADA851938 AMW851935:AMW851938 AWS851935:AWS851938 BGO851935:BGO851938 BQK851935:BQK851938 CAG851935:CAG851938 CKC851935:CKC851938 CTY851935:CTY851938 DDU851935:DDU851938 DNQ851935:DNQ851938 DXM851935:DXM851938 EHI851935:EHI851938 ERE851935:ERE851938 FBA851935:FBA851938 FKW851935:FKW851938 FUS851935:FUS851938 GEO851935:GEO851938 GOK851935:GOK851938 GYG851935:GYG851938 HIC851935:HIC851938 HRY851935:HRY851938 IBU851935:IBU851938 ILQ851935:ILQ851938 IVM851935:IVM851938 JFI851935:JFI851938 JPE851935:JPE851938 JZA851935:JZA851938 KIW851935:KIW851938 KSS851935:KSS851938 LCO851935:LCO851938 LMK851935:LMK851938 LWG851935:LWG851938 MGC851935:MGC851938 MPY851935:MPY851938 MZU851935:MZU851938 NJQ851935:NJQ851938 NTM851935:NTM851938 ODI851935:ODI851938 ONE851935:ONE851938 OXA851935:OXA851938 PGW851935:PGW851938 PQS851935:PQS851938 QAO851935:QAO851938 QKK851935:QKK851938 QUG851935:QUG851938 REC851935:REC851938 RNY851935:RNY851938 RXU851935:RXU851938 SHQ851935:SHQ851938 SRM851935:SRM851938 TBI851935:TBI851938 TLE851935:TLE851938 TVA851935:TVA851938 UEW851935:UEW851938 UOS851935:UOS851938 UYO851935:UYO851938 VIK851935:VIK851938 VSG851935:VSG851938 WCC851935:WCC851938 WLY851935:WLY851938 WVU851935:WVU851938 M917471:M917474 JI917471:JI917474 TE917471:TE917474 ADA917471:ADA917474 AMW917471:AMW917474 AWS917471:AWS917474 BGO917471:BGO917474 BQK917471:BQK917474 CAG917471:CAG917474 CKC917471:CKC917474 CTY917471:CTY917474 DDU917471:DDU917474 DNQ917471:DNQ917474 DXM917471:DXM917474 EHI917471:EHI917474 ERE917471:ERE917474 FBA917471:FBA917474 FKW917471:FKW917474 FUS917471:FUS917474 GEO917471:GEO917474 GOK917471:GOK917474 GYG917471:GYG917474 HIC917471:HIC917474 HRY917471:HRY917474 IBU917471:IBU917474 ILQ917471:ILQ917474 IVM917471:IVM917474 JFI917471:JFI917474 JPE917471:JPE917474 JZA917471:JZA917474 KIW917471:KIW917474 KSS917471:KSS917474 LCO917471:LCO917474 LMK917471:LMK917474 LWG917471:LWG917474 MGC917471:MGC917474 MPY917471:MPY917474 MZU917471:MZU917474 NJQ917471:NJQ917474 NTM917471:NTM917474 ODI917471:ODI917474 ONE917471:ONE917474 OXA917471:OXA917474 PGW917471:PGW917474 PQS917471:PQS917474 QAO917471:QAO917474 QKK917471:QKK917474 QUG917471:QUG917474 REC917471:REC917474 RNY917471:RNY917474 RXU917471:RXU917474 SHQ917471:SHQ917474 SRM917471:SRM917474 TBI917471:TBI917474 TLE917471:TLE917474 TVA917471:TVA917474 UEW917471:UEW917474 UOS917471:UOS917474 UYO917471:UYO917474 VIK917471:VIK917474 VSG917471:VSG917474 WCC917471:WCC917474 WLY917471:WLY917474 WVU917471:WVU917474 M983007:M983010 JI983007:JI983010 TE983007:TE983010 ADA983007:ADA983010 AMW983007:AMW983010 AWS983007:AWS983010 BGO983007:BGO983010 BQK983007:BQK983010 CAG983007:CAG983010 CKC983007:CKC983010 CTY983007:CTY983010 DDU983007:DDU983010 DNQ983007:DNQ983010 DXM983007:DXM983010 EHI983007:EHI983010 ERE983007:ERE983010 FBA983007:FBA983010 FKW983007:FKW983010 FUS983007:FUS983010 GEO983007:GEO983010 GOK983007:GOK983010 GYG983007:GYG983010 HIC983007:HIC983010 HRY983007:HRY983010 IBU983007:IBU983010 ILQ983007:ILQ983010 IVM983007:IVM983010 JFI983007:JFI983010 JPE983007:JPE983010 JZA983007:JZA983010 KIW983007:KIW983010 KSS983007:KSS983010 LCO983007:LCO983010 LMK983007:LMK983010 LWG983007:LWG983010 MGC983007:MGC983010 MPY983007:MPY983010 MZU983007:MZU983010 NJQ983007:NJQ983010 NTM983007:NTM983010 ODI983007:ODI983010 ONE983007:ONE983010 OXA983007:OXA983010 PGW983007:PGW983010 PQS983007:PQS983010 QAO983007:QAO983010 QKK983007:QKK983010 QUG983007:QUG983010 REC983007:REC983010 RNY983007:RNY983010 RXU983007:RXU983010 SHQ983007:SHQ983010 SRM983007:SRM983010 TBI983007:TBI983010 TLE983007:TLE983010 TVA983007:TVA983010 UEW983007:UEW983010 UOS983007:UOS983010 UYO983007:UYO983010 VIK983007:VIK983010 VSG983007:VSG983010 WCC983007:WCC983010 WLY983007:WLY983010 WVU983007:WVU983010 F65523:F65526 JB65523:JB65526 SX65523:SX65526 ACT65523:ACT65526 AMP65523:AMP65526 AWL65523:AWL65526 BGH65523:BGH65526 BQD65523:BQD65526 BZZ65523:BZZ65526 CJV65523:CJV65526 CTR65523:CTR65526 DDN65523:DDN65526 DNJ65523:DNJ65526 DXF65523:DXF65526 EHB65523:EHB65526 EQX65523:EQX65526 FAT65523:FAT65526 FKP65523:FKP65526 FUL65523:FUL65526 GEH65523:GEH65526 GOD65523:GOD65526 GXZ65523:GXZ65526 HHV65523:HHV65526 HRR65523:HRR65526 IBN65523:IBN65526 ILJ65523:ILJ65526 IVF65523:IVF65526 JFB65523:JFB65526 JOX65523:JOX65526 JYT65523:JYT65526 KIP65523:KIP65526 KSL65523:KSL65526 LCH65523:LCH65526 LMD65523:LMD65526 LVZ65523:LVZ65526 MFV65523:MFV65526 MPR65523:MPR65526 MZN65523:MZN65526 NJJ65523:NJJ65526 NTF65523:NTF65526 ODB65523:ODB65526 OMX65523:OMX65526 OWT65523:OWT65526 PGP65523:PGP65526 PQL65523:PQL65526 QAH65523:QAH65526 QKD65523:QKD65526 QTZ65523:QTZ65526 RDV65523:RDV65526 RNR65523:RNR65526 RXN65523:RXN65526 SHJ65523:SHJ65526 SRF65523:SRF65526 TBB65523:TBB65526 TKX65523:TKX65526 TUT65523:TUT65526 UEP65523:UEP65526 UOL65523:UOL65526 UYH65523:UYH65526 VID65523:VID65526 VRZ65523:VRZ65526 WBV65523:WBV65526 WLR65523:WLR65526 WVN65523:WVN65526 F131059:F131062 JB131059:JB131062 SX131059:SX131062 ACT131059:ACT131062 AMP131059:AMP131062 AWL131059:AWL131062 BGH131059:BGH131062 BQD131059:BQD131062 BZZ131059:BZZ131062 CJV131059:CJV131062 CTR131059:CTR131062 DDN131059:DDN131062 DNJ131059:DNJ131062 DXF131059:DXF131062 EHB131059:EHB131062 EQX131059:EQX131062 FAT131059:FAT131062 FKP131059:FKP131062 FUL131059:FUL131062 GEH131059:GEH131062 GOD131059:GOD131062 GXZ131059:GXZ131062 HHV131059:HHV131062 HRR131059:HRR131062 IBN131059:IBN131062 ILJ131059:ILJ131062 IVF131059:IVF131062 JFB131059:JFB131062 JOX131059:JOX131062 JYT131059:JYT131062 KIP131059:KIP131062 KSL131059:KSL131062 LCH131059:LCH131062 LMD131059:LMD131062 LVZ131059:LVZ131062 MFV131059:MFV131062 MPR131059:MPR131062 MZN131059:MZN131062 NJJ131059:NJJ131062 NTF131059:NTF131062 ODB131059:ODB131062 OMX131059:OMX131062 OWT131059:OWT131062 PGP131059:PGP131062 PQL131059:PQL131062 QAH131059:QAH131062 QKD131059:QKD131062 QTZ131059:QTZ131062 RDV131059:RDV131062 RNR131059:RNR131062 RXN131059:RXN131062 SHJ131059:SHJ131062 SRF131059:SRF131062 TBB131059:TBB131062 TKX131059:TKX131062 TUT131059:TUT131062 UEP131059:UEP131062 UOL131059:UOL131062 UYH131059:UYH131062 VID131059:VID131062 VRZ131059:VRZ131062 WBV131059:WBV131062 WLR131059:WLR131062 WVN131059:WVN131062 F196595:F196598 JB196595:JB196598 SX196595:SX196598 ACT196595:ACT196598 AMP196595:AMP196598 AWL196595:AWL196598 BGH196595:BGH196598 BQD196595:BQD196598 BZZ196595:BZZ196598 CJV196595:CJV196598 CTR196595:CTR196598 DDN196595:DDN196598 DNJ196595:DNJ196598 DXF196595:DXF196598 EHB196595:EHB196598 EQX196595:EQX196598 FAT196595:FAT196598 FKP196595:FKP196598 FUL196595:FUL196598 GEH196595:GEH196598 GOD196595:GOD196598 GXZ196595:GXZ196598 HHV196595:HHV196598 HRR196595:HRR196598 IBN196595:IBN196598 ILJ196595:ILJ196598 IVF196595:IVF196598 JFB196595:JFB196598 JOX196595:JOX196598 JYT196595:JYT196598 KIP196595:KIP196598 KSL196595:KSL196598 LCH196595:LCH196598 LMD196595:LMD196598 LVZ196595:LVZ196598 MFV196595:MFV196598 MPR196595:MPR196598 MZN196595:MZN196598 NJJ196595:NJJ196598 NTF196595:NTF196598 ODB196595:ODB196598 OMX196595:OMX196598 OWT196595:OWT196598 PGP196595:PGP196598 PQL196595:PQL196598 QAH196595:QAH196598 QKD196595:QKD196598 QTZ196595:QTZ196598 RDV196595:RDV196598 RNR196595:RNR196598 RXN196595:RXN196598 SHJ196595:SHJ196598 SRF196595:SRF196598 TBB196595:TBB196598 TKX196595:TKX196598 TUT196595:TUT196598 UEP196595:UEP196598 UOL196595:UOL196598 UYH196595:UYH196598 VID196595:VID196598 VRZ196595:VRZ196598 WBV196595:WBV196598 WLR196595:WLR196598 WVN196595:WVN196598 F262131:F262134 JB262131:JB262134 SX262131:SX262134 ACT262131:ACT262134 AMP262131:AMP262134 AWL262131:AWL262134 BGH262131:BGH262134 BQD262131:BQD262134 BZZ262131:BZZ262134 CJV262131:CJV262134 CTR262131:CTR262134 DDN262131:DDN262134 DNJ262131:DNJ262134 DXF262131:DXF262134 EHB262131:EHB262134 EQX262131:EQX262134 FAT262131:FAT262134 FKP262131:FKP262134 FUL262131:FUL262134 GEH262131:GEH262134 GOD262131:GOD262134 GXZ262131:GXZ262134 HHV262131:HHV262134 HRR262131:HRR262134 IBN262131:IBN262134 ILJ262131:ILJ262134 IVF262131:IVF262134 JFB262131:JFB262134 JOX262131:JOX262134 JYT262131:JYT262134 KIP262131:KIP262134 KSL262131:KSL262134 LCH262131:LCH262134 LMD262131:LMD262134 LVZ262131:LVZ262134 MFV262131:MFV262134 MPR262131:MPR262134 MZN262131:MZN262134 NJJ262131:NJJ262134 NTF262131:NTF262134 ODB262131:ODB262134 OMX262131:OMX262134 OWT262131:OWT262134 PGP262131:PGP262134 PQL262131:PQL262134 QAH262131:QAH262134 QKD262131:QKD262134 QTZ262131:QTZ262134 RDV262131:RDV262134 RNR262131:RNR262134 RXN262131:RXN262134 SHJ262131:SHJ262134 SRF262131:SRF262134 TBB262131:TBB262134 TKX262131:TKX262134 TUT262131:TUT262134 UEP262131:UEP262134 UOL262131:UOL262134 UYH262131:UYH262134 VID262131:VID262134 VRZ262131:VRZ262134 WBV262131:WBV262134 WLR262131:WLR262134 WVN262131:WVN262134 F327667:F327670 JB327667:JB327670 SX327667:SX327670 ACT327667:ACT327670 AMP327667:AMP327670 AWL327667:AWL327670 BGH327667:BGH327670 BQD327667:BQD327670 BZZ327667:BZZ327670 CJV327667:CJV327670 CTR327667:CTR327670 DDN327667:DDN327670 DNJ327667:DNJ327670 DXF327667:DXF327670 EHB327667:EHB327670 EQX327667:EQX327670 FAT327667:FAT327670 FKP327667:FKP327670 FUL327667:FUL327670 GEH327667:GEH327670 GOD327667:GOD327670 GXZ327667:GXZ327670 HHV327667:HHV327670 HRR327667:HRR327670 IBN327667:IBN327670 ILJ327667:ILJ327670 IVF327667:IVF327670 JFB327667:JFB327670 JOX327667:JOX327670 JYT327667:JYT327670 KIP327667:KIP327670 KSL327667:KSL327670 LCH327667:LCH327670 LMD327667:LMD327670 LVZ327667:LVZ327670 MFV327667:MFV327670 MPR327667:MPR327670 MZN327667:MZN327670 NJJ327667:NJJ327670 NTF327667:NTF327670 ODB327667:ODB327670 OMX327667:OMX327670 OWT327667:OWT327670 PGP327667:PGP327670 PQL327667:PQL327670 QAH327667:QAH327670 QKD327667:QKD327670 QTZ327667:QTZ327670 RDV327667:RDV327670 RNR327667:RNR327670 RXN327667:RXN327670 SHJ327667:SHJ327670 SRF327667:SRF327670 TBB327667:TBB327670 TKX327667:TKX327670 TUT327667:TUT327670 UEP327667:UEP327670 UOL327667:UOL327670 UYH327667:UYH327670 VID327667:VID327670 VRZ327667:VRZ327670 WBV327667:WBV327670 WLR327667:WLR327670 WVN327667:WVN327670 F393203:F393206 JB393203:JB393206 SX393203:SX393206 ACT393203:ACT393206 AMP393203:AMP393206 AWL393203:AWL393206 BGH393203:BGH393206 BQD393203:BQD393206 BZZ393203:BZZ393206 CJV393203:CJV393206 CTR393203:CTR393206 DDN393203:DDN393206 DNJ393203:DNJ393206 DXF393203:DXF393206 EHB393203:EHB393206 EQX393203:EQX393206 FAT393203:FAT393206 FKP393203:FKP393206 FUL393203:FUL393206 GEH393203:GEH393206 GOD393203:GOD393206 GXZ393203:GXZ393206 HHV393203:HHV393206 HRR393203:HRR393206 IBN393203:IBN393206 ILJ393203:ILJ393206 IVF393203:IVF393206 JFB393203:JFB393206 JOX393203:JOX393206 JYT393203:JYT393206 KIP393203:KIP393206 KSL393203:KSL393206 LCH393203:LCH393206 LMD393203:LMD393206 LVZ393203:LVZ393206 MFV393203:MFV393206 MPR393203:MPR393206 MZN393203:MZN393206 NJJ393203:NJJ393206 NTF393203:NTF393206 ODB393203:ODB393206 OMX393203:OMX393206 OWT393203:OWT393206 PGP393203:PGP393206 PQL393203:PQL393206 QAH393203:QAH393206 QKD393203:QKD393206 QTZ393203:QTZ393206 RDV393203:RDV393206 RNR393203:RNR393206 RXN393203:RXN393206 SHJ393203:SHJ393206 SRF393203:SRF393206 TBB393203:TBB393206 TKX393203:TKX393206 TUT393203:TUT393206 UEP393203:UEP393206 UOL393203:UOL393206 UYH393203:UYH393206 VID393203:VID393206 VRZ393203:VRZ393206 WBV393203:WBV393206 WLR393203:WLR393206 WVN393203:WVN393206 F458739:F458742 JB458739:JB458742 SX458739:SX458742 ACT458739:ACT458742 AMP458739:AMP458742 AWL458739:AWL458742 BGH458739:BGH458742 BQD458739:BQD458742 BZZ458739:BZZ458742 CJV458739:CJV458742 CTR458739:CTR458742 DDN458739:DDN458742 DNJ458739:DNJ458742 DXF458739:DXF458742 EHB458739:EHB458742 EQX458739:EQX458742 FAT458739:FAT458742 FKP458739:FKP458742 FUL458739:FUL458742 GEH458739:GEH458742 GOD458739:GOD458742 GXZ458739:GXZ458742 HHV458739:HHV458742 HRR458739:HRR458742 IBN458739:IBN458742 ILJ458739:ILJ458742 IVF458739:IVF458742 JFB458739:JFB458742 JOX458739:JOX458742 JYT458739:JYT458742 KIP458739:KIP458742 KSL458739:KSL458742 LCH458739:LCH458742 LMD458739:LMD458742 LVZ458739:LVZ458742 MFV458739:MFV458742 MPR458739:MPR458742 MZN458739:MZN458742 NJJ458739:NJJ458742 NTF458739:NTF458742 ODB458739:ODB458742 OMX458739:OMX458742 OWT458739:OWT458742 PGP458739:PGP458742 PQL458739:PQL458742 QAH458739:QAH458742 QKD458739:QKD458742 QTZ458739:QTZ458742 RDV458739:RDV458742 RNR458739:RNR458742 RXN458739:RXN458742 SHJ458739:SHJ458742 SRF458739:SRF458742 TBB458739:TBB458742 TKX458739:TKX458742 TUT458739:TUT458742 UEP458739:UEP458742 UOL458739:UOL458742 UYH458739:UYH458742 VID458739:VID458742 VRZ458739:VRZ458742 WBV458739:WBV458742 WLR458739:WLR458742 WVN458739:WVN458742 F524275:F524278 JB524275:JB524278 SX524275:SX524278 ACT524275:ACT524278 AMP524275:AMP524278 AWL524275:AWL524278 BGH524275:BGH524278 BQD524275:BQD524278 BZZ524275:BZZ524278 CJV524275:CJV524278 CTR524275:CTR524278 DDN524275:DDN524278 DNJ524275:DNJ524278 DXF524275:DXF524278 EHB524275:EHB524278 EQX524275:EQX524278 FAT524275:FAT524278 FKP524275:FKP524278 FUL524275:FUL524278 GEH524275:GEH524278 GOD524275:GOD524278 GXZ524275:GXZ524278 HHV524275:HHV524278 HRR524275:HRR524278 IBN524275:IBN524278 ILJ524275:ILJ524278 IVF524275:IVF524278 JFB524275:JFB524278 JOX524275:JOX524278 JYT524275:JYT524278 KIP524275:KIP524278 KSL524275:KSL524278 LCH524275:LCH524278 LMD524275:LMD524278 LVZ524275:LVZ524278 MFV524275:MFV524278 MPR524275:MPR524278 MZN524275:MZN524278 NJJ524275:NJJ524278 NTF524275:NTF524278 ODB524275:ODB524278 OMX524275:OMX524278 OWT524275:OWT524278 PGP524275:PGP524278 PQL524275:PQL524278 QAH524275:QAH524278 QKD524275:QKD524278 QTZ524275:QTZ524278 RDV524275:RDV524278 RNR524275:RNR524278 RXN524275:RXN524278 SHJ524275:SHJ524278 SRF524275:SRF524278 TBB524275:TBB524278 TKX524275:TKX524278 TUT524275:TUT524278 UEP524275:UEP524278 UOL524275:UOL524278 UYH524275:UYH524278 VID524275:VID524278 VRZ524275:VRZ524278 WBV524275:WBV524278 WLR524275:WLR524278 WVN524275:WVN524278 F589811:F589814 JB589811:JB589814 SX589811:SX589814 ACT589811:ACT589814 AMP589811:AMP589814 AWL589811:AWL589814 BGH589811:BGH589814 BQD589811:BQD589814 BZZ589811:BZZ589814 CJV589811:CJV589814 CTR589811:CTR589814 DDN589811:DDN589814 DNJ589811:DNJ589814 DXF589811:DXF589814 EHB589811:EHB589814 EQX589811:EQX589814 FAT589811:FAT589814 FKP589811:FKP589814 FUL589811:FUL589814 GEH589811:GEH589814 GOD589811:GOD589814 GXZ589811:GXZ589814 HHV589811:HHV589814 HRR589811:HRR589814 IBN589811:IBN589814 ILJ589811:ILJ589814 IVF589811:IVF589814 JFB589811:JFB589814 JOX589811:JOX589814 JYT589811:JYT589814 KIP589811:KIP589814 KSL589811:KSL589814 LCH589811:LCH589814 LMD589811:LMD589814 LVZ589811:LVZ589814 MFV589811:MFV589814 MPR589811:MPR589814 MZN589811:MZN589814 NJJ589811:NJJ589814 NTF589811:NTF589814 ODB589811:ODB589814 OMX589811:OMX589814 OWT589811:OWT589814 PGP589811:PGP589814 PQL589811:PQL589814 QAH589811:QAH589814 QKD589811:QKD589814 QTZ589811:QTZ589814 RDV589811:RDV589814 RNR589811:RNR589814 RXN589811:RXN589814 SHJ589811:SHJ589814 SRF589811:SRF589814 TBB589811:TBB589814 TKX589811:TKX589814 TUT589811:TUT589814 UEP589811:UEP589814 UOL589811:UOL589814 UYH589811:UYH589814 VID589811:VID589814 VRZ589811:VRZ589814 WBV589811:WBV589814 WLR589811:WLR589814 WVN589811:WVN589814 F655347:F655350 JB655347:JB655350 SX655347:SX655350 ACT655347:ACT655350 AMP655347:AMP655350 AWL655347:AWL655350 BGH655347:BGH655350 BQD655347:BQD655350 BZZ655347:BZZ655350 CJV655347:CJV655350 CTR655347:CTR655350 DDN655347:DDN655350 DNJ655347:DNJ655350 DXF655347:DXF655350 EHB655347:EHB655350 EQX655347:EQX655350 FAT655347:FAT655350 FKP655347:FKP655350 FUL655347:FUL655350 GEH655347:GEH655350 GOD655347:GOD655350 GXZ655347:GXZ655350 HHV655347:HHV655350 HRR655347:HRR655350 IBN655347:IBN655350 ILJ655347:ILJ655350 IVF655347:IVF655350 JFB655347:JFB655350 JOX655347:JOX655350 JYT655347:JYT655350 KIP655347:KIP655350 KSL655347:KSL655350 LCH655347:LCH655350 LMD655347:LMD655350 LVZ655347:LVZ655350 MFV655347:MFV655350 MPR655347:MPR655350 MZN655347:MZN655350 NJJ655347:NJJ655350 NTF655347:NTF655350 ODB655347:ODB655350 OMX655347:OMX655350 OWT655347:OWT655350 PGP655347:PGP655350 PQL655347:PQL655350 QAH655347:QAH655350 QKD655347:QKD655350 QTZ655347:QTZ655350 RDV655347:RDV655350 RNR655347:RNR655350 RXN655347:RXN655350 SHJ655347:SHJ655350 SRF655347:SRF655350 TBB655347:TBB655350 TKX655347:TKX655350 TUT655347:TUT655350 UEP655347:UEP655350 UOL655347:UOL655350 UYH655347:UYH655350 VID655347:VID655350 VRZ655347:VRZ655350 WBV655347:WBV655350 WLR655347:WLR655350 WVN655347:WVN655350 F720883:F720886 JB720883:JB720886 SX720883:SX720886 ACT720883:ACT720886 AMP720883:AMP720886 AWL720883:AWL720886 BGH720883:BGH720886 BQD720883:BQD720886 BZZ720883:BZZ720886 CJV720883:CJV720886 CTR720883:CTR720886 DDN720883:DDN720886 DNJ720883:DNJ720886 DXF720883:DXF720886 EHB720883:EHB720886 EQX720883:EQX720886 FAT720883:FAT720886 FKP720883:FKP720886 FUL720883:FUL720886 GEH720883:GEH720886 GOD720883:GOD720886 GXZ720883:GXZ720886 HHV720883:HHV720886 HRR720883:HRR720886 IBN720883:IBN720886 ILJ720883:ILJ720886 IVF720883:IVF720886 JFB720883:JFB720886 JOX720883:JOX720886 JYT720883:JYT720886 KIP720883:KIP720886 KSL720883:KSL720886 LCH720883:LCH720886 LMD720883:LMD720886 LVZ720883:LVZ720886 MFV720883:MFV720886 MPR720883:MPR720886 MZN720883:MZN720886 NJJ720883:NJJ720886 NTF720883:NTF720886 ODB720883:ODB720886 OMX720883:OMX720886 OWT720883:OWT720886 PGP720883:PGP720886 PQL720883:PQL720886 QAH720883:QAH720886 QKD720883:QKD720886 QTZ720883:QTZ720886 RDV720883:RDV720886 RNR720883:RNR720886 RXN720883:RXN720886 SHJ720883:SHJ720886 SRF720883:SRF720886 TBB720883:TBB720886 TKX720883:TKX720886 TUT720883:TUT720886 UEP720883:UEP720886 UOL720883:UOL720886 UYH720883:UYH720886 VID720883:VID720886 VRZ720883:VRZ720886 WBV720883:WBV720886 WLR720883:WLR720886 WVN720883:WVN720886 F786419:F786422 JB786419:JB786422 SX786419:SX786422 ACT786419:ACT786422 AMP786419:AMP786422 AWL786419:AWL786422 BGH786419:BGH786422 BQD786419:BQD786422 BZZ786419:BZZ786422 CJV786419:CJV786422 CTR786419:CTR786422 DDN786419:DDN786422 DNJ786419:DNJ786422 DXF786419:DXF786422 EHB786419:EHB786422 EQX786419:EQX786422 FAT786419:FAT786422 FKP786419:FKP786422 FUL786419:FUL786422 GEH786419:GEH786422 GOD786419:GOD786422 GXZ786419:GXZ786422 HHV786419:HHV786422 HRR786419:HRR786422 IBN786419:IBN786422 ILJ786419:ILJ786422 IVF786419:IVF786422 JFB786419:JFB786422 JOX786419:JOX786422 JYT786419:JYT786422 KIP786419:KIP786422 KSL786419:KSL786422 LCH786419:LCH786422 LMD786419:LMD786422 LVZ786419:LVZ786422 MFV786419:MFV786422 MPR786419:MPR786422 MZN786419:MZN786422 NJJ786419:NJJ786422 NTF786419:NTF786422 ODB786419:ODB786422 OMX786419:OMX786422 OWT786419:OWT786422 PGP786419:PGP786422 PQL786419:PQL786422 QAH786419:QAH786422 QKD786419:QKD786422 QTZ786419:QTZ786422 RDV786419:RDV786422 RNR786419:RNR786422 RXN786419:RXN786422 SHJ786419:SHJ786422 SRF786419:SRF786422 TBB786419:TBB786422 TKX786419:TKX786422 TUT786419:TUT786422 UEP786419:UEP786422 UOL786419:UOL786422 UYH786419:UYH786422 VID786419:VID786422 VRZ786419:VRZ786422 WBV786419:WBV786422 WLR786419:WLR786422 WVN786419:WVN786422 F851955:F851958 JB851955:JB851958 SX851955:SX851958 ACT851955:ACT851958 AMP851955:AMP851958 AWL851955:AWL851958 BGH851955:BGH851958 BQD851955:BQD851958 BZZ851955:BZZ851958 CJV851955:CJV851958 CTR851955:CTR851958 DDN851955:DDN851958 DNJ851955:DNJ851958 DXF851955:DXF851958 EHB851955:EHB851958 EQX851955:EQX851958 FAT851955:FAT851958 FKP851955:FKP851958 FUL851955:FUL851958 GEH851955:GEH851958 GOD851955:GOD851958 GXZ851955:GXZ851958 HHV851955:HHV851958 HRR851955:HRR851958 IBN851955:IBN851958 ILJ851955:ILJ851958 IVF851955:IVF851958 JFB851955:JFB851958 JOX851955:JOX851958 JYT851955:JYT851958 KIP851955:KIP851958 KSL851955:KSL851958 LCH851955:LCH851958 LMD851955:LMD851958 LVZ851955:LVZ851958 MFV851955:MFV851958 MPR851955:MPR851958 MZN851955:MZN851958 NJJ851955:NJJ851958 NTF851955:NTF851958 ODB851955:ODB851958 OMX851955:OMX851958 OWT851955:OWT851958 PGP851955:PGP851958 PQL851955:PQL851958 QAH851955:QAH851958 QKD851955:QKD851958 QTZ851955:QTZ851958 RDV851955:RDV851958 RNR851955:RNR851958 RXN851955:RXN851958 SHJ851955:SHJ851958 SRF851955:SRF851958 TBB851955:TBB851958 TKX851955:TKX851958 TUT851955:TUT851958 UEP851955:UEP851958 UOL851955:UOL851958 UYH851955:UYH851958 VID851955:VID851958 VRZ851955:VRZ851958 WBV851955:WBV851958 WLR851955:WLR851958 WVN851955:WVN851958 F917491:F917494 JB917491:JB917494 SX917491:SX917494 ACT917491:ACT917494 AMP917491:AMP917494 AWL917491:AWL917494 BGH917491:BGH917494 BQD917491:BQD917494 BZZ917491:BZZ917494 CJV917491:CJV917494 CTR917491:CTR917494 DDN917491:DDN917494 DNJ917491:DNJ917494 DXF917491:DXF917494 EHB917491:EHB917494 EQX917491:EQX917494 FAT917491:FAT917494 FKP917491:FKP917494 FUL917491:FUL917494 GEH917491:GEH917494 GOD917491:GOD917494 GXZ917491:GXZ917494 HHV917491:HHV917494 HRR917491:HRR917494 IBN917491:IBN917494 ILJ917491:ILJ917494 IVF917491:IVF917494 JFB917491:JFB917494 JOX917491:JOX917494 JYT917491:JYT917494 KIP917491:KIP917494 KSL917491:KSL917494 LCH917491:LCH917494 LMD917491:LMD917494 LVZ917491:LVZ917494 MFV917491:MFV917494 MPR917491:MPR917494 MZN917491:MZN917494 NJJ917491:NJJ917494 NTF917491:NTF917494 ODB917491:ODB917494 OMX917491:OMX917494 OWT917491:OWT917494 PGP917491:PGP917494 PQL917491:PQL917494 QAH917491:QAH917494 QKD917491:QKD917494 QTZ917491:QTZ917494 RDV917491:RDV917494 RNR917491:RNR917494 RXN917491:RXN917494 SHJ917491:SHJ917494 SRF917491:SRF917494 TBB917491:TBB917494 TKX917491:TKX917494 TUT917491:TUT917494 UEP917491:UEP917494 UOL917491:UOL917494 UYH917491:UYH917494 VID917491:VID917494 VRZ917491:VRZ917494 WBV917491:WBV917494 WLR917491:WLR917494 WVN917491:WVN917494 F983027:F983030 JB983027:JB983030 SX983027:SX983030 ACT983027:ACT983030 AMP983027:AMP983030 AWL983027:AWL983030 BGH983027:BGH983030 BQD983027:BQD983030 BZZ983027:BZZ983030 CJV983027:CJV983030 CTR983027:CTR983030 DDN983027:DDN983030 DNJ983027:DNJ983030 DXF983027:DXF983030 EHB983027:EHB983030 EQX983027:EQX983030 FAT983027:FAT983030 FKP983027:FKP983030 FUL983027:FUL983030 GEH983027:GEH983030 GOD983027:GOD983030 GXZ983027:GXZ983030 HHV983027:HHV983030 HRR983027:HRR983030 IBN983027:IBN983030 ILJ983027:ILJ983030 IVF983027:IVF983030 JFB983027:JFB983030 JOX983027:JOX983030 JYT983027:JYT983030 KIP983027:KIP983030 KSL983027:KSL983030 LCH983027:LCH983030 LMD983027:LMD983030 LVZ983027:LVZ983030 MFV983027:MFV983030 MPR983027:MPR983030 MZN983027:MZN983030 NJJ983027:NJJ983030 NTF983027:NTF983030 ODB983027:ODB983030 OMX983027:OMX983030 OWT983027:OWT983030 PGP983027:PGP983030 PQL983027:PQL983030 QAH983027:QAH983030 QKD983027:QKD983030 QTZ983027:QTZ983030 RDV983027:RDV983030 RNR983027:RNR983030 RXN983027:RXN983030 SHJ983027:SHJ983030 SRF983027:SRF983030 TBB983027:TBB983030 TKX983027:TKX983030 TUT983027:TUT983030 UEP983027:UEP983030 UOL983027:UOL983030 UYH983027:UYH983030 VID983027:VID983030 VRZ983027:VRZ983030 WBV983027:WBV983030 WLR983027:WLR983030 WVN983027:WVN983030 J65499 JF65499 TB65499 ACX65499 AMT65499 AWP65499 BGL65499 BQH65499 CAD65499 CJZ65499 CTV65499 DDR65499 DNN65499 DXJ65499 EHF65499 ERB65499 FAX65499 FKT65499 FUP65499 GEL65499 GOH65499 GYD65499 HHZ65499 HRV65499 IBR65499 ILN65499 IVJ65499 JFF65499 JPB65499 JYX65499 KIT65499 KSP65499 LCL65499 LMH65499 LWD65499 MFZ65499 MPV65499 MZR65499 NJN65499 NTJ65499 ODF65499 ONB65499 OWX65499 PGT65499 PQP65499 QAL65499 QKH65499 QUD65499 RDZ65499 RNV65499 RXR65499 SHN65499 SRJ65499 TBF65499 TLB65499 TUX65499 UET65499 UOP65499 UYL65499 VIH65499 VSD65499 WBZ65499 WLV65499 WVR65499 J131035 JF131035 TB131035 ACX131035 AMT131035 AWP131035 BGL131035 BQH131035 CAD131035 CJZ131035 CTV131035 DDR131035 DNN131035 DXJ131035 EHF131035 ERB131035 FAX131035 FKT131035 FUP131035 GEL131035 GOH131035 GYD131035 HHZ131035 HRV131035 IBR131035 ILN131035 IVJ131035 JFF131035 JPB131035 JYX131035 KIT131035 KSP131035 LCL131035 LMH131035 LWD131035 MFZ131035 MPV131035 MZR131035 NJN131035 NTJ131035 ODF131035 ONB131035 OWX131035 PGT131035 PQP131035 QAL131035 QKH131035 QUD131035 RDZ131035 RNV131035 RXR131035 SHN131035 SRJ131035 TBF131035 TLB131035 TUX131035 UET131035 UOP131035 UYL131035 VIH131035 VSD131035 WBZ131035 WLV131035 WVR131035 J196571 JF196571 TB196571 ACX196571 AMT196571 AWP196571 BGL196571 BQH196571 CAD196571 CJZ196571 CTV196571 DDR196571 DNN196571 DXJ196571 EHF196571 ERB196571 FAX196571 FKT196571 FUP196571 GEL196571 GOH196571 GYD196571 HHZ196571 HRV196571 IBR196571 ILN196571 IVJ196571 JFF196571 JPB196571 JYX196571 KIT196571 KSP196571 LCL196571 LMH196571 LWD196571 MFZ196571 MPV196571 MZR196571 NJN196571 NTJ196571 ODF196571 ONB196571 OWX196571 PGT196571 PQP196571 QAL196571 QKH196571 QUD196571 RDZ196571 RNV196571 RXR196571 SHN196571 SRJ196571 TBF196571 TLB196571 TUX196571 UET196571 UOP196571 UYL196571 VIH196571 VSD196571 WBZ196571 WLV196571 WVR196571 J262107 JF262107 TB262107 ACX262107 AMT262107 AWP262107 BGL262107 BQH262107 CAD262107 CJZ262107 CTV262107 DDR262107 DNN262107 DXJ262107 EHF262107 ERB262107 FAX262107 FKT262107 FUP262107 GEL262107 GOH262107 GYD262107 HHZ262107 HRV262107 IBR262107 ILN262107 IVJ262107 JFF262107 JPB262107 JYX262107 KIT262107 KSP262107 LCL262107 LMH262107 LWD262107 MFZ262107 MPV262107 MZR262107 NJN262107 NTJ262107 ODF262107 ONB262107 OWX262107 PGT262107 PQP262107 QAL262107 QKH262107 QUD262107 RDZ262107 RNV262107 RXR262107 SHN262107 SRJ262107 TBF262107 TLB262107 TUX262107 UET262107 UOP262107 UYL262107 VIH262107 VSD262107 WBZ262107 WLV262107 WVR262107 J327643 JF327643 TB327643 ACX327643 AMT327643 AWP327643 BGL327643 BQH327643 CAD327643 CJZ327643 CTV327643 DDR327643 DNN327643 DXJ327643 EHF327643 ERB327643 FAX327643 FKT327643 FUP327643 GEL327643 GOH327643 GYD327643 HHZ327643 HRV327643 IBR327643 ILN327643 IVJ327643 JFF327643 JPB327643 JYX327643 KIT327643 KSP327643 LCL327643 LMH327643 LWD327643 MFZ327643 MPV327643 MZR327643 NJN327643 NTJ327643 ODF327643 ONB327643 OWX327643 PGT327643 PQP327643 QAL327643 QKH327643 QUD327643 RDZ327643 RNV327643 RXR327643 SHN327643 SRJ327643 TBF327643 TLB327643 TUX327643 UET327643 UOP327643 UYL327643 VIH327643 VSD327643 WBZ327643 WLV327643 WVR327643 J393179 JF393179 TB393179 ACX393179 AMT393179 AWP393179 BGL393179 BQH393179 CAD393179 CJZ393179 CTV393179 DDR393179 DNN393179 DXJ393179 EHF393179 ERB393179 FAX393179 FKT393179 FUP393179 GEL393179 GOH393179 GYD393179 HHZ393179 HRV393179 IBR393179 ILN393179 IVJ393179 JFF393179 JPB393179 JYX393179 KIT393179 KSP393179 LCL393179 LMH393179 LWD393179 MFZ393179 MPV393179 MZR393179 NJN393179 NTJ393179 ODF393179 ONB393179 OWX393179 PGT393179 PQP393179 QAL393179 QKH393179 QUD393179 RDZ393179 RNV393179 RXR393179 SHN393179 SRJ393179 TBF393179 TLB393179 TUX393179 UET393179 UOP393179 UYL393179 VIH393179 VSD393179 WBZ393179 WLV393179 WVR393179 J458715 JF458715 TB458715 ACX458715 AMT458715 AWP458715 BGL458715 BQH458715 CAD458715 CJZ458715 CTV458715 DDR458715 DNN458715 DXJ458715 EHF458715 ERB458715 FAX458715 FKT458715 FUP458715 GEL458715 GOH458715 GYD458715 HHZ458715 HRV458715 IBR458715 ILN458715 IVJ458715 JFF458715 JPB458715 JYX458715 KIT458715 KSP458715 LCL458715 LMH458715 LWD458715 MFZ458715 MPV458715 MZR458715 NJN458715 NTJ458715 ODF458715 ONB458715 OWX458715 PGT458715 PQP458715 QAL458715 QKH458715 QUD458715 RDZ458715 RNV458715 RXR458715 SHN458715 SRJ458715 TBF458715 TLB458715 TUX458715 UET458715 UOP458715 UYL458715 VIH458715 VSD458715 WBZ458715 WLV458715 WVR458715 J524251 JF524251 TB524251 ACX524251 AMT524251 AWP524251 BGL524251 BQH524251 CAD524251 CJZ524251 CTV524251 DDR524251 DNN524251 DXJ524251 EHF524251 ERB524251 FAX524251 FKT524251 FUP524251 GEL524251 GOH524251 GYD524251 HHZ524251 HRV524251 IBR524251 ILN524251 IVJ524251 JFF524251 JPB524251 JYX524251 KIT524251 KSP524251 LCL524251 LMH524251 LWD524251 MFZ524251 MPV524251 MZR524251 NJN524251 NTJ524251 ODF524251 ONB524251 OWX524251 PGT524251 PQP524251 QAL524251 QKH524251 QUD524251 RDZ524251 RNV524251 RXR524251 SHN524251 SRJ524251 TBF524251 TLB524251 TUX524251 UET524251 UOP524251 UYL524251 VIH524251 VSD524251 WBZ524251 WLV524251 WVR524251 J589787 JF589787 TB589787 ACX589787 AMT589787 AWP589787 BGL589787 BQH589787 CAD589787 CJZ589787 CTV589787 DDR589787 DNN589787 DXJ589787 EHF589787 ERB589787 FAX589787 FKT589787 FUP589787 GEL589787 GOH589787 GYD589787 HHZ589787 HRV589787 IBR589787 ILN589787 IVJ589787 JFF589787 JPB589787 JYX589787 KIT589787 KSP589787 LCL589787 LMH589787 LWD589787 MFZ589787 MPV589787 MZR589787 NJN589787 NTJ589787 ODF589787 ONB589787 OWX589787 PGT589787 PQP589787 QAL589787 QKH589787 QUD589787 RDZ589787 RNV589787 RXR589787 SHN589787 SRJ589787 TBF589787 TLB589787 TUX589787 UET589787 UOP589787 UYL589787 VIH589787 VSD589787 WBZ589787 WLV589787 WVR589787 J655323 JF655323 TB655323 ACX655323 AMT655323 AWP655323 BGL655323 BQH655323 CAD655323 CJZ655323 CTV655323 DDR655323 DNN655323 DXJ655323 EHF655323 ERB655323 FAX655323 FKT655323 FUP655323 GEL655323 GOH655323 GYD655323 HHZ655323 HRV655323 IBR655323 ILN655323 IVJ655323 JFF655323 JPB655323 JYX655323 KIT655323 KSP655323 LCL655323 LMH655323 LWD655323 MFZ655323 MPV655323 MZR655323 NJN655323 NTJ655323 ODF655323 ONB655323 OWX655323 PGT655323 PQP655323 QAL655323 QKH655323 QUD655323 RDZ655323 RNV655323 RXR655323 SHN655323 SRJ655323 TBF655323 TLB655323 TUX655323 UET655323 UOP655323 UYL655323 VIH655323 VSD655323 WBZ655323 WLV655323 WVR655323 J720859 JF720859 TB720859 ACX720859 AMT720859 AWP720859 BGL720859 BQH720859 CAD720859 CJZ720859 CTV720859 DDR720859 DNN720859 DXJ720859 EHF720859 ERB720859 FAX720859 FKT720859 FUP720859 GEL720859 GOH720859 GYD720859 HHZ720859 HRV720859 IBR720859 ILN720859 IVJ720859 JFF720859 JPB720859 JYX720859 KIT720859 KSP720859 LCL720859 LMH720859 LWD720859 MFZ720859 MPV720859 MZR720859 NJN720859 NTJ720859 ODF720859 ONB720859 OWX720859 PGT720859 PQP720859 QAL720859 QKH720859 QUD720859 RDZ720859 RNV720859 RXR720859 SHN720859 SRJ720859 TBF720859 TLB720859 TUX720859 UET720859 UOP720859 UYL720859 VIH720859 VSD720859 WBZ720859 WLV720859 WVR720859 J786395 JF786395 TB786395 ACX786395 AMT786395 AWP786395 BGL786395 BQH786395 CAD786395 CJZ786395 CTV786395 DDR786395 DNN786395 DXJ786395 EHF786395 ERB786395 FAX786395 FKT786395 FUP786395 GEL786395 GOH786395 GYD786395 HHZ786395 HRV786395 IBR786395 ILN786395 IVJ786395 JFF786395 JPB786395 JYX786395 KIT786395 KSP786395 LCL786395 LMH786395 LWD786395 MFZ786395 MPV786395 MZR786395 NJN786395 NTJ786395 ODF786395 ONB786395 OWX786395 PGT786395 PQP786395 QAL786395 QKH786395 QUD786395 RDZ786395 RNV786395 RXR786395 SHN786395 SRJ786395 TBF786395 TLB786395 TUX786395 UET786395 UOP786395 UYL786395 VIH786395 VSD786395 WBZ786395 WLV786395 WVR786395 J851931 JF851931 TB851931 ACX851931 AMT851931 AWP851931 BGL851931 BQH851931 CAD851931 CJZ851931 CTV851931 DDR851931 DNN851931 DXJ851931 EHF851931 ERB851931 FAX851931 FKT851931 FUP851931 GEL851931 GOH851931 GYD851931 HHZ851931 HRV851931 IBR851931 ILN851931 IVJ851931 JFF851931 JPB851931 JYX851931 KIT851931 KSP851931 LCL851931 LMH851931 LWD851931 MFZ851931 MPV851931 MZR851931 NJN851931 NTJ851931 ODF851931 ONB851931 OWX851931 PGT851931 PQP851931 QAL851931 QKH851931 QUD851931 RDZ851931 RNV851931 RXR851931 SHN851931 SRJ851931 TBF851931 TLB851931 TUX851931 UET851931 UOP851931 UYL851931 VIH851931 VSD851931 WBZ851931 WLV851931 WVR851931 J917467 JF917467 TB917467 ACX917467 AMT917467 AWP917467 BGL917467 BQH917467 CAD917467 CJZ917467 CTV917467 DDR917467 DNN917467 DXJ917467 EHF917467 ERB917467 FAX917467 FKT917467 FUP917467 GEL917467 GOH917467 GYD917467 HHZ917467 HRV917467 IBR917467 ILN917467 IVJ917467 JFF917467 JPB917467 JYX917467 KIT917467 KSP917467 LCL917467 LMH917467 LWD917467 MFZ917467 MPV917467 MZR917467 NJN917467 NTJ917467 ODF917467 ONB917467 OWX917467 PGT917467 PQP917467 QAL917467 QKH917467 QUD917467 RDZ917467 RNV917467 RXR917467 SHN917467 SRJ917467 TBF917467 TLB917467 TUX917467 UET917467 UOP917467 UYL917467 VIH917467 VSD917467 WBZ917467 WLV917467 WVR917467 J983003 JF983003 TB983003 ACX983003 AMT983003 AWP983003 BGL983003 BQH983003 CAD983003 CJZ983003 CTV983003 DDR983003 DNN983003 DXJ983003 EHF983003 ERB983003 FAX983003 FKT983003 FUP983003 GEL983003 GOH983003 GYD983003 HHZ983003 HRV983003 IBR983003 ILN983003 IVJ983003 JFF983003 JPB983003 JYX983003 KIT983003 KSP983003 LCL983003 LMH983003 LWD983003 MFZ983003 MPV983003 MZR983003 NJN983003 NTJ983003 ODF983003 ONB983003 OWX983003 PGT983003 PQP983003 QAL983003 QKH983003 QUD983003 RDZ983003 RNV983003 RXR983003 SHN983003 SRJ983003 TBF983003 TLB983003 TUX983003 UET983003 UOP983003 UYL983003 VIH983003 VSD983003 WBZ983003 WLV983003 WVR983003 M65492:M65495 JI65492:JI65495 TE65492:TE65495 ADA65492:ADA65495 AMW65492:AMW65495 AWS65492:AWS65495 BGO65492:BGO65495 BQK65492:BQK65495 CAG65492:CAG65495 CKC65492:CKC65495 CTY65492:CTY65495 DDU65492:DDU65495 DNQ65492:DNQ65495 DXM65492:DXM65495 EHI65492:EHI65495 ERE65492:ERE65495 FBA65492:FBA65495 FKW65492:FKW65495 FUS65492:FUS65495 GEO65492:GEO65495 GOK65492:GOK65495 GYG65492:GYG65495 HIC65492:HIC65495 HRY65492:HRY65495 IBU65492:IBU65495 ILQ65492:ILQ65495 IVM65492:IVM65495 JFI65492:JFI65495 JPE65492:JPE65495 JZA65492:JZA65495 KIW65492:KIW65495 KSS65492:KSS65495 LCO65492:LCO65495 LMK65492:LMK65495 LWG65492:LWG65495 MGC65492:MGC65495 MPY65492:MPY65495 MZU65492:MZU65495 NJQ65492:NJQ65495 NTM65492:NTM65495 ODI65492:ODI65495 ONE65492:ONE65495 OXA65492:OXA65495 PGW65492:PGW65495 PQS65492:PQS65495 QAO65492:QAO65495 QKK65492:QKK65495 QUG65492:QUG65495 REC65492:REC65495 RNY65492:RNY65495 RXU65492:RXU65495 SHQ65492:SHQ65495 SRM65492:SRM65495 TBI65492:TBI65495 TLE65492:TLE65495 TVA65492:TVA65495 UEW65492:UEW65495 UOS65492:UOS65495 UYO65492:UYO65495 VIK65492:VIK65495 VSG65492:VSG65495 WCC65492:WCC65495 WLY65492:WLY65495 WVU65492:WVU65495 M131028:M131031 JI131028:JI131031 TE131028:TE131031 ADA131028:ADA131031 AMW131028:AMW131031 AWS131028:AWS131031 BGO131028:BGO131031 BQK131028:BQK131031 CAG131028:CAG131031 CKC131028:CKC131031 CTY131028:CTY131031 DDU131028:DDU131031 DNQ131028:DNQ131031 DXM131028:DXM131031 EHI131028:EHI131031 ERE131028:ERE131031 FBA131028:FBA131031 FKW131028:FKW131031 FUS131028:FUS131031 GEO131028:GEO131031 GOK131028:GOK131031 GYG131028:GYG131031 HIC131028:HIC131031 HRY131028:HRY131031 IBU131028:IBU131031 ILQ131028:ILQ131031 IVM131028:IVM131031 JFI131028:JFI131031 JPE131028:JPE131031 JZA131028:JZA131031 KIW131028:KIW131031 KSS131028:KSS131031 LCO131028:LCO131031 LMK131028:LMK131031 LWG131028:LWG131031 MGC131028:MGC131031 MPY131028:MPY131031 MZU131028:MZU131031 NJQ131028:NJQ131031 NTM131028:NTM131031 ODI131028:ODI131031 ONE131028:ONE131031 OXA131028:OXA131031 PGW131028:PGW131031 PQS131028:PQS131031 QAO131028:QAO131031 QKK131028:QKK131031 QUG131028:QUG131031 REC131028:REC131031 RNY131028:RNY131031 RXU131028:RXU131031 SHQ131028:SHQ131031 SRM131028:SRM131031 TBI131028:TBI131031 TLE131028:TLE131031 TVA131028:TVA131031 UEW131028:UEW131031 UOS131028:UOS131031 UYO131028:UYO131031 VIK131028:VIK131031 VSG131028:VSG131031 WCC131028:WCC131031 WLY131028:WLY131031 WVU131028:WVU131031 M196564:M196567 JI196564:JI196567 TE196564:TE196567 ADA196564:ADA196567 AMW196564:AMW196567 AWS196564:AWS196567 BGO196564:BGO196567 BQK196564:BQK196567 CAG196564:CAG196567 CKC196564:CKC196567 CTY196564:CTY196567 DDU196564:DDU196567 DNQ196564:DNQ196567 DXM196564:DXM196567 EHI196564:EHI196567 ERE196564:ERE196567 FBA196564:FBA196567 FKW196564:FKW196567 FUS196564:FUS196567 GEO196564:GEO196567 GOK196564:GOK196567 GYG196564:GYG196567 HIC196564:HIC196567 HRY196564:HRY196567 IBU196564:IBU196567 ILQ196564:ILQ196567 IVM196564:IVM196567 JFI196564:JFI196567 JPE196564:JPE196567 JZA196564:JZA196567 KIW196564:KIW196567 KSS196564:KSS196567 LCO196564:LCO196567 LMK196564:LMK196567 LWG196564:LWG196567 MGC196564:MGC196567 MPY196564:MPY196567 MZU196564:MZU196567 NJQ196564:NJQ196567 NTM196564:NTM196567 ODI196564:ODI196567 ONE196564:ONE196567 OXA196564:OXA196567 PGW196564:PGW196567 PQS196564:PQS196567 QAO196564:QAO196567 QKK196564:QKK196567 QUG196564:QUG196567 REC196564:REC196567 RNY196564:RNY196567 RXU196564:RXU196567 SHQ196564:SHQ196567 SRM196564:SRM196567 TBI196564:TBI196567 TLE196564:TLE196567 TVA196564:TVA196567 UEW196564:UEW196567 UOS196564:UOS196567 UYO196564:UYO196567 VIK196564:VIK196567 VSG196564:VSG196567 WCC196564:WCC196567 WLY196564:WLY196567 WVU196564:WVU196567 M262100:M262103 JI262100:JI262103 TE262100:TE262103 ADA262100:ADA262103 AMW262100:AMW262103 AWS262100:AWS262103 BGO262100:BGO262103 BQK262100:BQK262103 CAG262100:CAG262103 CKC262100:CKC262103 CTY262100:CTY262103 DDU262100:DDU262103 DNQ262100:DNQ262103 DXM262100:DXM262103 EHI262100:EHI262103 ERE262100:ERE262103 FBA262100:FBA262103 FKW262100:FKW262103 FUS262100:FUS262103 GEO262100:GEO262103 GOK262100:GOK262103 GYG262100:GYG262103 HIC262100:HIC262103 HRY262100:HRY262103 IBU262100:IBU262103 ILQ262100:ILQ262103 IVM262100:IVM262103 JFI262100:JFI262103 JPE262100:JPE262103 JZA262100:JZA262103 KIW262100:KIW262103 KSS262100:KSS262103 LCO262100:LCO262103 LMK262100:LMK262103 LWG262100:LWG262103 MGC262100:MGC262103 MPY262100:MPY262103 MZU262100:MZU262103 NJQ262100:NJQ262103 NTM262100:NTM262103 ODI262100:ODI262103 ONE262100:ONE262103 OXA262100:OXA262103 PGW262100:PGW262103 PQS262100:PQS262103 QAO262100:QAO262103 QKK262100:QKK262103 QUG262100:QUG262103 REC262100:REC262103 RNY262100:RNY262103 RXU262100:RXU262103 SHQ262100:SHQ262103 SRM262100:SRM262103 TBI262100:TBI262103 TLE262100:TLE262103 TVA262100:TVA262103 UEW262100:UEW262103 UOS262100:UOS262103 UYO262100:UYO262103 VIK262100:VIK262103 VSG262100:VSG262103 WCC262100:WCC262103 WLY262100:WLY262103 WVU262100:WVU262103 M327636:M327639 JI327636:JI327639 TE327636:TE327639 ADA327636:ADA327639 AMW327636:AMW327639 AWS327636:AWS327639 BGO327636:BGO327639 BQK327636:BQK327639 CAG327636:CAG327639 CKC327636:CKC327639 CTY327636:CTY327639 DDU327636:DDU327639 DNQ327636:DNQ327639 DXM327636:DXM327639 EHI327636:EHI327639 ERE327636:ERE327639 FBA327636:FBA327639 FKW327636:FKW327639 FUS327636:FUS327639 GEO327636:GEO327639 GOK327636:GOK327639 GYG327636:GYG327639 HIC327636:HIC327639 HRY327636:HRY327639 IBU327636:IBU327639 ILQ327636:ILQ327639 IVM327636:IVM327639 JFI327636:JFI327639 JPE327636:JPE327639 JZA327636:JZA327639 KIW327636:KIW327639 KSS327636:KSS327639 LCO327636:LCO327639 LMK327636:LMK327639 LWG327636:LWG327639 MGC327636:MGC327639 MPY327636:MPY327639 MZU327636:MZU327639 NJQ327636:NJQ327639 NTM327636:NTM327639 ODI327636:ODI327639 ONE327636:ONE327639 OXA327636:OXA327639 PGW327636:PGW327639 PQS327636:PQS327639 QAO327636:QAO327639 QKK327636:QKK327639 QUG327636:QUG327639 REC327636:REC327639 RNY327636:RNY327639 RXU327636:RXU327639 SHQ327636:SHQ327639 SRM327636:SRM327639 TBI327636:TBI327639 TLE327636:TLE327639 TVA327636:TVA327639 UEW327636:UEW327639 UOS327636:UOS327639 UYO327636:UYO327639 VIK327636:VIK327639 VSG327636:VSG327639 WCC327636:WCC327639 WLY327636:WLY327639 WVU327636:WVU327639 M393172:M393175 JI393172:JI393175 TE393172:TE393175 ADA393172:ADA393175 AMW393172:AMW393175 AWS393172:AWS393175 BGO393172:BGO393175 BQK393172:BQK393175 CAG393172:CAG393175 CKC393172:CKC393175 CTY393172:CTY393175 DDU393172:DDU393175 DNQ393172:DNQ393175 DXM393172:DXM393175 EHI393172:EHI393175 ERE393172:ERE393175 FBA393172:FBA393175 FKW393172:FKW393175 FUS393172:FUS393175 GEO393172:GEO393175 GOK393172:GOK393175 GYG393172:GYG393175 HIC393172:HIC393175 HRY393172:HRY393175 IBU393172:IBU393175 ILQ393172:ILQ393175 IVM393172:IVM393175 JFI393172:JFI393175 JPE393172:JPE393175 JZA393172:JZA393175 KIW393172:KIW393175 KSS393172:KSS393175 LCO393172:LCO393175 LMK393172:LMK393175 LWG393172:LWG393175 MGC393172:MGC393175 MPY393172:MPY393175 MZU393172:MZU393175 NJQ393172:NJQ393175 NTM393172:NTM393175 ODI393172:ODI393175 ONE393172:ONE393175 OXA393172:OXA393175 PGW393172:PGW393175 PQS393172:PQS393175 QAO393172:QAO393175 QKK393172:QKK393175 QUG393172:QUG393175 REC393172:REC393175 RNY393172:RNY393175 RXU393172:RXU393175 SHQ393172:SHQ393175 SRM393172:SRM393175 TBI393172:TBI393175 TLE393172:TLE393175 TVA393172:TVA393175 UEW393172:UEW393175 UOS393172:UOS393175 UYO393172:UYO393175 VIK393172:VIK393175 VSG393172:VSG393175 WCC393172:WCC393175 WLY393172:WLY393175 WVU393172:WVU393175 M458708:M458711 JI458708:JI458711 TE458708:TE458711 ADA458708:ADA458711 AMW458708:AMW458711 AWS458708:AWS458711 BGO458708:BGO458711 BQK458708:BQK458711 CAG458708:CAG458711 CKC458708:CKC458711 CTY458708:CTY458711 DDU458708:DDU458711 DNQ458708:DNQ458711 DXM458708:DXM458711 EHI458708:EHI458711 ERE458708:ERE458711 FBA458708:FBA458711 FKW458708:FKW458711 FUS458708:FUS458711 GEO458708:GEO458711 GOK458708:GOK458711 GYG458708:GYG458711 HIC458708:HIC458711 HRY458708:HRY458711 IBU458708:IBU458711 ILQ458708:ILQ458711 IVM458708:IVM458711 JFI458708:JFI458711 JPE458708:JPE458711 JZA458708:JZA458711 KIW458708:KIW458711 KSS458708:KSS458711 LCO458708:LCO458711 LMK458708:LMK458711 LWG458708:LWG458711 MGC458708:MGC458711 MPY458708:MPY458711 MZU458708:MZU458711 NJQ458708:NJQ458711 NTM458708:NTM458711 ODI458708:ODI458711 ONE458708:ONE458711 OXA458708:OXA458711 PGW458708:PGW458711 PQS458708:PQS458711 QAO458708:QAO458711 QKK458708:QKK458711 QUG458708:QUG458711 REC458708:REC458711 RNY458708:RNY458711 RXU458708:RXU458711 SHQ458708:SHQ458711 SRM458708:SRM458711 TBI458708:TBI458711 TLE458708:TLE458711 TVA458708:TVA458711 UEW458708:UEW458711 UOS458708:UOS458711 UYO458708:UYO458711 VIK458708:VIK458711 VSG458708:VSG458711 WCC458708:WCC458711 WLY458708:WLY458711 WVU458708:WVU458711 M524244:M524247 JI524244:JI524247 TE524244:TE524247 ADA524244:ADA524247 AMW524244:AMW524247 AWS524244:AWS524247 BGO524244:BGO524247 BQK524244:BQK524247 CAG524244:CAG524247 CKC524244:CKC524247 CTY524244:CTY524247 DDU524244:DDU524247 DNQ524244:DNQ524247 DXM524244:DXM524247 EHI524244:EHI524247 ERE524244:ERE524247 FBA524244:FBA524247 FKW524244:FKW524247 FUS524244:FUS524247 GEO524244:GEO524247 GOK524244:GOK524247 GYG524244:GYG524247 HIC524244:HIC524247 HRY524244:HRY524247 IBU524244:IBU524247 ILQ524244:ILQ524247 IVM524244:IVM524247 JFI524244:JFI524247 JPE524244:JPE524247 JZA524244:JZA524247 KIW524244:KIW524247 KSS524244:KSS524247 LCO524244:LCO524247 LMK524244:LMK524247 LWG524244:LWG524247 MGC524244:MGC524247 MPY524244:MPY524247 MZU524244:MZU524247 NJQ524244:NJQ524247 NTM524244:NTM524247 ODI524244:ODI524247 ONE524244:ONE524247 OXA524244:OXA524247 PGW524244:PGW524247 PQS524244:PQS524247 QAO524244:QAO524247 QKK524244:QKK524247 QUG524244:QUG524247 REC524244:REC524247 RNY524244:RNY524247 RXU524244:RXU524247 SHQ524244:SHQ524247 SRM524244:SRM524247 TBI524244:TBI524247 TLE524244:TLE524247 TVA524244:TVA524247 UEW524244:UEW524247 UOS524244:UOS524247 UYO524244:UYO524247 VIK524244:VIK524247 VSG524244:VSG524247 WCC524244:WCC524247 WLY524244:WLY524247 WVU524244:WVU524247 M589780:M589783 JI589780:JI589783 TE589780:TE589783 ADA589780:ADA589783 AMW589780:AMW589783 AWS589780:AWS589783 BGO589780:BGO589783 BQK589780:BQK589783 CAG589780:CAG589783 CKC589780:CKC589783 CTY589780:CTY589783 DDU589780:DDU589783 DNQ589780:DNQ589783 DXM589780:DXM589783 EHI589780:EHI589783 ERE589780:ERE589783 FBA589780:FBA589783 FKW589780:FKW589783 FUS589780:FUS589783 GEO589780:GEO589783 GOK589780:GOK589783 GYG589780:GYG589783 HIC589780:HIC589783 HRY589780:HRY589783 IBU589780:IBU589783 ILQ589780:ILQ589783 IVM589780:IVM589783 JFI589780:JFI589783 JPE589780:JPE589783 JZA589780:JZA589783 KIW589780:KIW589783 KSS589780:KSS589783 LCO589780:LCO589783 LMK589780:LMK589783 LWG589780:LWG589783 MGC589780:MGC589783 MPY589780:MPY589783 MZU589780:MZU589783 NJQ589780:NJQ589783 NTM589780:NTM589783 ODI589780:ODI589783 ONE589780:ONE589783 OXA589780:OXA589783 PGW589780:PGW589783 PQS589780:PQS589783 QAO589780:QAO589783 QKK589780:QKK589783 QUG589780:QUG589783 REC589780:REC589783 RNY589780:RNY589783 RXU589780:RXU589783 SHQ589780:SHQ589783 SRM589780:SRM589783 TBI589780:TBI589783 TLE589780:TLE589783 TVA589780:TVA589783 UEW589780:UEW589783 UOS589780:UOS589783 UYO589780:UYO589783 VIK589780:VIK589783 VSG589780:VSG589783 WCC589780:WCC589783 WLY589780:WLY589783 WVU589780:WVU589783 M655316:M655319 JI655316:JI655319 TE655316:TE655319 ADA655316:ADA655319 AMW655316:AMW655319 AWS655316:AWS655319 BGO655316:BGO655319 BQK655316:BQK655319 CAG655316:CAG655319 CKC655316:CKC655319 CTY655316:CTY655319 DDU655316:DDU655319 DNQ655316:DNQ655319 DXM655316:DXM655319 EHI655316:EHI655319 ERE655316:ERE655319 FBA655316:FBA655319 FKW655316:FKW655319 FUS655316:FUS655319 GEO655316:GEO655319 GOK655316:GOK655319 GYG655316:GYG655319 HIC655316:HIC655319 HRY655316:HRY655319 IBU655316:IBU655319 ILQ655316:ILQ655319 IVM655316:IVM655319 JFI655316:JFI655319 JPE655316:JPE655319 JZA655316:JZA655319 KIW655316:KIW655319 KSS655316:KSS655319 LCO655316:LCO655319 LMK655316:LMK655319 LWG655316:LWG655319 MGC655316:MGC655319 MPY655316:MPY655319 MZU655316:MZU655319 NJQ655316:NJQ655319 NTM655316:NTM655319 ODI655316:ODI655319 ONE655316:ONE655319 OXA655316:OXA655319 PGW655316:PGW655319 PQS655316:PQS655319 QAO655316:QAO655319 QKK655316:QKK655319 QUG655316:QUG655319 REC655316:REC655319 RNY655316:RNY655319 RXU655316:RXU655319 SHQ655316:SHQ655319 SRM655316:SRM655319 TBI655316:TBI655319 TLE655316:TLE655319 TVA655316:TVA655319 UEW655316:UEW655319 UOS655316:UOS655319 UYO655316:UYO655319 VIK655316:VIK655319 VSG655316:VSG655319 WCC655316:WCC655319 WLY655316:WLY655319 WVU655316:WVU655319 M720852:M720855 JI720852:JI720855 TE720852:TE720855 ADA720852:ADA720855 AMW720852:AMW720855 AWS720852:AWS720855 BGO720852:BGO720855 BQK720852:BQK720855 CAG720852:CAG720855 CKC720852:CKC720855 CTY720852:CTY720855 DDU720852:DDU720855 DNQ720852:DNQ720855 DXM720852:DXM720855 EHI720852:EHI720855 ERE720852:ERE720855 FBA720852:FBA720855 FKW720852:FKW720855 FUS720852:FUS720855 GEO720852:GEO720855 GOK720852:GOK720855 GYG720852:GYG720855 HIC720852:HIC720855 HRY720852:HRY720855 IBU720852:IBU720855 ILQ720852:ILQ720855 IVM720852:IVM720855 JFI720852:JFI720855 JPE720852:JPE720855 JZA720852:JZA720855 KIW720852:KIW720855 KSS720852:KSS720855 LCO720852:LCO720855 LMK720852:LMK720855 LWG720852:LWG720855 MGC720852:MGC720855 MPY720852:MPY720855 MZU720852:MZU720855 NJQ720852:NJQ720855 NTM720852:NTM720855 ODI720852:ODI720855 ONE720852:ONE720855 OXA720852:OXA720855 PGW720852:PGW720855 PQS720852:PQS720855 QAO720852:QAO720855 QKK720852:QKK720855 QUG720852:QUG720855 REC720852:REC720855 RNY720852:RNY720855 RXU720852:RXU720855 SHQ720852:SHQ720855 SRM720852:SRM720855 TBI720852:TBI720855 TLE720852:TLE720855 TVA720852:TVA720855 UEW720852:UEW720855 UOS720852:UOS720855 UYO720852:UYO720855 VIK720852:VIK720855 VSG720852:VSG720855 WCC720852:WCC720855 WLY720852:WLY720855 WVU720852:WVU720855 M786388:M786391 JI786388:JI786391 TE786388:TE786391 ADA786388:ADA786391 AMW786388:AMW786391 AWS786388:AWS786391 BGO786388:BGO786391 BQK786388:BQK786391 CAG786388:CAG786391 CKC786388:CKC786391 CTY786388:CTY786391 DDU786388:DDU786391 DNQ786388:DNQ786391 DXM786388:DXM786391 EHI786388:EHI786391 ERE786388:ERE786391 FBA786388:FBA786391 FKW786388:FKW786391 FUS786388:FUS786391 GEO786388:GEO786391 GOK786388:GOK786391 GYG786388:GYG786391 HIC786388:HIC786391 HRY786388:HRY786391 IBU786388:IBU786391 ILQ786388:ILQ786391 IVM786388:IVM786391 JFI786388:JFI786391 JPE786388:JPE786391 JZA786388:JZA786391 KIW786388:KIW786391 KSS786388:KSS786391 LCO786388:LCO786391 LMK786388:LMK786391 LWG786388:LWG786391 MGC786388:MGC786391 MPY786388:MPY786391 MZU786388:MZU786391 NJQ786388:NJQ786391 NTM786388:NTM786391 ODI786388:ODI786391 ONE786388:ONE786391 OXA786388:OXA786391 PGW786388:PGW786391 PQS786388:PQS786391 QAO786388:QAO786391 QKK786388:QKK786391 QUG786388:QUG786391 REC786388:REC786391 RNY786388:RNY786391 RXU786388:RXU786391 SHQ786388:SHQ786391 SRM786388:SRM786391 TBI786388:TBI786391 TLE786388:TLE786391 TVA786388:TVA786391 UEW786388:UEW786391 UOS786388:UOS786391 UYO786388:UYO786391 VIK786388:VIK786391 VSG786388:VSG786391 WCC786388:WCC786391 WLY786388:WLY786391 WVU786388:WVU786391 M851924:M851927 JI851924:JI851927 TE851924:TE851927 ADA851924:ADA851927 AMW851924:AMW851927 AWS851924:AWS851927 BGO851924:BGO851927 BQK851924:BQK851927 CAG851924:CAG851927 CKC851924:CKC851927 CTY851924:CTY851927 DDU851924:DDU851927 DNQ851924:DNQ851927 DXM851924:DXM851927 EHI851924:EHI851927 ERE851924:ERE851927 FBA851924:FBA851927 FKW851924:FKW851927 FUS851924:FUS851927 GEO851924:GEO851927 GOK851924:GOK851927 GYG851924:GYG851927 HIC851924:HIC851927 HRY851924:HRY851927 IBU851924:IBU851927 ILQ851924:ILQ851927 IVM851924:IVM851927 JFI851924:JFI851927 JPE851924:JPE851927 JZA851924:JZA851927 KIW851924:KIW851927 KSS851924:KSS851927 LCO851924:LCO851927 LMK851924:LMK851927 LWG851924:LWG851927 MGC851924:MGC851927 MPY851924:MPY851927 MZU851924:MZU851927 NJQ851924:NJQ851927 NTM851924:NTM851927 ODI851924:ODI851927 ONE851924:ONE851927 OXA851924:OXA851927 PGW851924:PGW851927 PQS851924:PQS851927 QAO851924:QAO851927 QKK851924:QKK851927 QUG851924:QUG851927 REC851924:REC851927 RNY851924:RNY851927 RXU851924:RXU851927 SHQ851924:SHQ851927 SRM851924:SRM851927 TBI851924:TBI851927 TLE851924:TLE851927 TVA851924:TVA851927 UEW851924:UEW851927 UOS851924:UOS851927 UYO851924:UYO851927 VIK851924:VIK851927 VSG851924:VSG851927 WCC851924:WCC851927 WLY851924:WLY851927 WVU851924:WVU851927 M917460:M917463 JI917460:JI917463 TE917460:TE917463 ADA917460:ADA917463 AMW917460:AMW917463 AWS917460:AWS917463 BGO917460:BGO917463 BQK917460:BQK917463 CAG917460:CAG917463 CKC917460:CKC917463 CTY917460:CTY917463 DDU917460:DDU917463 DNQ917460:DNQ917463 DXM917460:DXM917463 EHI917460:EHI917463 ERE917460:ERE917463 FBA917460:FBA917463 FKW917460:FKW917463 FUS917460:FUS917463 GEO917460:GEO917463 GOK917460:GOK917463 GYG917460:GYG917463 HIC917460:HIC917463 HRY917460:HRY917463 IBU917460:IBU917463 ILQ917460:ILQ917463 IVM917460:IVM917463 JFI917460:JFI917463 JPE917460:JPE917463 JZA917460:JZA917463 KIW917460:KIW917463 KSS917460:KSS917463 LCO917460:LCO917463 LMK917460:LMK917463 LWG917460:LWG917463 MGC917460:MGC917463 MPY917460:MPY917463 MZU917460:MZU917463 NJQ917460:NJQ917463 NTM917460:NTM917463 ODI917460:ODI917463 ONE917460:ONE917463 OXA917460:OXA917463 PGW917460:PGW917463 PQS917460:PQS917463 QAO917460:QAO917463 QKK917460:QKK917463 QUG917460:QUG917463 REC917460:REC917463 RNY917460:RNY917463 RXU917460:RXU917463 SHQ917460:SHQ917463 SRM917460:SRM917463 TBI917460:TBI917463 TLE917460:TLE917463 TVA917460:TVA917463 UEW917460:UEW917463 UOS917460:UOS917463 UYO917460:UYO917463 VIK917460:VIK917463 VSG917460:VSG917463 WCC917460:WCC917463 WLY917460:WLY917463 WVU917460:WVU917463 M982996:M982999 JI982996:JI982999 TE982996:TE982999 ADA982996:ADA982999 AMW982996:AMW982999 AWS982996:AWS982999 BGO982996:BGO982999 BQK982996:BQK982999 CAG982996:CAG982999 CKC982996:CKC982999 CTY982996:CTY982999 DDU982996:DDU982999 DNQ982996:DNQ982999 DXM982996:DXM982999 EHI982996:EHI982999 ERE982996:ERE982999 FBA982996:FBA982999 FKW982996:FKW982999 FUS982996:FUS982999 GEO982996:GEO982999 GOK982996:GOK982999 GYG982996:GYG982999 HIC982996:HIC982999 HRY982996:HRY982999 IBU982996:IBU982999 ILQ982996:ILQ982999 IVM982996:IVM982999 JFI982996:JFI982999 JPE982996:JPE982999 JZA982996:JZA982999 KIW982996:KIW982999 KSS982996:KSS982999 LCO982996:LCO982999 LMK982996:LMK982999 LWG982996:LWG982999 MGC982996:MGC982999 MPY982996:MPY982999 MZU982996:MZU982999 NJQ982996:NJQ982999 NTM982996:NTM982999 ODI982996:ODI982999 ONE982996:ONE982999 OXA982996:OXA982999 PGW982996:PGW982999 PQS982996:PQS982999 QAO982996:QAO982999 QKK982996:QKK982999 QUG982996:QUG982999 REC982996:REC982999 RNY982996:RNY982999 RXU982996:RXU982999 SHQ982996:SHQ982999 SRM982996:SRM982999 TBI982996:TBI982999 TLE982996:TLE982999 TVA982996:TVA982999 UEW982996:UEW982999 UOS982996:UOS982999 UYO982996:UYO982999 VIK982996:VIK982999 VSG982996:VSG982999 WCC982996:WCC982999 WLY982996:WLY982999 WVU982996:WVU982999 J65497 JF65497 TB65497 ACX65497 AMT65497 AWP65497 BGL65497 BQH65497 CAD65497 CJZ65497 CTV65497 DDR65497 DNN65497 DXJ65497 EHF65497 ERB65497 FAX65497 FKT65497 FUP65497 GEL65497 GOH65497 GYD65497 HHZ65497 HRV65497 IBR65497 ILN65497 IVJ65497 JFF65497 JPB65497 JYX65497 KIT65497 KSP65497 LCL65497 LMH65497 LWD65497 MFZ65497 MPV65497 MZR65497 NJN65497 NTJ65497 ODF65497 ONB65497 OWX65497 PGT65497 PQP65497 QAL65497 QKH65497 QUD65497 RDZ65497 RNV65497 RXR65497 SHN65497 SRJ65497 TBF65497 TLB65497 TUX65497 UET65497 UOP65497 UYL65497 VIH65497 VSD65497 WBZ65497 WLV65497 WVR65497 J131033 JF131033 TB131033 ACX131033 AMT131033 AWP131033 BGL131033 BQH131033 CAD131033 CJZ131033 CTV131033 DDR131033 DNN131033 DXJ131033 EHF131033 ERB131033 FAX131033 FKT131033 FUP131033 GEL131033 GOH131033 GYD131033 HHZ131033 HRV131033 IBR131033 ILN131033 IVJ131033 JFF131033 JPB131033 JYX131033 KIT131033 KSP131033 LCL131033 LMH131033 LWD131033 MFZ131033 MPV131033 MZR131033 NJN131033 NTJ131033 ODF131033 ONB131033 OWX131033 PGT131033 PQP131033 QAL131033 QKH131033 QUD131033 RDZ131033 RNV131033 RXR131033 SHN131033 SRJ131033 TBF131033 TLB131033 TUX131033 UET131033 UOP131033 UYL131033 VIH131033 VSD131033 WBZ131033 WLV131033 WVR131033 J196569 JF196569 TB196569 ACX196569 AMT196569 AWP196569 BGL196569 BQH196569 CAD196569 CJZ196569 CTV196569 DDR196569 DNN196569 DXJ196569 EHF196569 ERB196569 FAX196569 FKT196569 FUP196569 GEL196569 GOH196569 GYD196569 HHZ196569 HRV196569 IBR196569 ILN196569 IVJ196569 JFF196569 JPB196569 JYX196569 KIT196569 KSP196569 LCL196569 LMH196569 LWD196569 MFZ196569 MPV196569 MZR196569 NJN196569 NTJ196569 ODF196569 ONB196569 OWX196569 PGT196569 PQP196569 QAL196569 QKH196569 QUD196569 RDZ196569 RNV196569 RXR196569 SHN196569 SRJ196569 TBF196569 TLB196569 TUX196569 UET196569 UOP196569 UYL196569 VIH196569 VSD196569 WBZ196569 WLV196569 WVR196569 J262105 JF262105 TB262105 ACX262105 AMT262105 AWP262105 BGL262105 BQH262105 CAD262105 CJZ262105 CTV262105 DDR262105 DNN262105 DXJ262105 EHF262105 ERB262105 FAX262105 FKT262105 FUP262105 GEL262105 GOH262105 GYD262105 HHZ262105 HRV262105 IBR262105 ILN262105 IVJ262105 JFF262105 JPB262105 JYX262105 KIT262105 KSP262105 LCL262105 LMH262105 LWD262105 MFZ262105 MPV262105 MZR262105 NJN262105 NTJ262105 ODF262105 ONB262105 OWX262105 PGT262105 PQP262105 QAL262105 QKH262105 QUD262105 RDZ262105 RNV262105 RXR262105 SHN262105 SRJ262105 TBF262105 TLB262105 TUX262105 UET262105 UOP262105 UYL262105 VIH262105 VSD262105 WBZ262105 WLV262105 WVR262105 J327641 JF327641 TB327641 ACX327641 AMT327641 AWP327641 BGL327641 BQH327641 CAD327641 CJZ327641 CTV327641 DDR327641 DNN327641 DXJ327641 EHF327641 ERB327641 FAX327641 FKT327641 FUP327641 GEL327641 GOH327641 GYD327641 HHZ327641 HRV327641 IBR327641 ILN327641 IVJ327641 JFF327641 JPB327641 JYX327641 KIT327641 KSP327641 LCL327641 LMH327641 LWD327641 MFZ327641 MPV327641 MZR327641 NJN327641 NTJ327641 ODF327641 ONB327641 OWX327641 PGT327641 PQP327641 QAL327641 QKH327641 QUD327641 RDZ327641 RNV327641 RXR327641 SHN327641 SRJ327641 TBF327641 TLB327641 TUX327641 UET327641 UOP327641 UYL327641 VIH327641 VSD327641 WBZ327641 WLV327641 WVR327641 J393177 JF393177 TB393177 ACX393177 AMT393177 AWP393177 BGL393177 BQH393177 CAD393177 CJZ393177 CTV393177 DDR393177 DNN393177 DXJ393177 EHF393177 ERB393177 FAX393177 FKT393177 FUP393177 GEL393177 GOH393177 GYD393177 HHZ393177 HRV393177 IBR393177 ILN393177 IVJ393177 JFF393177 JPB393177 JYX393177 KIT393177 KSP393177 LCL393177 LMH393177 LWD393177 MFZ393177 MPV393177 MZR393177 NJN393177 NTJ393177 ODF393177 ONB393177 OWX393177 PGT393177 PQP393177 QAL393177 QKH393177 QUD393177 RDZ393177 RNV393177 RXR393177 SHN393177 SRJ393177 TBF393177 TLB393177 TUX393177 UET393177 UOP393177 UYL393177 VIH393177 VSD393177 WBZ393177 WLV393177 WVR393177 J458713 JF458713 TB458713 ACX458713 AMT458713 AWP458713 BGL458713 BQH458713 CAD458713 CJZ458713 CTV458713 DDR458713 DNN458713 DXJ458713 EHF458713 ERB458713 FAX458713 FKT458713 FUP458713 GEL458713 GOH458713 GYD458713 HHZ458713 HRV458713 IBR458713 ILN458713 IVJ458713 JFF458713 JPB458713 JYX458713 KIT458713 KSP458713 LCL458713 LMH458713 LWD458713 MFZ458713 MPV458713 MZR458713 NJN458713 NTJ458713 ODF458713 ONB458713 OWX458713 PGT458713 PQP458713 QAL458713 QKH458713 QUD458713 RDZ458713 RNV458713 RXR458713 SHN458713 SRJ458713 TBF458713 TLB458713 TUX458713 UET458713 UOP458713 UYL458713 VIH458713 VSD458713 WBZ458713 WLV458713 WVR458713 J524249 JF524249 TB524249 ACX524249 AMT524249 AWP524249 BGL524249 BQH524249 CAD524249 CJZ524249 CTV524249 DDR524249 DNN524249 DXJ524249 EHF524249 ERB524249 FAX524249 FKT524249 FUP524249 GEL524249 GOH524249 GYD524249 HHZ524249 HRV524249 IBR524249 ILN524249 IVJ524249 JFF524249 JPB524249 JYX524249 KIT524249 KSP524249 LCL524249 LMH524249 LWD524249 MFZ524249 MPV524249 MZR524249 NJN524249 NTJ524249 ODF524249 ONB524249 OWX524249 PGT524249 PQP524249 QAL524249 QKH524249 QUD524249 RDZ524249 RNV524249 RXR524249 SHN524249 SRJ524249 TBF524249 TLB524249 TUX524249 UET524249 UOP524249 UYL524249 VIH524249 VSD524249 WBZ524249 WLV524249 WVR524249 J589785 JF589785 TB589785 ACX589785 AMT589785 AWP589785 BGL589785 BQH589785 CAD589785 CJZ589785 CTV589785 DDR589785 DNN589785 DXJ589785 EHF589785 ERB589785 FAX589785 FKT589785 FUP589785 GEL589785 GOH589785 GYD589785 HHZ589785 HRV589785 IBR589785 ILN589785 IVJ589785 JFF589785 JPB589785 JYX589785 KIT589785 KSP589785 LCL589785 LMH589785 LWD589785 MFZ589785 MPV589785 MZR589785 NJN589785 NTJ589785 ODF589785 ONB589785 OWX589785 PGT589785 PQP589785 QAL589785 QKH589785 QUD589785 RDZ589785 RNV589785 RXR589785 SHN589785 SRJ589785 TBF589785 TLB589785 TUX589785 UET589785 UOP589785 UYL589785 VIH589785 VSD589785 WBZ589785 WLV589785 WVR589785 J655321 JF655321 TB655321 ACX655321 AMT655321 AWP655321 BGL655321 BQH655321 CAD655321 CJZ655321 CTV655321 DDR655321 DNN655321 DXJ655321 EHF655321 ERB655321 FAX655321 FKT655321 FUP655321 GEL655321 GOH655321 GYD655321 HHZ655321 HRV655321 IBR655321 ILN655321 IVJ655321 JFF655321 JPB655321 JYX655321 KIT655321 KSP655321 LCL655321 LMH655321 LWD655321 MFZ655321 MPV655321 MZR655321 NJN655321 NTJ655321 ODF655321 ONB655321 OWX655321 PGT655321 PQP655321 QAL655321 QKH655321 QUD655321 RDZ655321 RNV655321 RXR655321 SHN655321 SRJ655321 TBF655321 TLB655321 TUX655321 UET655321 UOP655321 UYL655321 VIH655321 VSD655321 WBZ655321 WLV655321 WVR655321 J720857 JF720857 TB720857 ACX720857 AMT720857 AWP720857 BGL720857 BQH720857 CAD720857 CJZ720857 CTV720857 DDR720857 DNN720857 DXJ720857 EHF720857 ERB720857 FAX720857 FKT720857 FUP720857 GEL720857 GOH720857 GYD720857 HHZ720857 HRV720857 IBR720857 ILN720857 IVJ720857 JFF720857 JPB720857 JYX720857 KIT720857 KSP720857 LCL720857 LMH720857 LWD720857 MFZ720857 MPV720857 MZR720857 NJN720857 NTJ720857 ODF720857 ONB720857 OWX720857 PGT720857 PQP720857 QAL720857 QKH720857 QUD720857 RDZ720857 RNV720857 RXR720857 SHN720857 SRJ720857 TBF720857 TLB720857 TUX720857 UET720857 UOP720857 UYL720857 VIH720857 VSD720857 WBZ720857 WLV720857 WVR720857 J786393 JF786393 TB786393 ACX786393 AMT786393 AWP786393 BGL786393 BQH786393 CAD786393 CJZ786393 CTV786393 DDR786393 DNN786393 DXJ786393 EHF786393 ERB786393 FAX786393 FKT786393 FUP786393 GEL786393 GOH786393 GYD786393 HHZ786393 HRV786393 IBR786393 ILN786393 IVJ786393 JFF786393 JPB786393 JYX786393 KIT786393 KSP786393 LCL786393 LMH786393 LWD786393 MFZ786393 MPV786393 MZR786393 NJN786393 NTJ786393 ODF786393 ONB786393 OWX786393 PGT786393 PQP786393 QAL786393 QKH786393 QUD786393 RDZ786393 RNV786393 RXR786393 SHN786393 SRJ786393 TBF786393 TLB786393 TUX786393 UET786393 UOP786393 UYL786393 VIH786393 VSD786393 WBZ786393 WLV786393 WVR786393 J851929 JF851929 TB851929 ACX851929 AMT851929 AWP851929 BGL851929 BQH851929 CAD851929 CJZ851929 CTV851929 DDR851929 DNN851929 DXJ851929 EHF851929 ERB851929 FAX851929 FKT851929 FUP851929 GEL851929 GOH851929 GYD851929 HHZ851929 HRV851929 IBR851929 ILN851929 IVJ851929 JFF851929 JPB851929 JYX851929 KIT851929 KSP851929 LCL851929 LMH851929 LWD851929 MFZ851929 MPV851929 MZR851929 NJN851929 NTJ851929 ODF851929 ONB851929 OWX851929 PGT851929 PQP851929 QAL851929 QKH851929 QUD851929 RDZ851929 RNV851929 RXR851929 SHN851929 SRJ851929 TBF851929 TLB851929 TUX851929 UET851929 UOP851929 UYL851929 VIH851929 VSD851929 WBZ851929 WLV851929 WVR851929 J917465 JF917465 TB917465 ACX917465 AMT917465 AWP917465 BGL917465 BQH917465 CAD917465 CJZ917465 CTV917465 DDR917465 DNN917465 DXJ917465 EHF917465 ERB917465 FAX917465 FKT917465 FUP917465 GEL917465 GOH917465 GYD917465 HHZ917465 HRV917465 IBR917465 ILN917465 IVJ917465 JFF917465 JPB917465 JYX917465 KIT917465 KSP917465 LCL917465 LMH917465 LWD917465 MFZ917465 MPV917465 MZR917465 NJN917465 NTJ917465 ODF917465 ONB917465 OWX917465 PGT917465 PQP917465 QAL917465 QKH917465 QUD917465 RDZ917465 RNV917465 RXR917465 SHN917465 SRJ917465 TBF917465 TLB917465 TUX917465 UET917465 UOP917465 UYL917465 VIH917465 VSD917465 WBZ917465 WLV917465 WVR917465 J983001 JF983001 TB983001 ACX983001 AMT983001 AWP983001 BGL983001 BQH983001 CAD983001 CJZ983001 CTV983001 DDR983001 DNN983001 DXJ983001 EHF983001 ERB983001 FAX983001 FKT983001 FUP983001 GEL983001 GOH983001 GYD983001 HHZ983001 HRV983001 IBR983001 ILN983001 IVJ983001 JFF983001 JPB983001 JYX983001 KIT983001 KSP983001 LCL983001 LMH983001 LWD983001 MFZ983001 MPV983001 MZR983001 NJN983001 NTJ983001 ODF983001 ONB983001 OWX983001 PGT983001 PQP983001 QAL983001 QKH983001 QUD983001 RDZ983001 RNV983001 RXR983001 SHN983001 SRJ983001 TBF983001 TLB983001 TUX983001 UET983001 UOP983001 UYL983001 VIH983001 VSD983001 WBZ983001 WLV983001 WVR983001 M65513:M65514 JI65513:JI65514 TE65513:TE65514 ADA65513:ADA65514 AMW65513:AMW65514 AWS65513:AWS65514 BGO65513:BGO65514 BQK65513:BQK65514 CAG65513:CAG65514 CKC65513:CKC65514 CTY65513:CTY65514 DDU65513:DDU65514 DNQ65513:DNQ65514 DXM65513:DXM65514 EHI65513:EHI65514 ERE65513:ERE65514 FBA65513:FBA65514 FKW65513:FKW65514 FUS65513:FUS65514 GEO65513:GEO65514 GOK65513:GOK65514 GYG65513:GYG65514 HIC65513:HIC65514 HRY65513:HRY65514 IBU65513:IBU65514 ILQ65513:ILQ65514 IVM65513:IVM65514 JFI65513:JFI65514 JPE65513:JPE65514 JZA65513:JZA65514 KIW65513:KIW65514 KSS65513:KSS65514 LCO65513:LCO65514 LMK65513:LMK65514 LWG65513:LWG65514 MGC65513:MGC65514 MPY65513:MPY65514 MZU65513:MZU65514 NJQ65513:NJQ65514 NTM65513:NTM65514 ODI65513:ODI65514 ONE65513:ONE65514 OXA65513:OXA65514 PGW65513:PGW65514 PQS65513:PQS65514 QAO65513:QAO65514 QKK65513:QKK65514 QUG65513:QUG65514 REC65513:REC65514 RNY65513:RNY65514 RXU65513:RXU65514 SHQ65513:SHQ65514 SRM65513:SRM65514 TBI65513:TBI65514 TLE65513:TLE65514 TVA65513:TVA65514 UEW65513:UEW65514 UOS65513:UOS65514 UYO65513:UYO65514 VIK65513:VIK65514 VSG65513:VSG65514 WCC65513:WCC65514 WLY65513:WLY65514 WVU65513:WVU65514 M131049:M131050 JI131049:JI131050 TE131049:TE131050 ADA131049:ADA131050 AMW131049:AMW131050 AWS131049:AWS131050 BGO131049:BGO131050 BQK131049:BQK131050 CAG131049:CAG131050 CKC131049:CKC131050 CTY131049:CTY131050 DDU131049:DDU131050 DNQ131049:DNQ131050 DXM131049:DXM131050 EHI131049:EHI131050 ERE131049:ERE131050 FBA131049:FBA131050 FKW131049:FKW131050 FUS131049:FUS131050 GEO131049:GEO131050 GOK131049:GOK131050 GYG131049:GYG131050 HIC131049:HIC131050 HRY131049:HRY131050 IBU131049:IBU131050 ILQ131049:ILQ131050 IVM131049:IVM131050 JFI131049:JFI131050 JPE131049:JPE131050 JZA131049:JZA131050 KIW131049:KIW131050 KSS131049:KSS131050 LCO131049:LCO131050 LMK131049:LMK131050 LWG131049:LWG131050 MGC131049:MGC131050 MPY131049:MPY131050 MZU131049:MZU131050 NJQ131049:NJQ131050 NTM131049:NTM131050 ODI131049:ODI131050 ONE131049:ONE131050 OXA131049:OXA131050 PGW131049:PGW131050 PQS131049:PQS131050 QAO131049:QAO131050 QKK131049:QKK131050 QUG131049:QUG131050 REC131049:REC131050 RNY131049:RNY131050 RXU131049:RXU131050 SHQ131049:SHQ131050 SRM131049:SRM131050 TBI131049:TBI131050 TLE131049:TLE131050 TVA131049:TVA131050 UEW131049:UEW131050 UOS131049:UOS131050 UYO131049:UYO131050 VIK131049:VIK131050 VSG131049:VSG131050 WCC131049:WCC131050 WLY131049:WLY131050 WVU131049:WVU131050 M196585:M196586 JI196585:JI196586 TE196585:TE196586 ADA196585:ADA196586 AMW196585:AMW196586 AWS196585:AWS196586 BGO196585:BGO196586 BQK196585:BQK196586 CAG196585:CAG196586 CKC196585:CKC196586 CTY196585:CTY196586 DDU196585:DDU196586 DNQ196585:DNQ196586 DXM196585:DXM196586 EHI196585:EHI196586 ERE196585:ERE196586 FBA196585:FBA196586 FKW196585:FKW196586 FUS196585:FUS196586 GEO196585:GEO196586 GOK196585:GOK196586 GYG196585:GYG196586 HIC196585:HIC196586 HRY196585:HRY196586 IBU196585:IBU196586 ILQ196585:ILQ196586 IVM196585:IVM196586 JFI196585:JFI196586 JPE196585:JPE196586 JZA196585:JZA196586 KIW196585:KIW196586 KSS196585:KSS196586 LCO196585:LCO196586 LMK196585:LMK196586 LWG196585:LWG196586 MGC196585:MGC196586 MPY196585:MPY196586 MZU196585:MZU196586 NJQ196585:NJQ196586 NTM196585:NTM196586 ODI196585:ODI196586 ONE196585:ONE196586 OXA196585:OXA196586 PGW196585:PGW196586 PQS196585:PQS196586 QAO196585:QAO196586 QKK196585:QKK196586 QUG196585:QUG196586 REC196585:REC196586 RNY196585:RNY196586 RXU196585:RXU196586 SHQ196585:SHQ196586 SRM196585:SRM196586 TBI196585:TBI196586 TLE196585:TLE196586 TVA196585:TVA196586 UEW196585:UEW196586 UOS196585:UOS196586 UYO196585:UYO196586 VIK196585:VIK196586 VSG196585:VSG196586 WCC196585:WCC196586 WLY196585:WLY196586 WVU196585:WVU196586 M262121:M262122 JI262121:JI262122 TE262121:TE262122 ADA262121:ADA262122 AMW262121:AMW262122 AWS262121:AWS262122 BGO262121:BGO262122 BQK262121:BQK262122 CAG262121:CAG262122 CKC262121:CKC262122 CTY262121:CTY262122 DDU262121:DDU262122 DNQ262121:DNQ262122 DXM262121:DXM262122 EHI262121:EHI262122 ERE262121:ERE262122 FBA262121:FBA262122 FKW262121:FKW262122 FUS262121:FUS262122 GEO262121:GEO262122 GOK262121:GOK262122 GYG262121:GYG262122 HIC262121:HIC262122 HRY262121:HRY262122 IBU262121:IBU262122 ILQ262121:ILQ262122 IVM262121:IVM262122 JFI262121:JFI262122 JPE262121:JPE262122 JZA262121:JZA262122 KIW262121:KIW262122 KSS262121:KSS262122 LCO262121:LCO262122 LMK262121:LMK262122 LWG262121:LWG262122 MGC262121:MGC262122 MPY262121:MPY262122 MZU262121:MZU262122 NJQ262121:NJQ262122 NTM262121:NTM262122 ODI262121:ODI262122 ONE262121:ONE262122 OXA262121:OXA262122 PGW262121:PGW262122 PQS262121:PQS262122 QAO262121:QAO262122 QKK262121:QKK262122 QUG262121:QUG262122 REC262121:REC262122 RNY262121:RNY262122 RXU262121:RXU262122 SHQ262121:SHQ262122 SRM262121:SRM262122 TBI262121:TBI262122 TLE262121:TLE262122 TVA262121:TVA262122 UEW262121:UEW262122 UOS262121:UOS262122 UYO262121:UYO262122 VIK262121:VIK262122 VSG262121:VSG262122 WCC262121:WCC262122 WLY262121:WLY262122 WVU262121:WVU262122 M327657:M327658 JI327657:JI327658 TE327657:TE327658 ADA327657:ADA327658 AMW327657:AMW327658 AWS327657:AWS327658 BGO327657:BGO327658 BQK327657:BQK327658 CAG327657:CAG327658 CKC327657:CKC327658 CTY327657:CTY327658 DDU327657:DDU327658 DNQ327657:DNQ327658 DXM327657:DXM327658 EHI327657:EHI327658 ERE327657:ERE327658 FBA327657:FBA327658 FKW327657:FKW327658 FUS327657:FUS327658 GEO327657:GEO327658 GOK327657:GOK327658 GYG327657:GYG327658 HIC327657:HIC327658 HRY327657:HRY327658 IBU327657:IBU327658 ILQ327657:ILQ327658 IVM327657:IVM327658 JFI327657:JFI327658 JPE327657:JPE327658 JZA327657:JZA327658 KIW327657:KIW327658 KSS327657:KSS327658 LCO327657:LCO327658 LMK327657:LMK327658 LWG327657:LWG327658 MGC327657:MGC327658 MPY327657:MPY327658 MZU327657:MZU327658 NJQ327657:NJQ327658 NTM327657:NTM327658 ODI327657:ODI327658 ONE327657:ONE327658 OXA327657:OXA327658 PGW327657:PGW327658 PQS327657:PQS327658 QAO327657:QAO327658 QKK327657:QKK327658 QUG327657:QUG327658 REC327657:REC327658 RNY327657:RNY327658 RXU327657:RXU327658 SHQ327657:SHQ327658 SRM327657:SRM327658 TBI327657:TBI327658 TLE327657:TLE327658 TVA327657:TVA327658 UEW327657:UEW327658 UOS327657:UOS327658 UYO327657:UYO327658 VIK327657:VIK327658 VSG327657:VSG327658 WCC327657:WCC327658 WLY327657:WLY327658 WVU327657:WVU327658 M393193:M393194 JI393193:JI393194 TE393193:TE393194 ADA393193:ADA393194 AMW393193:AMW393194 AWS393193:AWS393194 BGO393193:BGO393194 BQK393193:BQK393194 CAG393193:CAG393194 CKC393193:CKC393194 CTY393193:CTY393194 DDU393193:DDU393194 DNQ393193:DNQ393194 DXM393193:DXM393194 EHI393193:EHI393194 ERE393193:ERE393194 FBA393193:FBA393194 FKW393193:FKW393194 FUS393193:FUS393194 GEO393193:GEO393194 GOK393193:GOK393194 GYG393193:GYG393194 HIC393193:HIC393194 HRY393193:HRY393194 IBU393193:IBU393194 ILQ393193:ILQ393194 IVM393193:IVM393194 JFI393193:JFI393194 JPE393193:JPE393194 JZA393193:JZA393194 KIW393193:KIW393194 KSS393193:KSS393194 LCO393193:LCO393194 LMK393193:LMK393194 LWG393193:LWG393194 MGC393193:MGC393194 MPY393193:MPY393194 MZU393193:MZU393194 NJQ393193:NJQ393194 NTM393193:NTM393194 ODI393193:ODI393194 ONE393193:ONE393194 OXA393193:OXA393194 PGW393193:PGW393194 PQS393193:PQS393194 QAO393193:QAO393194 QKK393193:QKK393194 QUG393193:QUG393194 REC393193:REC393194 RNY393193:RNY393194 RXU393193:RXU393194 SHQ393193:SHQ393194 SRM393193:SRM393194 TBI393193:TBI393194 TLE393193:TLE393194 TVA393193:TVA393194 UEW393193:UEW393194 UOS393193:UOS393194 UYO393193:UYO393194 VIK393193:VIK393194 VSG393193:VSG393194 WCC393193:WCC393194 WLY393193:WLY393194 WVU393193:WVU393194 M458729:M458730 JI458729:JI458730 TE458729:TE458730 ADA458729:ADA458730 AMW458729:AMW458730 AWS458729:AWS458730 BGO458729:BGO458730 BQK458729:BQK458730 CAG458729:CAG458730 CKC458729:CKC458730 CTY458729:CTY458730 DDU458729:DDU458730 DNQ458729:DNQ458730 DXM458729:DXM458730 EHI458729:EHI458730 ERE458729:ERE458730 FBA458729:FBA458730 FKW458729:FKW458730 FUS458729:FUS458730 GEO458729:GEO458730 GOK458729:GOK458730 GYG458729:GYG458730 HIC458729:HIC458730 HRY458729:HRY458730 IBU458729:IBU458730 ILQ458729:ILQ458730 IVM458729:IVM458730 JFI458729:JFI458730 JPE458729:JPE458730 JZA458729:JZA458730 KIW458729:KIW458730 KSS458729:KSS458730 LCO458729:LCO458730 LMK458729:LMK458730 LWG458729:LWG458730 MGC458729:MGC458730 MPY458729:MPY458730 MZU458729:MZU458730 NJQ458729:NJQ458730 NTM458729:NTM458730 ODI458729:ODI458730 ONE458729:ONE458730 OXA458729:OXA458730 PGW458729:PGW458730 PQS458729:PQS458730 QAO458729:QAO458730 QKK458729:QKK458730 QUG458729:QUG458730 REC458729:REC458730 RNY458729:RNY458730 RXU458729:RXU458730 SHQ458729:SHQ458730 SRM458729:SRM458730 TBI458729:TBI458730 TLE458729:TLE458730 TVA458729:TVA458730 UEW458729:UEW458730 UOS458729:UOS458730 UYO458729:UYO458730 VIK458729:VIK458730 VSG458729:VSG458730 WCC458729:WCC458730 WLY458729:WLY458730 WVU458729:WVU458730 M524265:M524266 JI524265:JI524266 TE524265:TE524266 ADA524265:ADA524266 AMW524265:AMW524266 AWS524265:AWS524266 BGO524265:BGO524266 BQK524265:BQK524266 CAG524265:CAG524266 CKC524265:CKC524266 CTY524265:CTY524266 DDU524265:DDU524266 DNQ524265:DNQ524266 DXM524265:DXM524266 EHI524265:EHI524266 ERE524265:ERE524266 FBA524265:FBA524266 FKW524265:FKW524266 FUS524265:FUS524266 GEO524265:GEO524266 GOK524265:GOK524266 GYG524265:GYG524266 HIC524265:HIC524266 HRY524265:HRY524266 IBU524265:IBU524266 ILQ524265:ILQ524266 IVM524265:IVM524266 JFI524265:JFI524266 JPE524265:JPE524266 JZA524265:JZA524266 KIW524265:KIW524266 KSS524265:KSS524266 LCO524265:LCO524266 LMK524265:LMK524266 LWG524265:LWG524266 MGC524265:MGC524266 MPY524265:MPY524266 MZU524265:MZU524266 NJQ524265:NJQ524266 NTM524265:NTM524266 ODI524265:ODI524266 ONE524265:ONE524266 OXA524265:OXA524266 PGW524265:PGW524266 PQS524265:PQS524266 QAO524265:QAO524266 QKK524265:QKK524266 QUG524265:QUG524266 REC524265:REC524266 RNY524265:RNY524266 RXU524265:RXU524266 SHQ524265:SHQ524266 SRM524265:SRM524266 TBI524265:TBI524266 TLE524265:TLE524266 TVA524265:TVA524266 UEW524265:UEW524266 UOS524265:UOS524266 UYO524265:UYO524266 VIK524265:VIK524266 VSG524265:VSG524266 WCC524265:WCC524266 WLY524265:WLY524266 WVU524265:WVU524266 M589801:M589802 JI589801:JI589802 TE589801:TE589802 ADA589801:ADA589802 AMW589801:AMW589802 AWS589801:AWS589802 BGO589801:BGO589802 BQK589801:BQK589802 CAG589801:CAG589802 CKC589801:CKC589802 CTY589801:CTY589802 DDU589801:DDU589802 DNQ589801:DNQ589802 DXM589801:DXM589802 EHI589801:EHI589802 ERE589801:ERE589802 FBA589801:FBA589802 FKW589801:FKW589802 FUS589801:FUS589802 GEO589801:GEO589802 GOK589801:GOK589802 GYG589801:GYG589802 HIC589801:HIC589802 HRY589801:HRY589802 IBU589801:IBU589802 ILQ589801:ILQ589802 IVM589801:IVM589802 JFI589801:JFI589802 JPE589801:JPE589802 JZA589801:JZA589802 KIW589801:KIW589802 KSS589801:KSS589802 LCO589801:LCO589802 LMK589801:LMK589802 LWG589801:LWG589802 MGC589801:MGC589802 MPY589801:MPY589802 MZU589801:MZU589802 NJQ589801:NJQ589802 NTM589801:NTM589802 ODI589801:ODI589802 ONE589801:ONE589802 OXA589801:OXA589802 PGW589801:PGW589802 PQS589801:PQS589802 QAO589801:QAO589802 QKK589801:QKK589802 QUG589801:QUG589802 REC589801:REC589802 RNY589801:RNY589802 RXU589801:RXU589802 SHQ589801:SHQ589802 SRM589801:SRM589802 TBI589801:TBI589802 TLE589801:TLE589802 TVA589801:TVA589802 UEW589801:UEW589802 UOS589801:UOS589802 UYO589801:UYO589802 VIK589801:VIK589802 VSG589801:VSG589802 WCC589801:WCC589802 WLY589801:WLY589802 WVU589801:WVU589802 M655337:M655338 JI655337:JI655338 TE655337:TE655338 ADA655337:ADA655338 AMW655337:AMW655338 AWS655337:AWS655338 BGO655337:BGO655338 BQK655337:BQK655338 CAG655337:CAG655338 CKC655337:CKC655338 CTY655337:CTY655338 DDU655337:DDU655338 DNQ655337:DNQ655338 DXM655337:DXM655338 EHI655337:EHI655338 ERE655337:ERE655338 FBA655337:FBA655338 FKW655337:FKW655338 FUS655337:FUS655338 GEO655337:GEO655338 GOK655337:GOK655338 GYG655337:GYG655338 HIC655337:HIC655338 HRY655337:HRY655338 IBU655337:IBU655338 ILQ655337:ILQ655338 IVM655337:IVM655338 JFI655337:JFI655338 JPE655337:JPE655338 JZA655337:JZA655338 KIW655337:KIW655338 KSS655337:KSS655338 LCO655337:LCO655338 LMK655337:LMK655338 LWG655337:LWG655338 MGC655337:MGC655338 MPY655337:MPY655338 MZU655337:MZU655338 NJQ655337:NJQ655338 NTM655337:NTM655338 ODI655337:ODI655338 ONE655337:ONE655338 OXA655337:OXA655338 PGW655337:PGW655338 PQS655337:PQS655338 QAO655337:QAO655338 QKK655337:QKK655338 QUG655337:QUG655338 REC655337:REC655338 RNY655337:RNY655338 RXU655337:RXU655338 SHQ655337:SHQ655338 SRM655337:SRM655338 TBI655337:TBI655338 TLE655337:TLE655338 TVA655337:TVA655338 UEW655337:UEW655338 UOS655337:UOS655338 UYO655337:UYO655338 VIK655337:VIK655338 VSG655337:VSG655338 WCC655337:WCC655338 WLY655337:WLY655338 WVU655337:WVU655338 M720873:M720874 JI720873:JI720874 TE720873:TE720874 ADA720873:ADA720874 AMW720873:AMW720874 AWS720873:AWS720874 BGO720873:BGO720874 BQK720873:BQK720874 CAG720873:CAG720874 CKC720873:CKC720874 CTY720873:CTY720874 DDU720873:DDU720874 DNQ720873:DNQ720874 DXM720873:DXM720874 EHI720873:EHI720874 ERE720873:ERE720874 FBA720873:FBA720874 FKW720873:FKW720874 FUS720873:FUS720874 GEO720873:GEO720874 GOK720873:GOK720874 GYG720873:GYG720874 HIC720873:HIC720874 HRY720873:HRY720874 IBU720873:IBU720874 ILQ720873:ILQ720874 IVM720873:IVM720874 JFI720873:JFI720874 JPE720873:JPE720874 JZA720873:JZA720874 KIW720873:KIW720874 KSS720873:KSS720874 LCO720873:LCO720874 LMK720873:LMK720874 LWG720873:LWG720874 MGC720873:MGC720874 MPY720873:MPY720874 MZU720873:MZU720874 NJQ720873:NJQ720874 NTM720873:NTM720874 ODI720873:ODI720874 ONE720873:ONE720874 OXA720873:OXA720874 PGW720873:PGW720874 PQS720873:PQS720874 QAO720873:QAO720874 QKK720873:QKK720874 QUG720873:QUG720874 REC720873:REC720874 RNY720873:RNY720874 RXU720873:RXU720874 SHQ720873:SHQ720874 SRM720873:SRM720874 TBI720873:TBI720874 TLE720873:TLE720874 TVA720873:TVA720874 UEW720873:UEW720874 UOS720873:UOS720874 UYO720873:UYO720874 VIK720873:VIK720874 VSG720873:VSG720874 WCC720873:WCC720874 WLY720873:WLY720874 WVU720873:WVU720874 M786409:M786410 JI786409:JI786410 TE786409:TE786410 ADA786409:ADA786410 AMW786409:AMW786410 AWS786409:AWS786410 BGO786409:BGO786410 BQK786409:BQK786410 CAG786409:CAG786410 CKC786409:CKC786410 CTY786409:CTY786410 DDU786409:DDU786410 DNQ786409:DNQ786410 DXM786409:DXM786410 EHI786409:EHI786410 ERE786409:ERE786410 FBA786409:FBA786410 FKW786409:FKW786410 FUS786409:FUS786410 GEO786409:GEO786410 GOK786409:GOK786410 GYG786409:GYG786410 HIC786409:HIC786410 HRY786409:HRY786410 IBU786409:IBU786410 ILQ786409:ILQ786410 IVM786409:IVM786410 JFI786409:JFI786410 JPE786409:JPE786410 JZA786409:JZA786410 KIW786409:KIW786410 KSS786409:KSS786410 LCO786409:LCO786410 LMK786409:LMK786410 LWG786409:LWG786410 MGC786409:MGC786410 MPY786409:MPY786410 MZU786409:MZU786410 NJQ786409:NJQ786410 NTM786409:NTM786410 ODI786409:ODI786410 ONE786409:ONE786410 OXA786409:OXA786410 PGW786409:PGW786410 PQS786409:PQS786410 QAO786409:QAO786410 QKK786409:QKK786410 QUG786409:QUG786410 REC786409:REC786410 RNY786409:RNY786410 RXU786409:RXU786410 SHQ786409:SHQ786410 SRM786409:SRM786410 TBI786409:TBI786410 TLE786409:TLE786410 TVA786409:TVA786410 UEW786409:UEW786410 UOS786409:UOS786410 UYO786409:UYO786410 VIK786409:VIK786410 VSG786409:VSG786410 WCC786409:WCC786410 WLY786409:WLY786410 WVU786409:WVU786410 M851945:M851946 JI851945:JI851946 TE851945:TE851946 ADA851945:ADA851946 AMW851945:AMW851946 AWS851945:AWS851946 BGO851945:BGO851946 BQK851945:BQK851946 CAG851945:CAG851946 CKC851945:CKC851946 CTY851945:CTY851946 DDU851945:DDU851946 DNQ851945:DNQ851946 DXM851945:DXM851946 EHI851945:EHI851946 ERE851945:ERE851946 FBA851945:FBA851946 FKW851945:FKW851946 FUS851945:FUS851946 GEO851945:GEO851946 GOK851945:GOK851946 GYG851945:GYG851946 HIC851945:HIC851946 HRY851945:HRY851946 IBU851945:IBU851946 ILQ851945:ILQ851946 IVM851945:IVM851946 JFI851945:JFI851946 JPE851945:JPE851946 JZA851945:JZA851946 KIW851945:KIW851946 KSS851945:KSS851946 LCO851945:LCO851946 LMK851945:LMK851946 LWG851945:LWG851946 MGC851945:MGC851946 MPY851945:MPY851946 MZU851945:MZU851946 NJQ851945:NJQ851946 NTM851945:NTM851946 ODI851945:ODI851946 ONE851945:ONE851946 OXA851945:OXA851946 PGW851945:PGW851946 PQS851945:PQS851946 QAO851945:QAO851946 QKK851945:QKK851946 QUG851945:QUG851946 REC851945:REC851946 RNY851945:RNY851946 RXU851945:RXU851946 SHQ851945:SHQ851946 SRM851945:SRM851946 TBI851945:TBI851946 TLE851945:TLE851946 TVA851945:TVA851946 UEW851945:UEW851946 UOS851945:UOS851946 UYO851945:UYO851946 VIK851945:VIK851946 VSG851945:VSG851946 WCC851945:WCC851946 WLY851945:WLY851946 WVU851945:WVU851946 M917481:M917482 JI917481:JI917482 TE917481:TE917482 ADA917481:ADA917482 AMW917481:AMW917482 AWS917481:AWS917482 BGO917481:BGO917482 BQK917481:BQK917482 CAG917481:CAG917482 CKC917481:CKC917482 CTY917481:CTY917482 DDU917481:DDU917482 DNQ917481:DNQ917482 DXM917481:DXM917482 EHI917481:EHI917482 ERE917481:ERE917482 FBA917481:FBA917482 FKW917481:FKW917482 FUS917481:FUS917482 GEO917481:GEO917482 GOK917481:GOK917482 GYG917481:GYG917482 HIC917481:HIC917482 HRY917481:HRY917482 IBU917481:IBU917482 ILQ917481:ILQ917482 IVM917481:IVM917482 JFI917481:JFI917482 JPE917481:JPE917482 JZA917481:JZA917482 KIW917481:KIW917482 KSS917481:KSS917482 LCO917481:LCO917482 LMK917481:LMK917482 LWG917481:LWG917482 MGC917481:MGC917482 MPY917481:MPY917482 MZU917481:MZU917482 NJQ917481:NJQ917482 NTM917481:NTM917482 ODI917481:ODI917482 ONE917481:ONE917482 OXA917481:OXA917482 PGW917481:PGW917482 PQS917481:PQS917482 QAO917481:QAO917482 QKK917481:QKK917482 QUG917481:QUG917482 REC917481:REC917482 RNY917481:RNY917482 RXU917481:RXU917482 SHQ917481:SHQ917482 SRM917481:SRM917482 TBI917481:TBI917482 TLE917481:TLE917482 TVA917481:TVA917482 UEW917481:UEW917482 UOS917481:UOS917482 UYO917481:UYO917482 VIK917481:VIK917482 VSG917481:VSG917482 WCC917481:WCC917482 WLY917481:WLY917482 WVU917481:WVU917482 M983017:M983018 JI983017:JI983018 TE983017:TE983018 ADA983017:ADA983018 AMW983017:AMW983018 AWS983017:AWS983018 BGO983017:BGO983018 BQK983017:BQK983018 CAG983017:CAG983018 CKC983017:CKC983018 CTY983017:CTY983018 DDU983017:DDU983018 DNQ983017:DNQ983018 DXM983017:DXM983018 EHI983017:EHI983018 ERE983017:ERE983018 FBA983017:FBA983018 FKW983017:FKW983018 FUS983017:FUS983018 GEO983017:GEO983018 GOK983017:GOK983018 GYG983017:GYG983018 HIC983017:HIC983018 HRY983017:HRY983018 IBU983017:IBU983018 ILQ983017:ILQ983018 IVM983017:IVM983018 JFI983017:JFI983018 JPE983017:JPE983018 JZA983017:JZA983018 KIW983017:KIW983018 KSS983017:KSS983018 LCO983017:LCO983018 LMK983017:LMK983018 LWG983017:LWG983018 MGC983017:MGC983018 MPY983017:MPY983018 MZU983017:MZU983018 NJQ983017:NJQ983018 NTM983017:NTM983018 ODI983017:ODI983018 ONE983017:ONE983018 OXA983017:OXA983018 PGW983017:PGW983018 PQS983017:PQS983018 QAO983017:QAO983018 QKK983017:QKK983018 QUG983017:QUG983018 REC983017:REC983018 RNY983017:RNY983018 RXU983017:RXU983018 SHQ983017:SHQ983018 SRM983017:SRM983018 TBI983017:TBI983018 TLE983017:TLE983018 TVA983017:TVA983018 UEW983017:UEW983018 UOS983017:UOS983018 UYO983017:UYO983018 VIK983017:VIK983018 VSG983017:VSG983018 WCC983017:WCC983018 WLY983017:WLY983018 WVU983017:WVU983018 F65518 JB65518 SX65518 ACT65518 AMP65518 AWL65518 BGH65518 BQD65518 BZZ65518 CJV65518 CTR65518 DDN65518 DNJ65518 DXF65518 EHB65518 EQX65518 FAT65518 FKP65518 FUL65518 GEH65518 GOD65518 GXZ65518 HHV65518 HRR65518 IBN65518 ILJ65518 IVF65518 JFB65518 JOX65518 JYT65518 KIP65518 KSL65518 LCH65518 LMD65518 LVZ65518 MFV65518 MPR65518 MZN65518 NJJ65518 NTF65518 ODB65518 OMX65518 OWT65518 PGP65518 PQL65518 QAH65518 QKD65518 QTZ65518 RDV65518 RNR65518 RXN65518 SHJ65518 SRF65518 TBB65518 TKX65518 TUT65518 UEP65518 UOL65518 UYH65518 VID65518 VRZ65518 WBV65518 WLR65518 WVN65518 F131054 JB131054 SX131054 ACT131054 AMP131054 AWL131054 BGH131054 BQD131054 BZZ131054 CJV131054 CTR131054 DDN131054 DNJ131054 DXF131054 EHB131054 EQX131054 FAT131054 FKP131054 FUL131054 GEH131054 GOD131054 GXZ131054 HHV131054 HRR131054 IBN131054 ILJ131054 IVF131054 JFB131054 JOX131054 JYT131054 KIP131054 KSL131054 LCH131054 LMD131054 LVZ131054 MFV131054 MPR131054 MZN131054 NJJ131054 NTF131054 ODB131054 OMX131054 OWT131054 PGP131054 PQL131054 QAH131054 QKD131054 QTZ131054 RDV131054 RNR131054 RXN131054 SHJ131054 SRF131054 TBB131054 TKX131054 TUT131054 UEP131054 UOL131054 UYH131054 VID131054 VRZ131054 WBV131054 WLR131054 WVN131054 F196590 JB196590 SX196590 ACT196590 AMP196590 AWL196590 BGH196590 BQD196590 BZZ196590 CJV196590 CTR196590 DDN196590 DNJ196590 DXF196590 EHB196590 EQX196590 FAT196590 FKP196590 FUL196590 GEH196590 GOD196590 GXZ196590 HHV196590 HRR196590 IBN196590 ILJ196590 IVF196590 JFB196590 JOX196590 JYT196590 KIP196590 KSL196590 LCH196590 LMD196590 LVZ196590 MFV196590 MPR196590 MZN196590 NJJ196590 NTF196590 ODB196590 OMX196590 OWT196590 PGP196590 PQL196590 QAH196590 QKD196590 QTZ196590 RDV196590 RNR196590 RXN196590 SHJ196590 SRF196590 TBB196590 TKX196590 TUT196590 UEP196590 UOL196590 UYH196590 VID196590 VRZ196590 WBV196590 WLR196590 WVN196590 F262126 JB262126 SX262126 ACT262126 AMP262126 AWL262126 BGH262126 BQD262126 BZZ262126 CJV262126 CTR262126 DDN262126 DNJ262126 DXF262126 EHB262126 EQX262126 FAT262126 FKP262126 FUL262126 GEH262126 GOD262126 GXZ262126 HHV262126 HRR262126 IBN262126 ILJ262126 IVF262126 JFB262126 JOX262126 JYT262126 KIP262126 KSL262126 LCH262126 LMD262126 LVZ262126 MFV262126 MPR262126 MZN262126 NJJ262126 NTF262126 ODB262126 OMX262126 OWT262126 PGP262126 PQL262126 QAH262126 QKD262126 QTZ262126 RDV262126 RNR262126 RXN262126 SHJ262126 SRF262126 TBB262126 TKX262126 TUT262126 UEP262126 UOL262126 UYH262126 VID262126 VRZ262126 WBV262126 WLR262126 WVN262126 F327662 JB327662 SX327662 ACT327662 AMP327662 AWL327662 BGH327662 BQD327662 BZZ327662 CJV327662 CTR327662 DDN327662 DNJ327662 DXF327662 EHB327662 EQX327662 FAT327662 FKP327662 FUL327662 GEH327662 GOD327662 GXZ327662 HHV327662 HRR327662 IBN327662 ILJ327662 IVF327662 JFB327662 JOX327662 JYT327662 KIP327662 KSL327662 LCH327662 LMD327662 LVZ327662 MFV327662 MPR327662 MZN327662 NJJ327662 NTF327662 ODB327662 OMX327662 OWT327662 PGP327662 PQL327662 QAH327662 QKD327662 QTZ327662 RDV327662 RNR327662 RXN327662 SHJ327662 SRF327662 TBB327662 TKX327662 TUT327662 UEP327662 UOL327662 UYH327662 VID327662 VRZ327662 WBV327662 WLR327662 WVN327662 F393198 JB393198 SX393198 ACT393198 AMP393198 AWL393198 BGH393198 BQD393198 BZZ393198 CJV393198 CTR393198 DDN393198 DNJ393198 DXF393198 EHB393198 EQX393198 FAT393198 FKP393198 FUL393198 GEH393198 GOD393198 GXZ393198 HHV393198 HRR393198 IBN393198 ILJ393198 IVF393198 JFB393198 JOX393198 JYT393198 KIP393198 KSL393198 LCH393198 LMD393198 LVZ393198 MFV393198 MPR393198 MZN393198 NJJ393198 NTF393198 ODB393198 OMX393198 OWT393198 PGP393198 PQL393198 QAH393198 QKD393198 QTZ393198 RDV393198 RNR393198 RXN393198 SHJ393198 SRF393198 TBB393198 TKX393198 TUT393198 UEP393198 UOL393198 UYH393198 VID393198 VRZ393198 WBV393198 WLR393198 WVN393198 F458734 JB458734 SX458734 ACT458734 AMP458734 AWL458734 BGH458734 BQD458734 BZZ458734 CJV458734 CTR458734 DDN458734 DNJ458734 DXF458734 EHB458734 EQX458734 FAT458734 FKP458734 FUL458734 GEH458734 GOD458734 GXZ458734 HHV458734 HRR458734 IBN458734 ILJ458734 IVF458734 JFB458734 JOX458734 JYT458734 KIP458734 KSL458734 LCH458734 LMD458734 LVZ458734 MFV458734 MPR458734 MZN458734 NJJ458734 NTF458734 ODB458734 OMX458734 OWT458734 PGP458734 PQL458734 QAH458734 QKD458734 QTZ458734 RDV458734 RNR458734 RXN458734 SHJ458734 SRF458734 TBB458734 TKX458734 TUT458734 UEP458734 UOL458734 UYH458734 VID458734 VRZ458734 WBV458734 WLR458734 WVN458734 F524270 JB524270 SX524270 ACT524270 AMP524270 AWL524270 BGH524270 BQD524270 BZZ524270 CJV524270 CTR524270 DDN524270 DNJ524270 DXF524270 EHB524270 EQX524270 FAT524270 FKP524270 FUL524270 GEH524270 GOD524270 GXZ524270 HHV524270 HRR524270 IBN524270 ILJ524270 IVF524270 JFB524270 JOX524270 JYT524270 KIP524270 KSL524270 LCH524270 LMD524270 LVZ524270 MFV524270 MPR524270 MZN524270 NJJ524270 NTF524270 ODB524270 OMX524270 OWT524270 PGP524270 PQL524270 QAH524270 QKD524270 QTZ524270 RDV524270 RNR524270 RXN524270 SHJ524270 SRF524270 TBB524270 TKX524270 TUT524270 UEP524270 UOL524270 UYH524270 VID524270 VRZ524270 WBV524270 WLR524270 WVN524270 F589806 JB589806 SX589806 ACT589806 AMP589806 AWL589806 BGH589806 BQD589806 BZZ589806 CJV589806 CTR589806 DDN589806 DNJ589806 DXF589806 EHB589806 EQX589806 FAT589806 FKP589806 FUL589806 GEH589806 GOD589806 GXZ589806 HHV589806 HRR589806 IBN589806 ILJ589806 IVF589806 JFB589806 JOX589806 JYT589806 KIP589806 KSL589806 LCH589806 LMD589806 LVZ589806 MFV589806 MPR589806 MZN589806 NJJ589806 NTF589806 ODB589806 OMX589806 OWT589806 PGP589806 PQL589806 QAH589806 QKD589806 QTZ589806 RDV589806 RNR589806 RXN589806 SHJ589806 SRF589806 TBB589806 TKX589806 TUT589806 UEP589806 UOL589806 UYH589806 VID589806 VRZ589806 WBV589806 WLR589806 WVN589806 F655342 JB655342 SX655342 ACT655342 AMP655342 AWL655342 BGH655342 BQD655342 BZZ655342 CJV655342 CTR655342 DDN655342 DNJ655342 DXF655342 EHB655342 EQX655342 FAT655342 FKP655342 FUL655342 GEH655342 GOD655342 GXZ655342 HHV655342 HRR655342 IBN655342 ILJ655342 IVF655342 JFB655342 JOX655342 JYT655342 KIP655342 KSL655342 LCH655342 LMD655342 LVZ655342 MFV655342 MPR655342 MZN655342 NJJ655342 NTF655342 ODB655342 OMX655342 OWT655342 PGP655342 PQL655342 QAH655342 QKD655342 QTZ655342 RDV655342 RNR655342 RXN655342 SHJ655342 SRF655342 TBB655342 TKX655342 TUT655342 UEP655342 UOL655342 UYH655342 VID655342 VRZ655342 WBV655342 WLR655342 WVN655342 F720878 JB720878 SX720878 ACT720878 AMP720878 AWL720878 BGH720878 BQD720878 BZZ720878 CJV720878 CTR720878 DDN720878 DNJ720878 DXF720878 EHB720878 EQX720878 FAT720878 FKP720878 FUL720878 GEH720878 GOD720878 GXZ720878 HHV720878 HRR720878 IBN720878 ILJ720878 IVF720878 JFB720878 JOX720878 JYT720878 KIP720878 KSL720878 LCH720878 LMD720878 LVZ720878 MFV720878 MPR720878 MZN720878 NJJ720878 NTF720878 ODB720878 OMX720878 OWT720878 PGP720878 PQL720878 QAH720878 QKD720878 QTZ720878 RDV720878 RNR720878 RXN720878 SHJ720878 SRF720878 TBB720878 TKX720878 TUT720878 UEP720878 UOL720878 UYH720878 VID720878 VRZ720878 WBV720878 WLR720878 WVN720878 F786414 JB786414 SX786414 ACT786414 AMP786414 AWL786414 BGH786414 BQD786414 BZZ786414 CJV786414 CTR786414 DDN786414 DNJ786414 DXF786414 EHB786414 EQX786414 FAT786414 FKP786414 FUL786414 GEH786414 GOD786414 GXZ786414 HHV786414 HRR786414 IBN786414 ILJ786414 IVF786414 JFB786414 JOX786414 JYT786414 KIP786414 KSL786414 LCH786414 LMD786414 LVZ786414 MFV786414 MPR786414 MZN786414 NJJ786414 NTF786414 ODB786414 OMX786414 OWT786414 PGP786414 PQL786414 QAH786414 QKD786414 QTZ786414 RDV786414 RNR786414 RXN786414 SHJ786414 SRF786414 TBB786414 TKX786414 TUT786414 UEP786414 UOL786414 UYH786414 VID786414 VRZ786414 WBV786414 WLR786414 WVN786414 F851950 JB851950 SX851950 ACT851950 AMP851950 AWL851950 BGH851950 BQD851950 BZZ851950 CJV851950 CTR851950 DDN851950 DNJ851950 DXF851950 EHB851950 EQX851950 FAT851950 FKP851950 FUL851950 GEH851950 GOD851950 GXZ851950 HHV851950 HRR851950 IBN851950 ILJ851950 IVF851950 JFB851950 JOX851950 JYT851950 KIP851950 KSL851950 LCH851950 LMD851950 LVZ851950 MFV851950 MPR851950 MZN851950 NJJ851950 NTF851950 ODB851950 OMX851950 OWT851950 PGP851950 PQL851950 QAH851950 QKD851950 QTZ851950 RDV851950 RNR851950 RXN851950 SHJ851950 SRF851950 TBB851950 TKX851950 TUT851950 UEP851950 UOL851950 UYH851950 VID851950 VRZ851950 WBV851950 WLR851950 WVN851950 F917486 JB917486 SX917486 ACT917486 AMP917486 AWL917486 BGH917486 BQD917486 BZZ917486 CJV917486 CTR917486 DDN917486 DNJ917486 DXF917486 EHB917486 EQX917486 FAT917486 FKP917486 FUL917486 GEH917486 GOD917486 GXZ917486 HHV917486 HRR917486 IBN917486 ILJ917486 IVF917486 JFB917486 JOX917486 JYT917486 KIP917486 KSL917486 LCH917486 LMD917486 LVZ917486 MFV917486 MPR917486 MZN917486 NJJ917486 NTF917486 ODB917486 OMX917486 OWT917486 PGP917486 PQL917486 QAH917486 QKD917486 QTZ917486 RDV917486 RNR917486 RXN917486 SHJ917486 SRF917486 TBB917486 TKX917486 TUT917486 UEP917486 UOL917486 UYH917486 VID917486 VRZ917486 WBV917486 WLR917486 WVN917486 F983022 JB983022 SX983022 ACT983022 AMP983022 AWL983022 BGH983022 BQD983022 BZZ983022 CJV983022 CTR983022 DDN983022 DNJ983022 DXF983022 EHB983022 EQX983022 FAT983022 FKP983022 FUL983022 GEH983022 GOD983022 GXZ983022 HHV983022 HRR983022 IBN983022 ILJ983022 IVF983022 JFB983022 JOX983022 JYT983022 KIP983022 KSL983022 LCH983022 LMD983022 LVZ983022 MFV983022 MPR983022 MZN983022 NJJ983022 NTF983022 ODB983022 OMX983022 OWT983022 PGP983022 PQL983022 QAH983022 QKD983022 QTZ983022 RDV983022 RNR983022 RXN983022 SHJ983022 SRF983022 TBB983022 TKX983022 TUT983022 UEP983022 UOL983022 UYH983022 VID983022 VRZ983022 WBV983022 WLR983022 WVN983022 G65526:L65526 JC65526:JH65526 SY65526:TD65526 ACU65526:ACZ65526 AMQ65526:AMV65526 AWM65526:AWR65526 BGI65526:BGN65526 BQE65526:BQJ65526 CAA65526:CAF65526 CJW65526:CKB65526 CTS65526:CTX65526 DDO65526:DDT65526 DNK65526:DNP65526 DXG65526:DXL65526 EHC65526:EHH65526 EQY65526:ERD65526 FAU65526:FAZ65526 FKQ65526:FKV65526 FUM65526:FUR65526 GEI65526:GEN65526 GOE65526:GOJ65526 GYA65526:GYF65526 HHW65526:HIB65526 HRS65526:HRX65526 IBO65526:IBT65526 ILK65526:ILP65526 IVG65526:IVL65526 JFC65526:JFH65526 JOY65526:JPD65526 JYU65526:JYZ65526 KIQ65526:KIV65526 KSM65526:KSR65526 LCI65526:LCN65526 LME65526:LMJ65526 LWA65526:LWF65526 MFW65526:MGB65526 MPS65526:MPX65526 MZO65526:MZT65526 NJK65526:NJP65526 NTG65526:NTL65526 ODC65526:ODH65526 OMY65526:OND65526 OWU65526:OWZ65526 PGQ65526:PGV65526 PQM65526:PQR65526 QAI65526:QAN65526 QKE65526:QKJ65526 QUA65526:QUF65526 RDW65526:REB65526 RNS65526:RNX65526 RXO65526:RXT65526 SHK65526:SHP65526 SRG65526:SRL65526 TBC65526:TBH65526 TKY65526:TLD65526 TUU65526:TUZ65526 UEQ65526:UEV65526 UOM65526:UOR65526 UYI65526:UYN65526 VIE65526:VIJ65526 VSA65526:VSF65526 WBW65526:WCB65526 WLS65526:WLX65526 WVO65526:WVT65526 G131062:L131062 JC131062:JH131062 SY131062:TD131062 ACU131062:ACZ131062 AMQ131062:AMV131062 AWM131062:AWR131062 BGI131062:BGN131062 BQE131062:BQJ131062 CAA131062:CAF131062 CJW131062:CKB131062 CTS131062:CTX131062 DDO131062:DDT131062 DNK131062:DNP131062 DXG131062:DXL131062 EHC131062:EHH131062 EQY131062:ERD131062 FAU131062:FAZ131062 FKQ131062:FKV131062 FUM131062:FUR131062 GEI131062:GEN131062 GOE131062:GOJ131062 GYA131062:GYF131062 HHW131062:HIB131062 HRS131062:HRX131062 IBO131062:IBT131062 ILK131062:ILP131062 IVG131062:IVL131062 JFC131062:JFH131062 JOY131062:JPD131062 JYU131062:JYZ131062 KIQ131062:KIV131062 KSM131062:KSR131062 LCI131062:LCN131062 LME131062:LMJ131062 LWA131062:LWF131062 MFW131062:MGB131062 MPS131062:MPX131062 MZO131062:MZT131062 NJK131062:NJP131062 NTG131062:NTL131062 ODC131062:ODH131062 OMY131062:OND131062 OWU131062:OWZ131062 PGQ131062:PGV131062 PQM131062:PQR131062 QAI131062:QAN131062 QKE131062:QKJ131062 QUA131062:QUF131062 RDW131062:REB131062 RNS131062:RNX131062 RXO131062:RXT131062 SHK131062:SHP131062 SRG131062:SRL131062 TBC131062:TBH131062 TKY131062:TLD131062 TUU131062:TUZ131062 UEQ131062:UEV131062 UOM131062:UOR131062 UYI131062:UYN131062 VIE131062:VIJ131062 VSA131062:VSF131062 WBW131062:WCB131062 WLS131062:WLX131062 WVO131062:WVT131062 G196598:L196598 JC196598:JH196598 SY196598:TD196598 ACU196598:ACZ196598 AMQ196598:AMV196598 AWM196598:AWR196598 BGI196598:BGN196598 BQE196598:BQJ196598 CAA196598:CAF196598 CJW196598:CKB196598 CTS196598:CTX196598 DDO196598:DDT196598 DNK196598:DNP196598 DXG196598:DXL196598 EHC196598:EHH196598 EQY196598:ERD196598 FAU196598:FAZ196598 FKQ196598:FKV196598 FUM196598:FUR196598 GEI196598:GEN196598 GOE196598:GOJ196598 GYA196598:GYF196598 HHW196598:HIB196598 HRS196598:HRX196598 IBO196598:IBT196598 ILK196598:ILP196598 IVG196598:IVL196598 JFC196598:JFH196598 JOY196598:JPD196598 JYU196598:JYZ196598 KIQ196598:KIV196598 KSM196598:KSR196598 LCI196598:LCN196598 LME196598:LMJ196598 LWA196598:LWF196598 MFW196598:MGB196598 MPS196598:MPX196598 MZO196598:MZT196598 NJK196598:NJP196598 NTG196598:NTL196598 ODC196598:ODH196598 OMY196598:OND196598 OWU196598:OWZ196598 PGQ196598:PGV196598 PQM196598:PQR196598 QAI196598:QAN196598 QKE196598:QKJ196598 QUA196598:QUF196598 RDW196598:REB196598 RNS196598:RNX196598 RXO196598:RXT196598 SHK196598:SHP196598 SRG196598:SRL196598 TBC196598:TBH196598 TKY196598:TLD196598 TUU196598:TUZ196598 UEQ196598:UEV196598 UOM196598:UOR196598 UYI196598:UYN196598 VIE196598:VIJ196598 VSA196598:VSF196598 WBW196598:WCB196598 WLS196598:WLX196598 WVO196598:WVT196598 G262134:L262134 JC262134:JH262134 SY262134:TD262134 ACU262134:ACZ262134 AMQ262134:AMV262134 AWM262134:AWR262134 BGI262134:BGN262134 BQE262134:BQJ262134 CAA262134:CAF262134 CJW262134:CKB262134 CTS262134:CTX262134 DDO262134:DDT262134 DNK262134:DNP262134 DXG262134:DXL262134 EHC262134:EHH262134 EQY262134:ERD262134 FAU262134:FAZ262134 FKQ262134:FKV262134 FUM262134:FUR262134 GEI262134:GEN262134 GOE262134:GOJ262134 GYA262134:GYF262134 HHW262134:HIB262134 HRS262134:HRX262134 IBO262134:IBT262134 ILK262134:ILP262134 IVG262134:IVL262134 JFC262134:JFH262134 JOY262134:JPD262134 JYU262134:JYZ262134 KIQ262134:KIV262134 KSM262134:KSR262134 LCI262134:LCN262134 LME262134:LMJ262134 LWA262134:LWF262134 MFW262134:MGB262134 MPS262134:MPX262134 MZO262134:MZT262134 NJK262134:NJP262134 NTG262134:NTL262134 ODC262134:ODH262134 OMY262134:OND262134 OWU262134:OWZ262134 PGQ262134:PGV262134 PQM262134:PQR262134 QAI262134:QAN262134 QKE262134:QKJ262134 QUA262134:QUF262134 RDW262134:REB262134 RNS262134:RNX262134 RXO262134:RXT262134 SHK262134:SHP262134 SRG262134:SRL262134 TBC262134:TBH262134 TKY262134:TLD262134 TUU262134:TUZ262134 UEQ262134:UEV262134 UOM262134:UOR262134 UYI262134:UYN262134 VIE262134:VIJ262134 VSA262134:VSF262134 WBW262134:WCB262134 WLS262134:WLX262134 WVO262134:WVT262134 G327670:L327670 JC327670:JH327670 SY327670:TD327670 ACU327670:ACZ327670 AMQ327670:AMV327670 AWM327670:AWR327670 BGI327670:BGN327670 BQE327670:BQJ327670 CAA327670:CAF327670 CJW327670:CKB327670 CTS327670:CTX327670 DDO327670:DDT327670 DNK327670:DNP327670 DXG327670:DXL327670 EHC327670:EHH327670 EQY327670:ERD327670 FAU327670:FAZ327670 FKQ327670:FKV327670 FUM327670:FUR327670 GEI327670:GEN327670 GOE327670:GOJ327670 GYA327670:GYF327670 HHW327670:HIB327670 HRS327670:HRX327670 IBO327670:IBT327670 ILK327670:ILP327670 IVG327670:IVL327670 JFC327670:JFH327670 JOY327670:JPD327670 JYU327670:JYZ327670 KIQ327670:KIV327670 KSM327670:KSR327670 LCI327670:LCN327670 LME327670:LMJ327670 LWA327670:LWF327670 MFW327670:MGB327670 MPS327670:MPX327670 MZO327670:MZT327670 NJK327670:NJP327670 NTG327670:NTL327670 ODC327670:ODH327670 OMY327670:OND327670 OWU327670:OWZ327670 PGQ327670:PGV327670 PQM327670:PQR327670 QAI327670:QAN327670 QKE327670:QKJ327670 QUA327670:QUF327670 RDW327670:REB327670 RNS327670:RNX327670 RXO327670:RXT327670 SHK327670:SHP327670 SRG327670:SRL327670 TBC327670:TBH327670 TKY327670:TLD327670 TUU327670:TUZ327670 UEQ327670:UEV327670 UOM327670:UOR327670 UYI327670:UYN327670 VIE327670:VIJ327670 VSA327670:VSF327670 WBW327670:WCB327670 WLS327670:WLX327670 WVO327670:WVT327670 G393206:L393206 JC393206:JH393206 SY393206:TD393206 ACU393206:ACZ393206 AMQ393206:AMV393206 AWM393206:AWR393206 BGI393206:BGN393206 BQE393206:BQJ393206 CAA393206:CAF393206 CJW393206:CKB393206 CTS393206:CTX393206 DDO393206:DDT393206 DNK393206:DNP393206 DXG393206:DXL393206 EHC393206:EHH393206 EQY393206:ERD393206 FAU393206:FAZ393206 FKQ393206:FKV393206 FUM393206:FUR393206 GEI393206:GEN393206 GOE393206:GOJ393206 GYA393206:GYF393206 HHW393206:HIB393206 HRS393206:HRX393206 IBO393206:IBT393206 ILK393206:ILP393206 IVG393206:IVL393206 JFC393206:JFH393206 JOY393206:JPD393206 JYU393206:JYZ393206 KIQ393206:KIV393206 KSM393206:KSR393206 LCI393206:LCN393206 LME393206:LMJ393206 LWA393206:LWF393206 MFW393206:MGB393206 MPS393206:MPX393206 MZO393206:MZT393206 NJK393206:NJP393206 NTG393206:NTL393206 ODC393206:ODH393206 OMY393206:OND393206 OWU393206:OWZ393206 PGQ393206:PGV393206 PQM393206:PQR393206 QAI393206:QAN393206 QKE393206:QKJ393206 QUA393206:QUF393206 RDW393206:REB393206 RNS393206:RNX393206 RXO393206:RXT393206 SHK393206:SHP393206 SRG393206:SRL393206 TBC393206:TBH393206 TKY393206:TLD393206 TUU393206:TUZ393206 UEQ393206:UEV393206 UOM393206:UOR393206 UYI393206:UYN393206 VIE393206:VIJ393206 VSA393206:VSF393206 WBW393206:WCB393206 WLS393206:WLX393206 WVO393206:WVT393206 G458742:L458742 JC458742:JH458742 SY458742:TD458742 ACU458742:ACZ458742 AMQ458742:AMV458742 AWM458742:AWR458742 BGI458742:BGN458742 BQE458742:BQJ458742 CAA458742:CAF458742 CJW458742:CKB458742 CTS458742:CTX458742 DDO458742:DDT458742 DNK458742:DNP458742 DXG458742:DXL458742 EHC458742:EHH458742 EQY458742:ERD458742 FAU458742:FAZ458742 FKQ458742:FKV458742 FUM458742:FUR458742 GEI458742:GEN458742 GOE458742:GOJ458742 GYA458742:GYF458742 HHW458742:HIB458742 HRS458742:HRX458742 IBO458742:IBT458742 ILK458742:ILP458742 IVG458742:IVL458742 JFC458742:JFH458742 JOY458742:JPD458742 JYU458742:JYZ458742 KIQ458742:KIV458742 KSM458742:KSR458742 LCI458742:LCN458742 LME458742:LMJ458742 LWA458742:LWF458742 MFW458742:MGB458742 MPS458742:MPX458742 MZO458742:MZT458742 NJK458742:NJP458742 NTG458742:NTL458742 ODC458742:ODH458742 OMY458742:OND458742 OWU458742:OWZ458742 PGQ458742:PGV458742 PQM458742:PQR458742 QAI458742:QAN458742 QKE458742:QKJ458742 QUA458742:QUF458742 RDW458742:REB458742 RNS458742:RNX458742 RXO458742:RXT458742 SHK458742:SHP458742 SRG458742:SRL458742 TBC458742:TBH458742 TKY458742:TLD458742 TUU458742:TUZ458742 UEQ458742:UEV458742 UOM458742:UOR458742 UYI458742:UYN458742 VIE458742:VIJ458742 VSA458742:VSF458742 WBW458742:WCB458742 WLS458742:WLX458742 WVO458742:WVT458742 G524278:L524278 JC524278:JH524278 SY524278:TD524278 ACU524278:ACZ524278 AMQ524278:AMV524278 AWM524278:AWR524278 BGI524278:BGN524278 BQE524278:BQJ524278 CAA524278:CAF524278 CJW524278:CKB524278 CTS524278:CTX524278 DDO524278:DDT524278 DNK524278:DNP524278 DXG524278:DXL524278 EHC524278:EHH524278 EQY524278:ERD524278 FAU524278:FAZ524278 FKQ524278:FKV524278 FUM524278:FUR524278 GEI524278:GEN524278 GOE524278:GOJ524278 GYA524278:GYF524278 HHW524278:HIB524278 HRS524278:HRX524278 IBO524278:IBT524278 ILK524278:ILP524278 IVG524278:IVL524278 JFC524278:JFH524278 JOY524278:JPD524278 JYU524278:JYZ524278 KIQ524278:KIV524278 KSM524278:KSR524278 LCI524278:LCN524278 LME524278:LMJ524278 LWA524278:LWF524278 MFW524278:MGB524278 MPS524278:MPX524278 MZO524278:MZT524278 NJK524278:NJP524278 NTG524278:NTL524278 ODC524278:ODH524278 OMY524278:OND524278 OWU524278:OWZ524278 PGQ524278:PGV524278 PQM524278:PQR524278 QAI524278:QAN524278 QKE524278:QKJ524278 QUA524278:QUF524278 RDW524278:REB524278 RNS524278:RNX524278 RXO524278:RXT524278 SHK524278:SHP524278 SRG524278:SRL524278 TBC524278:TBH524278 TKY524278:TLD524278 TUU524278:TUZ524278 UEQ524278:UEV524278 UOM524278:UOR524278 UYI524278:UYN524278 VIE524278:VIJ524278 VSA524278:VSF524278 WBW524278:WCB524278 WLS524278:WLX524278 WVO524278:WVT524278 G589814:L589814 JC589814:JH589814 SY589814:TD589814 ACU589814:ACZ589814 AMQ589814:AMV589814 AWM589814:AWR589814 BGI589814:BGN589814 BQE589814:BQJ589814 CAA589814:CAF589814 CJW589814:CKB589814 CTS589814:CTX589814 DDO589814:DDT589814 DNK589814:DNP589814 DXG589814:DXL589814 EHC589814:EHH589814 EQY589814:ERD589814 FAU589814:FAZ589814 FKQ589814:FKV589814 FUM589814:FUR589814 GEI589814:GEN589814 GOE589814:GOJ589814 GYA589814:GYF589814 HHW589814:HIB589814 HRS589814:HRX589814 IBO589814:IBT589814 ILK589814:ILP589814 IVG589814:IVL589814 JFC589814:JFH589814 JOY589814:JPD589814 JYU589814:JYZ589814 KIQ589814:KIV589814 KSM589814:KSR589814 LCI589814:LCN589814 LME589814:LMJ589814 LWA589814:LWF589814 MFW589814:MGB589814 MPS589814:MPX589814 MZO589814:MZT589814 NJK589814:NJP589814 NTG589814:NTL589814 ODC589814:ODH589814 OMY589814:OND589814 OWU589814:OWZ589814 PGQ589814:PGV589814 PQM589814:PQR589814 QAI589814:QAN589814 QKE589814:QKJ589814 QUA589814:QUF589814 RDW589814:REB589814 RNS589814:RNX589814 RXO589814:RXT589814 SHK589814:SHP589814 SRG589814:SRL589814 TBC589814:TBH589814 TKY589814:TLD589814 TUU589814:TUZ589814 UEQ589814:UEV589814 UOM589814:UOR589814 UYI589814:UYN589814 VIE589814:VIJ589814 VSA589814:VSF589814 WBW589814:WCB589814 WLS589814:WLX589814 WVO589814:WVT589814 G655350:L655350 JC655350:JH655350 SY655350:TD655350 ACU655350:ACZ655350 AMQ655350:AMV655350 AWM655350:AWR655350 BGI655350:BGN655350 BQE655350:BQJ655350 CAA655350:CAF655350 CJW655350:CKB655350 CTS655350:CTX655350 DDO655350:DDT655350 DNK655350:DNP655350 DXG655350:DXL655350 EHC655350:EHH655350 EQY655350:ERD655350 FAU655350:FAZ655350 FKQ655350:FKV655350 FUM655350:FUR655350 GEI655350:GEN655350 GOE655350:GOJ655350 GYA655350:GYF655350 HHW655350:HIB655350 HRS655350:HRX655350 IBO655350:IBT655350 ILK655350:ILP655350 IVG655350:IVL655350 JFC655350:JFH655350 JOY655350:JPD655350 JYU655350:JYZ655350 KIQ655350:KIV655350 KSM655350:KSR655350 LCI655350:LCN655350 LME655350:LMJ655350 LWA655350:LWF655350 MFW655350:MGB655350 MPS655350:MPX655350 MZO655350:MZT655350 NJK655350:NJP655350 NTG655350:NTL655350 ODC655350:ODH655350 OMY655350:OND655350 OWU655350:OWZ655350 PGQ655350:PGV655350 PQM655350:PQR655350 QAI655350:QAN655350 QKE655350:QKJ655350 QUA655350:QUF655350 RDW655350:REB655350 RNS655350:RNX655350 RXO655350:RXT655350 SHK655350:SHP655350 SRG655350:SRL655350 TBC655350:TBH655350 TKY655350:TLD655350 TUU655350:TUZ655350 UEQ655350:UEV655350 UOM655350:UOR655350 UYI655350:UYN655350 VIE655350:VIJ655350 VSA655350:VSF655350 WBW655350:WCB655350 WLS655350:WLX655350 WVO655350:WVT655350 G720886:L720886 JC720886:JH720886 SY720886:TD720886 ACU720886:ACZ720886 AMQ720886:AMV720886 AWM720886:AWR720886 BGI720886:BGN720886 BQE720886:BQJ720886 CAA720886:CAF720886 CJW720886:CKB720886 CTS720886:CTX720886 DDO720886:DDT720886 DNK720886:DNP720886 DXG720886:DXL720886 EHC720886:EHH720886 EQY720886:ERD720886 FAU720886:FAZ720886 FKQ720886:FKV720886 FUM720886:FUR720886 GEI720886:GEN720886 GOE720886:GOJ720886 GYA720886:GYF720886 HHW720886:HIB720886 HRS720886:HRX720886 IBO720886:IBT720886 ILK720886:ILP720886 IVG720886:IVL720886 JFC720886:JFH720886 JOY720886:JPD720886 JYU720886:JYZ720886 KIQ720886:KIV720886 KSM720886:KSR720886 LCI720886:LCN720886 LME720886:LMJ720886 LWA720886:LWF720886 MFW720886:MGB720886 MPS720886:MPX720886 MZO720886:MZT720886 NJK720886:NJP720886 NTG720886:NTL720886 ODC720886:ODH720886 OMY720886:OND720886 OWU720886:OWZ720886 PGQ720886:PGV720886 PQM720886:PQR720886 QAI720886:QAN720886 QKE720886:QKJ720886 QUA720886:QUF720886 RDW720886:REB720886 RNS720886:RNX720886 RXO720886:RXT720886 SHK720886:SHP720886 SRG720886:SRL720886 TBC720886:TBH720886 TKY720886:TLD720886 TUU720886:TUZ720886 UEQ720886:UEV720886 UOM720886:UOR720886 UYI720886:UYN720886 VIE720886:VIJ720886 VSA720886:VSF720886 WBW720886:WCB720886 WLS720886:WLX720886 WVO720886:WVT720886 G786422:L786422 JC786422:JH786422 SY786422:TD786422 ACU786422:ACZ786422 AMQ786422:AMV786422 AWM786422:AWR786422 BGI786422:BGN786422 BQE786422:BQJ786422 CAA786422:CAF786422 CJW786422:CKB786422 CTS786422:CTX786422 DDO786422:DDT786422 DNK786422:DNP786422 DXG786422:DXL786422 EHC786422:EHH786422 EQY786422:ERD786422 FAU786422:FAZ786422 FKQ786422:FKV786422 FUM786422:FUR786422 GEI786422:GEN786422 GOE786422:GOJ786422 GYA786422:GYF786422 HHW786422:HIB786422 HRS786422:HRX786422 IBO786422:IBT786422 ILK786422:ILP786422 IVG786422:IVL786422 JFC786422:JFH786422 JOY786422:JPD786422 JYU786422:JYZ786422 KIQ786422:KIV786422 KSM786422:KSR786422 LCI786422:LCN786422 LME786422:LMJ786422 LWA786422:LWF786422 MFW786422:MGB786422 MPS786422:MPX786422 MZO786422:MZT786422 NJK786422:NJP786422 NTG786422:NTL786422 ODC786422:ODH786422 OMY786422:OND786422 OWU786422:OWZ786422 PGQ786422:PGV786422 PQM786422:PQR786422 QAI786422:QAN786422 QKE786422:QKJ786422 QUA786422:QUF786422 RDW786422:REB786422 RNS786422:RNX786422 RXO786422:RXT786422 SHK786422:SHP786422 SRG786422:SRL786422 TBC786422:TBH786422 TKY786422:TLD786422 TUU786422:TUZ786422 UEQ786422:UEV786422 UOM786422:UOR786422 UYI786422:UYN786422 VIE786422:VIJ786422 VSA786422:VSF786422 WBW786422:WCB786422 WLS786422:WLX786422 WVO786422:WVT786422 G851958:L851958 JC851958:JH851958 SY851958:TD851958 ACU851958:ACZ851958 AMQ851958:AMV851958 AWM851958:AWR851958 BGI851958:BGN851958 BQE851958:BQJ851958 CAA851958:CAF851958 CJW851958:CKB851958 CTS851958:CTX851958 DDO851958:DDT851958 DNK851958:DNP851958 DXG851958:DXL851958 EHC851958:EHH851958 EQY851958:ERD851958 FAU851958:FAZ851958 FKQ851958:FKV851958 FUM851958:FUR851958 GEI851958:GEN851958 GOE851958:GOJ851958 GYA851958:GYF851958 HHW851958:HIB851958 HRS851958:HRX851958 IBO851958:IBT851958 ILK851958:ILP851958 IVG851958:IVL851958 JFC851958:JFH851958 JOY851958:JPD851958 JYU851958:JYZ851958 KIQ851958:KIV851958 KSM851958:KSR851958 LCI851958:LCN851958 LME851958:LMJ851958 LWA851958:LWF851958 MFW851958:MGB851958 MPS851958:MPX851958 MZO851958:MZT851958 NJK851958:NJP851958 NTG851958:NTL851958 ODC851958:ODH851958 OMY851958:OND851958 OWU851958:OWZ851958 PGQ851958:PGV851958 PQM851958:PQR851958 QAI851958:QAN851958 QKE851958:QKJ851958 QUA851958:QUF851958 RDW851958:REB851958 RNS851958:RNX851958 RXO851958:RXT851958 SHK851958:SHP851958 SRG851958:SRL851958 TBC851958:TBH851958 TKY851958:TLD851958 TUU851958:TUZ851958 UEQ851958:UEV851958 UOM851958:UOR851958 UYI851958:UYN851958 VIE851958:VIJ851958 VSA851958:VSF851958 WBW851958:WCB851958 WLS851958:WLX851958 WVO851958:WVT851958 G917494:L917494 JC917494:JH917494 SY917494:TD917494 ACU917494:ACZ917494 AMQ917494:AMV917494 AWM917494:AWR917494 BGI917494:BGN917494 BQE917494:BQJ917494 CAA917494:CAF917494 CJW917494:CKB917494 CTS917494:CTX917494 DDO917494:DDT917494 DNK917494:DNP917494 DXG917494:DXL917494 EHC917494:EHH917494 EQY917494:ERD917494 FAU917494:FAZ917494 FKQ917494:FKV917494 FUM917494:FUR917494 GEI917494:GEN917494 GOE917494:GOJ917494 GYA917494:GYF917494 HHW917494:HIB917494 HRS917494:HRX917494 IBO917494:IBT917494 ILK917494:ILP917494 IVG917494:IVL917494 JFC917494:JFH917494 JOY917494:JPD917494 JYU917494:JYZ917494 KIQ917494:KIV917494 KSM917494:KSR917494 LCI917494:LCN917494 LME917494:LMJ917494 LWA917494:LWF917494 MFW917494:MGB917494 MPS917494:MPX917494 MZO917494:MZT917494 NJK917494:NJP917494 NTG917494:NTL917494 ODC917494:ODH917494 OMY917494:OND917494 OWU917494:OWZ917494 PGQ917494:PGV917494 PQM917494:PQR917494 QAI917494:QAN917494 QKE917494:QKJ917494 QUA917494:QUF917494 RDW917494:REB917494 RNS917494:RNX917494 RXO917494:RXT917494 SHK917494:SHP917494 SRG917494:SRL917494 TBC917494:TBH917494 TKY917494:TLD917494 TUU917494:TUZ917494 UEQ917494:UEV917494 UOM917494:UOR917494 UYI917494:UYN917494 VIE917494:VIJ917494 VSA917494:VSF917494 WBW917494:WCB917494 WLS917494:WLX917494 WVO917494:WVT917494 G983030:L983030 JC983030:JH983030 SY983030:TD983030 ACU983030:ACZ983030 AMQ983030:AMV983030 AWM983030:AWR983030 BGI983030:BGN983030 BQE983030:BQJ983030 CAA983030:CAF983030 CJW983030:CKB983030 CTS983030:CTX983030 DDO983030:DDT983030 DNK983030:DNP983030 DXG983030:DXL983030 EHC983030:EHH983030 EQY983030:ERD983030 FAU983030:FAZ983030 FKQ983030:FKV983030 FUM983030:FUR983030 GEI983030:GEN983030 GOE983030:GOJ983030 GYA983030:GYF983030 HHW983030:HIB983030 HRS983030:HRX983030 IBO983030:IBT983030 ILK983030:ILP983030 IVG983030:IVL983030 JFC983030:JFH983030 JOY983030:JPD983030 JYU983030:JYZ983030 KIQ983030:KIV983030 KSM983030:KSR983030 LCI983030:LCN983030 LME983030:LMJ983030 LWA983030:LWF983030 MFW983030:MGB983030 MPS983030:MPX983030 MZO983030:MZT983030 NJK983030:NJP983030 NTG983030:NTL983030 ODC983030:ODH983030 OMY983030:OND983030 OWU983030:OWZ983030 PGQ983030:PGV983030 PQM983030:PQR983030 QAI983030:QAN983030 QKE983030:QKJ983030 QUA983030:QUF983030 RDW983030:REB983030 RNS983030:RNX983030 RXO983030:RXT983030 SHK983030:SHP983030 SRG983030:SRL983030 TBC983030:TBH983030 TKY983030:TLD983030 TUU983030:TUZ983030 UEQ983030:UEV983030 UOM983030:UOR983030 UYI983030:UYN983030 VIE983030:VIJ983030 VSA983030:VSF983030 WBW983030:WCB983030 WLS983030:WLX983030 WVO983030:WVT983030 M65523:M65526 JI65523:JI65526 TE65523:TE65526 ADA65523:ADA65526 AMW65523:AMW65526 AWS65523:AWS65526 BGO65523:BGO65526 BQK65523:BQK65526 CAG65523:CAG65526 CKC65523:CKC65526 CTY65523:CTY65526 DDU65523:DDU65526 DNQ65523:DNQ65526 DXM65523:DXM65526 EHI65523:EHI65526 ERE65523:ERE65526 FBA65523:FBA65526 FKW65523:FKW65526 FUS65523:FUS65526 GEO65523:GEO65526 GOK65523:GOK65526 GYG65523:GYG65526 HIC65523:HIC65526 HRY65523:HRY65526 IBU65523:IBU65526 ILQ65523:ILQ65526 IVM65523:IVM65526 JFI65523:JFI65526 JPE65523:JPE65526 JZA65523:JZA65526 KIW65523:KIW65526 KSS65523:KSS65526 LCO65523:LCO65526 LMK65523:LMK65526 LWG65523:LWG65526 MGC65523:MGC65526 MPY65523:MPY65526 MZU65523:MZU65526 NJQ65523:NJQ65526 NTM65523:NTM65526 ODI65523:ODI65526 ONE65523:ONE65526 OXA65523:OXA65526 PGW65523:PGW65526 PQS65523:PQS65526 QAO65523:QAO65526 QKK65523:QKK65526 QUG65523:QUG65526 REC65523:REC65526 RNY65523:RNY65526 RXU65523:RXU65526 SHQ65523:SHQ65526 SRM65523:SRM65526 TBI65523:TBI65526 TLE65523:TLE65526 TVA65523:TVA65526 UEW65523:UEW65526 UOS65523:UOS65526 UYO65523:UYO65526 VIK65523:VIK65526 VSG65523:VSG65526 WCC65523:WCC65526 WLY65523:WLY65526 WVU65523:WVU65526 M131059:M131062 JI131059:JI131062 TE131059:TE131062 ADA131059:ADA131062 AMW131059:AMW131062 AWS131059:AWS131062 BGO131059:BGO131062 BQK131059:BQK131062 CAG131059:CAG131062 CKC131059:CKC131062 CTY131059:CTY131062 DDU131059:DDU131062 DNQ131059:DNQ131062 DXM131059:DXM131062 EHI131059:EHI131062 ERE131059:ERE131062 FBA131059:FBA131062 FKW131059:FKW131062 FUS131059:FUS131062 GEO131059:GEO131062 GOK131059:GOK131062 GYG131059:GYG131062 HIC131059:HIC131062 HRY131059:HRY131062 IBU131059:IBU131062 ILQ131059:ILQ131062 IVM131059:IVM131062 JFI131059:JFI131062 JPE131059:JPE131062 JZA131059:JZA131062 KIW131059:KIW131062 KSS131059:KSS131062 LCO131059:LCO131062 LMK131059:LMK131062 LWG131059:LWG131062 MGC131059:MGC131062 MPY131059:MPY131062 MZU131059:MZU131062 NJQ131059:NJQ131062 NTM131059:NTM131062 ODI131059:ODI131062 ONE131059:ONE131062 OXA131059:OXA131062 PGW131059:PGW131062 PQS131059:PQS131062 QAO131059:QAO131062 QKK131059:QKK131062 QUG131059:QUG131062 REC131059:REC131062 RNY131059:RNY131062 RXU131059:RXU131062 SHQ131059:SHQ131062 SRM131059:SRM131062 TBI131059:TBI131062 TLE131059:TLE131062 TVA131059:TVA131062 UEW131059:UEW131062 UOS131059:UOS131062 UYO131059:UYO131062 VIK131059:VIK131062 VSG131059:VSG131062 WCC131059:WCC131062 WLY131059:WLY131062 WVU131059:WVU131062 M196595:M196598 JI196595:JI196598 TE196595:TE196598 ADA196595:ADA196598 AMW196595:AMW196598 AWS196595:AWS196598 BGO196595:BGO196598 BQK196595:BQK196598 CAG196595:CAG196598 CKC196595:CKC196598 CTY196595:CTY196598 DDU196595:DDU196598 DNQ196595:DNQ196598 DXM196595:DXM196598 EHI196595:EHI196598 ERE196595:ERE196598 FBA196595:FBA196598 FKW196595:FKW196598 FUS196595:FUS196598 GEO196595:GEO196598 GOK196595:GOK196598 GYG196595:GYG196598 HIC196595:HIC196598 HRY196595:HRY196598 IBU196595:IBU196598 ILQ196595:ILQ196598 IVM196595:IVM196598 JFI196595:JFI196598 JPE196595:JPE196598 JZA196595:JZA196598 KIW196595:KIW196598 KSS196595:KSS196598 LCO196595:LCO196598 LMK196595:LMK196598 LWG196595:LWG196598 MGC196595:MGC196598 MPY196595:MPY196598 MZU196595:MZU196598 NJQ196595:NJQ196598 NTM196595:NTM196598 ODI196595:ODI196598 ONE196595:ONE196598 OXA196595:OXA196598 PGW196595:PGW196598 PQS196595:PQS196598 QAO196595:QAO196598 QKK196595:QKK196598 QUG196595:QUG196598 REC196595:REC196598 RNY196595:RNY196598 RXU196595:RXU196598 SHQ196595:SHQ196598 SRM196595:SRM196598 TBI196595:TBI196598 TLE196595:TLE196598 TVA196595:TVA196598 UEW196595:UEW196598 UOS196595:UOS196598 UYO196595:UYO196598 VIK196595:VIK196598 VSG196595:VSG196598 WCC196595:WCC196598 WLY196595:WLY196598 WVU196595:WVU196598 M262131:M262134 JI262131:JI262134 TE262131:TE262134 ADA262131:ADA262134 AMW262131:AMW262134 AWS262131:AWS262134 BGO262131:BGO262134 BQK262131:BQK262134 CAG262131:CAG262134 CKC262131:CKC262134 CTY262131:CTY262134 DDU262131:DDU262134 DNQ262131:DNQ262134 DXM262131:DXM262134 EHI262131:EHI262134 ERE262131:ERE262134 FBA262131:FBA262134 FKW262131:FKW262134 FUS262131:FUS262134 GEO262131:GEO262134 GOK262131:GOK262134 GYG262131:GYG262134 HIC262131:HIC262134 HRY262131:HRY262134 IBU262131:IBU262134 ILQ262131:ILQ262134 IVM262131:IVM262134 JFI262131:JFI262134 JPE262131:JPE262134 JZA262131:JZA262134 KIW262131:KIW262134 KSS262131:KSS262134 LCO262131:LCO262134 LMK262131:LMK262134 LWG262131:LWG262134 MGC262131:MGC262134 MPY262131:MPY262134 MZU262131:MZU262134 NJQ262131:NJQ262134 NTM262131:NTM262134 ODI262131:ODI262134 ONE262131:ONE262134 OXA262131:OXA262134 PGW262131:PGW262134 PQS262131:PQS262134 QAO262131:QAO262134 QKK262131:QKK262134 QUG262131:QUG262134 REC262131:REC262134 RNY262131:RNY262134 RXU262131:RXU262134 SHQ262131:SHQ262134 SRM262131:SRM262134 TBI262131:TBI262134 TLE262131:TLE262134 TVA262131:TVA262134 UEW262131:UEW262134 UOS262131:UOS262134 UYO262131:UYO262134 VIK262131:VIK262134 VSG262131:VSG262134 WCC262131:WCC262134 WLY262131:WLY262134 WVU262131:WVU262134 M327667:M327670 JI327667:JI327670 TE327667:TE327670 ADA327667:ADA327670 AMW327667:AMW327670 AWS327667:AWS327670 BGO327667:BGO327670 BQK327667:BQK327670 CAG327667:CAG327670 CKC327667:CKC327670 CTY327667:CTY327670 DDU327667:DDU327670 DNQ327667:DNQ327670 DXM327667:DXM327670 EHI327667:EHI327670 ERE327667:ERE327670 FBA327667:FBA327670 FKW327667:FKW327670 FUS327667:FUS327670 GEO327667:GEO327670 GOK327667:GOK327670 GYG327667:GYG327670 HIC327667:HIC327670 HRY327667:HRY327670 IBU327667:IBU327670 ILQ327667:ILQ327670 IVM327667:IVM327670 JFI327667:JFI327670 JPE327667:JPE327670 JZA327667:JZA327670 KIW327667:KIW327670 KSS327667:KSS327670 LCO327667:LCO327670 LMK327667:LMK327670 LWG327667:LWG327670 MGC327667:MGC327670 MPY327667:MPY327670 MZU327667:MZU327670 NJQ327667:NJQ327670 NTM327667:NTM327670 ODI327667:ODI327670 ONE327667:ONE327670 OXA327667:OXA327670 PGW327667:PGW327670 PQS327667:PQS327670 QAO327667:QAO327670 QKK327667:QKK327670 QUG327667:QUG327670 REC327667:REC327670 RNY327667:RNY327670 RXU327667:RXU327670 SHQ327667:SHQ327670 SRM327667:SRM327670 TBI327667:TBI327670 TLE327667:TLE327670 TVA327667:TVA327670 UEW327667:UEW327670 UOS327667:UOS327670 UYO327667:UYO327670 VIK327667:VIK327670 VSG327667:VSG327670 WCC327667:WCC327670 WLY327667:WLY327670 WVU327667:WVU327670 M393203:M393206 JI393203:JI393206 TE393203:TE393206 ADA393203:ADA393206 AMW393203:AMW393206 AWS393203:AWS393206 BGO393203:BGO393206 BQK393203:BQK393206 CAG393203:CAG393206 CKC393203:CKC393206 CTY393203:CTY393206 DDU393203:DDU393206 DNQ393203:DNQ393206 DXM393203:DXM393206 EHI393203:EHI393206 ERE393203:ERE393206 FBA393203:FBA393206 FKW393203:FKW393206 FUS393203:FUS393206 GEO393203:GEO393206 GOK393203:GOK393206 GYG393203:GYG393206 HIC393203:HIC393206 HRY393203:HRY393206 IBU393203:IBU393206 ILQ393203:ILQ393206 IVM393203:IVM393206 JFI393203:JFI393206 JPE393203:JPE393206 JZA393203:JZA393206 KIW393203:KIW393206 KSS393203:KSS393206 LCO393203:LCO393206 LMK393203:LMK393206 LWG393203:LWG393206 MGC393203:MGC393206 MPY393203:MPY393206 MZU393203:MZU393206 NJQ393203:NJQ393206 NTM393203:NTM393206 ODI393203:ODI393206 ONE393203:ONE393206 OXA393203:OXA393206 PGW393203:PGW393206 PQS393203:PQS393206 QAO393203:QAO393206 QKK393203:QKK393206 QUG393203:QUG393206 REC393203:REC393206 RNY393203:RNY393206 RXU393203:RXU393206 SHQ393203:SHQ393206 SRM393203:SRM393206 TBI393203:TBI393206 TLE393203:TLE393206 TVA393203:TVA393206 UEW393203:UEW393206 UOS393203:UOS393206 UYO393203:UYO393206 VIK393203:VIK393206 VSG393203:VSG393206 WCC393203:WCC393206 WLY393203:WLY393206 WVU393203:WVU393206 M458739:M458742 JI458739:JI458742 TE458739:TE458742 ADA458739:ADA458742 AMW458739:AMW458742 AWS458739:AWS458742 BGO458739:BGO458742 BQK458739:BQK458742 CAG458739:CAG458742 CKC458739:CKC458742 CTY458739:CTY458742 DDU458739:DDU458742 DNQ458739:DNQ458742 DXM458739:DXM458742 EHI458739:EHI458742 ERE458739:ERE458742 FBA458739:FBA458742 FKW458739:FKW458742 FUS458739:FUS458742 GEO458739:GEO458742 GOK458739:GOK458742 GYG458739:GYG458742 HIC458739:HIC458742 HRY458739:HRY458742 IBU458739:IBU458742 ILQ458739:ILQ458742 IVM458739:IVM458742 JFI458739:JFI458742 JPE458739:JPE458742 JZA458739:JZA458742 KIW458739:KIW458742 KSS458739:KSS458742 LCO458739:LCO458742 LMK458739:LMK458742 LWG458739:LWG458742 MGC458739:MGC458742 MPY458739:MPY458742 MZU458739:MZU458742 NJQ458739:NJQ458742 NTM458739:NTM458742 ODI458739:ODI458742 ONE458739:ONE458742 OXA458739:OXA458742 PGW458739:PGW458742 PQS458739:PQS458742 QAO458739:QAO458742 QKK458739:QKK458742 QUG458739:QUG458742 REC458739:REC458742 RNY458739:RNY458742 RXU458739:RXU458742 SHQ458739:SHQ458742 SRM458739:SRM458742 TBI458739:TBI458742 TLE458739:TLE458742 TVA458739:TVA458742 UEW458739:UEW458742 UOS458739:UOS458742 UYO458739:UYO458742 VIK458739:VIK458742 VSG458739:VSG458742 WCC458739:WCC458742 WLY458739:WLY458742 WVU458739:WVU458742 M524275:M524278 JI524275:JI524278 TE524275:TE524278 ADA524275:ADA524278 AMW524275:AMW524278 AWS524275:AWS524278 BGO524275:BGO524278 BQK524275:BQK524278 CAG524275:CAG524278 CKC524275:CKC524278 CTY524275:CTY524278 DDU524275:DDU524278 DNQ524275:DNQ524278 DXM524275:DXM524278 EHI524275:EHI524278 ERE524275:ERE524278 FBA524275:FBA524278 FKW524275:FKW524278 FUS524275:FUS524278 GEO524275:GEO524278 GOK524275:GOK524278 GYG524275:GYG524278 HIC524275:HIC524278 HRY524275:HRY524278 IBU524275:IBU524278 ILQ524275:ILQ524278 IVM524275:IVM524278 JFI524275:JFI524278 JPE524275:JPE524278 JZA524275:JZA524278 KIW524275:KIW524278 KSS524275:KSS524278 LCO524275:LCO524278 LMK524275:LMK524278 LWG524275:LWG524278 MGC524275:MGC524278 MPY524275:MPY524278 MZU524275:MZU524278 NJQ524275:NJQ524278 NTM524275:NTM524278 ODI524275:ODI524278 ONE524275:ONE524278 OXA524275:OXA524278 PGW524275:PGW524278 PQS524275:PQS524278 QAO524275:QAO524278 QKK524275:QKK524278 QUG524275:QUG524278 REC524275:REC524278 RNY524275:RNY524278 RXU524275:RXU524278 SHQ524275:SHQ524278 SRM524275:SRM524278 TBI524275:TBI524278 TLE524275:TLE524278 TVA524275:TVA524278 UEW524275:UEW524278 UOS524275:UOS524278 UYO524275:UYO524278 VIK524275:VIK524278 VSG524275:VSG524278 WCC524275:WCC524278 WLY524275:WLY524278 WVU524275:WVU524278 M589811:M589814 JI589811:JI589814 TE589811:TE589814 ADA589811:ADA589814 AMW589811:AMW589814 AWS589811:AWS589814 BGO589811:BGO589814 BQK589811:BQK589814 CAG589811:CAG589814 CKC589811:CKC589814 CTY589811:CTY589814 DDU589811:DDU589814 DNQ589811:DNQ589814 DXM589811:DXM589814 EHI589811:EHI589814 ERE589811:ERE589814 FBA589811:FBA589814 FKW589811:FKW589814 FUS589811:FUS589814 GEO589811:GEO589814 GOK589811:GOK589814 GYG589811:GYG589814 HIC589811:HIC589814 HRY589811:HRY589814 IBU589811:IBU589814 ILQ589811:ILQ589814 IVM589811:IVM589814 JFI589811:JFI589814 JPE589811:JPE589814 JZA589811:JZA589814 KIW589811:KIW589814 KSS589811:KSS589814 LCO589811:LCO589814 LMK589811:LMK589814 LWG589811:LWG589814 MGC589811:MGC589814 MPY589811:MPY589814 MZU589811:MZU589814 NJQ589811:NJQ589814 NTM589811:NTM589814 ODI589811:ODI589814 ONE589811:ONE589814 OXA589811:OXA589814 PGW589811:PGW589814 PQS589811:PQS589814 QAO589811:QAO589814 QKK589811:QKK589814 QUG589811:QUG589814 REC589811:REC589814 RNY589811:RNY589814 RXU589811:RXU589814 SHQ589811:SHQ589814 SRM589811:SRM589814 TBI589811:TBI589814 TLE589811:TLE589814 TVA589811:TVA589814 UEW589811:UEW589814 UOS589811:UOS589814 UYO589811:UYO589814 VIK589811:VIK589814 VSG589811:VSG589814 WCC589811:WCC589814 WLY589811:WLY589814 WVU589811:WVU589814 M655347:M655350 JI655347:JI655350 TE655347:TE655350 ADA655347:ADA655350 AMW655347:AMW655350 AWS655347:AWS655350 BGO655347:BGO655350 BQK655347:BQK655350 CAG655347:CAG655350 CKC655347:CKC655350 CTY655347:CTY655350 DDU655347:DDU655350 DNQ655347:DNQ655350 DXM655347:DXM655350 EHI655347:EHI655350 ERE655347:ERE655350 FBA655347:FBA655350 FKW655347:FKW655350 FUS655347:FUS655350 GEO655347:GEO655350 GOK655347:GOK655350 GYG655347:GYG655350 HIC655347:HIC655350 HRY655347:HRY655350 IBU655347:IBU655350 ILQ655347:ILQ655350 IVM655347:IVM655350 JFI655347:JFI655350 JPE655347:JPE655350 JZA655347:JZA655350 KIW655347:KIW655350 KSS655347:KSS655350 LCO655347:LCO655350 LMK655347:LMK655350 LWG655347:LWG655350 MGC655347:MGC655350 MPY655347:MPY655350 MZU655347:MZU655350 NJQ655347:NJQ655350 NTM655347:NTM655350 ODI655347:ODI655350 ONE655347:ONE655350 OXA655347:OXA655350 PGW655347:PGW655350 PQS655347:PQS655350 QAO655347:QAO655350 QKK655347:QKK655350 QUG655347:QUG655350 REC655347:REC655350 RNY655347:RNY655350 RXU655347:RXU655350 SHQ655347:SHQ655350 SRM655347:SRM655350 TBI655347:TBI655350 TLE655347:TLE655350 TVA655347:TVA655350 UEW655347:UEW655350 UOS655347:UOS655350 UYO655347:UYO655350 VIK655347:VIK655350 VSG655347:VSG655350 WCC655347:WCC655350 WLY655347:WLY655350 WVU655347:WVU655350 M720883:M720886 JI720883:JI720886 TE720883:TE720886 ADA720883:ADA720886 AMW720883:AMW720886 AWS720883:AWS720886 BGO720883:BGO720886 BQK720883:BQK720886 CAG720883:CAG720886 CKC720883:CKC720886 CTY720883:CTY720886 DDU720883:DDU720886 DNQ720883:DNQ720886 DXM720883:DXM720886 EHI720883:EHI720886 ERE720883:ERE720886 FBA720883:FBA720886 FKW720883:FKW720886 FUS720883:FUS720886 GEO720883:GEO720886 GOK720883:GOK720886 GYG720883:GYG720886 HIC720883:HIC720886 HRY720883:HRY720886 IBU720883:IBU720886 ILQ720883:ILQ720886 IVM720883:IVM720886 JFI720883:JFI720886 JPE720883:JPE720886 JZA720883:JZA720886 KIW720883:KIW720886 KSS720883:KSS720886 LCO720883:LCO720886 LMK720883:LMK720886 LWG720883:LWG720886 MGC720883:MGC720886 MPY720883:MPY720886 MZU720883:MZU720886 NJQ720883:NJQ720886 NTM720883:NTM720886 ODI720883:ODI720886 ONE720883:ONE720886 OXA720883:OXA720886 PGW720883:PGW720886 PQS720883:PQS720886 QAO720883:QAO720886 QKK720883:QKK720886 QUG720883:QUG720886 REC720883:REC720886 RNY720883:RNY720886 RXU720883:RXU720886 SHQ720883:SHQ720886 SRM720883:SRM720886 TBI720883:TBI720886 TLE720883:TLE720886 TVA720883:TVA720886 UEW720883:UEW720886 UOS720883:UOS720886 UYO720883:UYO720886 VIK720883:VIK720886 VSG720883:VSG720886 WCC720883:WCC720886 WLY720883:WLY720886 WVU720883:WVU720886 M786419:M786422 JI786419:JI786422 TE786419:TE786422 ADA786419:ADA786422 AMW786419:AMW786422 AWS786419:AWS786422 BGO786419:BGO786422 BQK786419:BQK786422 CAG786419:CAG786422 CKC786419:CKC786422 CTY786419:CTY786422 DDU786419:DDU786422 DNQ786419:DNQ786422 DXM786419:DXM786422 EHI786419:EHI786422 ERE786419:ERE786422 FBA786419:FBA786422 FKW786419:FKW786422 FUS786419:FUS786422 GEO786419:GEO786422 GOK786419:GOK786422 GYG786419:GYG786422 HIC786419:HIC786422 HRY786419:HRY786422 IBU786419:IBU786422 ILQ786419:ILQ786422 IVM786419:IVM786422 JFI786419:JFI786422 JPE786419:JPE786422 JZA786419:JZA786422 KIW786419:KIW786422 KSS786419:KSS786422 LCO786419:LCO786422 LMK786419:LMK786422 LWG786419:LWG786422 MGC786419:MGC786422 MPY786419:MPY786422 MZU786419:MZU786422 NJQ786419:NJQ786422 NTM786419:NTM786422 ODI786419:ODI786422 ONE786419:ONE786422 OXA786419:OXA786422 PGW786419:PGW786422 PQS786419:PQS786422 QAO786419:QAO786422 QKK786419:QKK786422 QUG786419:QUG786422 REC786419:REC786422 RNY786419:RNY786422 RXU786419:RXU786422 SHQ786419:SHQ786422 SRM786419:SRM786422 TBI786419:TBI786422 TLE786419:TLE786422 TVA786419:TVA786422 UEW786419:UEW786422 UOS786419:UOS786422 UYO786419:UYO786422 VIK786419:VIK786422 VSG786419:VSG786422 WCC786419:WCC786422 WLY786419:WLY786422 WVU786419:WVU786422 M851955:M851958 JI851955:JI851958 TE851955:TE851958 ADA851955:ADA851958 AMW851955:AMW851958 AWS851955:AWS851958 BGO851955:BGO851958 BQK851955:BQK851958 CAG851955:CAG851958 CKC851955:CKC851958 CTY851955:CTY851958 DDU851955:DDU851958 DNQ851955:DNQ851958 DXM851955:DXM851958 EHI851955:EHI851958 ERE851955:ERE851958 FBA851955:FBA851958 FKW851955:FKW851958 FUS851955:FUS851958 GEO851955:GEO851958 GOK851955:GOK851958 GYG851955:GYG851958 HIC851955:HIC851958 HRY851955:HRY851958 IBU851955:IBU851958 ILQ851955:ILQ851958 IVM851955:IVM851958 JFI851955:JFI851958 JPE851955:JPE851958 JZA851955:JZA851958 KIW851955:KIW851958 KSS851955:KSS851958 LCO851955:LCO851958 LMK851955:LMK851958 LWG851955:LWG851958 MGC851955:MGC851958 MPY851955:MPY851958 MZU851955:MZU851958 NJQ851955:NJQ851958 NTM851955:NTM851958 ODI851955:ODI851958 ONE851955:ONE851958 OXA851955:OXA851958 PGW851955:PGW851958 PQS851955:PQS851958 QAO851955:QAO851958 QKK851955:QKK851958 QUG851955:QUG851958 REC851955:REC851958 RNY851955:RNY851958 RXU851955:RXU851958 SHQ851955:SHQ851958 SRM851955:SRM851958 TBI851955:TBI851958 TLE851955:TLE851958 TVA851955:TVA851958 UEW851955:UEW851958 UOS851955:UOS851958 UYO851955:UYO851958 VIK851955:VIK851958 VSG851955:VSG851958 WCC851955:WCC851958 WLY851955:WLY851958 WVU851955:WVU851958 M917491:M917494 JI917491:JI917494 TE917491:TE917494 ADA917491:ADA917494 AMW917491:AMW917494 AWS917491:AWS917494 BGO917491:BGO917494 BQK917491:BQK917494 CAG917491:CAG917494 CKC917491:CKC917494 CTY917491:CTY917494 DDU917491:DDU917494 DNQ917491:DNQ917494 DXM917491:DXM917494 EHI917491:EHI917494 ERE917491:ERE917494 FBA917491:FBA917494 FKW917491:FKW917494 FUS917491:FUS917494 GEO917491:GEO917494 GOK917491:GOK917494 GYG917491:GYG917494 HIC917491:HIC917494 HRY917491:HRY917494 IBU917491:IBU917494 ILQ917491:ILQ917494 IVM917491:IVM917494 JFI917491:JFI917494 JPE917491:JPE917494 JZA917491:JZA917494 KIW917491:KIW917494 KSS917491:KSS917494 LCO917491:LCO917494 LMK917491:LMK917494 LWG917491:LWG917494 MGC917491:MGC917494 MPY917491:MPY917494 MZU917491:MZU917494 NJQ917491:NJQ917494 NTM917491:NTM917494 ODI917491:ODI917494 ONE917491:ONE917494 OXA917491:OXA917494 PGW917491:PGW917494 PQS917491:PQS917494 QAO917491:QAO917494 QKK917491:QKK917494 QUG917491:QUG917494 REC917491:REC917494 RNY917491:RNY917494 RXU917491:RXU917494 SHQ917491:SHQ917494 SRM917491:SRM917494 TBI917491:TBI917494 TLE917491:TLE917494 TVA917491:TVA917494 UEW917491:UEW917494 UOS917491:UOS917494 UYO917491:UYO917494 VIK917491:VIK917494 VSG917491:VSG917494 WCC917491:WCC917494 WLY917491:WLY917494 WVU917491:WVU917494 M983027:M983030 JI983027:JI983030 TE983027:TE983030 ADA983027:ADA983030 AMW983027:AMW983030 AWS983027:AWS983030 BGO983027:BGO983030 BQK983027:BQK983030 CAG983027:CAG983030 CKC983027:CKC983030 CTY983027:CTY983030 DDU983027:DDU983030 DNQ983027:DNQ983030 DXM983027:DXM983030 EHI983027:EHI983030 ERE983027:ERE983030 FBA983027:FBA983030 FKW983027:FKW983030 FUS983027:FUS983030 GEO983027:GEO983030 GOK983027:GOK983030 GYG983027:GYG983030 HIC983027:HIC983030 HRY983027:HRY983030 IBU983027:IBU983030 ILQ983027:ILQ983030 IVM983027:IVM983030 JFI983027:JFI983030 JPE983027:JPE983030 JZA983027:JZA983030 KIW983027:KIW983030 KSS983027:KSS983030 LCO983027:LCO983030 LMK983027:LMK983030 LWG983027:LWG983030 MGC983027:MGC983030 MPY983027:MPY983030 MZU983027:MZU983030 NJQ983027:NJQ983030 NTM983027:NTM983030 ODI983027:ODI983030 ONE983027:ONE983030 OXA983027:OXA983030 PGW983027:PGW983030 PQS983027:PQS983030 QAO983027:QAO983030 QKK983027:QKK983030 QUG983027:QUG983030 REC983027:REC983030 RNY983027:RNY983030 RXU983027:RXU983030 SHQ983027:SHQ983030 SRM983027:SRM983030 TBI983027:TBI983030 TLE983027:TLE983030 TVA983027:TVA983030 UEW983027:UEW983030 UOS983027:UOS983030 UYO983027:UYO983030 VIK983027:VIK983030 VSG983027:VSG983030 WCC983027:WCC983030 WLY983027:WLY983030 WVU983027:WVU983030 M65518 JI65518 TE65518 ADA65518 AMW65518 AWS65518 BGO65518 BQK65518 CAG65518 CKC65518 CTY65518 DDU65518 DNQ65518 DXM65518 EHI65518 ERE65518 FBA65518 FKW65518 FUS65518 GEO65518 GOK65518 GYG65518 HIC65518 HRY65518 IBU65518 ILQ65518 IVM65518 JFI65518 JPE65518 JZA65518 KIW65518 KSS65518 LCO65518 LMK65518 LWG65518 MGC65518 MPY65518 MZU65518 NJQ65518 NTM65518 ODI65518 ONE65518 OXA65518 PGW65518 PQS65518 QAO65518 QKK65518 QUG65518 REC65518 RNY65518 RXU65518 SHQ65518 SRM65518 TBI65518 TLE65518 TVA65518 UEW65518 UOS65518 UYO65518 VIK65518 VSG65518 WCC65518 WLY65518 WVU65518 M131054 JI131054 TE131054 ADA131054 AMW131054 AWS131054 BGO131054 BQK131054 CAG131054 CKC131054 CTY131054 DDU131054 DNQ131054 DXM131054 EHI131054 ERE131054 FBA131054 FKW131054 FUS131054 GEO131054 GOK131054 GYG131054 HIC131054 HRY131054 IBU131054 ILQ131054 IVM131054 JFI131054 JPE131054 JZA131054 KIW131054 KSS131054 LCO131054 LMK131054 LWG131054 MGC131054 MPY131054 MZU131054 NJQ131054 NTM131054 ODI131054 ONE131054 OXA131054 PGW131054 PQS131054 QAO131054 QKK131054 QUG131054 REC131054 RNY131054 RXU131054 SHQ131054 SRM131054 TBI131054 TLE131054 TVA131054 UEW131054 UOS131054 UYO131054 VIK131054 VSG131054 WCC131054 WLY131054 WVU131054 M196590 JI196590 TE196590 ADA196590 AMW196590 AWS196590 BGO196590 BQK196590 CAG196590 CKC196590 CTY196590 DDU196590 DNQ196590 DXM196590 EHI196590 ERE196590 FBA196590 FKW196590 FUS196590 GEO196590 GOK196590 GYG196590 HIC196590 HRY196590 IBU196590 ILQ196590 IVM196590 JFI196590 JPE196590 JZA196590 KIW196590 KSS196590 LCO196590 LMK196590 LWG196590 MGC196590 MPY196590 MZU196590 NJQ196590 NTM196590 ODI196590 ONE196590 OXA196590 PGW196590 PQS196590 QAO196590 QKK196590 QUG196590 REC196590 RNY196590 RXU196590 SHQ196590 SRM196590 TBI196590 TLE196590 TVA196590 UEW196590 UOS196590 UYO196590 VIK196590 VSG196590 WCC196590 WLY196590 WVU196590 M262126 JI262126 TE262126 ADA262126 AMW262126 AWS262126 BGO262126 BQK262126 CAG262126 CKC262126 CTY262126 DDU262126 DNQ262126 DXM262126 EHI262126 ERE262126 FBA262126 FKW262126 FUS262126 GEO262126 GOK262126 GYG262126 HIC262126 HRY262126 IBU262126 ILQ262126 IVM262126 JFI262126 JPE262126 JZA262126 KIW262126 KSS262126 LCO262126 LMK262126 LWG262126 MGC262126 MPY262126 MZU262126 NJQ262126 NTM262126 ODI262126 ONE262126 OXA262126 PGW262126 PQS262126 QAO262126 QKK262126 QUG262126 REC262126 RNY262126 RXU262126 SHQ262126 SRM262126 TBI262126 TLE262126 TVA262126 UEW262126 UOS262126 UYO262126 VIK262126 VSG262126 WCC262126 WLY262126 WVU262126 M327662 JI327662 TE327662 ADA327662 AMW327662 AWS327662 BGO327662 BQK327662 CAG327662 CKC327662 CTY327662 DDU327662 DNQ327662 DXM327662 EHI327662 ERE327662 FBA327662 FKW327662 FUS327662 GEO327662 GOK327662 GYG327662 HIC327662 HRY327662 IBU327662 ILQ327662 IVM327662 JFI327662 JPE327662 JZA327662 KIW327662 KSS327662 LCO327662 LMK327662 LWG327662 MGC327662 MPY327662 MZU327662 NJQ327662 NTM327662 ODI327662 ONE327662 OXA327662 PGW327662 PQS327662 QAO327662 QKK327662 QUG327662 REC327662 RNY327662 RXU327662 SHQ327662 SRM327662 TBI327662 TLE327662 TVA327662 UEW327662 UOS327662 UYO327662 VIK327662 VSG327662 WCC327662 WLY327662 WVU327662 M393198 JI393198 TE393198 ADA393198 AMW393198 AWS393198 BGO393198 BQK393198 CAG393198 CKC393198 CTY393198 DDU393198 DNQ393198 DXM393198 EHI393198 ERE393198 FBA393198 FKW393198 FUS393198 GEO393198 GOK393198 GYG393198 HIC393198 HRY393198 IBU393198 ILQ393198 IVM393198 JFI393198 JPE393198 JZA393198 KIW393198 KSS393198 LCO393198 LMK393198 LWG393198 MGC393198 MPY393198 MZU393198 NJQ393198 NTM393198 ODI393198 ONE393198 OXA393198 PGW393198 PQS393198 QAO393198 QKK393198 QUG393198 REC393198 RNY393198 RXU393198 SHQ393198 SRM393198 TBI393198 TLE393198 TVA393198 UEW393198 UOS393198 UYO393198 VIK393198 VSG393198 WCC393198 WLY393198 WVU393198 M458734 JI458734 TE458734 ADA458734 AMW458734 AWS458734 BGO458734 BQK458734 CAG458734 CKC458734 CTY458734 DDU458734 DNQ458734 DXM458734 EHI458734 ERE458734 FBA458734 FKW458734 FUS458734 GEO458734 GOK458734 GYG458734 HIC458734 HRY458734 IBU458734 ILQ458734 IVM458734 JFI458734 JPE458734 JZA458734 KIW458734 KSS458734 LCO458734 LMK458734 LWG458734 MGC458734 MPY458734 MZU458734 NJQ458734 NTM458734 ODI458734 ONE458734 OXA458734 PGW458734 PQS458734 QAO458734 QKK458734 QUG458734 REC458734 RNY458734 RXU458734 SHQ458734 SRM458734 TBI458734 TLE458734 TVA458734 UEW458734 UOS458734 UYO458734 VIK458734 VSG458734 WCC458734 WLY458734 WVU458734 M524270 JI524270 TE524270 ADA524270 AMW524270 AWS524270 BGO524270 BQK524270 CAG524270 CKC524270 CTY524270 DDU524270 DNQ524270 DXM524270 EHI524270 ERE524270 FBA524270 FKW524270 FUS524270 GEO524270 GOK524270 GYG524270 HIC524270 HRY524270 IBU524270 ILQ524270 IVM524270 JFI524270 JPE524270 JZA524270 KIW524270 KSS524270 LCO524270 LMK524270 LWG524270 MGC524270 MPY524270 MZU524270 NJQ524270 NTM524270 ODI524270 ONE524270 OXA524270 PGW524270 PQS524270 QAO524270 QKK524270 QUG524270 REC524270 RNY524270 RXU524270 SHQ524270 SRM524270 TBI524270 TLE524270 TVA524270 UEW524270 UOS524270 UYO524270 VIK524270 VSG524270 WCC524270 WLY524270 WVU524270 M589806 JI589806 TE589806 ADA589806 AMW589806 AWS589806 BGO589806 BQK589806 CAG589806 CKC589806 CTY589806 DDU589806 DNQ589806 DXM589806 EHI589806 ERE589806 FBA589806 FKW589806 FUS589806 GEO589806 GOK589806 GYG589806 HIC589806 HRY589806 IBU589806 ILQ589806 IVM589806 JFI589806 JPE589806 JZA589806 KIW589806 KSS589806 LCO589806 LMK589806 LWG589806 MGC589806 MPY589806 MZU589806 NJQ589806 NTM589806 ODI589806 ONE589806 OXA589806 PGW589806 PQS589806 QAO589806 QKK589806 QUG589806 REC589806 RNY589806 RXU589806 SHQ589806 SRM589806 TBI589806 TLE589806 TVA589806 UEW589806 UOS589806 UYO589806 VIK589806 VSG589806 WCC589806 WLY589806 WVU589806 M655342 JI655342 TE655342 ADA655342 AMW655342 AWS655342 BGO655342 BQK655342 CAG655342 CKC655342 CTY655342 DDU655342 DNQ655342 DXM655342 EHI655342 ERE655342 FBA655342 FKW655342 FUS655342 GEO655342 GOK655342 GYG655342 HIC655342 HRY655342 IBU655342 ILQ655342 IVM655342 JFI655342 JPE655342 JZA655342 KIW655342 KSS655342 LCO655342 LMK655342 LWG655342 MGC655342 MPY655342 MZU655342 NJQ655342 NTM655342 ODI655342 ONE655342 OXA655342 PGW655342 PQS655342 QAO655342 QKK655342 QUG655342 REC655342 RNY655342 RXU655342 SHQ655342 SRM655342 TBI655342 TLE655342 TVA655342 UEW655342 UOS655342 UYO655342 VIK655342 VSG655342 WCC655342 WLY655342 WVU655342 M720878 JI720878 TE720878 ADA720878 AMW720878 AWS720878 BGO720878 BQK720878 CAG720878 CKC720878 CTY720878 DDU720878 DNQ720878 DXM720878 EHI720878 ERE720878 FBA720878 FKW720878 FUS720878 GEO720878 GOK720878 GYG720878 HIC720878 HRY720878 IBU720878 ILQ720878 IVM720878 JFI720878 JPE720878 JZA720878 KIW720878 KSS720878 LCO720878 LMK720878 LWG720878 MGC720878 MPY720878 MZU720878 NJQ720878 NTM720878 ODI720878 ONE720878 OXA720878 PGW720878 PQS720878 QAO720878 QKK720878 QUG720878 REC720878 RNY720878 RXU720878 SHQ720878 SRM720878 TBI720878 TLE720878 TVA720878 UEW720878 UOS720878 UYO720878 VIK720878 VSG720878 WCC720878 WLY720878 WVU720878 M786414 JI786414 TE786414 ADA786414 AMW786414 AWS786414 BGO786414 BQK786414 CAG786414 CKC786414 CTY786414 DDU786414 DNQ786414 DXM786414 EHI786414 ERE786414 FBA786414 FKW786414 FUS786414 GEO786414 GOK786414 GYG786414 HIC786414 HRY786414 IBU786414 ILQ786414 IVM786414 JFI786414 JPE786414 JZA786414 KIW786414 KSS786414 LCO786414 LMK786414 LWG786414 MGC786414 MPY786414 MZU786414 NJQ786414 NTM786414 ODI786414 ONE786414 OXA786414 PGW786414 PQS786414 QAO786414 QKK786414 QUG786414 REC786414 RNY786414 RXU786414 SHQ786414 SRM786414 TBI786414 TLE786414 TVA786414 UEW786414 UOS786414 UYO786414 VIK786414 VSG786414 WCC786414 WLY786414 WVU786414 M851950 JI851950 TE851950 ADA851950 AMW851950 AWS851950 BGO851950 BQK851950 CAG851950 CKC851950 CTY851950 DDU851950 DNQ851950 DXM851950 EHI851950 ERE851950 FBA851950 FKW851950 FUS851950 GEO851950 GOK851950 GYG851950 HIC851950 HRY851950 IBU851950 ILQ851950 IVM851950 JFI851950 JPE851950 JZA851950 KIW851950 KSS851950 LCO851950 LMK851950 LWG851950 MGC851950 MPY851950 MZU851950 NJQ851950 NTM851950 ODI851950 ONE851950 OXA851950 PGW851950 PQS851950 QAO851950 QKK851950 QUG851950 REC851950 RNY851950 RXU851950 SHQ851950 SRM851950 TBI851950 TLE851950 TVA851950 UEW851950 UOS851950 UYO851950 VIK851950 VSG851950 WCC851950 WLY851950 WVU851950 M917486 JI917486 TE917486 ADA917486 AMW917486 AWS917486 BGO917486 BQK917486 CAG917486 CKC917486 CTY917486 DDU917486 DNQ917486 DXM917486 EHI917486 ERE917486 FBA917486 FKW917486 FUS917486 GEO917486 GOK917486 GYG917486 HIC917486 HRY917486 IBU917486 ILQ917486 IVM917486 JFI917486 JPE917486 JZA917486 KIW917486 KSS917486 LCO917486 LMK917486 LWG917486 MGC917486 MPY917486 MZU917486 NJQ917486 NTM917486 ODI917486 ONE917486 OXA917486 PGW917486 PQS917486 QAO917486 QKK917486 QUG917486 REC917486 RNY917486 RXU917486 SHQ917486 SRM917486 TBI917486 TLE917486 TVA917486 UEW917486 UOS917486 UYO917486 VIK917486 VSG917486 WCC917486 WLY917486 WVU917486 M983022 JI983022 TE983022 ADA983022 AMW983022 AWS983022 BGO983022 BQK983022 CAG983022 CKC983022 CTY983022 DDU983022 DNQ983022 DXM983022 EHI983022 ERE983022 FBA983022 FKW983022 FUS983022 GEO983022 GOK983022 GYG983022 HIC983022 HRY983022 IBU983022 ILQ983022 IVM983022 JFI983022 JPE983022 JZA983022 KIW983022 KSS983022 LCO983022 LMK983022 LWG983022 MGC983022 MPY983022 MZU983022 NJQ983022 NTM983022 ODI983022 ONE983022 OXA983022 PGW983022 PQS983022 QAO983022 QKK983022 QUG983022 REC983022 RNY983022 RXU983022 SHQ983022 SRM983022 TBI983022 TLE983022 TVA983022 UEW983022 UOS983022 UYO983022 VIK983022 VSG983022 WCC983022 WLY983022 WVU983022 N65526:AB65526 JJ65526:JX65526 TF65526:TT65526 ADB65526:ADP65526 AMX65526:ANL65526 AWT65526:AXH65526 BGP65526:BHD65526 BQL65526:BQZ65526 CAH65526:CAV65526 CKD65526:CKR65526 CTZ65526:CUN65526 DDV65526:DEJ65526 DNR65526:DOF65526 DXN65526:DYB65526 EHJ65526:EHX65526 ERF65526:ERT65526 FBB65526:FBP65526 FKX65526:FLL65526 FUT65526:FVH65526 GEP65526:GFD65526 GOL65526:GOZ65526 GYH65526:GYV65526 HID65526:HIR65526 HRZ65526:HSN65526 IBV65526:ICJ65526 ILR65526:IMF65526 IVN65526:IWB65526 JFJ65526:JFX65526 JPF65526:JPT65526 JZB65526:JZP65526 KIX65526:KJL65526 KST65526:KTH65526 LCP65526:LDD65526 LML65526:LMZ65526 LWH65526:LWV65526 MGD65526:MGR65526 MPZ65526:MQN65526 MZV65526:NAJ65526 NJR65526:NKF65526 NTN65526:NUB65526 ODJ65526:ODX65526 ONF65526:ONT65526 OXB65526:OXP65526 PGX65526:PHL65526 PQT65526:PRH65526 QAP65526:QBD65526 QKL65526:QKZ65526 QUH65526:QUV65526 RED65526:RER65526 RNZ65526:RON65526 RXV65526:RYJ65526 SHR65526:SIF65526 SRN65526:SSB65526 TBJ65526:TBX65526 TLF65526:TLT65526 TVB65526:TVP65526 UEX65526:UFL65526 UOT65526:UPH65526 UYP65526:UZD65526 VIL65526:VIZ65526 VSH65526:VSV65526 WCD65526:WCR65526 WLZ65526:WMN65526 WVV65526:WWJ65526 N131062:AB131062 JJ131062:JX131062 TF131062:TT131062 ADB131062:ADP131062 AMX131062:ANL131062 AWT131062:AXH131062 BGP131062:BHD131062 BQL131062:BQZ131062 CAH131062:CAV131062 CKD131062:CKR131062 CTZ131062:CUN131062 DDV131062:DEJ131062 DNR131062:DOF131062 DXN131062:DYB131062 EHJ131062:EHX131062 ERF131062:ERT131062 FBB131062:FBP131062 FKX131062:FLL131062 FUT131062:FVH131062 GEP131062:GFD131062 GOL131062:GOZ131062 GYH131062:GYV131062 HID131062:HIR131062 HRZ131062:HSN131062 IBV131062:ICJ131062 ILR131062:IMF131062 IVN131062:IWB131062 JFJ131062:JFX131062 JPF131062:JPT131062 JZB131062:JZP131062 KIX131062:KJL131062 KST131062:KTH131062 LCP131062:LDD131062 LML131062:LMZ131062 LWH131062:LWV131062 MGD131062:MGR131062 MPZ131062:MQN131062 MZV131062:NAJ131062 NJR131062:NKF131062 NTN131062:NUB131062 ODJ131062:ODX131062 ONF131062:ONT131062 OXB131062:OXP131062 PGX131062:PHL131062 PQT131062:PRH131062 QAP131062:QBD131062 QKL131062:QKZ131062 QUH131062:QUV131062 RED131062:RER131062 RNZ131062:RON131062 RXV131062:RYJ131062 SHR131062:SIF131062 SRN131062:SSB131062 TBJ131062:TBX131062 TLF131062:TLT131062 TVB131062:TVP131062 UEX131062:UFL131062 UOT131062:UPH131062 UYP131062:UZD131062 VIL131062:VIZ131062 VSH131062:VSV131062 WCD131062:WCR131062 WLZ131062:WMN131062 WVV131062:WWJ131062 N196598:AB196598 JJ196598:JX196598 TF196598:TT196598 ADB196598:ADP196598 AMX196598:ANL196598 AWT196598:AXH196598 BGP196598:BHD196598 BQL196598:BQZ196598 CAH196598:CAV196598 CKD196598:CKR196598 CTZ196598:CUN196598 DDV196598:DEJ196598 DNR196598:DOF196598 DXN196598:DYB196598 EHJ196598:EHX196598 ERF196598:ERT196598 FBB196598:FBP196598 FKX196598:FLL196598 FUT196598:FVH196598 GEP196598:GFD196598 GOL196598:GOZ196598 GYH196598:GYV196598 HID196598:HIR196598 HRZ196598:HSN196598 IBV196598:ICJ196598 ILR196598:IMF196598 IVN196598:IWB196598 JFJ196598:JFX196598 JPF196598:JPT196598 JZB196598:JZP196598 KIX196598:KJL196598 KST196598:KTH196598 LCP196598:LDD196598 LML196598:LMZ196598 LWH196598:LWV196598 MGD196598:MGR196598 MPZ196598:MQN196598 MZV196598:NAJ196598 NJR196598:NKF196598 NTN196598:NUB196598 ODJ196598:ODX196598 ONF196598:ONT196598 OXB196598:OXP196598 PGX196598:PHL196598 PQT196598:PRH196598 QAP196598:QBD196598 QKL196598:QKZ196598 QUH196598:QUV196598 RED196598:RER196598 RNZ196598:RON196598 RXV196598:RYJ196598 SHR196598:SIF196598 SRN196598:SSB196598 TBJ196598:TBX196598 TLF196598:TLT196598 TVB196598:TVP196598 UEX196598:UFL196598 UOT196598:UPH196598 UYP196598:UZD196598 VIL196598:VIZ196598 VSH196598:VSV196598 WCD196598:WCR196598 WLZ196598:WMN196598 WVV196598:WWJ196598 N262134:AB262134 JJ262134:JX262134 TF262134:TT262134 ADB262134:ADP262134 AMX262134:ANL262134 AWT262134:AXH262134 BGP262134:BHD262134 BQL262134:BQZ262134 CAH262134:CAV262134 CKD262134:CKR262134 CTZ262134:CUN262134 DDV262134:DEJ262134 DNR262134:DOF262134 DXN262134:DYB262134 EHJ262134:EHX262134 ERF262134:ERT262134 FBB262134:FBP262134 FKX262134:FLL262134 FUT262134:FVH262134 GEP262134:GFD262134 GOL262134:GOZ262134 GYH262134:GYV262134 HID262134:HIR262134 HRZ262134:HSN262134 IBV262134:ICJ262134 ILR262134:IMF262134 IVN262134:IWB262134 JFJ262134:JFX262134 JPF262134:JPT262134 JZB262134:JZP262134 KIX262134:KJL262134 KST262134:KTH262134 LCP262134:LDD262134 LML262134:LMZ262134 LWH262134:LWV262134 MGD262134:MGR262134 MPZ262134:MQN262134 MZV262134:NAJ262134 NJR262134:NKF262134 NTN262134:NUB262134 ODJ262134:ODX262134 ONF262134:ONT262134 OXB262134:OXP262134 PGX262134:PHL262134 PQT262134:PRH262134 QAP262134:QBD262134 QKL262134:QKZ262134 QUH262134:QUV262134 RED262134:RER262134 RNZ262134:RON262134 RXV262134:RYJ262134 SHR262134:SIF262134 SRN262134:SSB262134 TBJ262134:TBX262134 TLF262134:TLT262134 TVB262134:TVP262134 UEX262134:UFL262134 UOT262134:UPH262134 UYP262134:UZD262134 VIL262134:VIZ262134 VSH262134:VSV262134 WCD262134:WCR262134 WLZ262134:WMN262134 WVV262134:WWJ262134 N327670:AB327670 JJ327670:JX327670 TF327670:TT327670 ADB327670:ADP327670 AMX327670:ANL327670 AWT327670:AXH327670 BGP327670:BHD327670 BQL327670:BQZ327670 CAH327670:CAV327670 CKD327670:CKR327670 CTZ327670:CUN327670 DDV327670:DEJ327670 DNR327670:DOF327670 DXN327670:DYB327670 EHJ327670:EHX327670 ERF327670:ERT327670 FBB327670:FBP327670 FKX327670:FLL327670 FUT327670:FVH327670 GEP327670:GFD327670 GOL327670:GOZ327670 GYH327670:GYV327670 HID327670:HIR327670 HRZ327670:HSN327670 IBV327670:ICJ327670 ILR327670:IMF327670 IVN327670:IWB327670 JFJ327670:JFX327670 JPF327670:JPT327670 JZB327670:JZP327670 KIX327670:KJL327670 KST327670:KTH327670 LCP327670:LDD327670 LML327670:LMZ327670 LWH327670:LWV327670 MGD327670:MGR327670 MPZ327670:MQN327670 MZV327670:NAJ327670 NJR327670:NKF327670 NTN327670:NUB327670 ODJ327670:ODX327670 ONF327670:ONT327670 OXB327670:OXP327670 PGX327670:PHL327670 PQT327670:PRH327670 QAP327670:QBD327670 QKL327670:QKZ327670 QUH327670:QUV327670 RED327670:RER327670 RNZ327670:RON327670 RXV327670:RYJ327670 SHR327670:SIF327670 SRN327670:SSB327670 TBJ327670:TBX327670 TLF327670:TLT327670 TVB327670:TVP327670 UEX327670:UFL327670 UOT327670:UPH327670 UYP327670:UZD327670 VIL327670:VIZ327670 VSH327670:VSV327670 WCD327670:WCR327670 WLZ327670:WMN327670 WVV327670:WWJ327670 N393206:AB393206 JJ393206:JX393206 TF393206:TT393206 ADB393206:ADP393206 AMX393206:ANL393206 AWT393206:AXH393206 BGP393206:BHD393206 BQL393206:BQZ393206 CAH393206:CAV393206 CKD393206:CKR393206 CTZ393206:CUN393206 DDV393206:DEJ393206 DNR393206:DOF393206 DXN393206:DYB393206 EHJ393206:EHX393206 ERF393206:ERT393206 FBB393206:FBP393206 FKX393206:FLL393206 FUT393206:FVH393206 GEP393206:GFD393206 GOL393206:GOZ393206 GYH393206:GYV393206 HID393206:HIR393206 HRZ393206:HSN393206 IBV393206:ICJ393206 ILR393206:IMF393206 IVN393206:IWB393206 JFJ393206:JFX393206 JPF393206:JPT393206 JZB393206:JZP393206 KIX393206:KJL393206 KST393206:KTH393206 LCP393206:LDD393206 LML393206:LMZ393206 LWH393206:LWV393206 MGD393206:MGR393206 MPZ393206:MQN393206 MZV393206:NAJ393206 NJR393206:NKF393206 NTN393206:NUB393206 ODJ393206:ODX393206 ONF393206:ONT393206 OXB393206:OXP393206 PGX393206:PHL393206 PQT393206:PRH393206 QAP393206:QBD393206 QKL393206:QKZ393206 QUH393206:QUV393206 RED393206:RER393206 RNZ393206:RON393206 RXV393206:RYJ393206 SHR393206:SIF393206 SRN393206:SSB393206 TBJ393206:TBX393206 TLF393206:TLT393206 TVB393206:TVP393206 UEX393206:UFL393206 UOT393206:UPH393206 UYP393206:UZD393206 VIL393206:VIZ393206 VSH393206:VSV393206 WCD393206:WCR393206 WLZ393206:WMN393206 WVV393206:WWJ393206 N458742:AB458742 JJ458742:JX458742 TF458742:TT458742 ADB458742:ADP458742 AMX458742:ANL458742 AWT458742:AXH458742 BGP458742:BHD458742 BQL458742:BQZ458742 CAH458742:CAV458742 CKD458742:CKR458742 CTZ458742:CUN458742 DDV458742:DEJ458742 DNR458742:DOF458742 DXN458742:DYB458742 EHJ458742:EHX458742 ERF458742:ERT458742 FBB458742:FBP458742 FKX458742:FLL458742 FUT458742:FVH458742 GEP458742:GFD458742 GOL458742:GOZ458742 GYH458742:GYV458742 HID458742:HIR458742 HRZ458742:HSN458742 IBV458742:ICJ458742 ILR458742:IMF458742 IVN458742:IWB458742 JFJ458742:JFX458742 JPF458742:JPT458742 JZB458742:JZP458742 KIX458742:KJL458742 KST458742:KTH458742 LCP458742:LDD458742 LML458742:LMZ458742 LWH458742:LWV458742 MGD458742:MGR458742 MPZ458742:MQN458742 MZV458742:NAJ458742 NJR458742:NKF458742 NTN458742:NUB458742 ODJ458742:ODX458742 ONF458742:ONT458742 OXB458742:OXP458742 PGX458742:PHL458742 PQT458742:PRH458742 QAP458742:QBD458742 QKL458742:QKZ458742 QUH458742:QUV458742 RED458742:RER458742 RNZ458742:RON458742 RXV458742:RYJ458742 SHR458742:SIF458742 SRN458742:SSB458742 TBJ458742:TBX458742 TLF458742:TLT458742 TVB458742:TVP458742 UEX458742:UFL458742 UOT458742:UPH458742 UYP458742:UZD458742 VIL458742:VIZ458742 VSH458742:VSV458742 WCD458742:WCR458742 WLZ458742:WMN458742 WVV458742:WWJ458742 N524278:AB524278 JJ524278:JX524278 TF524278:TT524278 ADB524278:ADP524278 AMX524278:ANL524278 AWT524278:AXH524278 BGP524278:BHD524278 BQL524278:BQZ524278 CAH524278:CAV524278 CKD524278:CKR524278 CTZ524278:CUN524278 DDV524278:DEJ524278 DNR524278:DOF524278 DXN524278:DYB524278 EHJ524278:EHX524278 ERF524278:ERT524278 FBB524278:FBP524278 FKX524278:FLL524278 FUT524278:FVH524278 GEP524278:GFD524278 GOL524278:GOZ524278 GYH524278:GYV524278 HID524278:HIR524278 HRZ524278:HSN524278 IBV524278:ICJ524278 ILR524278:IMF524278 IVN524278:IWB524278 JFJ524278:JFX524278 JPF524278:JPT524278 JZB524278:JZP524278 KIX524278:KJL524278 KST524278:KTH524278 LCP524278:LDD524278 LML524278:LMZ524278 LWH524278:LWV524278 MGD524278:MGR524278 MPZ524278:MQN524278 MZV524278:NAJ524278 NJR524278:NKF524278 NTN524278:NUB524278 ODJ524278:ODX524278 ONF524278:ONT524278 OXB524278:OXP524278 PGX524278:PHL524278 PQT524278:PRH524278 QAP524278:QBD524278 QKL524278:QKZ524278 QUH524278:QUV524278 RED524278:RER524278 RNZ524278:RON524278 RXV524278:RYJ524278 SHR524278:SIF524278 SRN524278:SSB524278 TBJ524278:TBX524278 TLF524278:TLT524278 TVB524278:TVP524278 UEX524278:UFL524278 UOT524278:UPH524278 UYP524278:UZD524278 VIL524278:VIZ524278 VSH524278:VSV524278 WCD524278:WCR524278 WLZ524278:WMN524278 WVV524278:WWJ524278 N589814:AB589814 JJ589814:JX589814 TF589814:TT589814 ADB589814:ADP589814 AMX589814:ANL589814 AWT589814:AXH589814 BGP589814:BHD589814 BQL589814:BQZ589814 CAH589814:CAV589814 CKD589814:CKR589814 CTZ589814:CUN589814 DDV589814:DEJ589814 DNR589814:DOF589814 DXN589814:DYB589814 EHJ589814:EHX589814 ERF589814:ERT589814 FBB589814:FBP589814 FKX589814:FLL589814 FUT589814:FVH589814 GEP589814:GFD589814 GOL589814:GOZ589814 GYH589814:GYV589814 HID589814:HIR589814 HRZ589814:HSN589814 IBV589814:ICJ589814 ILR589814:IMF589814 IVN589814:IWB589814 JFJ589814:JFX589814 JPF589814:JPT589814 JZB589814:JZP589814 KIX589814:KJL589814 KST589814:KTH589814 LCP589814:LDD589814 LML589814:LMZ589814 LWH589814:LWV589814 MGD589814:MGR589814 MPZ589814:MQN589814 MZV589814:NAJ589814 NJR589814:NKF589814 NTN589814:NUB589814 ODJ589814:ODX589814 ONF589814:ONT589814 OXB589814:OXP589814 PGX589814:PHL589814 PQT589814:PRH589814 QAP589814:QBD589814 QKL589814:QKZ589814 QUH589814:QUV589814 RED589814:RER589814 RNZ589814:RON589814 RXV589814:RYJ589814 SHR589814:SIF589814 SRN589814:SSB589814 TBJ589814:TBX589814 TLF589814:TLT589814 TVB589814:TVP589814 UEX589814:UFL589814 UOT589814:UPH589814 UYP589814:UZD589814 VIL589814:VIZ589814 VSH589814:VSV589814 WCD589814:WCR589814 WLZ589814:WMN589814 WVV589814:WWJ589814 N655350:AB655350 JJ655350:JX655350 TF655350:TT655350 ADB655350:ADP655350 AMX655350:ANL655350 AWT655350:AXH655350 BGP655350:BHD655350 BQL655350:BQZ655350 CAH655350:CAV655350 CKD655350:CKR655350 CTZ655350:CUN655350 DDV655350:DEJ655350 DNR655350:DOF655350 DXN655350:DYB655350 EHJ655350:EHX655350 ERF655350:ERT655350 FBB655350:FBP655350 FKX655350:FLL655350 FUT655350:FVH655350 GEP655350:GFD655350 GOL655350:GOZ655350 GYH655350:GYV655350 HID655350:HIR655350 HRZ655350:HSN655350 IBV655350:ICJ655350 ILR655350:IMF655350 IVN655350:IWB655350 JFJ655350:JFX655350 JPF655350:JPT655350 JZB655350:JZP655350 KIX655350:KJL655350 KST655350:KTH655350 LCP655350:LDD655350 LML655350:LMZ655350 LWH655350:LWV655350 MGD655350:MGR655350 MPZ655350:MQN655350 MZV655350:NAJ655350 NJR655350:NKF655350 NTN655350:NUB655350 ODJ655350:ODX655350 ONF655350:ONT655350 OXB655350:OXP655350 PGX655350:PHL655350 PQT655350:PRH655350 QAP655350:QBD655350 QKL655350:QKZ655350 QUH655350:QUV655350 RED655350:RER655350 RNZ655350:RON655350 RXV655350:RYJ655350 SHR655350:SIF655350 SRN655350:SSB655350 TBJ655350:TBX655350 TLF655350:TLT655350 TVB655350:TVP655350 UEX655350:UFL655350 UOT655350:UPH655350 UYP655350:UZD655350 VIL655350:VIZ655350 VSH655350:VSV655350 WCD655350:WCR655350 WLZ655350:WMN655350 WVV655350:WWJ655350 N720886:AB720886 JJ720886:JX720886 TF720886:TT720886 ADB720886:ADP720886 AMX720886:ANL720886 AWT720886:AXH720886 BGP720886:BHD720886 BQL720886:BQZ720886 CAH720886:CAV720886 CKD720886:CKR720886 CTZ720886:CUN720886 DDV720886:DEJ720886 DNR720886:DOF720886 DXN720886:DYB720886 EHJ720886:EHX720886 ERF720886:ERT720886 FBB720886:FBP720886 FKX720886:FLL720886 FUT720886:FVH720886 GEP720886:GFD720886 GOL720886:GOZ720886 GYH720886:GYV720886 HID720886:HIR720886 HRZ720886:HSN720886 IBV720886:ICJ720886 ILR720886:IMF720886 IVN720886:IWB720886 JFJ720886:JFX720886 JPF720886:JPT720886 JZB720886:JZP720886 KIX720886:KJL720886 KST720886:KTH720886 LCP720886:LDD720886 LML720886:LMZ720886 LWH720886:LWV720886 MGD720886:MGR720886 MPZ720886:MQN720886 MZV720886:NAJ720886 NJR720886:NKF720886 NTN720886:NUB720886 ODJ720886:ODX720886 ONF720886:ONT720886 OXB720886:OXP720886 PGX720886:PHL720886 PQT720886:PRH720886 QAP720886:QBD720886 QKL720886:QKZ720886 QUH720886:QUV720886 RED720886:RER720886 RNZ720886:RON720886 RXV720886:RYJ720886 SHR720886:SIF720886 SRN720886:SSB720886 TBJ720886:TBX720886 TLF720886:TLT720886 TVB720886:TVP720886 UEX720886:UFL720886 UOT720886:UPH720886 UYP720886:UZD720886 VIL720886:VIZ720886 VSH720886:VSV720886 WCD720886:WCR720886 WLZ720886:WMN720886 WVV720886:WWJ720886 N786422:AB786422 JJ786422:JX786422 TF786422:TT786422 ADB786422:ADP786422 AMX786422:ANL786422 AWT786422:AXH786422 BGP786422:BHD786422 BQL786422:BQZ786422 CAH786422:CAV786422 CKD786422:CKR786422 CTZ786422:CUN786422 DDV786422:DEJ786422 DNR786422:DOF786422 DXN786422:DYB786422 EHJ786422:EHX786422 ERF786422:ERT786422 FBB786422:FBP786422 FKX786422:FLL786422 FUT786422:FVH786422 GEP786422:GFD786422 GOL786422:GOZ786422 GYH786422:GYV786422 HID786422:HIR786422 HRZ786422:HSN786422 IBV786422:ICJ786422 ILR786422:IMF786422 IVN786422:IWB786422 JFJ786422:JFX786422 JPF786422:JPT786422 JZB786422:JZP786422 KIX786422:KJL786422 KST786422:KTH786422 LCP786422:LDD786422 LML786422:LMZ786422 LWH786422:LWV786422 MGD786422:MGR786422 MPZ786422:MQN786422 MZV786422:NAJ786422 NJR786422:NKF786422 NTN786422:NUB786422 ODJ786422:ODX786422 ONF786422:ONT786422 OXB786422:OXP786422 PGX786422:PHL786422 PQT786422:PRH786422 QAP786422:QBD786422 QKL786422:QKZ786422 QUH786422:QUV786422 RED786422:RER786422 RNZ786422:RON786422 RXV786422:RYJ786422 SHR786422:SIF786422 SRN786422:SSB786422 TBJ786422:TBX786422 TLF786422:TLT786422 TVB786422:TVP786422 UEX786422:UFL786422 UOT786422:UPH786422 UYP786422:UZD786422 VIL786422:VIZ786422 VSH786422:VSV786422 WCD786422:WCR786422 WLZ786422:WMN786422 WVV786422:WWJ786422 N851958:AB851958 JJ851958:JX851958 TF851958:TT851958 ADB851958:ADP851958 AMX851958:ANL851958 AWT851958:AXH851958 BGP851958:BHD851958 BQL851958:BQZ851958 CAH851958:CAV851958 CKD851958:CKR851958 CTZ851958:CUN851958 DDV851958:DEJ851958 DNR851958:DOF851958 DXN851958:DYB851958 EHJ851958:EHX851958 ERF851958:ERT851958 FBB851958:FBP851958 FKX851958:FLL851958 FUT851958:FVH851958 GEP851958:GFD851958 GOL851958:GOZ851958 GYH851958:GYV851958 HID851958:HIR851958 HRZ851958:HSN851958 IBV851958:ICJ851958 ILR851958:IMF851958 IVN851958:IWB851958 JFJ851958:JFX851958 JPF851958:JPT851958 JZB851958:JZP851958 KIX851958:KJL851958 KST851958:KTH851958 LCP851958:LDD851958 LML851958:LMZ851958 LWH851958:LWV851958 MGD851958:MGR851958 MPZ851958:MQN851958 MZV851958:NAJ851958 NJR851958:NKF851958 NTN851958:NUB851958 ODJ851958:ODX851958 ONF851958:ONT851958 OXB851958:OXP851958 PGX851958:PHL851958 PQT851958:PRH851958 QAP851958:QBD851958 QKL851958:QKZ851958 QUH851958:QUV851958 RED851958:RER851958 RNZ851958:RON851958 RXV851958:RYJ851958 SHR851958:SIF851958 SRN851958:SSB851958 TBJ851958:TBX851958 TLF851958:TLT851958 TVB851958:TVP851958 UEX851958:UFL851958 UOT851958:UPH851958 UYP851958:UZD851958 VIL851958:VIZ851958 VSH851958:VSV851958 WCD851958:WCR851958 WLZ851958:WMN851958 WVV851958:WWJ851958 N917494:AB917494 JJ917494:JX917494 TF917494:TT917494 ADB917494:ADP917494 AMX917494:ANL917494 AWT917494:AXH917494 BGP917494:BHD917494 BQL917494:BQZ917494 CAH917494:CAV917494 CKD917494:CKR917494 CTZ917494:CUN917494 DDV917494:DEJ917494 DNR917494:DOF917494 DXN917494:DYB917494 EHJ917494:EHX917494 ERF917494:ERT917494 FBB917494:FBP917494 FKX917494:FLL917494 FUT917494:FVH917494 GEP917494:GFD917494 GOL917494:GOZ917494 GYH917494:GYV917494 HID917494:HIR917494 HRZ917494:HSN917494 IBV917494:ICJ917494 ILR917494:IMF917494 IVN917494:IWB917494 JFJ917494:JFX917494 JPF917494:JPT917494 JZB917494:JZP917494 KIX917494:KJL917494 KST917494:KTH917494 LCP917494:LDD917494 LML917494:LMZ917494 LWH917494:LWV917494 MGD917494:MGR917494 MPZ917494:MQN917494 MZV917494:NAJ917494 NJR917494:NKF917494 NTN917494:NUB917494 ODJ917494:ODX917494 ONF917494:ONT917494 OXB917494:OXP917494 PGX917494:PHL917494 PQT917494:PRH917494 QAP917494:QBD917494 QKL917494:QKZ917494 QUH917494:QUV917494 RED917494:RER917494 RNZ917494:RON917494 RXV917494:RYJ917494 SHR917494:SIF917494 SRN917494:SSB917494 TBJ917494:TBX917494 TLF917494:TLT917494 TVB917494:TVP917494 UEX917494:UFL917494 UOT917494:UPH917494 UYP917494:UZD917494 VIL917494:VIZ917494 VSH917494:VSV917494 WCD917494:WCR917494 WLZ917494:WMN917494 WVV917494:WWJ917494 N983030:AB983030 JJ983030:JX983030 TF983030:TT983030 ADB983030:ADP983030 AMX983030:ANL983030 AWT983030:AXH983030 BGP983030:BHD983030 BQL983030:BQZ983030 CAH983030:CAV983030 CKD983030:CKR983030 CTZ983030:CUN983030 DDV983030:DEJ983030 DNR983030:DOF983030 DXN983030:DYB983030 EHJ983030:EHX983030 ERF983030:ERT983030 FBB983030:FBP983030 FKX983030:FLL983030 FUT983030:FVH983030 GEP983030:GFD983030 GOL983030:GOZ983030 GYH983030:GYV983030 HID983030:HIR983030 HRZ983030:HSN983030 IBV983030:ICJ983030 ILR983030:IMF983030 IVN983030:IWB983030 JFJ983030:JFX983030 JPF983030:JPT983030 JZB983030:JZP983030 KIX983030:KJL983030 KST983030:KTH983030 LCP983030:LDD983030 LML983030:LMZ983030 LWH983030:LWV983030 MGD983030:MGR983030 MPZ983030:MQN983030 MZV983030:NAJ983030 NJR983030:NKF983030 NTN983030:NUB983030 ODJ983030:ODX983030 ONF983030:ONT983030 OXB983030:OXP983030 PGX983030:PHL983030 PQT983030:PRH983030 QAP983030:QBD983030 QKL983030:QKZ983030 QUH983030:QUV983030 RED983030:RER983030 RNZ983030:RON983030 RXV983030:RYJ983030 SHR983030:SIF983030 SRN983030:SSB983030 TBJ983030:TBX983030 TLF983030:TLT983030 TVB983030:TVP983030 UEX983030:UFL983030 UOT983030:UPH983030 UYP983030:UZD983030 VIL983030:VIZ983030 VSH983030:VSV983030 WCD983030:WCR983030 WLZ983030:WMN983030 WVV983030:WWJ983030</xm:sqref>
        </x14:dataValidation>
        <x14:dataValidation imeMode="disabled" allowBlank="1" showInputMessage="1" showErrorMessage="1">
          <xm:sqref>AB65480 JX65480 TT65480 ADP65480 ANL65480 AXH65480 BHD65480 BQZ65480 CAV65480 CKR65480 CUN65480 DEJ65480 DOF65480 DYB65480 EHX65480 ERT65480 FBP65480 FLL65480 FVH65480 GFD65480 GOZ65480 GYV65480 HIR65480 HSN65480 ICJ65480 IMF65480 IWB65480 JFX65480 JPT65480 JZP65480 KJL65480 KTH65480 LDD65480 LMZ65480 LWV65480 MGR65480 MQN65480 NAJ65480 NKF65480 NUB65480 ODX65480 ONT65480 OXP65480 PHL65480 PRH65480 QBD65480 QKZ65480 QUV65480 RER65480 RON65480 RYJ65480 SIF65480 SSB65480 TBX65480 TLT65480 TVP65480 UFL65480 UPH65480 UZD65480 VIZ65480 VSV65480 WCR65480 WMN65480 WWJ65480 AB131016 JX131016 TT131016 ADP131016 ANL131016 AXH131016 BHD131016 BQZ131016 CAV131016 CKR131016 CUN131016 DEJ131016 DOF131016 DYB131016 EHX131016 ERT131016 FBP131016 FLL131016 FVH131016 GFD131016 GOZ131016 GYV131016 HIR131016 HSN131016 ICJ131016 IMF131016 IWB131016 JFX131016 JPT131016 JZP131016 KJL131016 KTH131016 LDD131016 LMZ131016 LWV131016 MGR131016 MQN131016 NAJ131016 NKF131016 NUB131016 ODX131016 ONT131016 OXP131016 PHL131016 PRH131016 QBD131016 QKZ131016 QUV131016 RER131016 RON131016 RYJ131016 SIF131016 SSB131016 TBX131016 TLT131016 TVP131016 UFL131016 UPH131016 UZD131016 VIZ131016 VSV131016 WCR131016 WMN131016 WWJ131016 AB196552 JX196552 TT196552 ADP196552 ANL196552 AXH196552 BHD196552 BQZ196552 CAV196552 CKR196552 CUN196552 DEJ196552 DOF196552 DYB196552 EHX196552 ERT196552 FBP196552 FLL196552 FVH196552 GFD196552 GOZ196552 GYV196552 HIR196552 HSN196552 ICJ196552 IMF196552 IWB196552 JFX196552 JPT196552 JZP196552 KJL196552 KTH196552 LDD196552 LMZ196552 LWV196552 MGR196552 MQN196552 NAJ196552 NKF196552 NUB196552 ODX196552 ONT196552 OXP196552 PHL196552 PRH196552 QBD196552 QKZ196552 QUV196552 RER196552 RON196552 RYJ196552 SIF196552 SSB196552 TBX196552 TLT196552 TVP196552 UFL196552 UPH196552 UZD196552 VIZ196552 VSV196552 WCR196552 WMN196552 WWJ196552 AB262088 JX262088 TT262088 ADP262088 ANL262088 AXH262088 BHD262088 BQZ262088 CAV262088 CKR262088 CUN262088 DEJ262088 DOF262088 DYB262088 EHX262088 ERT262088 FBP262088 FLL262088 FVH262088 GFD262088 GOZ262088 GYV262088 HIR262088 HSN262088 ICJ262088 IMF262088 IWB262088 JFX262088 JPT262088 JZP262088 KJL262088 KTH262088 LDD262088 LMZ262088 LWV262088 MGR262088 MQN262088 NAJ262088 NKF262088 NUB262088 ODX262088 ONT262088 OXP262088 PHL262088 PRH262088 QBD262088 QKZ262088 QUV262088 RER262088 RON262088 RYJ262088 SIF262088 SSB262088 TBX262088 TLT262088 TVP262088 UFL262088 UPH262088 UZD262088 VIZ262088 VSV262088 WCR262088 WMN262088 WWJ262088 AB327624 JX327624 TT327624 ADP327624 ANL327624 AXH327624 BHD327624 BQZ327624 CAV327624 CKR327624 CUN327624 DEJ327624 DOF327624 DYB327624 EHX327624 ERT327624 FBP327624 FLL327624 FVH327624 GFD327624 GOZ327624 GYV327624 HIR327624 HSN327624 ICJ327624 IMF327624 IWB327624 JFX327624 JPT327624 JZP327624 KJL327624 KTH327624 LDD327624 LMZ327624 LWV327624 MGR327624 MQN327624 NAJ327624 NKF327624 NUB327624 ODX327624 ONT327624 OXP327624 PHL327624 PRH327624 QBD327624 QKZ327624 QUV327624 RER327624 RON327624 RYJ327624 SIF327624 SSB327624 TBX327624 TLT327624 TVP327624 UFL327624 UPH327624 UZD327624 VIZ327624 VSV327624 WCR327624 WMN327624 WWJ327624 AB393160 JX393160 TT393160 ADP393160 ANL393160 AXH393160 BHD393160 BQZ393160 CAV393160 CKR393160 CUN393160 DEJ393160 DOF393160 DYB393160 EHX393160 ERT393160 FBP393160 FLL393160 FVH393160 GFD393160 GOZ393160 GYV393160 HIR393160 HSN393160 ICJ393160 IMF393160 IWB393160 JFX393160 JPT393160 JZP393160 KJL393160 KTH393160 LDD393160 LMZ393160 LWV393160 MGR393160 MQN393160 NAJ393160 NKF393160 NUB393160 ODX393160 ONT393160 OXP393160 PHL393160 PRH393160 QBD393160 QKZ393160 QUV393160 RER393160 RON393160 RYJ393160 SIF393160 SSB393160 TBX393160 TLT393160 TVP393160 UFL393160 UPH393160 UZD393160 VIZ393160 VSV393160 WCR393160 WMN393160 WWJ393160 AB458696 JX458696 TT458696 ADP458696 ANL458696 AXH458696 BHD458696 BQZ458696 CAV458696 CKR458696 CUN458696 DEJ458696 DOF458696 DYB458696 EHX458696 ERT458696 FBP458696 FLL458696 FVH458696 GFD458696 GOZ458696 GYV458696 HIR458696 HSN458696 ICJ458696 IMF458696 IWB458696 JFX458696 JPT458696 JZP458696 KJL458696 KTH458696 LDD458696 LMZ458696 LWV458696 MGR458696 MQN458696 NAJ458696 NKF458696 NUB458696 ODX458696 ONT458696 OXP458696 PHL458696 PRH458696 QBD458696 QKZ458696 QUV458696 RER458696 RON458696 RYJ458696 SIF458696 SSB458696 TBX458696 TLT458696 TVP458696 UFL458696 UPH458696 UZD458696 VIZ458696 VSV458696 WCR458696 WMN458696 WWJ458696 AB524232 JX524232 TT524232 ADP524232 ANL524232 AXH524232 BHD524232 BQZ524232 CAV524232 CKR524232 CUN524232 DEJ524232 DOF524232 DYB524232 EHX524232 ERT524232 FBP524232 FLL524232 FVH524232 GFD524232 GOZ524232 GYV524232 HIR524232 HSN524232 ICJ524232 IMF524232 IWB524232 JFX524232 JPT524232 JZP524232 KJL524232 KTH524232 LDD524232 LMZ524232 LWV524232 MGR524232 MQN524232 NAJ524232 NKF524232 NUB524232 ODX524232 ONT524232 OXP524232 PHL524232 PRH524232 QBD524232 QKZ524232 QUV524232 RER524232 RON524232 RYJ524232 SIF524232 SSB524232 TBX524232 TLT524232 TVP524232 UFL524232 UPH524232 UZD524232 VIZ524232 VSV524232 WCR524232 WMN524232 WWJ524232 AB589768 JX589768 TT589768 ADP589768 ANL589768 AXH589768 BHD589768 BQZ589768 CAV589768 CKR589768 CUN589768 DEJ589768 DOF589768 DYB589768 EHX589768 ERT589768 FBP589768 FLL589768 FVH589768 GFD589768 GOZ589768 GYV589768 HIR589768 HSN589768 ICJ589768 IMF589768 IWB589768 JFX589768 JPT589768 JZP589768 KJL589768 KTH589768 LDD589768 LMZ589768 LWV589768 MGR589768 MQN589768 NAJ589768 NKF589768 NUB589768 ODX589768 ONT589768 OXP589768 PHL589768 PRH589768 QBD589768 QKZ589768 QUV589768 RER589768 RON589768 RYJ589768 SIF589768 SSB589768 TBX589768 TLT589768 TVP589768 UFL589768 UPH589768 UZD589768 VIZ589768 VSV589768 WCR589768 WMN589768 WWJ589768 AB655304 JX655304 TT655304 ADP655304 ANL655304 AXH655304 BHD655304 BQZ655304 CAV655304 CKR655304 CUN655304 DEJ655304 DOF655304 DYB655304 EHX655304 ERT655304 FBP655304 FLL655304 FVH655304 GFD655304 GOZ655304 GYV655304 HIR655304 HSN655304 ICJ655304 IMF655304 IWB655304 JFX655304 JPT655304 JZP655304 KJL655304 KTH655304 LDD655304 LMZ655304 LWV655304 MGR655304 MQN655304 NAJ655304 NKF655304 NUB655304 ODX655304 ONT655304 OXP655304 PHL655304 PRH655304 QBD655304 QKZ655304 QUV655304 RER655304 RON655304 RYJ655304 SIF655304 SSB655304 TBX655304 TLT655304 TVP655304 UFL655304 UPH655304 UZD655304 VIZ655304 VSV655304 WCR655304 WMN655304 WWJ655304 AB720840 JX720840 TT720840 ADP720840 ANL720840 AXH720840 BHD720840 BQZ720840 CAV720840 CKR720840 CUN720840 DEJ720840 DOF720840 DYB720840 EHX720840 ERT720840 FBP720840 FLL720840 FVH720840 GFD720840 GOZ720840 GYV720840 HIR720840 HSN720840 ICJ720840 IMF720840 IWB720840 JFX720840 JPT720840 JZP720840 KJL720840 KTH720840 LDD720840 LMZ720840 LWV720840 MGR720840 MQN720840 NAJ720840 NKF720840 NUB720840 ODX720840 ONT720840 OXP720840 PHL720840 PRH720840 QBD720840 QKZ720840 QUV720840 RER720840 RON720840 RYJ720840 SIF720840 SSB720840 TBX720840 TLT720840 TVP720840 UFL720840 UPH720840 UZD720840 VIZ720840 VSV720840 WCR720840 WMN720840 WWJ720840 AB786376 JX786376 TT786376 ADP786376 ANL786376 AXH786376 BHD786376 BQZ786376 CAV786376 CKR786376 CUN786376 DEJ786376 DOF786376 DYB786376 EHX786376 ERT786376 FBP786376 FLL786376 FVH786376 GFD786376 GOZ786376 GYV786376 HIR786376 HSN786376 ICJ786376 IMF786376 IWB786376 JFX786376 JPT786376 JZP786376 KJL786376 KTH786376 LDD786376 LMZ786376 LWV786376 MGR786376 MQN786376 NAJ786376 NKF786376 NUB786376 ODX786376 ONT786376 OXP786376 PHL786376 PRH786376 QBD786376 QKZ786376 QUV786376 RER786376 RON786376 RYJ786376 SIF786376 SSB786376 TBX786376 TLT786376 TVP786376 UFL786376 UPH786376 UZD786376 VIZ786376 VSV786376 WCR786376 WMN786376 WWJ786376 AB851912 JX851912 TT851912 ADP851912 ANL851912 AXH851912 BHD851912 BQZ851912 CAV851912 CKR851912 CUN851912 DEJ851912 DOF851912 DYB851912 EHX851912 ERT851912 FBP851912 FLL851912 FVH851912 GFD851912 GOZ851912 GYV851912 HIR851912 HSN851912 ICJ851912 IMF851912 IWB851912 JFX851912 JPT851912 JZP851912 KJL851912 KTH851912 LDD851912 LMZ851912 LWV851912 MGR851912 MQN851912 NAJ851912 NKF851912 NUB851912 ODX851912 ONT851912 OXP851912 PHL851912 PRH851912 QBD851912 QKZ851912 QUV851912 RER851912 RON851912 RYJ851912 SIF851912 SSB851912 TBX851912 TLT851912 TVP851912 UFL851912 UPH851912 UZD851912 VIZ851912 VSV851912 WCR851912 WMN851912 WWJ851912 AB917448 JX917448 TT917448 ADP917448 ANL917448 AXH917448 BHD917448 BQZ917448 CAV917448 CKR917448 CUN917448 DEJ917448 DOF917448 DYB917448 EHX917448 ERT917448 FBP917448 FLL917448 FVH917448 GFD917448 GOZ917448 GYV917448 HIR917448 HSN917448 ICJ917448 IMF917448 IWB917448 JFX917448 JPT917448 JZP917448 KJL917448 KTH917448 LDD917448 LMZ917448 LWV917448 MGR917448 MQN917448 NAJ917448 NKF917448 NUB917448 ODX917448 ONT917448 OXP917448 PHL917448 PRH917448 QBD917448 QKZ917448 QUV917448 RER917448 RON917448 RYJ917448 SIF917448 SSB917448 TBX917448 TLT917448 TVP917448 UFL917448 UPH917448 UZD917448 VIZ917448 VSV917448 WCR917448 WMN917448 WWJ917448 AB982984 JX982984 TT982984 ADP982984 ANL982984 AXH982984 BHD982984 BQZ982984 CAV982984 CKR982984 CUN982984 DEJ982984 DOF982984 DYB982984 EHX982984 ERT982984 FBP982984 FLL982984 FVH982984 GFD982984 GOZ982984 GYV982984 HIR982984 HSN982984 ICJ982984 IMF982984 IWB982984 JFX982984 JPT982984 JZP982984 KJL982984 KTH982984 LDD982984 LMZ982984 LWV982984 MGR982984 MQN982984 NAJ982984 NKF982984 NUB982984 ODX982984 ONT982984 OXP982984 PHL982984 PRH982984 QBD982984 QKZ982984 QUV982984 RER982984 RON982984 RYJ982984 SIF982984 SSB982984 TBX982984 TLT982984 TVP982984 UFL982984 UPH982984 UZD982984 VIZ982984 VSV982984 WCR982984 WMN982984 WWJ982984 AQ65478:AS65478 KM65478:KO65478 UI65478:UK65478 AEE65478:AEG65478 AOA65478:AOC65478 AXW65478:AXY65478 BHS65478:BHU65478 BRO65478:BRQ65478 CBK65478:CBM65478 CLG65478:CLI65478 CVC65478:CVE65478 DEY65478:DFA65478 DOU65478:DOW65478 DYQ65478:DYS65478 EIM65478:EIO65478 ESI65478:ESK65478 FCE65478:FCG65478 FMA65478:FMC65478 FVW65478:FVY65478 GFS65478:GFU65478 GPO65478:GPQ65478 GZK65478:GZM65478 HJG65478:HJI65478 HTC65478:HTE65478 ICY65478:IDA65478 IMU65478:IMW65478 IWQ65478:IWS65478 JGM65478:JGO65478 JQI65478:JQK65478 KAE65478:KAG65478 KKA65478:KKC65478 KTW65478:KTY65478 LDS65478:LDU65478 LNO65478:LNQ65478 LXK65478:LXM65478 MHG65478:MHI65478 MRC65478:MRE65478 NAY65478:NBA65478 NKU65478:NKW65478 NUQ65478:NUS65478 OEM65478:OEO65478 OOI65478:OOK65478 OYE65478:OYG65478 PIA65478:PIC65478 PRW65478:PRY65478 QBS65478:QBU65478 QLO65478:QLQ65478 QVK65478:QVM65478 RFG65478:RFI65478 RPC65478:RPE65478 RYY65478:RZA65478 SIU65478:SIW65478 SSQ65478:SSS65478 TCM65478:TCO65478 TMI65478:TMK65478 TWE65478:TWG65478 UGA65478:UGC65478 UPW65478:UPY65478 UZS65478:UZU65478 VJO65478:VJQ65478 VTK65478:VTM65478 WDG65478:WDI65478 WNC65478:WNE65478 WWY65478:WXA65478 AQ131014:AS131014 KM131014:KO131014 UI131014:UK131014 AEE131014:AEG131014 AOA131014:AOC131014 AXW131014:AXY131014 BHS131014:BHU131014 BRO131014:BRQ131014 CBK131014:CBM131014 CLG131014:CLI131014 CVC131014:CVE131014 DEY131014:DFA131014 DOU131014:DOW131014 DYQ131014:DYS131014 EIM131014:EIO131014 ESI131014:ESK131014 FCE131014:FCG131014 FMA131014:FMC131014 FVW131014:FVY131014 GFS131014:GFU131014 GPO131014:GPQ131014 GZK131014:GZM131014 HJG131014:HJI131014 HTC131014:HTE131014 ICY131014:IDA131014 IMU131014:IMW131014 IWQ131014:IWS131014 JGM131014:JGO131014 JQI131014:JQK131014 KAE131014:KAG131014 KKA131014:KKC131014 KTW131014:KTY131014 LDS131014:LDU131014 LNO131014:LNQ131014 LXK131014:LXM131014 MHG131014:MHI131014 MRC131014:MRE131014 NAY131014:NBA131014 NKU131014:NKW131014 NUQ131014:NUS131014 OEM131014:OEO131014 OOI131014:OOK131014 OYE131014:OYG131014 PIA131014:PIC131014 PRW131014:PRY131014 QBS131014:QBU131014 QLO131014:QLQ131014 QVK131014:QVM131014 RFG131014:RFI131014 RPC131014:RPE131014 RYY131014:RZA131014 SIU131014:SIW131014 SSQ131014:SSS131014 TCM131014:TCO131014 TMI131014:TMK131014 TWE131014:TWG131014 UGA131014:UGC131014 UPW131014:UPY131014 UZS131014:UZU131014 VJO131014:VJQ131014 VTK131014:VTM131014 WDG131014:WDI131014 WNC131014:WNE131014 WWY131014:WXA131014 AQ196550:AS196550 KM196550:KO196550 UI196550:UK196550 AEE196550:AEG196550 AOA196550:AOC196550 AXW196550:AXY196550 BHS196550:BHU196550 BRO196550:BRQ196550 CBK196550:CBM196550 CLG196550:CLI196550 CVC196550:CVE196550 DEY196550:DFA196550 DOU196550:DOW196550 DYQ196550:DYS196550 EIM196550:EIO196550 ESI196550:ESK196550 FCE196550:FCG196550 FMA196550:FMC196550 FVW196550:FVY196550 GFS196550:GFU196550 GPO196550:GPQ196550 GZK196550:GZM196550 HJG196550:HJI196550 HTC196550:HTE196550 ICY196550:IDA196550 IMU196550:IMW196550 IWQ196550:IWS196550 JGM196550:JGO196550 JQI196550:JQK196550 KAE196550:KAG196550 KKA196550:KKC196550 KTW196550:KTY196550 LDS196550:LDU196550 LNO196550:LNQ196550 LXK196550:LXM196550 MHG196550:MHI196550 MRC196550:MRE196550 NAY196550:NBA196550 NKU196550:NKW196550 NUQ196550:NUS196550 OEM196550:OEO196550 OOI196550:OOK196550 OYE196550:OYG196550 PIA196550:PIC196550 PRW196550:PRY196550 QBS196550:QBU196550 QLO196550:QLQ196550 QVK196550:QVM196550 RFG196550:RFI196550 RPC196550:RPE196550 RYY196550:RZA196550 SIU196550:SIW196550 SSQ196550:SSS196550 TCM196550:TCO196550 TMI196550:TMK196550 TWE196550:TWG196550 UGA196550:UGC196550 UPW196550:UPY196550 UZS196550:UZU196550 VJO196550:VJQ196550 VTK196550:VTM196550 WDG196550:WDI196550 WNC196550:WNE196550 WWY196550:WXA196550 AQ262086:AS262086 KM262086:KO262086 UI262086:UK262086 AEE262086:AEG262086 AOA262086:AOC262086 AXW262086:AXY262086 BHS262086:BHU262086 BRO262086:BRQ262086 CBK262086:CBM262086 CLG262086:CLI262086 CVC262086:CVE262086 DEY262086:DFA262086 DOU262086:DOW262086 DYQ262086:DYS262086 EIM262086:EIO262086 ESI262086:ESK262086 FCE262086:FCG262086 FMA262086:FMC262086 FVW262086:FVY262086 GFS262086:GFU262086 GPO262086:GPQ262086 GZK262086:GZM262086 HJG262086:HJI262086 HTC262086:HTE262086 ICY262086:IDA262086 IMU262086:IMW262086 IWQ262086:IWS262086 JGM262086:JGO262086 JQI262086:JQK262086 KAE262086:KAG262086 KKA262086:KKC262086 KTW262086:KTY262086 LDS262086:LDU262086 LNO262086:LNQ262086 LXK262086:LXM262086 MHG262086:MHI262086 MRC262086:MRE262086 NAY262086:NBA262086 NKU262086:NKW262086 NUQ262086:NUS262086 OEM262086:OEO262086 OOI262086:OOK262086 OYE262086:OYG262086 PIA262086:PIC262086 PRW262086:PRY262086 QBS262086:QBU262086 QLO262086:QLQ262086 QVK262086:QVM262086 RFG262086:RFI262086 RPC262086:RPE262086 RYY262086:RZA262086 SIU262086:SIW262086 SSQ262086:SSS262086 TCM262086:TCO262086 TMI262086:TMK262086 TWE262086:TWG262086 UGA262086:UGC262086 UPW262086:UPY262086 UZS262086:UZU262086 VJO262086:VJQ262086 VTK262086:VTM262086 WDG262086:WDI262086 WNC262086:WNE262086 WWY262086:WXA262086 AQ327622:AS327622 KM327622:KO327622 UI327622:UK327622 AEE327622:AEG327622 AOA327622:AOC327622 AXW327622:AXY327622 BHS327622:BHU327622 BRO327622:BRQ327622 CBK327622:CBM327622 CLG327622:CLI327622 CVC327622:CVE327622 DEY327622:DFA327622 DOU327622:DOW327622 DYQ327622:DYS327622 EIM327622:EIO327622 ESI327622:ESK327622 FCE327622:FCG327622 FMA327622:FMC327622 FVW327622:FVY327622 GFS327622:GFU327622 GPO327622:GPQ327622 GZK327622:GZM327622 HJG327622:HJI327622 HTC327622:HTE327622 ICY327622:IDA327622 IMU327622:IMW327622 IWQ327622:IWS327622 JGM327622:JGO327622 JQI327622:JQK327622 KAE327622:KAG327622 KKA327622:KKC327622 KTW327622:KTY327622 LDS327622:LDU327622 LNO327622:LNQ327622 LXK327622:LXM327622 MHG327622:MHI327622 MRC327622:MRE327622 NAY327622:NBA327622 NKU327622:NKW327622 NUQ327622:NUS327622 OEM327622:OEO327622 OOI327622:OOK327622 OYE327622:OYG327622 PIA327622:PIC327622 PRW327622:PRY327622 QBS327622:QBU327622 QLO327622:QLQ327622 QVK327622:QVM327622 RFG327622:RFI327622 RPC327622:RPE327622 RYY327622:RZA327622 SIU327622:SIW327622 SSQ327622:SSS327622 TCM327622:TCO327622 TMI327622:TMK327622 TWE327622:TWG327622 UGA327622:UGC327622 UPW327622:UPY327622 UZS327622:UZU327622 VJO327622:VJQ327622 VTK327622:VTM327622 WDG327622:WDI327622 WNC327622:WNE327622 WWY327622:WXA327622 AQ393158:AS393158 KM393158:KO393158 UI393158:UK393158 AEE393158:AEG393158 AOA393158:AOC393158 AXW393158:AXY393158 BHS393158:BHU393158 BRO393158:BRQ393158 CBK393158:CBM393158 CLG393158:CLI393158 CVC393158:CVE393158 DEY393158:DFA393158 DOU393158:DOW393158 DYQ393158:DYS393158 EIM393158:EIO393158 ESI393158:ESK393158 FCE393158:FCG393158 FMA393158:FMC393158 FVW393158:FVY393158 GFS393158:GFU393158 GPO393158:GPQ393158 GZK393158:GZM393158 HJG393158:HJI393158 HTC393158:HTE393158 ICY393158:IDA393158 IMU393158:IMW393158 IWQ393158:IWS393158 JGM393158:JGO393158 JQI393158:JQK393158 KAE393158:KAG393158 KKA393158:KKC393158 KTW393158:KTY393158 LDS393158:LDU393158 LNO393158:LNQ393158 LXK393158:LXM393158 MHG393158:MHI393158 MRC393158:MRE393158 NAY393158:NBA393158 NKU393158:NKW393158 NUQ393158:NUS393158 OEM393158:OEO393158 OOI393158:OOK393158 OYE393158:OYG393158 PIA393158:PIC393158 PRW393158:PRY393158 QBS393158:QBU393158 QLO393158:QLQ393158 QVK393158:QVM393158 RFG393158:RFI393158 RPC393158:RPE393158 RYY393158:RZA393158 SIU393158:SIW393158 SSQ393158:SSS393158 TCM393158:TCO393158 TMI393158:TMK393158 TWE393158:TWG393158 UGA393158:UGC393158 UPW393158:UPY393158 UZS393158:UZU393158 VJO393158:VJQ393158 VTK393158:VTM393158 WDG393158:WDI393158 WNC393158:WNE393158 WWY393158:WXA393158 AQ458694:AS458694 KM458694:KO458694 UI458694:UK458694 AEE458694:AEG458694 AOA458694:AOC458694 AXW458694:AXY458694 BHS458694:BHU458694 BRO458694:BRQ458694 CBK458694:CBM458694 CLG458694:CLI458694 CVC458694:CVE458694 DEY458694:DFA458694 DOU458694:DOW458694 DYQ458694:DYS458694 EIM458694:EIO458694 ESI458694:ESK458694 FCE458694:FCG458694 FMA458694:FMC458694 FVW458694:FVY458694 GFS458694:GFU458694 GPO458694:GPQ458694 GZK458694:GZM458694 HJG458694:HJI458694 HTC458694:HTE458694 ICY458694:IDA458694 IMU458694:IMW458694 IWQ458694:IWS458694 JGM458694:JGO458694 JQI458694:JQK458694 KAE458694:KAG458694 KKA458694:KKC458694 KTW458694:KTY458694 LDS458694:LDU458694 LNO458694:LNQ458694 LXK458694:LXM458694 MHG458694:MHI458694 MRC458694:MRE458694 NAY458694:NBA458694 NKU458694:NKW458694 NUQ458694:NUS458694 OEM458694:OEO458694 OOI458694:OOK458694 OYE458694:OYG458694 PIA458694:PIC458694 PRW458694:PRY458694 QBS458694:QBU458694 QLO458694:QLQ458694 QVK458694:QVM458694 RFG458694:RFI458694 RPC458694:RPE458694 RYY458694:RZA458694 SIU458694:SIW458694 SSQ458694:SSS458694 TCM458694:TCO458694 TMI458694:TMK458694 TWE458694:TWG458694 UGA458694:UGC458694 UPW458694:UPY458694 UZS458694:UZU458694 VJO458694:VJQ458694 VTK458694:VTM458694 WDG458694:WDI458694 WNC458694:WNE458694 WWY458694:WXA458694 AQ524230:AS524230 KM524230:KO524230 UI524230:UK524230 AEE524230:AEG524230 AOA524230:AOC524230 AXW524230:AXY524230 BHS524230:BHU524230 BRO524230:BRQ524230 CBK524230:CBM524230 CLG524230:CLI524230 CVC524230:CVE524230 DEY524230:DFA524230 DOU524230:DOW524230 DYQ524230:DYS524230 EIM524230:EIO524230 ESI524230:ESK524230 FCE524230:FCG524230 FMA524230:FMC524230 FVW524230:FVY524230 GFS524230:GFU524230 GPO524230:GPQ524230 GZK524230:GZM524230 HJG524230:HJI524230 HTC524230:HTE524230 ICY524230:IDA524230 IMU524230:IMW524230 IWQ524230:IWS524230 JGM524230:JGO524230 JQI524230:JQK524230 KAE524230:KAG524230 KKA524230:KKC524230 KTW524230:KTY524230 LDS524230:LDU524230 LNO524230:LNQ524230 LXK524230:LXM524230 MHG524230:MHI524230 MRC524230:MRE524230 NAY524230:NBA524230 NKU524230:NKW524230 NUQ524230:NUS524230 OEM524230:OEO524230 OOI524230:OOK524230 OYE524230:OYG524230 PIA524230:PIC524230 PRW524230:PRY524230 QBS524230:QBU524230 QLO524230:QLQ524230 QVK524230:QVM524230 RFG524230:RFI524230 RPC524230:RPE524230 RYY524230:RZA524230 SIU524230:SIW524230 SSQ524230:SSS524230 TCM524230:TCO524230 TMI524230:TMK524230 TWE524230:TWG524230 UGA524230:UGC524230 UPW524230:UPY524230 UZS524230:UZU524230 VJO524230:VJQ524230 VTK524230:VTM524230 WDG524230:WDI524230 WNC524230:WNE524230 WWY524230:WXA524230 AQ589766:AS589766 KM589766:KO589766 UI589766:UK589766 AEE589766:AEG589766 AOA589766:AOC589766 AXW589766:AXY589766 BHS589766:BHU589766 BRO589766:BRQ589766 CBK589766:CBM589766 CLG589766:CLI589766 CVC589766:CVE589766 DEY589766:DFA589766 DOU589766:DOW589766 DYQ589766:DYS589766 EIM589766:EIO589766 ESI589766:ESK589766 FCE589766:FCG589766 FMA589766:FMC589766 FVW589766:FVY589766 GFS589766:GFU589766 GPO589766:GPQ589766 GZK589766:GZM589766 HJG589766:HJI589766 HTC589766:HTE589766 ICY589766:IDA589766 IMU589766:IMW589766 IWQ589766:IWS589766 JGM589766:JGO589766 JQI589766:JQK589766 KAE589766:KAG589766 KKA589766:KKC589766 KTW589766:KTY589766 LDS589766:LDU589766 LNO589766:LNQ589766 LXK589766:LXM589766 MHG589766:MHI589766 MRC589766:MRE589766 NAY589766:NBA589766 NKU589766:NKW589766 NUQ589766:NUS589766 OEM589766:OEO589766 OOI589766:OOK589766 OYE589766:OYG589766 PIA589766:PIC589766 PRW589766:PRY589766 QBS589766:QBU589766 QLO589766:QLQ589766 QVK589766:QVM589766 RFG589766:RFI589766 RPC589766:RPE589766 RYY589766:RZA589766 SIU589766:SIW589766 SSQ589766:SSS589766 TCM589766:TCO589766 TMI589766:TMK589766 TWE589766:TWG589766 UGA589766:UGC589766 UPW589766:UPY589766 UZS589766:UZU589766 VJO589766:VJQ589766 VTK589766:VTM589766 WDG589766:WDI589766 WNC589766:WNE589766 WWY589766:WXA589766 AQ655302:AS655302 KM655302:KO655302 UI655302:UK655302 AEE655302:AEG655302 AOA655302:AOC655302 AXW655302:AXY655302 BHS655302:BHU655302 BRO655302:BRQ655302 CBK655302:CBM655302 CLG655302:CLI655302 CVC655302:CVE655302 DEY655302:DFA655302 DOU655302:DOW655302 DYQ655302:DYS655302 EIM655302:EIO655302 ESI655302:ESK655302 FCE655302:FCG655302 FMA655302:FMC655302 FVW655302:FVY655302 GFS655302:GFU655302 GPO655302:GPQ655302 GZK655302:GZM655302 HJG655302:HJI655302 HTC655302:HTE655302 ICY655302:IDA655302 IMU655302:IMW655302 IWQ655302:IWS655302 JGM655302:JGO655302 JQI655302:JQK655302 KAE655302:KAG655302 KKA655302:KKC655302 KTW655302:KTY655302 LDS655302:LDU655302 LNO655302:LNQ655302 LXK655302:LXM655302 MHG655302:MHI655302 MRC655302:MRE655302 NAY655302:NBA655302 NKU655302:NKW655302 NUQ655302:NUS655302 OEM655302:OEO655302 OOI655302:OOK655302 OYE655302:OYG655302 PIA655302:PIC655302 PRW655302:PRY655302 QBS655302:QBU655302 QLO655302:QLQ655302 QVK655302:QVM655302 RFG655302:RFI655302 RPC655302:RPE655302 RYY655302:RZA655302 SIU655302:SIW655302 SSQ655302:SSS655302 TCM655302:TCO655302 TMI655302:TMK655302 TWE655302:TWG655302 UGA655302:UGC655302 UPW655302:UPY655302 UZS655302:UZU655302 VJO655302:VJQ655302 VTK655302:VTM655302 WDG655302:WDI655302 WNC655302:WNE655302 WWY655302:WXA655302 AQ720838:AS720838 KM720838:KO720838 UI720838:UK720838 AEE720838:AEG720838 AOA720838:AOC720838 AXW720838:AXY720838 BHS720838:BHU720838 BRO720838:BRQ720838 CBK720838:CBM720838 CLG720838:CLI720838 CVC720838:CVE720838 DEY720838:DFA720838 DOU720838:DOW720838 DYQ720838:DYS720838 EIM720838:EIO720838 ESI720838:ESK720838 FCE720838:FCG720838 FMA720838:FMC720838 FVW720838:FVY720838 GFS720838:GFU720838 GPO720838:GPQ720838 GZK720838:GZM720838 HJG720838:HJI720838 HTC720838:HTE720838 ICY720838:IDA720838 IMU720838:IMW720838 IWQ720838:IWS720838 JGM720838:JGO720838 JQI720838:JQK720838 KAE720838:KAG720838 KKA720838:KKC720838 KTW720838:KTY720838 LDS720838:LDU720838 LNO720838:LNQ720838 LXK720838:LXM720838 MHG720838:MHI720838 MRC720838:MRE720838 NAY720838:NBA720838 NKU720838:NKW720838 NUQ720838:NUS720838 OEM720838:OEO720838 OOI720838:OOK720838 OYE720838:OYG720838 PIA720838:PIC720838 PRW720838:PRY720838 QBS720838:QBU720838 QLO720838:QLQ720838 QVK720838:QVM720838 RFG720838:RFI720838 RPC720838:RPE720838 RYY720838:RZA720838 SIU720838:SIW720838 SSQ720838:SSS720838 TCM720838:TCO720838 TMI720838:TMK720838 TWE720838:TWG720838 UGA720838:UGC720838 UPW720838:UPY720838 UZS720838:UZU720838 VJO720838:VJQ720838 VTK720838:VTM720838 WDG720838:WDI720838 WNC720838:WNE720838 WWY720838:WXA720838 AQ786374:AS786374 KM786374:KO786374 UI786374:UK786374 AEE786374:AEG786374 AOA786374:AOC786374 AXW786374:AXY786374 BHS786374:BHU786374 BRO786374:BRQ786374 CBK786374:CBM786374 CLG786374:CLI786374 CVC786374:CVE786374 DEY786374:DFA786374 DOU786374:DOW786374 DYQ786374:DYS786374 EIM786374:EIO786374 ESI786374:ESK786374 FCE786374:FCG786374 FMA786374:FMC786374 FVW786374:FVY786374 GFS786374:GFU786374 GPO786374:GPQ786374 GZK786374:GZM786374 HJG786374:HJI786374 HTC786374:HTE786374 ICY786374:IDA786374 IMU786374:IMW786374 IWQ786374:IWS786374 JGM786374:JGO786374 JQI786374:JQK786374 KAE786374:KAG786374 KKA786374:KKC786374 KTW786374:KTY786374 LDS786374:LDU786374 LNO786374:LNQ786374 LXK786374:LXM786374 MHG786374:MHI786374 MRC786374:MRE786374 NAY786374:NBA786374 NKU786374:NKW786374 NUQ786374:NUS786374 OEM786374:OEO786374 OOI786374:OOK786374 OYE786374:OYG786374 PIA786374:PIC786374 PRW786374:PRY786374 QBS786374:QBU786374 QLO786374:QLQ786374 QVK786374:QVM786374 RFG786374:RFI786374 RPC786374:RPE786374 RYY786374:RZA786374 SIU786374:SIW786374 SSQ786374:SSS786374 TCM786374:TCO786374 TMI786374:TMK786374 TWE786374:TWG786374 UGA786374:UGC786374 UPW786374:UPY786374 UZS786374:UZU786374 VJO786374:VJQ786374 VTK786374:VTM786374 WDG786374:WDI786374 WNC786374:WNE786374 WWY786374:WXA786374 AQ851910:AS851910 KM851910:KO851910 UI851910:UK851910 AEE851910:AEG851910 AOA851910:AOC851910 AXW851910:AXY851910 BHS851910:BHU851910 BRO851910:BRQ851910 CBK851910:CBM851910 CLG851910:CLI851910 CVC851910:CVE851910 DEY851910:DFA851910 DOU851910:DOW851910 DYQ851910:DYS851910 EIM851910:EIO851910 ESI851910:ESK851910 FCE851910:FCG851910 FMA851910:FMC851910 FVW851910:FVY851910 GFS851910:GFU851910 GPO851910:GPQ851910 GZK851910:GZM851910 HJG851910:HJI851910 HTC851910:HTE851910 ICY851910:IDA851910 IMU851910:IMW851910 IWQ851910:IWS851910 JGM851910:JGO851910 JQI851910:JQK851910 KAE851910:KAG851910 KKA851910:KKC851910 KTW851910:KTY851910 LDS851910:LDU851910 LNO851910:LNQ851910 LXK851910:LXM851910 MHG851910:MHI851910 MRC851910:MRE851910 NAY851910:NBA851910 NKU851910:NKW851910 NUQ851910:NUS851910 OEM851910:OEO851910 OOI851910:OOK851910 OYE851910:OYG851910 PIA851910:PIC851910 PRW851910:PRY851910 QBS851910:QBU851910 QLO851910:QLQ851910 QVK851910:QVM851910 RFG851910:RFI851910 RPC851910:RPE851910 RYY851910:RZA851910 SIU851910:SIW851910 SSQ851910:SSS851910 TCM851910:TCO851910 TMI851910:TMK851910 TWE851910:TWG851910 UGA851910:UGC851910 UPW851910:UPY851910 UZS851910:UZU851910 VJO851910:VJQ851910 VTK851910:VTM851910 WDG851910:WDI851910 WNC851910:WNE851910 WWY851910:WXA851910 AQ917446:AS917446 KM917446:KO917446 UI917446:UK917446 AEE917446:AEG917446 AOA917446:AOC917446 AXW917446:AXY917446 BHS917446:BHU917446 BRO917446:BRQ917446 CBK917446:CBM917446 CLG917446:CLI917446 CVC917446:CVE917446 DEY917446:DFA917446 DOU917446:DOW917446 DYQ917446:DYS917446 EIM917446:EIO917446 ESI917446:ESK917446 FCE917446:FCG917446 FMA917446:FMC917446 FVW917446:FVY917446 GFS917446:GFU917446 GPO917446:GPQ917446 GZK917446:GZM917446 HJG917446:HJI917446 HTC917446:HTE917446 ICY917446:IDA917446 IMU917446:IMW917446 IWQ917446:IWS917446 JGM917446:JGO917446 JQI917446:JQK917446 KAE917446:KAG917446 KKA917446:KKC917446 KTW917446:KTY917446 LDS917446:LDU917446 LNO917446:LNQ917446 LXK917446:LXM917446 MHG917446:MHI917446 MRC917446:MRE917446 NAY917446:NBA917446 NKU917446:NKW917446 NUQ917446:NUS917446 OEM917446:OEO917446 OOI917446:OOK917446 OYE917446:OYG917446 PIA917446:PIC917446 PRW917446:PRY917446 QBS917446:QBU917446 QLO917446:QLQ917446 QVK917446:QVM917446 RFG917446:RFI917446 RPC917446:RPE917446 RYY917446:RZA917446 SIU917446:SIW917446 SSQ917446:SSS917446 TCM917446:TCO917446 TMI917446:TMK917446 TWE917446:TWG917446 UGA917446:UGC917446 UPW917446:UPY917446 UZS917446:UZU917446 VJO917446:VJQ917446 VTK917446:VTM917446 WDG917446:WDI917446 WNC917446:WNE917446 WWY917446:WXA917446 AQ982982:AS982982 KM982982:KO982982 UI982982:UK982982 AEE982982:AEG982982 AOA982982:AOC982982 AXW982982:AXY982982 BHS982982:BHU982982 BRO982982:BRQ982982 CBK982982:CBM982982 CLG982982:CLI982982 CVC982982:CVE982982 DEY982982:DFA982982 DOU982982:DOW982982 DYQ982982:DYS982982 EIM982982:EIO982982 ESI982982:ESK982982 FCE982982:FCG982982 FMA982982:FMC982982 FVW982982:FVY982982 GFS982982:GFU982982 GPO982982:GPQ982982 GZK982982:GZM982982 HJG982982:HJI982982 HTC982982:HTE982982 ICY982982:IDA982982 IMU982982:IMW982982 IWQ982982:IWS982982 JGM982982:JGO982982 JQI982982:JQK982982 KAE982982:KAG982982 KKA982982:KKC982982 KTW982982:KTY982982 LDS982982:LDU982982 LNO982982:LNQ982982 LXK982982:LXM982982 MHG982982:MHI982982 MRC982982:MRE982982 NAY982982:NBA982982 NKU982982:NKW982982 NUQ982982:NUS982982 OEM982982:OEO982982 OOI982982:OOK982982 OYE982982:OYG982982 PIA982982:PIC982982 PRW982982:PRY982982 QBS982982:QBU982982 QLO982982:QLQ982982 QVK982982:QVM982982 RFG982982:RFI982982 RPC982982:RPE982982 RYY982982:RZA982982 SIU982982:SIW982982 SSQ982982:SSS982982 TCM982982:TCO982982 TMI982982:TMK982982 TWE982982:TWG982982 UGA982982:UGC982982 UPW982982:UPY982982 UZS982982:UZU982982 VJO982982:VJQ982982 VTK982982:VTM982982 WDG982982:WDI982982 WNC982982:WNE982982 WWY982982:WXA982982 H65480 JD65480 SZ65480 ACV65480 AMR65480 AWN65480 BGJ65480 BQF65480 CAB65480 CJX65480 CTT65480 DDP65480 DNL65480 DXH65480 EHD65480 EQZ65480 FAV65480 FKR65480 FUN65480 GEJ65480 GOF65480 GYB65480 HHX65480 HRT65480 IBP65480 ILL65480 IVH65480 JFD65480 JOZ65480 JYV65480 KIR65480 KSN65480 LCJ65480 LMF65480 LWB65480 MFX65480 MPT65480 MZP65480 NJL65480 NTH65480 ODD65480 OMZ65480 OWV65480 PGR65480 PQN65480 QAJ65480 QKF65480 QUB65480 RDX65480 RNT65480 RXP65480 SHL65480 SRH65480 TBD65480 TKZ65480 TUV65480 UER65480 UON65480 UYJ65480 VIF65480 VSB65480 WBX65480 WLT65480 WVP65480 H131016 JD131016 SZ131016 ACV131016 AMR131016 AWN131016 BGJ131016 BQF131016 CAB131016 CJX131016 CTT131016 DDP131016 DNL131016 DXH131016 EHD131016 EQZ131016 FAV131016 FKR131016 FUN131016 GEJ131016 GOF131016 GYB131016 HHX131016 HRT131016 IBP131016 ILL131016 IVH131016 JFD131016 JOZ131016 JYV131016 KIR131016 KSN131016 LCJ131016 LMF131016 LWB131016 MFX131016 MPT131016 MZP131016 NJL131016 NTH131016 ODD131016 OMZ131016 OWV131016 PGR131016 PQN131016 QAJ131016 QKF131016 QUB131016 RDX131016 RNT131016 RXP131016 SHL131016 SRH131016 TBD131016 TKZ131016 TUV131016 UER131016 UON131016 UYJ131016 VIF131016 VSB131016 WBX131016 WLT131016 WVP131016 H196552 JD196552 SZ196552 ACV196552 AMR196552 AWN196552 BGJ196552 BQF196552 CAB196552 CJX196552 CTT196552 DDP196552 DNL196552 DXH196552 EHD196552 EQZ196552 FAV196552 FKR196552 FUN196552 GEJ196552 GOF196552 GYB196552 HHX196552 HRT196552 IBP196552 ILL196552 IVH196552 JFD196552 JOZ196552 JYV196552 KIR196552 KSN196552 LCJ196552 LMF196552 LWB196552 MFX196552 MPT196552 MZP196552 NJL196552 NTH196552 ODD196552 OMZ196552 OWV196552 PGR196552 PQN196552 QAJ196552 QKF196552 QUB196552 RDX196552 RNT196552 RXP196552 SHL196552 SRH196552 TBD196552 TKZ196552 TUV196552 UER196552 UON196552 UYJ196552 VIF196552 VSB196552 WBX196552 WLT196552 WVP196552 H262088 JD262088 SZ262088 ACV262088 AMR262088 AWN262088 BGJ262088 BQF262088 CAB262088 CJX262088 CTT262088 DDP262088 DNL262088 DXH262088 EHD262088 EQZ262088 FAV262088 FKR262088 FUN262088 GEJ262088 GOF262088 GYB262088 HHX262088 HRT262088 IBP262088 ILL262088 IVH262088 JFD262088 JOZ262088 JYV262088 KIR262088 KSN262088 LCJ262088 LMF262088 LWB262088 MFX262088 MPT262088 MZP262088 NJL262088 NTH262088 ODD262088 OMZ262088 OWV262088 PGR262088 PQN262088 QAJ262088 QKF262088 QUB262088 RDX262088 RNT262088 RXP262088 SHL262088 SRH262088 TBD262088 TKZ262088 TUV262088 UER262088 UON262088 UYJ262088 VIF262088 VSB262088 WBX262088 WLT262088 WVP262088 H327624 JD327624 SZ327624 ACV327624 AMR327624 AWN327624 BGJ327624 BQF327624 CAB327624 CJX327624 CTT327624 DDP327624 DNL327624 DXH327624 EHD327624 EQZ327624 FAV327624 FKR327624 FUN327624 GEJ327624 GOF327624 GYB327624 HHX327624 HRT327624 IBP327624 ILL327624 IVH327624 JFD327624 JOZ327624 JYV327624 KIR327624 KSN327624 LCJ327624 LMF327624 LWB327624 MFX327624 MPT327624 MZP327624 NJL327624 NTH327624 ODD327624 OMZ327624 OWV327624 PGR327624 PQN327624 QAJ327624 QKF327624 QUB327624 RDX327624 RNT327624 RXP327624 SHL327624 SRH327624 TBD327624 TKZ327624 TUV327624 UER327624 UON327624 UYJ327624 VIF327624 VSB327624 WBX327624 WLT327624 WVP327624 H393160 JD393160 SZ393160 ACV393160 AMR393160 AWN393160 BGJ393160 BQF393160 CAB393160 CJX393160 CTT393160 DDP393160 DNL393160 DXH393160 EHD393160 EQZ393160 FAV393160 FKR393160 FUN393160 GEJ393160 GOF393160 GYB393160 HHX393160 HRT393160 IBP393160 ILL393160 IVH393160 JFD393160 JOZ393160 JYV393160 KIR393160 KSN393160 LCJ393160 LMF393160 LWB393160 MFX393160 MPT393160 MZP393160 NJL393160 NTH393160 ODD393160 OMZ393160 OWV393160 PGR393160 PQN393160 QAJ393160 QKF393160 QUB393160 RDX393160 RNT393160 RXP393160 SHL393160 SRH393160 TBD393160 TKZ393160 TUV393160 UER393160 UON393160 UYJ393160 VIF393160 VSB393160 WBX393160 WLT393160 WVP393160 H458696 JD458696 SZ458696 ACV458696 AMR458696 AWN458696 BGJ458696 BQF458696 CAB458696 CJX458696 CTT458696 DDP458696 DNL458696 DXH458696 EHD458696 EQZ458696 FAV458696 FKR458696 FUN458696 GEJ458696 GOF458696 GYB458696 HHX458696 HRT458696 IBP458696 ILL458696 IVH458696 JFD458696 JOZ458696 JYV458696 KIR458696 KSN458696 LCJ458696 LMF458696 LWB458696 MFX458696 MPT458696 MZP458696 NJL458696 NTH458696 ODD458696 OMZ458696 OWV458696 PGR458696 PQN458696 QAJ458696 QKF458696 QUB458696 RDX458696 RNT458696 RXP458696 SHL458696 SRH458696 TBD458696 TKZ458696 TUV458696 UER458696 UON458696 UYJ458696 VIF458696 VSB458696 WBX458696 WLT458696 WVP458696 H524232 JD524232 SZ524232 ACV524232 AMR524232 AWN524232 BGJ524232 BQF524232 CAB524232 CJX524232 CTT524232 DDP524232 DNL524232 DXH524232 EHD524232 EQZ524232 FAV524232 FKR524232 FUN524232 GEJ524232 GOF524232 GYB524232 HHX524232 HRT524232 IBP524232 ILL524232 IVH524232 JFD524232 JOZ524232 JYV524232 KIR524232 KSN524232 LCJ524232 LMF524232 LWB524232 MFX524232 MPT524232 MZP524232 NJL524232 NTH524232 ODD524232 OMZ524232 OWV524232 PGR524232 PQN524232 QAJ524232 QKF524232 QUB524232 RDX524232 RNT524232 RXP524232 SHL524232 SRH524232 TBD524232 TKZ524232 TUV524232 UER524232 UON524232 UYJ524232 VIF524232 VSB524232 WBX524232 WLT524232 WVP524232 H589768 JD589768 SZ589768 ACV589768 AMR589768 AWN589768 BGJ589768 BQF589768 CAB589768 CJX589768 CTT589768 DDP589768 DNL589768 DXH589768 EHD589768 EQZ589768 FAV589768 FKR589768 FUN589768 GEJ589768 GOF589768 GYB589768 HHX589768 HRT589768 IBP589768 ILL589768 IVH589768 JFD589768 JOZ589768 JYV589768 KIR589768 KSN589768 LCJ589768 LMF589768 LWB589768 MFX589768 MPT589768 MZP589768 NJL589768 NTH589768 ODD589768 OMZ589768 OWV589768 PGR589768 PQN589768 QAJ589768 QKF589768 QUB589768 RDX589768 RNT589768 RXP589768 SHL589768 SRH589768 TBD589768 TKZ589768 TUV589768 UER589768 UON589768 UYJ589768 VIF589768 VSB589768 WBX589768 WLT589768 WVP589768 H655304 JD655304 SZ655304 ACV655304 AMR655304 AWN655304 BGJ655304 BQF655304 CAB655304 CJX655304 CTT655304 DDP655304 DNL655304 DXH655304 EHD655304 EQZ655304 FAV655304 FKR655304 FUN655304 GEJ655304 GOF655304 GYB655304 HHX655304 HRT655304 IBP655304 ILL655304 IVH655304 JFD655304 JOZ655304 JYV655304 KIR655304 KSN655304 LCJ655304 LMF655304 LWB655304 MFX655304 MPT655304 MZP655304 NJL655304 NTH655304 ODD655304 OMZ655304 OWV655304 PGR655304 PQN655304 QAJ655304 QKF655304 QUB655304 RDX655304 RNT655304 RXP655304 SHL655304 SRH655304 TBD655304 TKZ655304 TUV655304 UER655304 UON655304 UYJ655304 VIF655304 VSB655304 WBX655304 WLT655304 WVP655304 H720840 JD720840 SZ720840 ACV720840 AMR720840 AWN720840 BGJ720840 BQF720840 CAB720840 CJX720840 CTT720840 DDP720840 DNL720840 DXH720840 EHD720840 EQZ720840 FAV720840 FKR720840 FUN720840 GEJ720840 GOF720840 GYB720840 HHX720840 HRT720840 IBP720840 ILL720840 IVH720840 JFD720840 JOZ720840 JYV720840 KIR720840 KSN720840 LCJ720840 LMF720840 LWB720840 MFX720840 MPT720840 MZP720840 NJL720840 NTH720840 ODD720840 OMZ720840 OWV720840 PGR720840 PQN720840 QAJ720840 QKF720840 QUB720840 RDX720840 RNT720840 RXP720840 SHL720840 SRH720840 TBD720840 TKZ720840 TUV720840 UER720840 UON720840 UYJ720840 VIF720840 VSB720840 WBX720840 WLT720840 WVP720840 H786376 JD786376 SZ786376 ACV786376 AMR786376 AWN786376 BGJ786376 BQF786376 CAB786376 CJX786376 CTT786376 DDP786376 DNL786376 DXH786376 EHD786376 EQZ786376 FAV786376 FKR786376 FUN786376 GEJ786376 GOF786376 GYB786376 HHX786376 HRT786376 IBP786376 ILL786376 IVH786376 JFD786376 JOZ786376 JYV786376 KIR786376 KSN786376 LCJ786376 LMF786376 LWB786376 MFX786376 MPT786376 MZP786376 NJL786376 NTH786376 ODD786376 OMZ786376 OWV786376 PGR786376 PQN786376 QAJ786376 QKF786376 QUB786376 RDX786376 RNT786376 RXP786376 SHL786376 SRH786376 TBD786376 TKZ786376 TUV786376 UER786376 UON786376 UYJ786376 VIF786376 VSB786376 WBX786376 WLT786376 WVP786376 H851912 JD851912 SZ851912 ACV851912 AMR851912 AWN851912 BGJ851912 BQF851912 CAB851912 CJX851912 CTT851912 DDP851912 DNL851912 DXH851912 EHD851912 EQZ851912 FAV851912 FKR851912 FUN851912 GEJ851912 GOF851912 GYB851912 HHX851912 HRT851912 IBP851912 ILL851912 IVH851912 JFD851912 JOZ851912 JYV851912 KIR851912 KSN851912 LCJ851912 LMF851912 LWB851912 MFX851912 MPT851912 MZP851912 NJL851912 NTH851912 ODD851912 OMZ851912 OWV851912 PGR851912 PQN851912 QAJ851912 QKF851912 QUB851912 RDX851912 RNT851912 RXP851912 SHL851912 SRH851912 TBD851912 TKZ851912 TUV851912 UER851912 UON851912 UYJ851912 VIF851912 VSB851912 WBX851912 WLT851912 WVP851912 H917448 JD917448 SZ917448 ACV917448 AMR917448 AWN917448 BGJ917448 BQF917448 CAB917448 CJX917448 CTT917448 DDP917448 DNL917448 DXH917448 EHD917448 EQZ917448 FAV917448 FKR917448 FUN917448 GEJ917448 GOF917448 GYB917448 HHX917448 HRT917448 IBP917448 ILL917448 IVH917448 JFD917448 JOZ917448 JYV917448 KIR917448 KSN917448 LCJ917448 LMF917448 LWB917448 MFX917448 MPT917448 MZP917448 NJL917448 NTH917448 ODD917448 OMZ917448 OWV917448 PGR917448 PQN917448 QAJ917448 QKF917448 QUB917448 RDX917448 RNT917448 RXP917448 SHL917448 SRH917448 TBD917448 TKZ917448 TUV917448 UER917448 UON917448 UYJ917448 VIF917448 VSB917448 WBX917448 WLT917448 WVP917448 H982984 JD982984 SZ982984 ACV982984 AMR982984 AWN982984 BGJ982984 BQF982984 CAB982984 CJX982984 CTT982984 DDP982984 DNL982984 DXH982984 EHD982984 EQZ982984 FAV982984 FKR982984 FUN982984 GEJ982984 GOF982984 GYB982984 HHX982984 HRT982984 IBP982984 ILL982984 IVH982984 JFD982984 JOZ982984 JYV982984 KIR982984 KSN982984 LCJ982984 LMF982984 LWB982984 MFX982984 MPT982984 MZP982984 NJL982984 NTH982984 ODD982984 OMZ982984 OWV982984 PGR982984 PQN982984 QAJ982984 QKF982984 QUB982984 RDX982984 RNT982984 RXP982984 SHL982984 SRH982984 TBD982984 TKZ982984 TUV982984 UER982984 UON982984 UYJ982984 VIF982984 VSB982984 WBX982984 WLT982984 WVP982984 M65586 JI65586 TE65586 ADA65586 AMW65586 AWS65586 BGO65586 BQK65586 CAG65586 CKC65586 CTY65586 DDU65586 DNQ65586 DXM65586 EHI65586 ERE65586 FBA65586 FKW65586 FUS65586 GEO65586 GOK65586 GYG65586 HIC65586 HRY65586 IBU65586 ILQ65586 IVM65586 JFI65586 JPE65586 JZA65586 KIW65586 KSS65586 LCO65586 LMK65586 LWG65586 MGC65586 MPY65586 MZU65586 NJQ65586 NTM65586 ODI65586 ONE65586 OXA65586 PGW65586 PQS65586 QAO65586 QKK65586 QUG65586 REC65586 RNY65586 RXU65586 SHQ65586 SRM65586 TBI65586 TLE65586 TVA65586 UEW65586 UOS65586 UYO65586 VIK65586 VSG65586 WCC65586 WLY65586 WVU65586 M131122 JI131122 TE131122 ADA131122 AMW131122 AWS131122 BGO131122 BQK131122 CAG131122 CKC131122 CTY131122 DDU131122 DNQ131122 DXM131122 EHI131122 ERE131122 FBA131122 FKW131122 FUS131122 GEO131122 GOK131122 GYG131122 HIC131122 HRY131122 IBU131122 ILQ131122 IVM131122 JFI131122 JPE131122 JZA131122 KIW131122 KSS131122 LCO131122 LMK131122 LWG131122 MGC131122 MPY131122 MZU131122 NJQ131122 NTM131122 ODI131122 ONE131122 OXA131122 PGW131122 PQS131122 QAO131122 QKK131122 QUG131122 REC131122 RNY131122 RXU131122 SHQ131122 SRM131122 TBI131122 TLE131122 TVA131122 UEW131122 UOS131122 UYO131122 VIK131122 VSG131122 WCC131122 WLY131122 WVU131122 M196658 JI196658 TE196658 ADA196658 AMW196658 AWS196658 BGO196658 BQK196658 CAG196658 CKC196658 CTY196658 DDU196658 DNQ196658 DXM196658 EHI196658 ERE196658 FBA196658 FKW196658 FUS196658 GEO196658 GOK196658 GYG196658 HIC196658 HRY196658 IBU196658 ILQ196658 IVM196658 JFI196658 JPE196658 JZA196658 KIW196658 KSS196658 LCO196658 LMK196658 LWG196658 MGC196658 MPY196658 MZU196658 NJQ196658 NTM196658 ODI196658 ONE196658 OXA196658 PGW196658 PQS196658 QAO196658 QKK196658 QUG196658 REC196658 RNY196658 RXU196658 SHQ196658 SRM196658 TBI196658 TLE196658 TVA196658 UEW196658 UOS196658 UYO196658 VIK196658 VSG196658 WCC196658 WLY196658 WVU196658 M262194 JI262194 TE262194 ADA262194 AMW262194 AWS262194 BGO262194 BQK262194 CAG262194 CKC262194 CTY262194 DDU262194 DNQ262194 DXM262194 EHI262194 ERE262194 FBA262194 FKW262194 FUS262194 GEO262194 GOK262194 GYG262194 HIC262194 HRY262194 IBU262194 ILQ262194 IVM262194 JFI262194 JPE262194 JZA262194 KIW262194 KSS262194 LCO262194 LMK262194 LWG262194 MGC262194 MPY262194 MZU262194 NJQ262194 NTM262194 ODI262194 ONE262194 OXA262194 PGW262194 PQS262194 QAO262194 QKK262194 QUG262194 REC262194 RNY262194 RXU262194 SHQ262194 SRM262194 TBI262194 TLE262194 TVA262194 UEW262194 UOS262194 UYO262194 VIK262194 VSG262194 WCC262194 WLY262194 WVU262194 M327730 JI327730 TE327730 ADA327730 AMW327730 AWS327730 BGO327730 BQK327730 CAG327730 CKC327730 CTY327730 DDU327730 DNQ327730 DXM327730 EHI327730 ERE327730 FBA327730 FKW327730 FUS327730 GEO327730 GOK327730 GYG327730 HIC327730 HRY327730 IBU327730 ILQ327730 IVM327730 JFI327730 JPE327730 JZA327730 KIW327730 KSS327730 LCO327730 LMK327730 LWG327730 MGC327730 MPY327730 MZU327730 NJQ327730 NTM327730 ODI327730 ONE327730 OXA327730 PGW327730 PQS327730 QAO327730 QKK327730 QUG327730 REC327730 RNY327730 RXU327730 SHQ327730 SRM327730 TBI327730 TLE327730 TVA327730 UEW327730 UOS327730 UYO327730 VIK327730 VSG327730 WCC327730 WLY327730 WVU327730 M393266 JI393266 TE393266 ADA393266 AMW393266 AWS393266 BGO393266 BQK393266 CAG393266 CKC393266 CTY393266 DDU393266 DNQ393266 DXM393266 EHI393266 ERE393266 FBA393266 FKW393266 FUS393266 GEO393266 GOK393266 GYG393266 HIC393266 HRY393266 IBU393266 ILQ393266 IVM393266 JFI393266 JPE393266 JZA393266 KIW393266 KSS393266 LCO393266 LMK393266 LWG393266 MGC393266 MPY393266 MZU393266 NJQ393266 NTM393266 ODI393266 ONE393266 OXA393266 PGW393266 PQS393266 QAO393266 QKK393266 QUG393266 REC393266 RNY393266 RXU393266 SHQ393266 SRM393266 TBI393266 TLE393266 TVA393266 UEW393266 UOS393266 UYO393266 VIK393266 VSG393266 WCC393266 WLY393266 WVU393266 M458802 JI458802 TE458802 ADA458802 AMW458802 AWS458802 BGO458802 BQK458802 CAG458802 CKC458802 CTY458802 DDU458802 DNQ458802 DXM458802 EHI458802 ERE458802 FBA458802 FKW458802 FUS458802 GEO458802 GOK458802 GYG458802 HIC458802 HRY458802 IBU458802 ILQ458802 IVM458802 JFI458802 JPE458802 JZA458802 KIW458802 KSS458802 LCO458802 LMK458802 LWG458802 MGC458802 MPY458802 MZU458802 NJQ458802 NTM458802 ODI458802 ONE458802 OXA458802 PGW458802 PQS458802 QAO458802 QKK458802 QUG458802 REC458802 RNY458802 RXU458802 SHQ458802 SRM458802 TBI458802 TLE458802 TVA458802 UEW458802 UOS458802 UYO458802 VIK458802 VSG458802 WCC458802 WLY458802 WVU458802 M524338 JI524338 TE524338 ADA524338 AMW524338 AWS524338 BGO524338 BQK524338 CAG524338 CKC524338 CTY524338 DDU524338 DNQ524338 DXM524338 EHI524338 ERE524338 FBA524338 FKW524338 FUS524338 GEO524338 GOK524338 GYG524338 HIC524338 HRY524338 IBU524338 ILQ524338 IVM524338 JFI524338 JPE524338 JZA524338 KIW524338 KSS524338 LCO524338 LMK524338 LWG524338 MGC524338 MPY524338 MZU524338 NJQ524338 NTM524338 ODI524338 ONE524338 OXA524338 PGW524338 PQS524338 QAO524338 QKK524338 QUG524338 REC524338 RNY524338 RXU524338 SHQ524338 SRM524338 TBI524338 TLE524338 TVA524338 UEW524338 UOS524338 UYO524338 VIK524338 VSG524338 WCC524338 WLY524338 WVU524338 M589874 JI589874 TE589874 ADA589874 AMW589874 AWS589874 BGO589874 BQK589874 CAG589874 CKC589874 CTY589874 DDU589874 DNQ589874 DXM589874 EHI589874 ERE589874 FBA589874 FKW589874 FUS589874 GEO589874 GOK589874 GYG589874 HIC589874 HRY589874 IBU589874 ILQ589874 IVM589874 JFI589874 JPE589874 JZA589874 KIW589874 KSS589874 LCO589874 LMK589874 LWG589874 MGC589874 MPY589874 MZU589874 NJQ589874 NTM589874 ODI589874 ONE589874 OXA589874 PGW589874 PQS589874 QAO589874 QKK589874 QUG589874 REC589874 RNY589874 RXU589874 SHQ589874 SRM589874 TBI589874 TLE589874 TVA589874 UEW589874 UOS589874 UYO589874 VIK589874 VSG589874 WCC589874 WLY589874 WVU589874 M655410 JI655410 TE655410 ADA655410 AMW655410 AWS655410 BGO655410 BQK655410 CAG655410 CKC655410 CTY655410 DDU655410 DNQ655410 DXM655410 EHI655410 ERE655410 FBA655410 FKW655410 FUS655410 GEO655410 GOK655410 GYG655410 HIC655410 HRY655410 IBU655410 ILQ655410 IVM655410 JFI655410 JPE655410 JZA655410 KIW655410 KSS655410 LCO655410 LMK655410 LWG655410 MGC655410 MPY655410 MZU655410 NJQ655410 NTM655410 ODI655410 ONE655410 OXA655410 PGW655410 PQS655410 QAO655410 QKK655410 QUG655410 REC655410 RNY655410 RXU655410 SHQ655410 SRM655410 TBI655410 TLE655410 TVA655410 UEW655410 UOS655410 UYO655410 VIK655410 VSG655410 WCC655410 WLY655410 WVU655410 M720946 JI720946 TE720946 ADA720946 AMW720946 AWS720946 BGO720946 BQK720946 CAG720946 CKC720946 CTY720946 DDU720946 DNQ720946 DXM720946 EHI720946 ERE720946 FBA720946 FKW720946 FUS720946 GEO720946 GOK720946 GYG720946 HIC720946 HRY720946 IBU720946 ILQ720946 IVM720946 JFI720946 JPE720946 JZA720946 KIW720946 KSS720946 LCO720946 LMK720946 LWG720946 MGC720946 MPY720946 MZU720946 NJQ720946 NTM720946 ODI720946 ONE720946 OXA720946 PGW720946 PQS720946 QAO720946 QKK720946 QUG720946 REC720946 RNY720946 RXU720946 SHQ720946 SRM720946 TBI720946 TLE720946 TVA720946 UEW720946 UOS720946 UYO720946 VIK720946 VSG720946 WCC720946 WLY720946 WVU720946 M786482 JI786482 TE786482 ADA786482 AMW786482 AWS786482 BGO786482 BQK786482 CAG786482 CKC786482 CTY786482 DDU786482 DNQ786482 DXM786482 EHI786482 ERE786482 FBA786482 FKW786482 FUS786482 GEO786482 GOK786482 GYG786482 HIC786482 HRY786482 IBU786482 ILQ786482 IVM786482 JFI786482 JPE786482 JZA786482 KIW786482 KSS786482 LCO786482 LMK786482 LWG786482 MGC786482 MPY786482 MZU786482 NJQ786482 NTM786482 ODI786482 ONE786482 OXA786482 PGW786482 PQS786482 QAO786482 QKK786482 QUG786482 REC786482 RNY786482 RXU786482 SHQ786482 SRM786482 TBI786482 TLE786482 TVA786482 UEW786482 UOS786482 UYO786482 VIK786482 VSG786482 WCC786482 WLY786482 WVU786482 M852018 JI852018 TE852018 ADA852018 AMW852018 AWS852018 BGO852018 BQK852018 CAG852018 CKC852018 CTY852018 DDU852018 DNQ852018 DXM852018 EHI852018 ERE852018 FBA852018 FKW852018 FUS852018 GEO852018 GOK852018 GYG852018 HIC852018 HRY852018 IBU852018 ILQ852018 IVM852018 JFI852018 JPE852018 JZA852018 KIW852018 KSS852018 LCO852018 LMK852018 LWG852018 MGC852018 MPY852018 MZU852018 NJQ852018 NTM852018 ODI852018 ONE852018 OXA852018 PGW852018 PQS852018 QAO852018 QKK852018 QUG852018 REC852018 RNY852018 RXU852018 SHQ852018 SRM852018 TBI852018 TLE852018 TVA852018 UEW852018 UOS852018 UYO852018 VIK852018 VSG852018 WCC852018 WLY852018 WVU852018 M917554 JI917554 TE917554 ADA917554 AMW917554 AWS917554 BGO917554 BQK917554 CAG917554 CKC917554 CTY917554 DDU917554 DNQ917554 DXM917554 EHI917554 ERE917554 FBA917554 FKW917554 FUS917554 GEO917554 GOK917554 GYG917554 HIC917554 HRY917554 IBU917554 ILQ917554 IVM917554 JFI917554 JPE917554 JZA917554 KIW917554 KSS917554 LCO917554 LMK917554 LWG917554 MGC917554 MPY917554 MZU917554 NJQ917554 NTM917554 ODI917554 ONE917554 OXA917554 PGW917554 PQS917554 QAO917554 QKK917554 QUG917554 REC917554 RNY917554 RXU917554 SHQ917554 SRM917554 TBI917554 TLE917554 TVA917554 UEW917554 UOS917554 UYO917554 VIK917554 VSG917554 WCC917554 WLY917554 WVU917554 M983090 JI983090 TE983090 ADA983090 AMW983090 AWS983090 BGO983090 BQK983090 CAG983090 CKC983090 CTY983090 DDU983090 DNQ983090 DXM983090 EHI983090 ERE983090 FBA983090 FKW983090 FUS983090 GEO983090 GOK983090 GYG983090 HIC983090 HRY983090 IBU983090 ILQ983090 IVM983090 JFI983090 JPE983090 JZA983090 KIW983090 KSS983090 LCO983090 LMK983090 LWG983090 MGC983090 MPY983090 MZU983090 NJQ983090 NTM983090 ODI983090 ONE983090 OXA983090 PGW983090 PQS983090 QAO983090 QKK983090 QUG983090 REC983090 RNY983090 RXU983090 SHQ983090 SRM983090 TBI983090 TLE983090 TVA983090 UEW983090 UOS983090 UYO983090 VIK983090 VSG983090 WCC983090 WLY983090 WVU983090 K65449 JG65449 TC65449 ACY65449 AMU65449 AWQ65449 BGM65449 BQI65449 CAE65449 CKA65449 CTW65449 DDS65449 DNO65449 DXK65449 EHG65449 ERC65449 FAY65449 FKU65449 FUQ65449 GEM65449 GOI65449 GYE65449 HIA65449 HRW65449 IBS65449 ILO65449 IVK65449 JFG65449 JPC65449 JYY65449 KIU65449 KSQ65449 LCM65449 LMI65449 LWE65449 MGA65449 MPW65449 MZS65449 NJO65449 NTK65449 ODG65449 ONC65449 OWY65449 PGU65449 PQQ65449 QAM65449 QKI65449 QUE65449 REA65449 RNW65449 RXS65449 SHO65449 SRK65449 TBG65449 TLC65449 TUY65449 UEU65449 UOQ65449 UYM65449 VII65449 VSE65449 WCA65449 WLW65449 WVS65449 K130985 JG130985 TC130985 ACY130985 AMU130985 AWQ130985 BGM130985 BQI130985 CAE130985 CKA130985 CTW130985 DDS130985 DNO130985 DXK130985 EHG130985 ERC130985 FAY130985 FKU130985 FUQ130985 GEM130985 GOI130985 GYE130985 HIA130985 HRW130985 IBS130985 ILO130985 IVK130985 JFG130985 JPC130985 JYY130985 KIU130985 KSQ130985 LCM130985 LMI130985 LWE130985 MGA130985 MPW130985 MZS130985 NJO130985 NTK130985 ODG130985 ONC130985 OWY130985 PGU130985 PQQ130985 QAM130985 QKI130985 QUE130985 REA130985 RNW130985 RXS130985 SHO130985 SRK130985 TBG130985 TLC130985 TUY130985 UEU130985 UOQ130985 UYM130985 VII130985 VSE130985 WCA130985 WLW130985 WVS130985 K196521 JG196521 TC196521 ACY196521 AMU196521 AWQ196521 BGM196521 BQI196521 CAE196521 CKA196521 CTW196521 DDS196521 DNO196521 DXK196521 EHG196521 ERC196521 FAY196521 FKU196521 FUQ196521 GEM196521 GOI196521 GYE196521 HIA196521 HRW196521 IBS196521 ILO196521 IVK196521 JFG196521 JPC196521 JYY196521 KIU196521 KSQ196521 LCM196521 LMI196521 LWE196521 MGA196521 MPW196521 MZS196521 NJO196521 NTK196521 ODG196521 ONC196521 OWY196521 PGU196521 PQQ196521 QAM196521 QKI196521 QUE196521 REA196521 RNW196521 RXS196521 SHO196521 SRK196521 TBG196521 TLC196521 TUY196521 UEU196521 UOQ196521 UYM196521 VII196521 VSE196521 WCA196521 WLW196521 WVS196521 K262057 JG262057 TC262057 ACY262057 AMU262057 AWQ262057 BGM262057 BQI262057 CAE262057 CKA262057 CTW262057 DDS262057 DNO262057 DXK262057 EHG262057 ERC262057 FAY262057 FKU262057 FUQ262057 GEM262057 GOI262057 GYE262057 HIA262057 HRW262057 IBS262057 ILO262057 IVK262057 JFG262057 JPC262057 JYY262057 KIU262057 KSQ262057 LCM262057 LMI262057 LWE262057 MGA262057 MPW262057 MZS262057 NJO262057 NTK262057 ODG262057 ONC262057 OWY262057 PGU262057 PQQ262057 QAM262057 QKI262057 QUE262057 REA262057 RNW262057 RXS262057 SHO262057 SRK262057 TBG262057 TLC262057 TUY262057 UEU262057 UOQ262057 UYM262057 VII262057 VSE262057 WCA262057 WLW262057 WVS262057 K327593 JG327593 TC327593 ACY327593 AMU327593 AWQ327593 BGM327593 BQI327593 CAE327593 CKA327593 CTW327593 DDS327593 DNO327593 DXK327593 EHG327593 ERC327593 FAY327593 FKU327593 FUQ327593 GEM327593 GOI327593 GYE327593 HIA327593 HRW327593 IBS327593 ILO327593 IVK327593 JFG327593 JPC327593 JYY327593 KIU327593 KSQ327593 LCM327593 LMI327593 LWE327593 MGA327593 MPW327593 MZS327593 NJO327593 NTK327593 ODG327593 ONC327593 OWY327593 PGU327593 PQQ327593 QAM327593 QKI327593 QUE327593 REA327593 RNW327593 RXS327593 SHO327593 SRK327593 TBG327593 TLC327593 TUY327593 UEU327593 UOQ327593 UYM327593 VII327593 VSE327593 WCA327593 WLW327593 WVS327593 K393129 JG393129 TC393129 ACY393129 AMU393129 AWQ393129 BGM393129 BQI393129 CAE393129 CKA393129 CTW393129 DDS393129 DNO393129 DXK393129 EHG393129 ERC393129 FAY393129 FKU393129 FUQ393129 GEM393129 GOI393129 GYE393129 HIA393129 HRW393129 IBS393129 ILO393129 IVK393129 JFG393129 JPC393129 JYY393129 KIU393129 KSQ393129 LCM393129 LMI393129 LWE393129 MGA393129 MPW393129 MZS393129 NJO393129 NTK393129 ODG393129 ONC393129 OWY393129 PGU393129 PQQ393129 QAM393129 QKI393129 QUE393129 REA393129 RNW393129 RXS393129 SHO393129 SRK393129 TBG393129 TLC393129 TUY393129 UEU393129 UOQ393129 UYM393129 VII393129 VSE393129 WCA393129 WLW393129 WVS393129 K458665 JG458665 TC458665 ACY458665 AMU458665 AWQ458665 BGM458665 BQI458665 CAE458665 CKA458665 CTW458665 DDS458665 DNO458665 DXK458665 EHG458665 ERC458665 FAY458665 FKU458665 FUQ458665 GEM458665 GOI458665 GYE458665 HIA458665 HRW458665 IBS458665 ILO458665 IVK458665 JFG458665 JPC458665 JYY458665 KIU458665 KSQ458665 LCM458665 LMI458665 LWE458665 MGA458665 MPW458665 MZS458665 NJO458665 NTK458665 ODG458665 ONC458665 OWY458665 PGU458665 PQQ458665 QAM458665 QKI458665 QUE458665 REA458665 RNW458665 RXS458665 SHO458665 SRK458665 TBG458665 TLC458665 TUY458665 UEU458665 UOQ458665 UYM458665 VII458665 VSE458665 WCA458665 WLW458665 WVS458665 K524201 JG524201 TC524201 ACY524201 AMU524201 AWQ524201 BGM524201 BQI524201 CAE524201 CKA524201 CTW524201 DDS524201 DNO524201 DXK524201 EHG524201 ERC524201 FAY524201 FKU524201 FUQ524201 GEM524201 GOI524201 GYE524201 HIA524201 HRW524201 IBS524201 ILO524201 IVK524201 JFG524201 JPC524201 JYY524201 KIU524201 KSQ524201 LCM524201 LMI524201 LWE524201 MGA524201 MPW524201 MZS524201 NJO524201 NTK524201 ODG524201 ONC524201 OWY524201 PGU524201 PQQ524201 QAM524201 QKI524201 QUE524201 REA524201 RNW524201 RXS524201 SHO524201 SRK524201 TBG524201 TLC524201 TUY524201 UEU524201 UOQ524201 UYM524201 VII524201 VSE524201 WCA524201 WLW524201 WVS524201 K589737 JG589737 TC589737 ACY589737 AMU589737 AWQ589737 BGM589737 BQI589737 CAE589737 CKA589737 CTW589737 DDS589737 DNO589737 DXK589737 EHG589737 ERC589737 FAY589737 FKU589737 FUQ589737 GEM589737 GOI589737 GYE589737 HIA589737 HRW589737 IBS589737 ILO589737 IVK589737 JFG589737 JPC589737 JYY589737 KIU589737 KSQ589737 LCM589737 LMI589737 LWE589737 MGA589737 MPW589737 MZS589737 NJO589737 NTK589737 ODG589737 ONC589737 OWY589737 PGU589737 PQQ589737 QAM589737 QKI589737 QUE589737 REA589737 RNW589737 RXS589737 SHO589737 SRK589737 TBG589737 TLC589737 TUY589737 UEU589737 UOQ589737 UYM589737 VII589737 VSE589737 WCA589737 WLW589737 WVS589737 K655273 JG655273 TC655273 ACY655273 AMU655273 AWQ655273 BGM655273 BQI655273 CAE655273 CKA655273 CTW655273 DDS655273 DNO655273 DXK655273 EHG655273 ERC655273 FAY655273 FKU655273 FUQ655273 GEM655273 GOI655273 GYE655273 HIA655273 HRW655273 IBS655273 ILO655273 IVK655273 JFG655273 JPC655273 JYY655273 KIU655273 KSQ655273 LCM655273 LMI655273 LWE655273 MGA655273 MPW655273 MZS655273 NJO655273 NTK655273 ODG655273 ONC655273 OWY655273 PGU655273 PQQ655273 QAM655273 QKI655273 QUE655273 REA655273 RNW655273 RXS655273 SHO655273 SRK655273 TBG655273 TLC655273 TUY655273 UEU655273 UOQ655273 UYM655273 VII655273 VSE655273 WCA655273 WLW655273 WVS655273 K720809 JG720809 TC720809 ACY720809 AMU720809 AWQ720809 BGM720809 BQI720809 CAE720809 CKA720809 CTW720809 DDS720809 DNO720809 DXK720809 EHG720809 ERC720809 FAY720809 FKU720809 FUQ720809 GEM720809 GOI720809 GYE720809 HIA720809 HRW720809 IBS720809 ILO720809 IVK720809 JFG720809 JPC720809 JYY720809 KIU720809 KSQ720809 LCM720809 LMI720809 LWE720809 MGA720809 MPW720809 MZS720809 NJO720809 NTK720809 ODG720809 ONC720809 OWY720809 PGU720809 PQQ720809 QAM720809 QKI720809 QUE720809 REA720809 RNW720809 RXS720809 SHO720809 SRK720809 TBG720809 TLC720809 TUY720809 UEU720809 UOQ720809 UYM720809 VII720809 VSE720809 WCA720809 WLW720809 WVS720809 K786345 JG786345 TC786345 ACY786345 AMU786345 AWQ786345 BGM786345 BQI786345 CAE786345 CKA786345 CTW786345 DDS786345 DNO786345 DXK786345 EHG786345 ERC786345 FAY786345 FKU786345 FUQ786345 GEM786345 GOI786345 GYE786345 HIA786345 HRW786345 IBS786345 ILO786345 IVK786345 JFG786345 JPC786345 JYY786345 KIU786345 KSQ786345 LCM786345 LMI786345 LWE786345 MGA786345 MPW786345 MZS786345 NJO786345 NTK786345 ODG786345 ONC786345 OWY786345 PGU786345 PQQ786345 QAM786345 QKI786345 QUE786345 REA786345 RNW786345 RXS786345 SHO786345 SRK786345 TBG786345 TLC786345 TUY786345 UEU786345 UOQ786345 UYM786345 VII786345 VSE786345 WCA786345 WLW786345 WVS786345 K851881 JG851881 TC851881 ACY851881 AMU851881 AWQ851881 BGM851881 BQI851881 CAE851881 CKA851881 CTW851881 DDS851881 DNO851881 DXK851881 EHG851881 ERC851881 FAY851881 FKU851881 FUQ851881 GEM851881 GOI851881 GYE851881 HIA851881 HRW851881 IBS851881 ILO851881 IVK851881 JFG851881 JPC851881 JYY851881 KIU851881 KSQ851881 LCM851881 LMI851881 LWE851881 MGA851881 MPW851881 MZS851881 NJO851881 NTK851881 ODG851881 ONC851881 OWY851881 PGU851881 PQQ851881 QAM851881 QKI851881 QUE851881 REA851881 RNW851881 RXS851881 SHO851881 SRK851881 TBG851881 TLC851881 TUY851881 UEU851881 UOQ851881 UYM851881 VII851881 VSE851881 WCA851881 WLW851881 WVS851881 K917417 JG917417 TC917417 ACY917417 AMU917417 AWQ917417 BGM917417 BQI917417 CAE917417 CKA917417 CTW917417 DDS917417 DNO917417 DXK917417 EHG917417 ERC917417 FAY917417 FKU917417 FUQ917417 GEM917417 GOI917417 GYE917417 HIA917417 HRW917417 IBS917417 ILO917417 IVK917417 JFG917417 JPC917417 JYY917417 KIU917417 KSQ917417 LCM917417 LMI917417 LWE917417 MGA917417 MPW917417 MZS917417 NJO917417 NTK917417 ODG917417 ONC917417 OWY917417 PGU917417 PQQ917417 QAM917417 QKI917417 QUE917417 REA917417 RNW917417 RXS917417 SHO917417 SRK917417 TBG917417 TLC917417 TUY917417 UEU917417 UOQ917417 UYM917417 VII917417 VSE917417 WCA917417 WLW917417 WVS917417 K982953 JG982953 TC982953 ACY982953 AMU982953 AWQ982953 BGM982953 BQI982953 CAE982953 CKA982953 CTW982953 DDS982953 DNO982953 DXK982953 EHG982953 ERC982953 FAY982953 FKU982953 FUQ982953 GEM982953 GOI982953 GYE982953 HIA982953 HRW982953 IBS982953 ILO982953 IVK982953 JFG982953 JPC982953 JYY982953 KIU982953 KSQ982953 LCM982953 LMI982953 LWE982953 MGA982953 MPW982953 MZS982953 NJO982953 NTK982953 ODG982953 ONC982953 OWY982953 PGU982953 PQQ982953 QAM982953 QKI982953 QUE982953 REA982953 RNW982953 RXS982953 SHO982953 SRK982953 TBG982953 TLC982953 TUY982953 UEU982953 UOQ982953 UYM982953 VII982953 VSE982953 WCA982953 WLW982953 WVS982953 S55 JO55 TK55 ADG55 ANC55 AWY55 BGU55 BQQ55 CAM55 CKI55 CUE55 DEA55 DNW55 DXS55 EHO55 ERK55 FBG55 FLC55 FUY55 GEU55 GOQ55 GYM55 HII55 HSE55 ICA55 ILW55 IVS55 JFO55 JPK55 JZG55 KJC55 KSY55 LCU55 LMQ55 LWM55 MGI55 MQE55 NAA55 NJW55 NTS55 ODO55 ONK55 OXG55 PHC55 PQY55 QAU55 QKQ55 QUM55 REI55 ROE55 RYA55 SHW55 SRS55 TBO55 TLK55 TVG55 UFC55 UOY55 UYU55 VIQ55 VSM55 WCI55 WME55 WWA55 S65580 JO65580 TK65580 ADG65580 ANC65580 AWY65580 BGU65580 BQQ65580 CAM65580 CKI65580 CUE65580 DEA65580 DNW65580 DXS65580 EHO65580 ERK65580 FBG65580 FLC65580 FUY65580 GEU65580 GOQ65580 GYM65580 HII65580 HSE65580 ICA65580 ILW65580 IVS65580 JFO65580 JPK65580 JZG65580 KJC65580 KSY65580 LCU65580 LMQ65580 LWM65580 MGI65580 MQE65580 NAA65580 NJW65580 NTS65580 ODO65580 ONK65580 OXG65580 PHC65580 PQY65580 QAU65580 QKQ65580 QUM65580 REI65580 ROE65580 RYA65580 SHW65580 SRS65580 TBO65580 TLK65580 TVG65580 UFC65580 UOY65580 UYU65580 VIQ65580 VSM65580 WCI65580 WME65580 WWA65580 S131116 JO131116 TK131116 ADG131116 ANC131116 AWY131116 BGU131116 BQQ131116 CAM131116 CKI131116 CUE131116 DEA131116 DNW131116 DXS131116 EHO131116 ERK131116 FBG131116 FLC131116 FUY131116 GEU131116 GOQ131116 GYM131116 HII131116 HSE131116 ICA131116 ILW131116 IVS131116 JFO131116 JPK131116 JZG131116 KJC131116 KSY131116 LCU131116 LMQ131116 LWM131116 MGI131116 MQE131116 NAA131116 NJW131116 NTS131116 ODO131116 ONK131116 OXG131116 PHC131116 PQY131116 QAU131116 QKQ131116 QUM131116 REI131116 ROE131116 RYA131116 SHW131116 SRS131116 TBO131116 TLK131116 TVG131116 UFC131116 UOY131116 UYU131116 VIQ131116 VSM131116 WCI131116 WME131116 WWA131116 S196652 JO196652 TK196652 ADG196652 ANC196652 AWY196652 BGU196652 BQQ196652 CAM196652 CKI196652 CUE196652 DEA196652 DNW196652 DXS196652 EHO196652 ERK196652 FBG196652 FLC196652 FUY196652 GEU196652 GOQ196652 GYM196652 HII196652 HSE196652 ICA196652 ILW196652 IVS196652 JFO196652 JPK196652 JZG196652 KJC196652 KSY196652 LCU196652 LMQ196652 LWM196652 MGI196652 MQE196652 NAA196652 NJW196652 NTS196652 ODO196652 ONK196652 OXG196652 PHC196652 PQY196652 QAU196652 QKQ196652 QUM196652 REI196652 ROE196652 RYA196652 SHW196652 SRS196652 TBO196652 TLK196652 TVG196652 UFC196652 UOY196652 UYU196652 VIQ196652 VSM196652 WCI196652 WME196652 WWA196652 S262188 JO262188 TK262188 ADG262188 ANC262188 AWY262188 BGU262188 BQQ262188 CAM262188 CKI262188 CUE262188 DEA262188 DNW262188 DXS262188 EHO262188 ERK262188 FBG262188 FLC262188 FUY262188 GEU262188 GOQ262188 GYM262188 HII262188 HSE262188 ICA262188 ILW262188 IVS262188 JFO262188 JPK262188 JZG262188 KJC262188 KSY262188 LCU262188 LMQ262188 LWM262188 MGI262188 MQE262188 NAA262188 NJW262188 NTS262188 ODO262188 ONK262188 OXG262188 PHC262188 PQY262188 QAU262188 QKQ262188 QUM262188 REI262188 ROE262188 RYA262188 SHW262188 SRS262188 TBO262188 TLK262188 TVG262188 UFC262188 UOY262188 UYU262188 VIQ262188 VSM262188 WCI262188 WME262188 WWA262188 S327724 JO327724 TK327724 ADG327724 ANC327724 AWY327724 BGU327724 BQQ327724 CAM327724 CKI327724 CUE327724 DEA327724 DNW327724 DXS327724 EHO327724 ERK327724 FBG327724 FLC327724 FUY327724 GEU327724 GOQ327724 GYM327724 HII327724 HSE327724 ICA327724 ILW327724 IVS327724 JFO327724 JPK327724 JZG327724 KJC327724 KSY327724 LCU327724 LMQ327724 LWM327724 MGI327724 MQE327724 NAA327724 NJW327724 NTS327724 ODO327724 ONK327724 OXG327724 PHC327724 PQY327724 QAU327724 QKQ327724 QUM327724 REI327724 ROE327724 RYA327724 SHW327724 SRS327724 TBO327724 TLK327724 TVG327724 UFC327724 UOY327724 UYU327724 VIQ327724 VSM327724 WCI327724 WME327724 WWA327724 S393260 JO393260 TK393260 ADG393260 ANC393260 AWY393260 BGU393260 BQQ393260 CAM393260 CKI393260 CUE393260 DEA393260 DNW393260 DXS393260 EHO393260 ERK393260 FBG393260 FLC393260 FUY393260 GEU393260 GOQ393260 GYM393260 HII393260 HSE393260 ICA393260 ILW393260 IVS393260 JFO393260 JPK393260 JZG393260 KJC393260 KSY393260 LCU393260 LMQ393260 LWM393260 MGI393260 MQE393260 NAA393260 NJW393260 NTS393260 ODO393260 ONK393260 OXG393260 PHC393260 PQY393260 QAU393260 QKQ393260 QUM393260 REI393260 ROE393260 RYA393260 SHW393260 SRS393260 TBO393260 TLK393260 TVG393260 UFC393260 UOY393260 UYU393260 VIQ393260 VSM393260 WCI393260 WME393260 WWA393260 S458796 JO458796 TK458796 ADG458796 ANC458796 AWY458796 BGU458796 BQQ458796 CAM458796 CKI458796 CUE458796 DEA458796 DNW458796 DXS458796 EHO458796 ERK458796 FBG458796 FLC458796 FUY458796 GEU458796 GOQ458796 GYM458796 HII458796 HSE458796 ICA458796 ILW458796 IVS458796 JFO458796 JPK458796 JZG458796 KJC458796 KSY458796 LCU458796 LMQ458796 LWM458796 MGI458796 MQE458796 NAA458796 NJW458796 NTS458796 ODO458796 ONK458796 OXG458796 PHC458796 PQY458796 QAU458796 QKQ458796 QUM458796 REI458796 ROE458796 RYA458796 SHW458796 SRS458796 TBO458796 TLK458796 TVG458796 UFC458796 UOY458796 UYU458796 VIQ458796 VSM458796 WCI458796 WME458796 WWA458796 S524332 JO524332 TK524332 ADG524332 ANC524332 AWY524332 BGU524332 BQQ524332 CAM524332 CKI524332 CUE524332 DEA524332 DNW524332 DXS524332 EHO524332 ERK524332 FBG524332 FLC524332 FUY524332 GEU524332 GOQ524332 GYM524332 HII524332 HSE524332 ICA524332 ILW524332 IVS524332 JFO524332 JPK524332 JZG524332 KJC524332 KSY524332 LCU524332 LMQ524332 LWM524332 MGI524332 MQE524332 NAA524332 NJW524332 NTS524332 ODO524332 ONK524332 OXG524332 PHC524332 PQY524332 QAU524332 QKQ524332 QUM524332 REI524332 ROE524332 RYA524332 SHW524332 SRS524332 TBO524332 TLK524332 TVG524332 UFC524332 UOY524332 UYU524332 VIQ524332 VSM524332 WCI524332 WME524332 WWA524332 S589868 JO589868 TK589868 ADG589868 ANC589868 AWY589868 BGU589868 BQQ589868 CAM589868 CKI589868 CUE589868 DEA589868 DNW589868 DXS589868 EHO589868 ERK589868 FBG589868 FLC589868 FUY589868 GEU589868 GOQ589868 GYM589868 HII589868 HSE589868 ICA589868 ILW589868 IVS589868 JFO589868 JPK589868 JZG589868 KJC589868 KSY589868 LCU589868 LMQ589868 LWM589868 MGI589868 MQE589868 NAA589868 NJW589868 NTS589868 ODO589868 ONK589868 OXG589868 PHC589868 PQY589868 QAU589868 QKQ589868 QUM589868 REI589868 ROE589868 RYA589868 SHW589868 SRS589868 TBO589868 TLK589868 TVG589868 UFC589868 UOY589868 UYU589868 VIQ589868 VSM589868 WCI589868 WME589868 WWA589868 S655404 JO655404 TK655404 ADG655404 ANC655404 AWY655404 BGU655404 BQQ655404 CAM655404 CKI655404 CUE655404 DEA655404 DNW655404 DXS655404 EHO655404 ERK655404 FBG655404 FLC655404 FUY655404 GEU655404 GOQ655404 GYM655404 HII655404 HSE655404 ICA655404 ILW655404 IVS655404 JFO655404 JPK655404 JZG655404 KJC655404 KSY655404 LCU655404 LMQ655404 LWM655404 MGI655404 MQE655404 NAA655404 NJW655404 NTS655404 ODO655404 ONK655404 OXG655404 PHC655404 PQY655404 QAU655404 QKQ655404 QUM655404 REI655404 ROE655404 RYA655404 SHW655404 SRS655404 TBO655404 TLK655404 TVG655404 UFC655404 UOY655404 UYU655404 VIQ655404 VSM655404 WCI655404 WME655404 WWA655404 S720940 JO720940 TK720940 ADG720940 ANC720940 AWY720940 BGU720940 BQQ720940 CAM720940 CKI720940 CUE720940 DEA720940 DNW720940 DXS720940 EHO720940 ERK720940 FBG720940 FLC720940 FUY720940 GEU720940 GOQ720940 GYM720940 HII720940 HSE720940 ICA720940 ILW720940 IVS720940 JFO720940 JPK720940 JZG720940 KJC720940 KSY720940 LCU720940 LMQ720940 LWM720940 MGI720940 MQE720940 NAA720940 NJW720940 NTS720940 ODO720940 ONK720940 OXG720940 PHC720940 PQY720940 QAU720940 QKQ720940 QUM720940 REI720940 ROE720940 RYA720940 SHW720940 SRS720940 TBO720940 TLK720940 TVG720940 UFC720940 UOY720940 UYU720940 VIQ720940 VSM720940 WCI720940 WME720940 WWA720940 S786476 JO786476 TK786476 ADG786476 ANC786476 AWY786476 BGU786476 BQQ786476 CAM786476 CKI786476 CUE786476 DEA786476 DNW786476 DXS786476 EHO786476 ERK786476 FBG786476 FLC786476 FUY786476 GEU786476 GOQ786476 GYM786476 HII786476 HSE786476 ICA786476 ILW786476 IVS786476 JFO786476 JPK786476 JZG786476 KJC786476 KSY786476 LCU786476 LMQ786476 LWM786476 MGI786476 MQE786476 NAA786476 NJW786476 NTS786476 ODO786476 ONK786476 OXG786476 PHC786476 PQY786476 QAU786476 QKQ786476 QUM786476 REI786476 ROE786476 RYA786476 SHW786476 SRS786476 TBO786476 TLK786476 TVG786476 UFC786476 UOY786476 UYU786476 VIQ786476 VSM786476 WCI786476 WME786476 WWA786476 S852012 JO852012 TK852012 ADG852012 ANC852012 AWY852012 BGU852012 BQQ852012 CAM852012 CKI852012 CUE852012 DEA852012 DNW852012 DXS852012 EHO852012 ERK852012 FBG852012 FLC852012 FUY852012 GEU852012 GOQ852012 GYM852012 HII852012 HSE852012 ICA852012 ILW852012 IVS852012 JFO852012 JPK852012 JZG852012 KJC852012 KSY852012 LCU852012 LMQ852012 LWM852012 MGI852012 MQE852012 NAA852012 NJW852012 NTS852012 ODO852012 ONK852012 OXG852012 PHC852012 PQY852012 QAU852012 QKQ852012 QUM852012 REI852012 ROE852012 RYA852012 SHW852012 SRS852012 TBO852012 TLK852012 TVG852012 UFC852012 UOY852012 UYU852012 VIQ852012 VSM852012 WCI852012 WME852012 WWA852012 S917548 JO917548 TK917548 ADG917548 ANC917548 AWY917548 BGU917548 BQQ917548 CAM917548 CKI917548 CUE917548 DEA917548 DNW917548 DXS917548 EHO917548 ERK917548 FBG917548 FLC917548 FUY917548 GEU917548 GOQ917548 GYM917548 HII917548 HSE917548 ICA917548 ILW917548 IVS917548 JFO917548 JPK917548 JZG917548 KJC917548 KSY917548 LCU917548 LMQ917548 LWM917548 MGI917548 MQE917548 NAA917548 NJW917548 NTS917548 ODO917548 ONK917548 OXG917548 PHC917548 PQY917548 QAU917548 QKQ917548 QUM917548 REI917548 ROE917548 RYA917548 SHW917548 SRS917548 TBO917548 TLK917548 TVG917548 UFC917548 UOY917548 UYU917548 VIQ917548 VSM917548 WCI917548 WME917548 WWA917548 S983084 JO983084 TK983084 ADG983084 ANC983084 AWY983084 BGU983084 BQQ983084 CAM983084 CKI983084 CUE983084 DEA983084 DNW983084 DXS983084 EHO983084 ERK983084 FBG983084 FLC983084 FUY983084 GEU983084 GOQ983084 GYM983084 HII983084 HSE983084 ICA983084 ILW983084 IVS983084 JFO983084 JPK983084 JZG983084 KJC983084 KSY983084 LCU983084 LMQ983084 LWM983084 MGI983084 MQE983084 NAA983084 NJW983084 NTS983084 ODO983084 ONK983084 OXG983084 PHC983084 PQY983084 QAU983084 QKQ983084 QUM983084 REI983084 ROE983084 RYA983084 SHW983084 SRS983084 TBO983084 TLK983084 TVG983084 UFC983084 UOY983084 UYU983084 VIQ983084 VSM983084 WCI983084 WME983084 WWA983084 S65585 JO65585 TK65585 ADG65585 ANC65585 AWY65585 BGU65585 BQQ65585 CAM65585 CKI65585 CUE65585 DEA65585 DNW65585 DXS65585 EHO65585 ERK65585 FBG65585 FLC65585 FUY65585 GEU65585 GOQ65585 GYM65585 HII65585 HSE65585 ICA65585 ILW65585 IVS65585 JFO65585 JPK65585 JZG65585 KJC65585 KSY65585 LCU65585 LMQ65585 LWM65585 MGI65585 MQE65585 NAA65585 NJW65585 NTS65585 ODO65585 ONK65585 OXG65585 PHC65585 PQY65585 QAU65585 QKQ65585 QUM65585 REI65585 ROE65585 RYA65585 SHW65585 SRS65585 TBO65585 TLK65585 TVG65585 UFC65585 UOY65585 UYU65585 VIQ65585 VSM65585 WCI65585 WME65585 WWA65585 S131121 JO131121 TK131121 ADG131121 ANC131121 AWY131121 BGU131121 BQQ131121 CAM131121 CKI131121 CUE131121 DEA131121 DNW131121 DXS131121 EHO131121 ERK131121 FBG131121 FLC131121 FUY131121 GEU131121 GOQ131121 GYM131121 HII131121 HSE131121 ICA131121 ILW131121 IVS131121 JFO131121 JPK131121 JZG131121 KJC131121 KSY131121 LCU131121 LMQ131121 LWM131121 MGI131121 MQE131121 NAA131121 NJW131121 NTS131121 ODO131121 ONK131121 OXG131121 PHC131121 PQY131121 QAU131121 QKQ131121 QUM131121 REI131121 ROE131121 RYA131121 SHW131121 SRS131121 TBO131121 TLK131121 TVG131121 UFC131121 UOY131121 UYU131121 VIQ131121 VSM131121 WCI131121 WME131121 WWA131121 S196657 JO196657 TK196657 ADG196657 ANC196657 AWY196657 BGU196657 BQQ196657 CAM196657 CKI196657 CUE196657 DEA196657 DNW196657 DXS196657 EHO196657 ERK196657 FBG196657 FLC196657 FUY196657 GEU196657 GOQ196657 GYM196657 HII196657 HSE196657 ICA196657 ILW196657 IVS196657 JFO196657 JPK196657 JZG196657 KJC196657 KSY196657 LCU196657 LMQ196657 LWM196657 MGI196657 MQE196657 NAA196657 NJW196657 NTS196657 ODO196657 ONK196657 OXG196657 PHC196657 PQY196657 QAU196657 QKQ196657 QUM196657 REI196657 ROE196657 RYA196657 SHW196657 SRS196657 TBO196657 TLK196657 TVG196657 UFC196657 UOY196657 UYU196657 VIQ196657 VSM196657 WCI196657 WME196657 WWA196657 S262193 JO262193 TK262193 ADG262193 ANC262193 AWY262193 BGU262193 BQQ262193 CAM262193 CKI262193 CUE262193 DEA262193 DNW262193 DXS262193 EHO262193 ERK262193 FBG262193 FLC262193 FUY262193 GEU262193 GOQ262193 GYM262193 HII262193 HSE262193 ICA262193 ILW262193 IVS262193 JFO262193 JPK262193 JZG262193 KJC262193 KSY262193 LCU262193 LMQ262193 LWM262193 MGI262193 MQE262193 NAA262193 NJW262193 NTS262193 ODO262193 ONK262193 OXG262193 PHC262193 PQY262193 QAU262193 QKQ262193 QUM262193 REI262193 ROE262193 RYA262193 SHW262193 SRS262193 TBO262193 TLK262193 TVG262193 UFC262193 UOY262193 UYU262193 VIQ262193 VSM262193 WCI262193 WME262193 WWA262193 S327729 JO327729 TK327729 ADG327729 ANC327729 AWY327729 BGU327729 BQQ327729 CAM327729 CKI327729 CUE327729 DEA327729 DNW327729 DXS327729 EHO327729 ERK327729 FBG327729 FLC327729 FUY327729 GEU327729 GOQ327729 GYM327729 HII327729 HSE327729 ICA327729 ILW327729 IVS327729 JFO327729 JPK327729 JZG327729 KJC327729 KSY327729 LCU327729 LMQ327729 LWM327729 MGI327729 MQE327729 NAA327729 NJW327729 NTS327729 ODO327729 ONK327729 OXG327729 PHC327729 PQY327729 QAU327729 QKQ327729 QUM327729 REI327729 ROE327729 RYA327729 SHW327729 SRS327729 TBO327729 TLK327729 TVG327729 UFC327729 UOY327729 UYU327729 VIQ327729 VSM327729 WCI327729 WME327729 WWA327729 S393265 JO393265 TK393265 ADG393265 ANC393265 AWY393265 BGU393265 BQQ393265 CAM393265 CKI393265 CUE393265 DEA393265 DNW393265 DXS393265 EHO393265 ERK393265 FBG393265 FLC393265 FUY393265 GEU393265 GOQ393265 GYM393265 HII393265 HSE393265 ICA393265 ILW393265 IVS393265 JFO393265 JPK393265 JZG393265 KJC393265 KSY393265 LCU393265 LMQ393265 LWM393265 MGI393265 MQE393265 NAA393265 NJW393265 NTS393265 ODO393265 ONK393265 OXG393265 PHC393265 PQY393265 QAU393265 QKQ393265 QUM393265 REI393265 ROE393265 RYA393265 SHW393265 SRS393265 TBO393265 TLK393265 TVG393265 UFC393265 UOY393265 UYU393265 VIQ393265 VSM393265 WCI393265 WME393265 WWA393265 S458801 JO458801 TK458801 ADG458801 ANC458801 AWY458801 BGU458801 BQQ458801 CAM458801 CKI458801 CUE458801 DEA458801 DNW458801 DXS458801 EHO458801 ERK458801 FBG458801 FLC458801 FUY458801 GEU458801 GOQ458801 GYM458801 HII458801 HSE458801 ICA458801 ILW458801 IVS458801 JFO458801 JPK458801 JZG458801 KJC458801 KSY458801 LCU458801 LMQ458801 LWM458801 MGI458801 MQE458801 NAA458801 NJW458801 NTS458801 ODO458801 ONK458801 OXG458801 PHC458801 PQY458801 QAU458801 QKQ458801 QUM458801 REI458801 ROE458801 RYA458801 SHW458801 SRS458801 TBO458801 TLK458801 TVG458801 UFC458801 UOY458801 UYU458801 VIQ458801 VSM458801 WCI458801 WME458801 WWA458801 S524337 JO524337 TK524337 ADG524337 ANC524337 AWY524337 BGU524337 BQQ524337 CAM524337 CKI524337 CUE524337 DEA524337 DNW524337 DXS524337 EHO524337 ERK524337 FBG524337 FLC524337 FUY524337 GEU524337 GOQ524337 GYM524337 HII524337 HSE524337 ICA524337 ILW524337 IVS524337 JFO524337 JPK524337 JZG524337 KJC524337 KSY524337 LCU524337 LMQ524337 LWM524337 MGI524337 MQE524337 NAA524337 NJW524337 NTS524337 ODO524337 ONK524337 OXG524337 PHC524337 PQY524337 QAU524337 QKQ524337 QUM524337 REI524337 ROE524337 RYA524337 SHW524337 SRS524337 TBO524337 TLK524337 TVG524337 UFC524337 UOY524337 UYU524337 VIQ524337 VSM524337 WCI524337 WME524337 WWA524337 S589873 JO589873 TK589873 ADG589873 ANC589873 AWY589873 BGU589873 BQQ589873 CAM589873 CKI589873 CUE589873 DEA589873 DNW589873 DXS589873 EHO589873 ERK589873 FBG589873 FLC589873 FUY589873 GEU589873 GOQ589873 GYM589873 HII589873 HSE589873 ICA589873 ILW589873 IVS589873 JFO589873 JPK589873 JZG589873 KJC589873 KSY589873 LCU589873 LMQ589873 LWM589873 MGI589873 MQE589873 NAA589873 NJW589873 NTS589873 ODO589873 ONK589873 OXG589873 PHC589873 PQY589873 QAU589873 QKQ589873 QUM589873 REI589873 ROE589873 RYA589873 SHW589873 SRS589873 TBO589873 TLK589873 TVG589873 UFC589873 UOY589873 UYU589873 VIQ589873 VSM589873 WCI589873 WME589873 WWA589873 S655409 JO655409 TK655409 ADG655409 ANC655409 AWY655409 BGU655409 BQQ655409 CAM655409 CKI655409 CUE655409 DEA655409 DNW655409 DXS655409 EHO655409 ERK655409 FBG655409 FLC655409 FUY655409 GEU655409 GOQ655409 GYM655409 HII655409 HSE655409 ICA655409 ILW655409 IVS655409 JFO655409 JPK655409 JZG655409 KJC655409 KSY655409 LCU655409 LMQ655409 LWM655409 MGI655409 MQE655409 NAA655409 NJW655409 NTS655409 ODO655409 ONK655409 OXG655409 PHC655409 PQY655409 QAU655409 QKQ655409 QUM655409 REI655409 ROE655409 RYA655409 SHW655409 SRS655409 TBO655409 TLK655409 TVG655409 UFC655409 UOY655409 UYU655409 VIQ655409 VSM655409 WCI655409 WME655409 WWA655409 S720945 JO720945 TK720945 ADG720945 ANC720945 AWY720945 BGU720945 BQQ720945 CAM720945 CKI720945 CUE720945 DEA720945 DNW720945 DXS720945 EHO720945 ERK720945 FBG720945 FLC720945 FUY720945 GEU720945 GOQ720945 GYM720945 HII720945 HSE720945 ICA720945 ILW720945 IVS720945 JFO720945 JPK720945 JZG720945 KJC720945 KSY720945 LCU720945 LMQ720945 LWM720945 MGI720945 MQE720945 NAA720945 NJW720945 NTS720945 ODO720945 ONK720945 OXG720945 PHC720945 PQY720945 QAU720945 QKQ720945 QUM720945 REI720945 ROE720945 RYA720945 SHW720945 SRS720945 TBO720945 TLK720945 TVG720945 UFC720945 UOY720945 UYU720945 VIQ720945 VSM720945 WCI720945 WME720945 WWA720945 S786481 JO786481 TK786481 ADG786481 ANC786481 AWY786481 BGU786481 BQQ786481 CAM786481 CKI786481 CUE786481 DEA786481 DNW786481 DXS786481 EHO786481 ERK786481 FBG786481 FLC786481 FUY786481 GEU786481 GOQ786481 GYM786481 HII786481 HSE786481 ICA786481 ILW786481 IVS786481 JFO786481 JPK786481 JZG786481 KJC786481 KSY786481 LCU786481 LMQ786481 LWM786481 MGI786481 MQE786481 NAA786481 NJW786481 NTS786481 ODO786481 ONK786481 OXG786481 PHC786481 PQY786481 QAU786481 QKQ786481 QUM786481 REI786481 ROE786481 RYA786481 SHW786481 SRS786481 TBO786481 TLK786481 TVG786481 UFC786481 UOY786481 UYU786481 VIQ786481 VSM786481 WCI786481 WME786481 WWA786481 S852017 JO852017 TK852017 ADG852017 ANC852017 AWY852017 BGU852017 BQQ852017 CAM852017 CKI852017 CUE852017 DEA852017 DNW852017 DXS852017 EHO852017 ERK852017 FBG852017 FLC852017 FUY852017 GEU852017 GOQ852017 GYM852017 HII852017 HSE852017 ICA852017 ILW852017 IVS852017 JFO852017 JPK852017 JZG852017 KJC852017 KSY852017 LCU852017 LMQ852017 LWM852017 MGI852017 MQE852017 NAA852017 NJW852017 NTS852017 ODO852017 ONK852017 OXG852017 PHC852017 PQY852017 QAU852017 QKQ852017 QUM852017 REI852017 ROE852017 RYA852017 SHW852017 SRS852017 TBO852017 TLK852017 TVG852017 UFC852017 UOY852017 UYU852017 VIQ852017 VSM852017 WCI852017 WME852017 WWA852017 S917553 JO917553 TK917553 ADG917553 ANC917553 AWY917553 BGU917553 BQQ917553 CAM917553 CKI917553 CUE917553 DEA917553 DNW917553 DXS917553 EHO917553 ERK917553 FBG917553 FLC917553 FUY917553 GEU917553 GOQ917553 GYM917553 HII917553 HSE917553 ICA917553 ILW917553 IVS917553 JFO917553 JPK917553 JZG917553 KJC917553 KSY917553 LCU917553 LMQ917553 LWM917553 MGI917553 MQE917553 NAA917553 NJW917553 NTS917553 ODO917553 ONK917553 OXG917553 PHC917553 PQY917553 QAU917553 QKQ917553 QUM917553 REI917553 ROE917553 RYA917553 SHW917553 SRS917553 TBO917553 TLK917553 TVG917553 UFC917553 UOY917553 UYU917553 VIQ917553 VSM917553 WCI917553 WME917553 WWA917553 S983089 JO983089 TK983089 ADG983089 ANC983089 AWY983089 BGU983089 BQQ983089 CAM983089 CKI983089 CUE983089 DEA983089 DNW983089 DXS983089 EHO983089 ERK983089 FBG983089 FLC983089 FUY983089 GEU983089 GOQ983089 GYM983089 HII983089 HSE983089 ICA983089 ILW983089 IVS983089 JFO983089 JPK983089 JZG983089 KJC983089 KSY983089 LCU983089 LMQ983089 LWM983089 MGI983089 MQE983089 NAA983089 NJW983089 NTS983089 ODO983089 ONK983089 OXG983089 PHC983089 PQY983089 QAU983089 QKQ983089 QUM983089 REI983089 ROE983089 RYA983089 SHW983089 SRS983089 TBO983089 TLK983089 TVG983089 UFC983089 UOY983089 UYU983089 VIQ983089 VSM983089 WCI983089 WME983089 WWA983089 W65585:Y65585 JS65585:JU65585 TO65585:TQ65585 ADK65585:ADM65585 ANG65585:ANI65585 AXC65585:AXE65585 BGY65585:BHA65585 BQU65585:BQW65585 CAQ65585:CAS65585 CKM65585:CKO65585 CUI65585:CUK65585 DEE65585:DEG65585 DOA65585:DOC65585 DXW65585:DXY65585 EHS65585:EHU65585 ERO65585:ERQ65585 FBK65585:FBM65585 FLG65585:FLI65585 FVC65585:FVE65585 GEY65585:GFA65585 GOU65585:GOW65585 GYQ65585:GYS65585 HIM65585:HIO65585 HSI65585:HSK65585 ICE65585:ICG65585 IMA65585:IMC65585 IVW65585:IVY65585 JFS65585:JFU65585 JPO65585:JPQ65585 JZK65585:JZM65585 KJG65585:KJI65585 KTC65585:KTE65585 LCY65585:LDA65585 LMU65585:LMW65585 LWQ65585:LWS65585 MGM65585:MGO65585 MQI65585:MQK65585 NAE65585:NAG65585 NKA65585:NKC65585 NTW65585:NTY65585 ODS65585:ODU65585 ONO65585:ONQ65585 OXK65585:OXM65585 PHG65585:PHI65585 PRC65585:PRE65585 QAY65585:QBA65585 QKU65585:QKW65585 QUQ65585:QUS65585 REM65585:REO65585 ROI65585:ROK65585 RYE65585:RYG65585 SIA65585:SIC65585 SRW65585:SRY65585 TBS65585:TBU65585 TLO65585:TLQ65585 TVK65585:TVM65585 UFG65585:UFI65585 UPC65585:UPE65585 UYY65585:UZA65585 VIU65585:VIW65585 VSQ65585:VSS65585 WCM65585:WCO65585 WMI65585:WMK65585 WWE65585:WWG65585 W131121:Y131121 JS131121:JU131121 TO131121:TQ131121 ADK131121:ADM131121 ANG131121:ANI131121 AXC131121:AXE131121 BGY131121:BHA131121 BQU131121:BQW131121 CAQ131121:CAS131121 CKM131121:CKO131121 CUI131121:CUK131121 DEE131121:DEG131121 DOA131121:DOC131121 DXW131121:DXY131121 EHS131121:EHU131121 ERO131121:ERQ131121 FBK131121:FBM131121 FLG131121:FLI131121 FVC131121:FVE131121 GEY131121:GFA131121 GOU131121:GOW131121 GYQ131121:GYS131121 HIM131121:HIO131121 HSI131121:HSK131121 ICE131121:ICG131121 IMA131121:IMC131121 IVW131121:IVY131121 JFS131121:JFU131121 JPO131121:JPQ131121 JZK131121:JZM131121 KJG131121:KJI131121 KTC131121:KTE131121 LCY131121:LDA131121 LMU131121:LMW131121 LWQ131121:LWS131121 MGM131121:MGO131121 MQI131121:MQK131121 NAE131121:NAG131121 NKA131121:NKC131121 NTW131121:NTY131121 ODS131121:ODU131121 ONO131121:ONQ131121 OXK131121:OXM131121 PHG131121:PHI131121 PRC131121:PRE131121 QAY131121:QBA131121 QKU131121:QKW131121 QUQ131121:QUS131121 REM131121:REO131121 ROI131121:ROK131121 RYE131121:RYG131121 SIA131121:SIC131121 SRW131121:SRY131121 TBS131121:TBU131121 TLO131121:TLQ131121 TVK131121:TVM131121 UFG131121:UFI131121 UPC131121:UPE131121 UYY131121:UZA131121 VIU131121:VIW131121 VSQ131121:VSS131121 WCM131121:WCO131121 WMI131121:WMK131121 WWE131121:WWG131121 W196657:Y196657 JS196657:JU196657 TO196657:TQ196657 ADK196657:ADM196657 ANG196657:ANI196657 AXC196657:AXE196657 BGY196657:BHA196657 BQU196657:BQW196657 CAQ196657:CAS196657 CKM196657:CKO196657 CUI196657:CUK196657 DEE196657:DEG196657 DOA196657:DOC196657 DXW196657:DXY196657 EHS196657:EHU196657 ERO196657:ERQ196657 FBK196657:FBM196657 FLG196657:FLI196657 FVC196657:FVE196657 GEY196657:GFA196657 GOU196657:GOW196657 GYQ196657:GYS196657 HIM196657:HIO196657 HSI196657:HSK196657 ICE196657:ICG196657 IMA196657:IMC196657 IVW196657:IVY196657 JFS196657:JFU196657 JPO196657:JPQ196657 JZK196657:JZM196657 KJG196657:KJI196657 KTC196657:KTE196657 LCY196657:LDA196657 LMU196657:LMW196657 LWQ196657:LWS196657 MGM196657:MGO196657 MQI196657:MQK196657 NAE196657:NAG196657 NKA196657:NKC196657 NTW196657:NTY196657 ODS196657:ODU196657 ONO196657:ONQ196657 OXK196657:OXM196657 PHG196657:PHI196657 PRC196657:PRE196657 QAY196657:QBA196657 QKU196657:QKW196657 QUQ196657:QUS196657 REM196657:REO196657 ROI196657:ROK196657 RYE196657:RYG196657 SIA196657:SIC196657 SRW196657:SRY196657 TBS196657:TBU196657 TLO196657:TLQ196657 TVK196657:TVM196657 UFG196657:UFI196657 UPC196657:UPE196657 UYY196657:UZA196657 VIU196657:VIW196657 VSQ196657:VSS196657 WCM196657:WCO196657 WMI196657:WMK196657 WWE196657:WWG196657 W262193:Y262193 JS262193:JU262193 TO262193:TQ262193 ADK262193:ADM262193 ANG262193:ANI262193 AXC262193:AXE262193 BGY262193:BHA262193 BQU262193:BQW262193 CAQ262193:CAS262193 CKM262193:CKO262193 CUI262193:CUK262193 DEE262193:DEG262193 DOA262193:DOC262193 DXW262193:DXY262193 EHS262193:EHU262193 ERO262193:ERQ262193 FBK262193:FBM262193 FLG262193:FLI262193 FVC262193:FVE262193 GEY262193:GFA262193 GOU262193:GOW262193 GYQ262193:GYS262193 HIM262193:HIO262193 HSI262193:HSK262193 ICE262193:ICG262193 IMA262193:IMC262193 IVW262193:IVY262193 JFS262193:JFU262193 JPO262193:JPQ262193 JZK262193:JZM262193 KJG262193:KJI262193 KTC262193:KTE262193 LCY262193:LDA262193 LMU262193:LMW262193 LWQ262193:LWS262193 MGM262193:MGO262193 MQI262193:MQK262193 NAE262193:NAG262193 NKA262193:NKC262193 NTW262193:NTY262193 ODS262193:ODU262193 ONO262193:ONQ262193 OXK262193:OXM262193 PHG262193:PHI262193 PRC262193:PRE262193 QAY262193:QBA262193 QKU262193:QKW262193 QUQ262193:QUS262193 REM262193:REO262193 ROI262193:ROK262193 RYE262193:RYG262193 SIA262193:SIC262193 SRW262193:SRY262193 TBS262193:TBU262193 TLO262193:TLQ262193 TVK262193:TVM262193 UFG262193:UFI262193 UPC262193:UPE262193 UYY262193:UZA262193 VIU262193:VIW262193 VSQ262193:VSS262193 WCM262193:WCO262193 WMI262193:WMK262193 WWE262193:WWG262193 W327729:Y327729 JS327729:JU327729 TO327729:TQ327729 ADK327729:ADM327729 ANG327729:ANI327729 AXC327729:AXE327729 BGY327729:BHA327729 BQU327729:BQW327729 CAQ327729:CAS327729 CKM327729:CKO327729 CUI327729:CUK327729 DEE327729:DEG327729 DOA327729:DOC327729 DXW327729:DXY327729 EHS327729:EHU327729 ERO327729:ERQ327729 FBK327729:FBM327729 FLG327729:FLI327729 FVC327729:FVE327729 GEY327729:GFA327729 GOU327729:GOW327729 GYQ327729:GYS327729 HIM327729:HIO327729 HSI327729:HSK327729 ICE327729:ICG327729 IMA327729:IMC327729 IVW327729:IVY327729 JFS327729:JFU327729 JPO327729:JPQ327729 JZK327729:JZM327729 KJG327729:KJI327729 KTC327729:KTE327729 LCY327729:LDA327729 LMU327729:LMW327729 LWQ327729:LWS327729 MGM327729:MGO327729 MQI327729:MQK327729 NAE327729:NAG327729 NKA327729:NKC327729 NTW327729:NTY327729 ODS327729:ODU327729 ONO327729:ONQ327729 OXK327729:OXM327729 PHG327729:PHI327729 PRC327729:PRE327729 QAY327729:QBA327729 QKU327729:QKW327729 QUQ327729:QUS327729 REM327729:REO327729 ROI327729:ROK327729 RYE327729:RYG327729 SIA327729:SIC327729 SRW327729:SRY327729 TBS327729:TBU327729 TLO327729:TLQ327729 TVK327729:TVM327729 UFG327729:UFI327729 UPC327729:UPE327729 UYY327729:UZA327729 VIU327729:VIW327729 VSQ327729:VSS327729 WCM327729:WCO327729 WMI327729:WMK327729 WWE327729:WWG327729 W393265:Y393265 JS393265:JU393265 TO393265:TQ393265 ADK393265:ADM393265 ANG393265:ANI393265 AXC393265:AXE393265 BGY393265:BHA393265 BQU393265:BQW393265 CAQ393265:CAS393265 CKM393265:CKO393265 CUI393265:CUK393265 DEE393265:DEG393265 DOA393265:DOC393265 DXW393265:DXY393265 EHS393265:EHU393265 ERO393265:ERQ393265 FBK393265:FBM393265 FLG393265:FLI393265 FVC393265:FVE393265 GEY393265:GFA393265 GOU393265:GOW393265 GYQ393265:GYS393265 HIM393265:HIO393265 HSI393265:HSK393265 ICE393265:ICG393265 IMA393265:IMC393265 IVW393265:IVY393265 JFS393265:JFU393265 JPO393265:JPQ393265 JZK393265:JZM393265 KJG393265:KJI393265 KTC393265:KTE393265 LCY393265:LDA393265 LMU393265:LMW393265 LWQ393265:LWS393265 MGM393265:MGO393265 MQI393265:MQK393265 NAE393265:NAG393265 NKA393265:NKC393265 NTW393265:NTY393265 ODS393265:ODU393265 ONO393265:ONQ393265 OXK393265:OXM393265 PHG393265:PHI393265 PRC393265:PRE393265 QAY393265:QBA393265 QKU393265:QKW393265 QUQ393265:QUS393265 REM393265:REO393265 ROI393265:ROK393265 RYE393265:RYG393265 SIA393265:SIC393265 SRW393265:SRY393265 TBS393265:TBU393265 TLO393265:TLQ393265 TVK393265:TVM393265 UFG393265:UFI393265 UPC393265:UPE393265 UYY393265:UZA393265 VIU393265:VIW393265 VSQ393265:VSS393265 WCM393265:WCO393265 WMI393265:WMK393265 WWE393265:WWG393265 W458801:Y458801 JS458801:JU458801 TO458801:TQ458801 ADK458801:ADM458801 ANG458801:ANI458801 AXC458801:AXE458801 BGY458801:BHA458801 BQU458801:BQW458801 CAQ458801:CAS458801 CKM458801:CKO458801 CUI458801:CUK458801 DEE458801:DEG458801 DOA458801:DOC458801 DXW458801:DXY458801 EHS458801:EHU458801 ERO458801:ERQ458801 FBK458801:FBM458801 FLG458801:FLI458801 FVC458801:FVE458801 GEY458801:GFA458801 GOU458801:GOW458801 GYQ458801:GYS458801 HIM458801:HIO458801 HSI458801:HSK458801 ICE458801:ICG458801 IMA458801:IMC458801 IVW458801:IVY458801 JFS458801:JFU458801 JPO458801:JPQ458801 JZK458801:JZM458801 KJG458801:KJI458801 KTC458801:KTE458801 LCY458801:LDA458801 LMU458801:LMW458801 LWQ458801:LWS458801 MGM458801:MGO458801 MQI458801:MQK458801 NAE458801:NAG458801 NKA458801:NKC458801 NTW458801:NTY458801 ODS458801:ODU458801 ONO458801:ONQ458801 OXK458801:OXM458801 PHG458801:PHI458801 PRC458801:PRE458801 QAY458801:QBA458801 QKU458801:QKW458801 QUQ458801:QUS458801 REM458801:REO458801 ROI458801:ROK458801 RYE458801:RYG458801 SIA458801:SIC458801 SRW458801:SRY458801 TBS458801:TBU458801 TLO458801:TLQ458801 TVK458801:TVM458801 UFG458801:UFI458801 UPC458801:UPE458801 UYY458801:UZA458801 VIU458801:VIW458801 VSQ458801:VSS458801 WCM458801:WCO458801 WMI458801:WMK458801 WWE458801:WWG458801 W524337:Y524337 JS524337:JU524337 TO524337:TQ524337 ADK524337:ADM524337 ANG524337:ANI524337 AXC524337:AXE524337 BGY524337:BHA524337 BQU524337:BQW524337 CAQ524337:CAS524337 CKM524337:CKO524337 CUI524337:CUK524337 DEE524337:DEG524337 DOA524337:DOC524337 DXW524337:DXY524337 EHS524337:EHU524337 ERO524337:ERQ524337 FBK524337:FBM524337 FLG524337:FLI524337 FVC524337:FVE524337 GEY524337:GFA524337 GOU524337:GOW524337 GYQ524337:GYS524337 HIM524337:HIO524337 HSI524337:HSK524337 ICE524337:ICG524337 IMA524337:IMC524337 IVW524337:IVY524337 JFS524337:JFU524337 JPO524337:JPQ524337 JZK524337:JZM524337 KJG524337:KJI524337 KTC524337:KTE524337 LCY524337:LDA524337 LMU524337:LMW524337 LWQ524337:LWS524337 MGM524337:MGO524337 MQI524337:MQK524337 NAE524337:NAG524337 NKA524337:NKC524337 NTW524337:NTY524337 ODS524337:ODU524337 ONO524337:ONQ524337 OXK524337:OXM524337 PHG524337:PHI524337 PRC524337:PRE524337 QAY524337:QBA524337 QKU524337:QKW524337 QUQ524337:QUS524337 REM524337:REO524337 ROI524337:ROK524337 RYE524337:RYG524337 SIA524337:SIC524337 SRW524337:SRY524337 TBS524337:TBU524337 TLO524337:TLQ524337 TVK524337:TVM524337 UFG524337:UFI524337 UPC524337:UPE524337 UYY524337:UZA524337 VIU524337:VIW524337 VSQ524337:VSS524337 WCM524337:WCO524337 WMI524337:WMK524337 WWE524337:WWG524337 W589873:Y589873 JS589873:JU589873 TO589873:TQ589873 ADK589873:ADM589873 ANG589873:ANI589873 AXC589873:AXE589873 BGY589873:BHA589873 BQU589873:BQW589873 CAQ589873:CAS589873 CKM589873:CKO589873 CUI589873:CUK589873 DEE589873:DEG589873 DOA589873:DOC589873 DXW589873:DXY589873 EHS589873:EHU589873 ERO589873:ERQ589873 FBK589873:FBM589873 FLG589873:FLI589873 FVC589873:FVE589873 GEY589873:GFA589873 GOU589873:GOW589873 GYQ589873:GYS589873 HIM589873:HIO589873 HSI589873:HSK589873 ICE589873:ICG589873 IMA589873:IMC589873 IVW589873:IVY589873 JFS589873:JFU589873 JPO589873:JPQ589873 JZK589873:JZM589873 KJG589873:KJI589873 KTC589873:KTE589873 LCY589873:LDA589873 LMU589873:LMW589873 LWQ589873:LWS589873 MGM589873:MGO589873 MQI589873:MQK589873 NAE589873:NAG589873 NKA589873:NKC589873 NTW589873:NTY589873 ODS589873:ODU589873 ONO589873:ONQ589873 OXK589873:OXM589873 PHG589873:PHI589873 PRC589873:PRE589873 QAY589873:QBA589873 QKU589873:QKW589873 QUQ589873:QUS589873 REM589873:REO589873 ROI589873:ROK589873 RYE589873:RYG589873 SIA589873:SIC589873 SRW589873:SRY589873 TBS589873:TBU589873 TLO589873:TLQ589873 TVK589873:TVM589873 UFG589873:UFI589873 UPC589873:UPE589873 UYY589873:UZA589873 VIU589873:VIW589873 VSQ589873:VSS589873 WCM589873:WCO589873 WMI589873:WMK589873 WWE589873:WWG589873 W655409:Y655409 JS655409:JU655409 TO655409:TQ655409 ADK655409:ADM655409 ANG655409:ANI655409 AXC655409:AXE655409 BGY655409:BHA655409 BQU655409:BQW655409 CAQ655409:CAS655409 CKM655409:CKO655409 CUI655409:CUK655409 DEE655409:DEG655409 DOA655409:DOC655409 DXW655409:DXY655409 EHS655409:EHU655409 ERO655409:ERQ655409 FBK655409:FBM655409 FLG655409:FLI655409 FVC655409:FVE655409 GEY655409:GFA655409 GOU655409:GOW655409 GYQ655409:GYS655409 HIM655409:HIO655409 HSI655409:HSK655409 ICE655409:ICG655409 IMA655409:IMC655409 IVW655409:IVY655409 JFS655409:JFU655409 JPO655409:JPQ655409 JZK655409:JZM655409 KJG655409:KJI655409 KTC655409:KTE655409 LCY655409:LDA655409 LMU655409:LMW655409 LWQ655409:LWS655409 MGM655409:MGO655409 MQI655409:MQK655409 NAE655409:NAG655409 NKA655409:NKC655409 NTW655409:NTY655409 ODS655409:ODU655409 ONO655409:ONQ655409 OXK655409:OXM655409 PHG655409:PHI655409 PRC655409:PRE655409 QAY655409:QBA655409 QKU655409:QKW655409 QUQ655409:QUS655409 REM655409:REO655409 ROI655409:ROK655409 RYE655409:RYG655409 SIA655409:SIC655409 SRW655409:SRY655409 TBS655409:TBU655409 TLO655409:TLQ655409 TVK655409:TVM655409 UFG655409:UFI655409 UPC655409:UPE655409 UYY655409:UZA655409 VIU655409:VIW655409 VSQ655409:VSS655409 WCM655409:WCO655409 WMI655409:WMK655409 WWE655409:WWG655409 W720945:Y720945 JS720945:JU720945 TO720945:TQ720945 ADK720945:ADM720945 ANG720945:ANI720945 AXC720945:AXE720945 BGY720945:BHA720945 BQU720945:BQW720945 CAQ720945:CAS720945 CKM720945:CKO720945 CUI720945:CUK720945 DEE720945:DEG720945 DOA720945:DOC720945 DXW720945:DXY720945 EHS720945:EHU720945 ERO720945:ERQ720945 FBK720945:FBM720945 FLG720945:FLI720945 FVC720945:FVE720945 GEY720945:GFA720945 GOU720945:GOW720945 GYQ720945:GYS720945 HIM720945:HIO720945 HSI720945:HSK720945 ICE720945:ICG720945 IMA720945:IMC720945 IVW720945:IVY720945 JFS720945:JFU720945 JPO720945:JPQ720945 JZK720945:JZM720945 KJG720945:KJI720945 KTC720945:KTE720945 LCY720945:LDA720945 LMU720945:LMW720945 LWQ720945:LWS720945 MGM720945:MGO720945 MQI720945:MQK720945 NAE720945:NAG720945 NKA720945:NKC720945 NTW720945:NTY720945 ODS720945:ODU720945 ONO720945:ONQ720945 OXK720945:OXM720945 PHG720945:PHI720945 PRC720945:PRE720945 QAY720945:QBA720945 QKU720945:QKW720945 QUQ720945:QUS720945 REM720945:REO720945 ROI720945:ROK720945 RYE720945:RYG720945 SIA720945:SIC720945 SRW720945:SRY720945 TBS720945:TBU720945 TLO720945:TLQ720945 TVK720945:TVM720945 UFG720945:UFI720945 UPC720945:UPE720945 UYY720945:UZA720945 VIU720945:VIW720945 VSQ720945:VSS720945 WCM720945:WCO720945 WMI720945:WMK720945 WWE720945:WWG720945 W786481:Y786481 JS786481:JU786481 TO786481:TQ786481 ADK786481:ADM786481 ANG786481:ANI786481 AXC786481:AXE786481 BGY786481:BHA786481 BQU786481:BQW786481 CAQ786481:CAS786481 CKM786481:CKO786481 CUI786481:CUK786481 DEE786481:DEG786481 DOA786481:DOC786481 DXW786481:DXY786481 EHS786481:EHU786481 ERO786481:ERQ786481 FBK786481:FBM786481 FLG786481:FLI786481 FVC786481:FVE786481 GEY786481:GFA786481 GOU786481:GOW786481 GYQ786481:GYS786481 HIM786481:HIO786481 HSI786481:HSK786481 ICE786481:ICG786481 IMA786481:IMC786481 IVW786481:IVY786481 JFS786481:JFU786481 JPO786481:JPQ786481 JZK786481:JZM786481 KJG786481:KJI786481 KTC786481:KTE786481 LCY786481:LDA786481 LMU786481:LMW786481 LWQ786481:LWS786481 MGM786481:MGO786481 MQI786481:MQK786481 NAE786481:NAG786481 NKA786481:NKC786481 NTW786481:NTY786481 ODS786481:ODU786481 ONO786481:ONQ786481 OXK786481:OXM786481 PHG786481:PHI786481 PRC786481:PRE786481 QAY786481:QBA786481 QKU786481:QKW786481 QUQ786481:QUS786481 REM786481:REO786481 ROI786481:ROK786481 RYE786481:RYG786481 SIA786481:SIC786481 SRW786481:SRY786481 TBS786481:TBU786481 TLO786481:TLQ786481 TVK786481:TVM786481 UFG786481:UFI786481 UPC786481:UPE786481 UYY786481:UZA786481 VIU786481:VIW786481 VSQ786481:VSS786481 WCM786481:WCO786481 WMI786481:WMK786481 WWE786481:WWG786481 W852017:Y852017 JS852017:JU852017 TO852017:TQ852017 ADK852017:ADM852017 ANG852017:ANI852017 AXC852017:AXE852017 BGY852017:BHA852017 BQU852017:BQW852017 CAQ852017:CAS852017 CKM852017:CKO852017 CUI852017:CUK852017 DEE852017:DEG852017 DOA852017:DOC852017 DXW852017:DXY852017 EHS852017:EHU852017 ERO852017:ERQ852017 FBK852017:FBM852017 FLG852017:FLI852017 FVC852017:FVE852017 GEY852017:GFA852017 GOU852017:GOW852017 GYQ852017:GYS852017 HIM852017:HIO852017 HSI852017:HSK852017 ICE852017:ICG852017 IMA852017:IMC852017 IVW852017:IVY852017 JFS852017:JFU852017 JPO852017:JPQ852017 JZK852017:JZM852017 KJG852017:KJI852017 KTC852017:KTE852017 LCY852017:LDA852017 LMU852017:LMW852017 LWQ852017:LWS852017 MGM852017:MGO852017 MQI852017:MQK852017 NAE852017:NAG852017 NKA852017:NKC852017 NTW852017:NTY852017 ODS852017:ODU852017 ONO852017:ONQ852017 OXK852017:OXM852017 PHG852017:PHI852017 PRC852017:PRE852017 QAY852017:QBA852017 QKU852017:QKW852017 QUQ852017:QUS852017 REM852017:REO852017 ROI852017:ROK852017 RYE852017:RYG852017 SIA852017:SIC852017 SRW852017:SRY852017 TBS852017:TBU852017 TLO852017:TLQ852017 TVK852017:TVM852017 UFG852017:UFI852017 UPC852017:UPE852017 UYY852017:UZA852017 VIU852017:VIW852017 VSQ852017:VSS852017 WCM852017:WCO852017 WMI852017:WMK852017 WWE852017:WWG852017 W917553:Y917553 JS917553:JU917553 TO917553:TQ917553 ADK917553:ADM917553 ANG917553:ANI917553 AXC917553:AXE917553 BGY917553:BHA917553 BQU917553:BQW917553 CAQ917553:CAS917553 CKM917553:CKO917553 CUI917553:CUK917553 DEE917553:DEG917553 DOA917553:DOC917553 DXW917553:DXY917553 EHS917553:EHU917553 ERO917553:ERQ917553 FBK917553:FBM917553 FLG917553:FLI917553 FVC917553:FVE917553 GEY917553:GFA917553 GOU917553:GOW917553 GYQ917553:GYS917553 HIM917553:HIO917553 HSI917553:HSK917553 ICE917553:ICG917553 IMA917553:IMC917553 IVW917553:IVY917553 JFS917553:JFU917553 JPO917553:JPQ917553 JZK917553:JZM917553 KJG917553:KJI917553 KTC917553:KTE917553 LCY917553:LDA917553 LMU917553:LMW917553 LWQ917553:LWS917553 MGM917553:MGO917553 MQI917553:MQK917553 NAE917553:NAG917553 NKA917553:NKC917553 NTW917553:NTY917553 ODS917553:ODU917553 ONO917553:ONQ917553 OXK917553:OXM917553 PHG917553:PHI917553 PRC917553:PRE917553 QAY917553:QBA917553 QKU917553:QKW917553 QUQ917553:QUS917553 REM917553:REO917553 ROI917553:ROK917553 RYE917553:RYG917553 SIA917553:SIC917553 SRW917553:SRY917553 TBS917553:TBU917553 TLO917553:TLQ917553 TVK917553:TVM917553 UFG917553:UFI917553 UPC917553:UPE917553 UYY917553:UZA917553 VIU917553:VIW917553 VSQ917553:VSS917553 WCM917553:WCO917553 WMI917553:WMK917553 WWE917553:WWG917553 W983089:Y983089 JS983089:JU983089 TO983089:TQ983089 ADK983089:ADM983089 ANG983089:ANI983089 AXC983089:AXE983089 BGY983089:BHA983089 BQU983089:BQW983089 CAQ983089:CAS983089 CKM983089:CKO983089 CUI983089:CUK983089 DEE983089:DEG983089 DOA983089:DOC983089 DXW983089:DXY983089 EHS983089:EHU983089 ERO983089:ERQ983089 FBK983089:FBM983089 FLG983089:FLI983089 FVC983089:FVE983089 GEY983089:GFA983089 GOU983089:GOW983089 GYQ983089:GYS983089 HIM983089:HIO983089 HSI983089:HSK983089 ICE983089:ICG983089 IMA983089:IMC983089 IVW983089:IVY983089 JFS983089:JFU983089 JPO983089:JPQ983089 JZK983089:JZM983089 KJG983089:KJI983089 KTC983089:KTE983089 LCY983089:LDA983089 LMU983089:LMW983089 LWQ983089:LWS983089 MGM983089:MGO983089 MQI983089:MQK983089 NAE983089:NAG983089 NKA983089:NKC983089 NTW983089:NTY983089 ODS983089:ODU983089 ONO983089:ONQ983089 OXK983089:OXM983089 PHG983089:PHI983089 PRC983089:PRE983089 QAY983089:QBA983089 QKU983089:QKW983089 QUQ983089:QUS983089 REM983089:REO983089 ROI983089:ROK983089 RYE983089:RYG983089 SIA983089:SIC983089 SRW983089:SRY983089 TBS983089:TBU983089 TLO983089:TLQ983089 TVK983089:TVM983089 UFG983089:UFI983089 UPC983089:UPE983089 UYY983089:UZA983089 VIU983089:VIW983089 VSQ983089:VSS983089 WCM983089:WCO983089 WMI983089:WMK983089 WWE983089:WWG983089 KB37:KB39 TX37:TX39 ADT37:ADT39 ANP37:ANP39 AXL37:AXL39 BHH37:BHH39 BRD37:BRD39 CAZ37:CAZ39 CKV37:CKV39 CUR37:CUR39 DEN37:DEN39 DOJ37:DOJ39 DYF37:DYF39 EIB37:EIB39 ERX37:ERX39 FBT37:FBT39 FLP37:FLP39 FVL37:FVL39 GFH37:GFH39 GPD37:GPD39 GYZ37:GYZ39 HIV37:HIV39 HSR37:HSR39 ICN37:ICN39 IMJ37:IMJ39 IWF37:IWF39 JGB37:JGB39 JPX37:JPX39 JZT37:JZT39 KJP37:KJP39 KTL37:KTL39 LDH37:LDH39 LND37:LND39 LWZ37:LWZ39 MGV37:MGV39 MQR37:MQR39 NAN37:NAN39 NKJ37:NKJ39 NUF37:NUF39 OEB37:OEB39 ONX37:ONX39 OXT37:OXT39 PHP37:PHP39 PRL37:PRL39 QBH37:QBH39 QLD37:QLD39 QUZ37:QUZ39 REV37:REV39 ROR37:ROR39 RYN37:RYN39 SIJ37:SIJ39 SSF37:SSF39 TCB37:TCB39 TLX37:TLX39 TVT37:TVT39 UFP37:UFP39 UPL37:UPL39 UZH37:UZH39 VJD37:VJD39 VSZ37:VSZ39 WCV37:WCV39 WMR37:WMR39 WWN37:WWN39 AF65564:AF65566 KB65564:KB65566 TX65564:TX65566 ADT65564:ADT65566 ANP65564:ANP65566 AXL65564:AXL65566 BHH65564:BHH65566 BRD65564:BRD65566 CAZ65564:CAZ65566 CKV65564:CKV65566 CUR65564:CUR65566 DEN65564:DEN65566 DOJ65564:DOJ65566 DYF65564:DYF65566 EIB65564:EIB65566 ERX65564:ERX65566 FBT65564:FBT65566 FLP65564:FLP65566 FVL65564:FVL65566 GFH65564:GFH65566 GPD65564:GPD65566 GYZ65564:GYZ65566 HIV65564:HIV65566 HSR65564:HSR65566 ICN65564:ICN65566 IMJ65564:IMJ65566 IWF65564:IWF65566 JGB65564:JGB65566 JPX65564:JPX65566 JZT65564:JZT65566 KJP65564:KJP65566 KTL65564:KTL65566 LDH65564:LDH65566 LND65564:LND65566 LWZ65564:LWZ65566 MGV65564:MGV65566 MQR65564:MQR65566 NAN65564:NAN65566 NKJ65564:NKJ65566 NUF65564:NUF65566 OEB65564:OEB65566 ONX65564:ONX65566 OXT65564:OXT65566 PHP65564:PHP65566 PRL65564:PRL65566 QBH65564:QBH65566 QLD65564:QLD65566 QUZ65564:QUZ65566 REV65564:REV65566 ROR65564:ROR65566 RYN65564:RYN65566 SIJ65564:SIJ65566 SSF65564:SSF65566 TCB65564:TCB65566 TLX65564:TLX65566 TVT65564:TVT65566 UFP65564:UFP65566 UPL65564:UPL65566 UZH65564:UZH65566 VJD65564:VJD65566 VSZ65564:VSZ65566 WCV65564:WCV65566 WMR65564:WMR65566 WWN65564:WWN65566 AF131100:AF131102 KB131100:KB131102 TX131100:TX131102 ADT131100:ADT131102 ANP131100:ANP131102 AXL131100:AXL131102 BHH131100:BHH131102 BRD131100:BRD131102 CAZ131100:CAZ131102 CKV131100:CKV131102 CUR131100:CUR131102 DEN131100:DEN131102 DOJ131100:DOJ131102 DYF131100:DYF131102 EIB131100:EIB131102 ERX131100:ERX131102 FBT131100:FBT131102 FLP131100:FLP131102 FVL131100:FVL131102 GFH131100:GFH131102 GPD131100:GPD131102 GYZ131100:GYZ131102 HIV131100:HIV131102 HSR131100:HSR131102 ICN131100:ICN131102 IMJ131100:IMJ131102 IWF131100:IWF131102 JGB131100:JGB131102 JPX131100:JPX131102 JZT131100:JZT131102 KJP131100:KJP131102 KTL131100:KTL131102 LDH131100:LDH131102 LND131100:LND131102 LWZ131100:LWZ131102 MGV131100:MGV131102 MQR131100:MQR131102 NAN131100:NAN131102 NKJ131100:NKJ131102 NUF131100:NUF131102 OEB131100:OEB131102 ONX131100:ONX131102 OXT131100:OXT131102 PHP131100:PHP131102 PRL131100:PRL131102 QBH131100:QBH131102 QLD131100:QLD131102 QUZ131100:QUZ131102 REV131100:REV131102 ROR131100:ROR131102 RYN131100:RYN131102 SIJ131100:SIJ131102 SSF131100:SSF131102 TCB131100:TCB131102 TLX131100:TLX131102 TVT131100:TVT131102 UFP131100:UFP131102 UPL131100:UPL131102 UZH131100:UZH131102 VJD131100:VJD131102 VSZ131100:VSZ131102 WCV131100:WCV131102 WMR131100:WMR131102 WWN131100:WWN131102 AF196636:AF196638 KB196636:KB196638 TX196636:TX196638 ADT196636:ADT196638 ANP196636:ANP196638 AXL196636:AXL196638 BHH196636:BHH196638 BRD196636:BRD196638 CAZ196636:CAZ196638 CKV196636:CKV196638 CUR196636:CUR196638 DEN196636:DEN196638 DOJ196636:DOJ196638 DYF196636:DYF196638 EIB196636:EIB196638 ERX196636:ERX196638 FBT196636:FBT196638 FLP196636:FLP196638 FVL196636:FVL196638 GFH196636:GFH196638 GPD196636:GPD196638 GYZ196636:GYZ196638 HIV196636:HIV196638 HSR196636:HSR196638 ICN196636:ICN196638 IMJ196636:IMJ196638 IWF196636:IWF196638 JGB196636:JGB196638 JPX196636:JPX196638 JZT196636:JZT196638 KJP196636:KJP196638 KTL196636:KTL196638 LDH196636:LDH196638 LND196636:LND196638 LWZ196636:LWZ196638 MGV196636:MGV196638 MQR196636:MQR196638 NAN196636:NAN196638 NKJ196636:NKJ196638 NUF196636:NUF196638 OEB196636:OEB196638 ONX196636:ONX196638 OXT196636:OXT196638 PHP196636:PHP196638 PRL196636:PRL196638 QBH196636:QBH196638 QLD196636:QLD196638 QUZ196636:QUZ196638 REV196636:REV196638 ROR196636:ROR196638 RYN196636:RYN196638 SIJ196636:SIJ196638 SSF196636:SSF196638 TCB196636:TCB196638 TLX196636:TLX196638 TVT196636:TVT196638 UFP196636:UFP196638 UPL196636:UPL196638 UZH196636:UZH196638 VJD196636:VJD196638 VSZ196636:VSZ196638 WCV196636:WCV196638 WMR196636:WMR196638 WWN196636:WWN196638 AF262172:AF262174 KB262172:KB262174 TX262172:TX262174 ADT262172:ADT262174 ANP262172:ANP262174 AXL262172:AXL262174 BHH262172:BHH262174 BRD262172:BRD262174 CAZ262172:CAZ262174 CKV262172:CKV262174 CUR262172:CUR262174 DEN262172:DEN262174 DOJ262172:DOJ262174 DYF262172:DYF262174 EIB262172:EIB262174 ERX262172:ERX262174 FBT262172:FBT262174 FLP262172:FLP262174 FVL262172:FVL262174 GFH262172:GFH262174 GPD262172:GPD262174 GYZ262172:GYZ262174 HIV262172:HIV262174 HSR262172:HSR262174 ICN262172:ICN262174 IMJ262172:IMJ262174 IWF262172:IWF262174 JGB262172:JGB262174 JPX262172:JPX262174 JZT262172:JZT262174 KJP262172:KJP262174 KTL262172:KTL262174 LDH262172:LDH262174 LND262172:LND262174 LWZ262172:LWZ262174 MGV262172:MGV262174 MQR262172:MQR262174 NAN262172:NAN262174 NKJ262172:NKJ262174 NUF262172:NUF262174 OEB262172:OEB262174 ONX262172:ONX262174 OXT262172:OXT262174 PHP262172:PHP262174 PRL262172:PRL262174 QBH262172:QBH262174 QLD262172:QLD262174 QUZ262172:QUZ262174 REV262172:REV262174 ROR262172:ROR262174 RYN262172:RYN262174 SIJ262172:SIJ262174 SSF262172:SSF262174 TCB262172:TCB262174 TLX262172:TLX262174 TVT262172:TVT262174 UFP262172:UFP262174 UPL262172:UPL262174 UZH262172:UZH262174 VJD262172:VJD262174 VSZ262172:VSZ262174 WCV262172:WCV262174 WMR262172:WMR262174 WWN262172:WWN262174 AF327708:AF327710 KB327708:KB327710 TX327708:TX327710 ADT327708:ADT327710 ANP327708:ANP327710 AXL327708:AXL327710 BHH327708:BHH327710 BRD327708:BRD327710 CAZ327708:CAZ327710 CKV327708:CKV327710 CUR327708:CUR327710 DEN327708:DEN327710 DOJ327708:DOJ327710 DYF327708:DYF327710 EIB327708:EIB327710 ERX327708:ERX327710 FBT327708:FBT327710 FLP327708:FLP327710 FVL327708:FVL327710 GFH327708:GFH327710 GPD327708:GPD327710 GYZ327708:GYZ327710 HIV327708:HIV327710 HSR327708:HSR327710 ICN327708:ICN327710 IMJ327708:IMJ327710 IWF327708:IWF327710 JGB327708:JGB327710 JPX327708:JPX327710 JZT327708:JZT327710 KJP327708:KJP327710 KTL327708:KTL327710 LDH327708:LDH327710 LND327708:LND327710 LWZ327708:LWZ327710 MGV327708:MGV327710 MQR327708:MQR327710 NAN327708:NAN327710 NKJ327708:NKJ327710 NUF327708:NUF327710 OEB327708:OEB327710 ONX327708:ONX327710 OXT327708:OXT327710 PHP327708:PHP327710 PRL327708:PRL327710 QBH327708:QBH327710 QLD327708:QLD327710 QUZ327708:QUZ327710 REV327708:REV327710 ROR327708:ROR327710 RYN327708:RYN327710 SIJ327708:SIJ327710 SSF327708:SSF327710 TCB327708:TCB327710 TLX327708:TLX327710 TVT327708:TVT327710 UFP327708:UFP327710 UPL327708:UPL327710 UZH327708:UZH327710 VJD327708:VJD327710 VSZ327708:VSZ327710 WCV327708:WCV327710 WMR327708:WMR327710 WWN327708:WWN327710 AF393244:AF393246 KB393244:KB393246 TX393244:TX393246 ADT393244:ADT393246 ANP393244:ANP393246 AXL393244:AXL393246 BHH393244:BHH393246 BRD393244:BRD393246 CAZ393244:CAZ393246 CKV393244:CKV393246 CUR393244:CUR393246 DEN393244:DEN393246 DOJ393244:DOJ393246 DYF393244:DYF393246 EIB393244:EIB393246 ERX393244:ERX393246 FBT393244:FBT393246 FLP393244:FLP393246 FVL393244:FVL393246 GFH393244:GFH393246 GPD393244:GPD393246 GYZ393244:GYZ393246 HIV393244:HIV393246 HSR393244:HSR393246 ICN393244:ICN393246 IMJ393244:IMJ393246 IWF393244:IWF393246 JGB393244:JGB393246 JPX393244:JPX393246 JZT393244:JZT393246 KJP393244:KJP393246 KTL393244:KTL393246 LDH393244:LDH393246 LND393244:LND393246 LWZ393244:LWZ393246 MGV393244:MGV393246 MQR393244:MQR393246 NAN393244:NAN393246 NKJ393244:NKJ393246 NUF393244:NUF393246 OEB393244:OEB393246 ONX393244:ONX393246 OXT393244:OXT393246 PHP393244:PHP393246 PRL393244:PRL393246 QBH393244:QBH393246 QLD393244:QLD393246 QUZ393244:QUZ393246 REV393244:REV393246 ROR393244:ROR393246 RYN393244:RYN393246 SIJ393244:SIJ393246 SSF393244:SSF393246 TCB393244:TCB393246 TLX393244:TLX393246 TVT393244:TVT393246 UFP393244:UFP393246 UPL393244:UPL393246 UZH393244:UZH393246 VJD393244:VJD393246 VSZ393244:VSZ393246 WCV393244:WCV393246 WMR393244:WMR393246 WWN393244:WWN393246 AF458780:AF458782 KB458780:KB458782 TX458780:TX458782 ADT458780:ADT458782 ANP458780:ANP458782 AXL458780:AXL458782 BHH458780:BHH458782 BRD458780:BRD458782 CAZ458780:CAZ458782 CKV458780:CKV458782 CUR458780:CUR458782 DEN458780:DEN458782 DOJ458780:DOJ458782 DYF458780:DYF458782 EIB458780:EIB458782 ERX458780:ERX458782 FBT458780:FBT458782 FLP458780:FLP458782 FVL458780:FVL458782 GFH458780:GFH458782 GPD458780:GPD458782 GYZ458780:GYZ458782 HIV458780:HIV458782 HSR458780:HSR458782 ICN458780:ICN458782 IMJ458780:IMJ458782 IWF458780:IWF458782 JGB458780:JGB458782 JPX458780:JPX458782 JZT458780:JZT458782 KJP458780:KJP458782 KTL458780:KTL458782 LDH458780:LDH458782 LND458780:LND458782 LWZ458780:LWZ458782 MGV458780:MGV458782 MQR458780:MQR458782 NAN458780:NAN458782 NKJ458780:NKJ458782 NUF458780:NUF458782 OEB458780:OEB458782 ONX458780:ONX458782 OXT458780:OXT458782 PHP458780:PHP458782 PRL458780:PRL458782 QBH458780:QBH458782 QLD458780:QLD458782 QUZ458780:QUZ458782 REV458780:REV458782 ROR458780:ROR458782 RYN458780:RYN458782 SIJ458780:SIJ458782 SSF458780:SSF458782 TCB458780:TCB458782 TLX458780:TLX458782 TVT458780:TVT458782 UFP458780:UFP458782 UPL458780:UPL458782 UZH458780:UZH458782 VJD458780:VJD458782 VSZ458780:VSZ458782 WCV458780:WCV458782 WMR458780:WMR458782 WWN458780:WWN458782 AF524316:AF524318 KB524316:KB524318 TX524316:TX524318 ADT524316:ADT524318 ANP524316:ANP524318 AXL524316:AXL524318 BHH524316:BHH524318 BRD524316:BRD524318 CAZ524316:CAZ524318 CKV524316:CKV524318 CUR524316:CUR524318 DEN524316:DEN524318 DOJ524316:DOJ524318 DYF524316:DYF524318 EIB524316:EIB524318 ERX524316:ERX524318 FBT524316:FBT524318 FLP524316:FLP524318 FVL524316:FVL524318 GFH524316:GFH524318 GPD524316:GPD524318 GYZ524316:GYZ524318 HIV524316:HIV524318 HSR524316:HSR524318 ICN524316:ICN524318 IMJ524316:IMJ524318 IWF524316:IWF524318 JGB524316:JGB524318 JPX524316:JPX524318 JZT524316:JZT524318 KJP524316:KJP524318 KTL524316:KTL524318 LDH524316:LDH524318 LND524316:LND524318 LWZ524316:LWZ524318 MGV524316:MGV524318 MQR524316:MQR524318 NAN524316:NAN524318 NKJ524316:NKJ524318 NUF524316:NUF524318 OEB524316:OEB524318 ONX524316:ONX524318 OXT524316:OXT524318 PHP524316:PHP524318 PRL524316:PRL524318 QBH524316:QBH524318 QLD524316:QLD524318 QUZ524316:QUZ524318 REV524316:REV524318 ROR524316:ROR524318 RYN524316:RYN524318 SIJ524316:SIJ524318 SSF524316:SSF524318 TCB524316:TCB524318 TLX524316:TLX524318 TVT524316:TVT524318 UFP524316:UFP524318 UPL524316:UPL524318 UZH524316:UZH524318 VJD524316:VJD524318 VSZ524316:VSZ524318 WCV524316:WCV524318 WMR524316:WMR524318 WWN524316:WWN524318 AF589852:AF589854 KB589852:KB589854 TX589852:TX589854 ADT589852:ADT589854 ANP589852:ANP589854 AXL589852:AXL589854 BHH589852:BHH589854 BRD589852:BRD589854 CAZ589852:CAZ589854 CKV589852:CKV589854 CUR589852:CUR589854 DEN589852:DEN589854 DOJ589852:DOJ589854 DYF589852:DYF589854 EIB589852:EIB589854 ERX589852:ERX589854 FBT589852:FBT589854 FLP589852:FLP589854 FVL589852:FVL589854 GFH589852:GFH589854 GPD589852:GPD589854 GYZ589852:GYZ589854 HIV589852:HIV589854 HSR589852:HSR589854 ICN589852:ICN589854 IMJ589852:IMJ589854 IWF589852:IWF589854 JGB589852:JGB589854 JPX589852:JPX589854 JZT589852:JZT589854 KJP589852:KJP589854 KTL589852:KTL589854 LDH589852:LDH589854 LND589852:LND589854 LWZ589852:LWZ589854 MGV589852:MGV589854 MQR589852:MQR589854 NAN589852:NAN589854 NKJ589852:NKJ589854 NUF589852:NUF589854 OEB589852:OEB589854 ONX589852:ONX589854 OXT589852:OXT589854 PHP589852:PHP589854 PRL589852:PRL589854 QBH589852:QBH589854 QLD589852:QLD589854 QUZ589852:QUZ589854 REV589852:REV589854 ROR589852:ROR589854 RYN589852:RYN589854 SIJ589852:SIJ589854 SSF589852:SSF589854 TCB589852:TCB589854 TLX589852:TLX589854 TVT589852:TVT589854 UFP589852:UFP589854 UPL589852:UPL589854 UZH589852:UZH589854 VJD589852:VJD589854 VSZ589852:VSZ589854 WCV589852:WCV589854 WMR589852:WMR589854 WWN589852:WWN589854 AF655388:AF655390 KB655388:KB655390 TX655388:TX655390 ADT655388:ADT655390 ANP655388:ANP655390 AXL655388:AXL655390 BHH655388:BHH655390 BRD655388:BRD655390 CAZ655388:CAZ655390 CKV655388:CKV655390 CUR655388:CUR655390 DEN655388:DEN655390 DOJ655388:DOJ655390 DYF655388:DYF655390 EIB655388:EIB655390 ERX655388:ERX655390 FBT655388:FBT655390 FLP655388:FLP655390 FVL655388:FVL655390 GFH655388:GFH655390 GPD655388:GPD655390 GYZ655388:GYZ655390 HIV655388:HIV655390 HSR655388:HSR655390 ICN655388:ICN655390 IMJ655388:IMJ655390 IWF655388:IWF655390 JGB655388:JGB655390 JPX655388:JPX655390 JZT655388:JZT655390 KJP655388:KJP655390 KTL655388:KTL655390 LDH655388:LDH655390 LND655388:LND655390 LWZ655388:LWZ655390 MGV655388:MGV655390 MQR655388:MQR655390 NAN655388:NAN655390 NKJ655388:NKJ655390 NUF655388:NUF655390 OEB655388:OEB655390 ONX655388:ONX655390 OXT655388:OXT655390 PHP655388:PHP655390 PRL655388:PRL655390 QBH655388:QBH655390 QLD655388:QLD655390 QUZ655388:QUZ655390 REV655388:REV655390 ROR655388:ROR655390 RYN655388:RYN655390 SIJ655388:SIJ655390 SSF655388:SSF655390 TCB655388:TCB655390 TLX655388:TLX655390 TVT655388:TVT655390 UFP655388:UFP655390 UPL655388:UPL655390 UZH655388:UZH655390 VJD655388:VJD655390 VSZ655388:VSZ655390 WCV655388:WCV655390 WMR655388:WMR655390 WWN655388:WWN655390 AF720924:AF720926 KB720924:KB720926 TX720924:TX720926 ADT720924:ADT720926 ANP720924:ANP720926 AXL720924:AXL720926 BHH720924:BHH720926 BRD720924:BRD720926 CAZ720924:CAZ720926 CKV720924:CKV720926 CUR720924:CUR720926 DEN720924:DEN720926 DOJ720924:DOJ720926 DYF720924:DYF720926 EIB720924:EIB720926 ERX720924:ERX720926 FBT720924:FBT720926 FLP720924:FLP720926 FVL720924:FVL720926 GFH720924:GFH720926 GPD720924:GPD720926 GYZ720924:GYZ720926 HIV720924:HIV720926 HSR720924:HSR720926 ICN720924:ICN720926 IMJ720924:IMJ720926 IWF720924:IWF720926 JGB720924:JGB720926 JPX720924:JPX720926 JZT720924:JZT720926 KJP720924:KJP720926 KTL720924:KTL720926 LDH720924:LDH720926 LND720924:LND720926 LWZ720924:LWZ720926 MGV720924:MGV720926 MQR720924:MQR720926 NAN720924:NAN720926 NKJ720924:NKJ720926 NUF720924:NUF720926 OEB720924:OEB720926 ONX720924:ONX720926 OXT720924:OXT720926 PHP720924:PHP720926 PRL720924:PRL720926 QBH720924:QBH720926 QLD720924:QLD720926 QUZ720924:QUZ720926 REV720924:REV720926 ROR720924:ROR720926 RYN720924:RYN720926 SIJ720924:SIJ720926 SSF720924:SSF720926 TCB720924:TCB720926 TLX720924:TLX720926 TVT720924:TVT720926 UFP720924:UFP720926 UPL720924:UPL720926 UZH720924:UZH720926 VJD720924:VJD720926 VSZ720924:VSZ720926 WCV720924:WCV720926 WMR720924:WMR720926 WWN720924:WWN720926 AF786460:AF786462 KB786460:KB786462 TX786460:TX786462 ADT786460:ADT786462 ANP786460:ANP786462 AXL786460:AXL786462 BHH786460:BHH786462 BRD786460:BRD786462 CAZ786460:CAZ786462 CKV786460:CKV786462 CUR786460:CUR786462 DEN786460:DEN786462 DOJ786460:DOJ786462 DYF786460:DYF786462 EIB786460:EIB786462 ERX786460:ERX786462 FBT786460:FBT786462 FLP786460:FLP786462 FVL786460:FVL786462 GFH786460:GFH786462 GPD786460:GPD786462 GYZ786460:GYZ786462 HIV786460:HIV786462 HSR786460:HSR786462 ICN786460:ICN786462 IMJ786460:IMJ786462 IWF786460:IWF786462 JGB786460:JGB786462 JPX786460:JPX786462 JZT786460:JZT786462 KJP786460:KJP786462 KTL786460:KTL786462 LDH786460:LDH786462 LND786460:LND786462 LWZ786460:LWZ786462 MGV786460:MGV786462 MQR786460:MQR786462 NAN786460:NAN786462 NKJ786460:NKJ786462 NUF786460:NUF786462 OEB786460:OEB786462 ONX786460:ONX786462 OXT786460:OXT786462 PHP786460:PHP786462 PRL786460:PRL786462 QBH786460:QBH786462 QLD786460:QLD786462 QUZ786460:QUZ786462 REV786460:REV786462 ROR786460:ROR786462 RYN786460:RYN786462 SIJ786460:SIJ786462 SSF786460:SSF786462 TCB786460:TCB786462 TLX786460:TLX786462 TVT786460:TVT786462 UFP786460:UFP786462 UPL786460:UPL786462 UZH786460:UZH786462 VJD786460:VJD786462 VSZ786460:VSZ786462 WCV786460:WCV786462 WMR786460:WMR786462 WWN786460:WWN786462 AF851996:AF851998 KB851996:KB851998 TX851996:TX851998 ADT851996:ADT851998 ANP851996:ANP851998 AXL851996:AXL851998 BHH851996:BHH851998 BRD851996:BRD851998 CAZ851996:CAZ851998 CKV851996:CKV851998 CUR851996:CUR851998 DEN851996:DEN851998 DOJ851996:DOJ851998 DYF851996:DYF851998 EIB851996:EIB851998 ERX851996:ERX851998 FBT851996:FBT851998 FLP851996:FLP851998 FVL851996:FVL851998 GFH851996:GFH851998 GPD851996:GPD851998 GYZ851996:GYZ851998 HIV851996:HIV851998 HSR851996:HSR851998 ICN851996:ICN851998 IMJ851996:IMJ851998 IWF851996:IWF851998 JGB851996:JGB851998 JPX851996:JPX851998 JZT851996:JZT851998 KJP851996:KJP851998 KTL851996:KTL851998 LDH851996:LDH851998 LND851996:LND851998 LWZ851996:LWZ851998 MGV851996:MGV851998 MQR851996:MQR851998 NAN851996:NAN851998 NKJ851996:NKJ851998 NUF851996:NUF851998 OEB851996:OEB851998 ONX851996:ONX851998 OXT851996:OXT851998 PHP851996:PHP851998 PRL851996:PRL851998 QBH851996:QBH851998 QLD851996:QLD851998 QUZ851996:QUZ851998 REV851996:REV851998 ROR851996:ROR851998 RYN851996:RYN851998 SIJ851996:SIJ851998 SSF851996:SSF851998 TCB851996:TCB851998 TLX851996:TLX851998 TVT851996:TVT851998 UFP851996:UFP851998 UPL851996:UPL851998 UZH851996:UZH851998 VJD851996:VJD851998 VSZ851996:VSZ851998 WCV851996:WCV851998 WMR851996:WMR851998 WWN851996:WWN851998 AF917532:AF917534 KB917532:KB917534 TX917532:TX917534 ADT917532:ADT917534 ANP917532:ANP917534 AXL917532:AXL917534 BHH917532:BHH917534 BRD917532:BRD917534 CAZ917532:CAZ917534 CKV917532:CKV917534 CUR917532:CUR917534 DEN917532:DEN917534 DOJ917532:DOJ917534 DYF917532:DYF917534 EIB917532:EIB917534 ERX917532:ERX917534 FBT917532:FBT917534 FLP917532:FLP917534 FVL917532:FVL917534 GFH917532:GFH917534 GPD917532:GPD917534 GYZ917532:GYZ917534 HIV917532:HIV917534 HSR917532:HSR917534 ICN917532:ICN917534 IMJ917532:IMJ917534 IWF917532:IWF917534 JGB917532:JGB917534 JPX917532:JPX917534 JZT917532:JZT917534 KJP917532:KJP917534 KTL917532:KTL917534 LDH917532:LDH917534 LND917532:LND917534 LWZ917532:LWZ917534 MGV917532:MGV917534 MQR917532:MQR917534 NAN917532:NAN917534 NKJ917532:NKJ917534 NUF917532:NUF917534 OEB917532:OEB917534 ONX917532:ONX917534 OXT917532:OXT917534 PHP917532:PHP917534 PRL917532:PRL917534 QBH917532:QBH917534 QLD917532:QLD917534 QUZ917532:QUZ917534 REV917532:REV917534 ROR917532:ROR917534 RYN917532:RYN917534 SIJ917532:SIJ917534 SSF917532:SSF917534 TCB917532:TCB917534 TLX917532:TLX917534 TVT917532:TVT917534 UFP917532:UFP917534 UPL917532:UPL917534 UZH917532:UZH917534 VJD917532:VJD917534 VSZ917532:VSZ917534 WCV917532:WCV917534 WMR917532:WMR917534 WWN917532:WWN917534 AF983068:AF983070 KB983068:KB983070 TX983068:TX983070 ADT983068:ADT983070 ANP983068:ANP983070 AXL983068:AXL983070 BHH983068:BHH983070 BRD983068:BRD983070 CAZ983068:CAZ983070 CKV983068:CKV983070 CUR983068:CUR983070 DEN983068:DEN983070 DOJ983068:DOJ983070 DYF983068:DYF983070 EIB983068:EIB983070 ERX983068:ERX983070 FBT983068:FBT983070 FLP983068:FLP983070 FVL983068:FVL983070 GFH983068:GFH983070 GPD983068:GPD983070 GYZ983068:GYZ983070 HIV983068:HIV983070 HSR983068:HSR983070 ICN983068:ICN983070 IMJ983068:IMJ983070 IWF983068:IWF983070 JGB983068:JGB983070 JPX983068:JPX983070 JZT983068:JZT983070 KJP983068:KJP983070 KTL983068:KTL983070 LDH983068:LDH983070 LND983068:LND983070 LWZ983068:LWZ983070 MGV983068:MGV983070 MQR983068:MQR983070 NAN983068:NAN983070 NKJ983068:NKJ983070 NUF983068:NUF983070 OEB983068:OEB983070 ONX983068:ONX983070 OXT983068:OXT983070 PHP983068:PHP983070 PRL983068:PRL983070 QBH983068:QBH983070 QLD983068:QLD983070 QUZ983068:QUZ983070 REV983068:REV983070 ROR983068:ROR983070 RYN983068:RYN983070 SIJ983068:SIJ983070 SSF983068:SSF983070 TCB983068:TCB983070 TLX983068:TLX983070 TVT983068:TVT983070 UFP983068:UFP983070 UPL983068:UPL983070 UZH983068:UZH983070 VJD983068:VJD983070 VSZ983068:VSZ983070 WCV983068:WCV983070 WMR983068:WMR983070 WWN983068:WWN983070 AD37 JV37 TR37 ADN37 ANJ37 AXF37 BHB37 BQX37 CAT37 CKP37 CUL37 DEH37 DOD37 DXZ37 EHV37 ERR37 FBN37 FLJ37 FVF37 GFB37 GOX37 GYT37 HIP37 HSL37 ICH37 IMD37 IVZ37 JFV37 JPR37 JZN37 KJJ37 KTF37 LDB37 LMX37 LWT37 MGP37 MQL37 NAH37 NKD37 NTZ37 ODV37 ONR37 OXN37 PHJ37 PRF37 QBB37 QKX37 QUT37 REP37 ROL37 RYH37 SID37 SRZ37 TBV37 TLR37 TVN37 UFJ37 UPF37 UZB37 VIX37 VST37 WCP37 WML37 WWH37 Z65564 JV65564 TR65564 ADN65564 ANJ65564 AXF65564 BHB65564 BQX65564 CAT65564 CKP65564 CUL65564 DEH65564 DOD65564 DXZ65564 EHV65564 ERR65564 FBN65564 FLJ65564 FVF65564 GFB65564 GOX65564 GYT65564 HIP65564 HSL65564 ICH65564 IMD65564 IVZ65564 JFV65564 JPR65564 JZN65564 KJJ65564 KTF65564 LDB65564 LMX65564 LWT65564 MGP65564 MQL65564 NAH65564 NKD65564 NTZ65564 ODV65564 ONR65564 OXN65564 PHJ65564 PRF65564 QBB65564 QKX65564 QUT65564 REP65564 ROL65564 RYH65564 SID65564 SRZ65564 TBV65564 TLR65564 TVN65564 UFJ65564 UPF65564 UZB65564 VIX65564 VST65564 WCP65564 WML65564 WWH65564 Z131100 JV131100 TR131100 ADN131100 ANJ131100 AXF131100 BHB131100 BQX131100 CAT131100 CKP131100 CUL131100 DEH131100 DOD131100 DXZ131100 EHV131100 ERR131100 FBN131100 FLJ131100 FVF131100 GFB131100 GOX131100 GYT131100 HIP131100 HSL131100 ICH131100 IMD131100 IVZ131100 JFV131100 JPR131100 JZN131100 KJJ131100 KTF131100 LDB131100 LMX131100 LWT131100 MGP131100 MQL131100 NAH131100 NKD131100 NTZ131100 ODV131100 ONR131100 OXN131100 PHJ131100 PRF131100 QBB131100 QKX131100 QUT131100 REP131100 ROL131100 RYH131100 SID131100 SRZ131100 TBV131100 TLR131100 TVN131100 UFJ131100 UPF131100 UZB131100 VIX131100 VST131100 WCP131100 WML131100 WWH131100 Z196636 JV196636 TR196636 ADN196636 ANJ196636 AXF196636 BHB196636 BQX196636 CAT196636 CKP196636 CUL196636 DEH196636 DOD196636 DXZ196636 EHV196636 ERR196636 FBN196636 FLJ196636 FVF196636 GFB196636 GOX196636 GYT196636 HIP196636 HSL196636 ICH196636 IMD196636 IVZ196636 JFV196636 JPR196636 JZN196636 KJJ196636 KTF196636 LDB196636 LMX196636 LWT196636 MGP196636 MQL196636 NAH196636 NKD196636 NTZ196636 ODV196636 ONR196636 OXN196636 PHJ196636 PRF196636 QBB196636 QKX196636 QUT196636 REP196636 ROL196636 RYH196636 SID196636 SRZ196636 TBV196636 TLR196636 TVN196636 UFJ196636 UPF196636 UZB196636 VIX196636 VST196636 WCP196636 WML196636 WWH196636 Z262172 JV262172 TR262172 ADN262172 ANJ262172 AXF262172 BHB262172 BQX262172 CAT262172 CKP262172 CUL262172 DEH262172 DOD262172 DXZ262172 EHV262172 ERR262172 FBN262172 FLJ262172 FVF262172 GFB262172 GOX262172 GYT262172 HIP262172 HSL262172 ICH262172 IMD262172 IVZ262172 JFV262172 JPR262172 JZN262172 KJJ262172 KTF262172 LDB262172 LMX262172 LWT262172 MGP262172 MQL262172 NAH262172 NKD262172 NTZ262172 ODV262172 ONR262172 OXN262172 PHJ262172 PRF262172 QBB262172 QKX262172 QUT262172 REP262172 ROL262172 RYH262172 SID262172 SRZ262172 TBV262172 TLR262172 TVN262172 UFJ262172 UPF262172 UZB262172 VIX262172 VST262172 WCP262172 WML262172 WWH262172 Z327708 JV327708 TR327708 ADN327708 ANJ327708 AXF327708 BHB327708 BQX327708 CAT327708 CKP327708 CUL327708 DEH327708 DOD327708 DXZ327708 EHV327708 ERR327708 FBN327708 FLJ327708 FVF327708 GFB327708 GOX327708 GYT327708 HIP327708 HSL327708 ICH327708 IMD327708 IVZ327708 JFV327708 JPR327708 JZN327708 KJJ327708 KTF327708 LDB327708 LMX327708 LWT327708 MGP327708 MQL327708 NAH327708 NKD327708 NTZ327708 ODV327708 ONR327708 OXN327708 PHJ327708 PRF327708 QBB327708 QKX327708 QUT327708 REP327708 ROL327708 RYH327708 SID327708 SRZ327708 TBV327708 TLR327708 TVN327708 UFJ327708 UPF327708 UZB327708 VIX327708 VST327708 WCP327708 WML327708 WWH327708 Z393244 JV393244 TR393244 ADN393244 ANJ393244 AXF393244 BHB393244 BQX393244 CAT393244 CKP393244 CUL393244 DEH393244 DOD393244 DXZ393244 EHV393244 ERR393244 FBN393244 FLJ393244 FVF393244 GFB393244 GOX393244 GYT393244 HIP393244 HSL393244 ICH393244 IMD393244 IVZ393244 JFV393244 JPR393244 JZN393244 KJJ393244 KTF393244 LDB393244 LMX393244 LWT393244 MGP393244 MQL393244 NAH393244 NKD393244 NTZ393244 ODV393244 ONR393244 OXN393244 PHJ393244 PRF393244 QBB393244 QKX393244 QUT393244 REP393244 ROL393244 RYH393244 SID393244 SRZ393244 TBV393244 TLR393244 TVN393244 UFJ393244 UPF393244 UZB393244 VIX393244 VST393244 WCP393244 WML393244 WWH393244 Z458780 JV458780 TR458780 ADN458780 ANJ458780 AXF458780 BHB458780 BQX458780 CAT458780 CKP458780 CUL458780 DEH458780 DOD458780 DXZ458780 EHV458780 ERR458780 FBN458780 FLJ458780 FVF458780 GFB458780 GOX458780 GYT458780 HIP458780 HSL458780 ICH458780 IMD458780 IVZ458780 JFV458780 JPR458780 JZN458780 KJJ458780 KTF458780 LDB458780 LMX458780 LWT458780 MGP458780 MQL458780 NAH458780 NKD458780 NTZ458780 ODV458780 ONR458780 OXN458780 PHJ458780 PRF458780 QBB458780 QKX458780 QUT458780 REP458780 ROL458780 RYH458780 SID458780 SRZ458780 TBV458780 TLR458780 TVN458780 UFJ458780 UPF458780 UZB458780 VIX458780 VST458780 WCP458780 WML458780 WWH458780 Z524316 JV524316 TR524316 ADN524316 ANJ524316 AXF524316 BHB524316 BQX524316 CAT524316 CKP524316 CUL524316 DEH524316 DOD524316 DXZ524316 EHV524316 ERR524316 FBN524316 FLJ524316 FVF524316 GFB524316 GOX524316 GYT524316 HIP524316 HSL524316 ICH524316 IMD524316 IVZ524316 JFV524316 JPR524316 JZN524316 KJJ524316 KTF524316 LDB524316 LMX524316 LWT524316 MGP524316 MQL524316 NAH524316 NKD524316 NTZ524316 ODV524316 ONR524316 OXN524316 PHJ524316 PRF524316 QBB524316 QKX524316 QUT524316 REP524316 ROL524316 RYH524316 SID524316 SRZ524316 TBV524316 TLR524316 TVN524316 UFJ524316 UPF524316 UZB524316 VIX524316 VST524316 WCP524316 WML524316 WWH524316 Z589852 JV589852 TR589852 ADN589852 ANJ589852 AXF589852 BHB589852 BQX589852 CAT589852 CKP589852 CUL589852 DEH589852 DOD589852 DXZ589852 EHV589852 ERR589852 FBN589852 FLJ589852 FVF589852 GFB589852 GOX589852 GYT589852 HIP589852 HSL589852 ICH589852 IMD589852 IVZ589852 JFV589852 JPR589852 JZN589852 KJJ589852 KTF589852 LDB589852 LMX589852 LWT589852 MGP589852 MQL589852 NAH589852 NKD589852 NTZ589852 ODV589852 ONR589852 OXN589852 PHJ589852 PRF589852 QBB589852 QKX589852 QUT589852 REP589852 ROL589852 RYH589852 SID589852 SRZ589852 TBV589852 TLR589852 TVN589852 UFJ589852 UPF589852 UZB589852 VIX589852 VST589852 WCP589852 WML589852 WWH589852 Z655388 JV655388 TR655388 ADN655388 ANJ655388 AXF655388 BHB655388 BQX655388 CAT655388 CKP655388 CUL655388 DEH655388 DOD655388 DXZ655388 EHV655388 ERR655388 FBN655388 FLJ655388 FVF655388 GFB655388 GOX655388 GYT655388 HIP655388 HSL655388 ICH655388 IMD655388 IVZ655388 JFV655388 JPR655388 JZN655388 KJJ655388 KTF655388 LDB655388 LMX655388 LWT655388 MGP655388 MQL655388 NAH655388 NKD655388 NTZ655388 ODV655388 ONR655388 OXN655388 PHJ655388 PRF655388 QBB655388 QKX655388 QUT655388 REP655388 ROL655388 RYH655388 SID655388 SRZ655388 TBV655388 TLR655388 TVN655388 UFJ655388 UPF655388 UZB655388 VIX655388 VST655388 WCP655388 WML655388 WWH655388 Z720924 JV720924 TR720924 ADN720924 ANJ720924 AXF720924 BHB720924 BQX720924 CAT720924 CKP720924 CUL720924 DEH720924 DOD720924 DXZ720924 EHV720924 ERR720924 FBN720924 FLJ720924 FVF720924 GFB720924 GOX720924 GYT720924 HIP720924 HSL720924 ICH720924 IMD720924 IVZ720924 JFV720924 JPR720924 JZN720924 KJJ720924 KTF720924 LDB720924 LMX720924 LWT720924 MGP720924 MQL720924 NAH720924 NKD720924 NTZ720924 ODV720924 ONR720924 OXN720924 PHJ720924 PRF720924 QBB720924 QKX720924 QUT720924 REP720924 ROL720924 RYH720924 SID720924 SRZ720924 TBV720924 TLR720924 TVN720924 UFJ720924 UPF720924 UZB720924 VIX720924 VST720924 WCP720924 WML720924 WWH720924 Z786460 JV786460 TR786460 ADN786460 ANJ786460 AXF786460 BHB786460 BQX786460 CAT786460 CKP786460 CUL786460 DEH786460 DOD786460 DXZ786460 EHV786460 ERR786460 FBN786460 FLJ786460 FVF786460 GFB786460 GOX786460 GYT786460 HIP786460 HSL786460 ICH786460 IMD786460 IVZ786460 JFV786460 JPR786460 JZN786460 KJJ786460 KTF786460 LDB786460 LMX786460 LWT786460 MGP786460 MQL786460 NAH786460 NKD786460 NTZ786460 ODV786460 ONR786460 OXN786460 PHJ786460 PRF786460 QBB786460 QKX786460 QUT786460 REP786460 ROL786460 RYH786460 SID786460 SRZ786460 TBV786460 TLR786460 TVN786460 UFJ786460 UPF786460 UZB786460 VIX786460 VST786460 WCP786460 WML786460 WWH786460 Z851996 JV851996 TR851996 ADN851996 ANJ851996 AXF851996 BHB851996 BQX851996 CAT851996 CKP851996 CUL851996 DEH851996 DOD851996 DXZ851996 EHV851996 ERR851996 FBN851996 FLJ851996 FVF851996 GFB851996 GOX851996 GYT851996 HIP851996 HSL851996 ICH851996 IMD851996 IVZ851996 JFV851996 JPR851996 JZN851996 KJJ851996 KTF851996 LDB851996 LMX851996 LWT851996 MGP851996 MQL851996 NAH851996 NKD851996 NTZ851996 ODV851996 ONR851996 OXN851996 PHJ851996 PRF851996 QBB851996 QKX851996 QUT851996 REP851996 ROL851996 RYH851996 SID851996 SRZ851996 TBV851996 TLR851996 TVN851996 UFJ851996 UPF851996 UZB851996 VIX851996 VST851996 WCP851996 WML851996 WWH851996 Z917532 JV917532 TR917532 ADN917532 ANJ917532 AXF917532 BHB917532 BQX917532 CAT917532 CKP917532 CUL917532 DEH917532 DOD917532 DXZ917532 EHV917532 ERR917532 FBN917532 FLJ917532 FVF917532 GFB917532 GOX917532 GYT917532 HIP917532 HSL917532 ICH917532 IMD917532 IVZ917532 JFV917532 JPR917532 JZN917532 KJJ917532 KTF917532 LDB917532 LMX917532 LWT917532 MGP917532 MQL917532 NAH917532 NKD917532 NTZ917532 ODV917532 ONR917532 OXN917532 PHJ917532 PRF917532 QBB917532 QKX917532 QUT917532 REP917532 ROL917532 RYH917532 SID917532 SRZ917532 TBV917532 TLR917532 TVN917532 UFJ917532 UPF917532 UZB917532 VIX917532 VST917532 WCP917532 WML917532 WWH917532 Z983068 JV983068 TR983068 ADN983068 ANJ983068 AXF983068 BHB983068 BQX983068 CAT983068 CKP983068 CUL983068 DEH983068 DOD983068 DXZ983068 EHV983068 ERR983068 FBN983068 FLJ983068 FVF983068 GFB983068 GOX983068 GYT983068 HIP983068 HSL983068 ICH983068 IMD983068 IVZ983068 JFV983068 JPR983068 JZN983068 KJJ983068 KTF983068 LDB983068 LMX983068 LWT983068 MGP983068 MQL983068 NAH983068 NKD983068 NTZ983068 ODV983068 ONR983068 OXN983068 PHJ983068 PRF983068 QBB983068 QKX983068 QUT983068 REP983068 ROL983068 RYH983068 SID983068 SRZ983068 TBV983068 TLR983068 TVN983068 UFJ983068 UPF983068 UZB983068 VIX983068 VST983068 WCP983068 WML983068 WWH983068 Z37:Z39 JS37:JS39 TO37:TO39 ADK37:ADK39 ANG37:ANG39 AXC37:AXC39 BGY37:BGY39 BQU37:BQU39 CAQ37:CAQ39 CKM37:CKM39 CUI37:CUI39 DEE37:DEE39 DOA37:DOA39 DXW37:DXW39 EHS37:EHS39 ERO37:ERO39 FBK37:FBK39 FLG37:FLG39 FVC37:FVC39 GEY37:GEY39 GOU37:GOU39 GYQ37:GYQ39 HIM37:HIM39 HSI37:HSI39 ICE37:ICE39 IMA37:IMA39 IVW37:IVW39 JFS37:JFS39 JPO37:JPO39 JZK37:JZK39 KJG37:KJG39 KTC37:KTC39 LCY37:LCY39 LMU37:LMU39 LWQ37:LWQ39 MGM37:MGM39 MQI37:MQI39 NAE37:NAE39 NKA37:NKA39 NTW37:NTW39 ODS37:ODS39 ONO37:ONO39 OXK37:OXK39 PHG37:PHG39 PRC37:PRC39 QAY37:QAY39 QKU37:QKU39 QUQ37:QUQ39 REM37:REM39 ROI37:ROI39 RYE37:RYE39 SIA37:SIA39 SRW37:SRW39 TBS37:TBS39 TLO37:TLO39 TVK37:TVK39 UFG37:UFG39 UPC37:UPC39 UYY37:UYY39 VIU37:VIU39 VSQ37:VSQ39 WCM37:WCM39 WMI37:WMI39 WWE37:WWE39 W65564:W65566 JS65564:JS65566 TO65564:TO65566 ADK65564:ADK65566 ANG65564:ANG65566 AXC65564:AXC65566 BGY65564:BGY65566 BQU65564:BQU65566 CAQ65564:CAQ65566 CKM65564:CKM65566 CUI65564:CUI65566 DEE65564:DEE65566 DOA65564:DOA65566 DXW65564:DXW65566 EHS65564:EHS65566 ERO65564:ERO65566 FBK65564:FBK65566 FLG65564:FLG65566 FVC65564:FVC65566 GEY65564:GEY65566 GOU65564:GOU65566 GYQ65564:GYQ65566 HIM65564:HIM65566 HSI65564:HSI65566 ICE65564:ICE65566 IMA65564:IMA65566 IVW65564:IVW65566 JFS65564:JFS65566 JPO65564:JPO65566 JZK65564:JZK65566 KJG65564:KJG65566 KTC65564:KTC65566 LCY65564:LCY65566 LMU65564:LMU65566 LWQ65564:LWQ65566 MGM65564:MGM65566 MQI65564:MQI65566 NAE65564:NAE65566 NKA65564:NKA65566 NTW65564:NTW65566 ODS65564:ODS65566 ONO65564:ONO65566 OXK65564:OXK65566 PHG65564:PHG65566 PRC65564:PRC65566 QAY65564:QAY65566 QKU65564:QKU65566 QUQ65564:QUQ65566 REM65564:REM65566 ROI65564:ROI65566 RYE65564:RYE65566 SIA65564:SIA65566 SRW65564:SRW65566 TBS65564:TBS65566 TLO65564:TLO65566 TVK65564:TVK65566 UFG65564:UFG65566 UPC65564:UPC65566 UYY65564:UYY65566 VIU65564:VIU65566 VSQ65564:VSQ65566 WCM65564:WCM65566 WMI65564:WMI65566 WWE65564:WWE65566 W131100:W131102 JS131100:JS131102 TO131100:TO131102 ADK131100:ADK131102 ANG131100:ANG131102 AXC131100:AXC131102 BGY131100:BGY131102 BQU131100:BQU131102 CAQ131100:CAQ131102 CKM131100:CKM131102 CUI131100:CUI131102 DEE131100:DEE131102 DOA131100:DOA131102 DXW131100:DXW131102 EHS131100:EHS131102 ERO131100:ERO131102 FBK131100:FBK131102 FLG131100:FLG131102 FVC131100:FVC131102 GEY131100:GEY131102 GOU131100:GOU131102 GYQ131100:GYQ131102 HIM131100:HIM131102 HSI131100:HSI131102 ICE131100:ICE131102 IMA131100:IMA131102 IVW131100:IVW131102 JFS131100:JFS131102 JPO131100:JPO131102 JZK131100:JZK131102 KJG131100:KJG131102 KTC131100:KTC131102 LCY131100:LCY131102 LMU131100:LMU131102 LWQ131100:LWQ131102 MGM131100:MGM131102 MQI131100:MQI131102 NAE131100:NAE131102 NKA131100:NKA131102 NTW131100:NTW131102 ODS131100:ODS131102 ONO131100:ONO131102 OXK131100:OXK131102 PHG131100:PHG131102 PRC131100:PRC131102 QAY131100:QAY131102 QKU131100:QKU131102 QUQ131100:QUQ131102 REM131100:REM131102 ROI131100:ROI131102 RYE131100:RYE131102 SIA131100:SIA131102 SRW131100:SRW131102 TBS131100:TBS131102 TLO131100:TLO131102 TVK131100:TVK131102 UFG131100:UFG131102 UPC131100:UPC131102 UYY131100:UYY131102 VIU131100:VIU131102 VSQ131100:VSQ131102 WCM131100:WCM131102 WMI131100:WMI131102 WWE131100:WWE131102 W196636:W196638 JS196636:JS196638 TO196636:TO196638 ADK196636:ADK196638 ANG196636:ANG196638 AXC196636:AXC196638 BGY196636:BGY196638 BQU196636:BQU196638 CAQ196636:CAQ196638 CKM196636:CKM196638 CUI196636:CUI196638 DEE196636:DEE196638 DOA196636:DOA196638 DXW196636:DXW196638 EHS196636:EHS196638 ERO196636:ERO196638 FBK196636:FBK196638 FLG196636:FLG196638 FVC196636:FVC196638 GEY196636:GEY196638 GOU196636:GOU196638 GYQ196636:GYQ196638 HIM196636:HIM196638 HSI196636:HSI196638 ICE196636:ICE196638 IMA196636:IMA196638 IVW196636:IVW196638 JFS196636:JFS196638 JPO196636:JPO196638 JZK196636:JZK196638 KJG196636:KJG196638 KTC196636:KTC196638 LCY196636:LCY196638 LMU196636:LMU196638 LWQ196636:LWQ196638 MGM196636:MGM196638 MQI196636:MQI196638 NAE196636:NAE196638 NKA196636:NKA196638 NTW196636:NTW196638 ODS196636:ODS196638 ONO196636:ONO196638 OXK196636:OXK196638 PHG196636:PHG196638 PRC196636:PRC196638 QAY196636:QAY196638 QKU196636:QKU196638 QUQ196636:QUQ196638 REM196636:REM196638 ROI196636:ROI196638 RYE196636:RYE196638 SIA196636:SIA196638 SRW196636:SRW196638 TBS196636:TBS196638 TLO196636:TLO196638 TVK196636:TVK196638 UFG196636:UFG196638 UPC196636:UPC196638 UYY196636:UYY196638 VIU196636:VIU196638 VSQ196636:VSQ196638 WCM196636:WCM196638 WMI196636:WMI196638 WWE196636:WWE196638 W262172:W262174 JS262172:JS262174 TO262172:TO262174 ADK262172:ADK262174 ANG262172:ANG262174 AXC262172:AXC262174 BGY262172:BGY262174 BQU262172:BQU262174 CAQ262172:CAQ262174 CKM262172:CKM262174 CUI262172:CUI262174 DEE262172:DEE262174 DOA262172:DOA262174 DXW262172:DXW262174 EHS262172:EHS262174 ERO262172:ERO262174 FBK262172:FBK262174 FLG262172:FLG262174 FVC262172:FVC262174 GEY262172:GEY262174 GOU262172:GOU262174 GYQ262172:GYQ262174 HIM262172:HIM262174 HSI262172:HSI262174 ICE262172:ICE262174 IMA262172:IMA262174 IVW262172:IVW262174 JFS262172:JFS262174 JPO262172:JPO262174 JZK262172:JZK262174 KJG262172:KJG262174 KTC262172:KTC262174 LCY262172:LCY262174 LMU262172:LMU262174 LWQ262172:LWQ262174 MGM262172:MGM262174 MQI262172:MQI262174 NAE262172:NAE262174 NKA262172:NKA262174 NTW262172:NTW262174 ODS262172:ODS262174 ONO262172:ONO262174 OXK262172:OXK262174 PHG262172:PHG262174 PRC262172:PRC262174 QAY262172:QAY262174 QKU262172:QKU262174 QUQ262172:QUQ262174 REM262172:REM262174 ROI262172:ROI262174 RYE262172:RYE262174 SIA262172:SIA262174 SRW262172:SRW262174 TBS262172:TBS262174 TLO262172:TLO262174 TVK262172:TVK262174 UFG262172:UFG262174 UPC262172:UPC262174 UYY262172:UYY262174 VIU262172:VIU262174 VSQ262172:VSQ262174 WCM262172:WCM262174 WMI262172:WMI262174 WWE262172:WWE262174 W327708:W327710 JS327708:JS327710 TO327708:TO327710 ADK327708:ADK327710 ANG327708:ANG327710 AXC327708:AXC327710 BGY327708:BGY327710 BQU327708:BQU327710 CAQ327708:CAQ327710 CKM327708:CKM327710 CUI327708:CUI327710 DEE327708:DEE327710 DOA327708:DOA327710 DXW327708:DXW327710 EHS327708:EHS327710 ERO327708:ERO327710 FBK327708:FBK327710 FLG327708:FLG327710 FVC327708:FVC327710 GEY327708:GEY327710 GOU327708:GOU327710 GYQ327708:GYQ327710 HIM327708:HIM327710 HSI327708:HSI327710 ICE327708:ICE327710 IMA327708:IMA327710 IVW327708:IVW327710 JFS327708:JFS327710 JPO327708:JPO327710 JZK327708:JZK327710 KJG327708:KJG327710 KTC327708:KTC327710 LCY327708:LCY327710 LMU327708:LMU327710 LWQ327708:LWQ327710 MGM327708:MGM327710 MQI327708:MQI327710 NAE327708:NAE327710 NKA327708:NKA327710 NTW327708:NTW327710 ODS327708:ODS327710 ONO327708:ONO327710 OXK327708:OXK327710 PHG327708:PHG327710 PRC327708:PRC327710 QAY327708:QAY327710 QKU327708:QKU327710 QUQ327708:QUQ327710 REM327708:REM327710 ROI327708:ROI327710 RYE327708:RYE327710 SIA327708:SIA327710 SRW327708:SRW327710 TBS327708:TBS327710 TLO327708:TLO327710 TVK327708:TVK327710 UFG327708:UFG327710 UPC327708:UPC327710 UYY327708:UYY327710 VIU327708:VIU327710 VSQ327708:VSQ327710 WCM327708:WCM327710 WMI327708:WMI327710 WWE327708:WWE327710 W393244:W393246 JS393244:JS393246 TO393244:TO393246 ADK393244:ADK393246 ANG393244:ANG393246 AXC393244:AXC393246 BGY393244:BGY393246 BQU393244:BQU393246 CAQ393244:CAQ393246 CKM393244:CKM393246 CUI393244:CUI393246 DEE393244:DEE393246 DOA393244:DOA393246 DXW393244:DXW393246 EHS393244:EHS393246 ERO393244:ERO393246 FBK393244:FBK393246 FLG393244:FLG393246 FVC393244:FVC393246 GEY393244:GEY393246 GOU393244:GOU393246 GYQ393244:GYQ393246 HIM393244:HIM393246 HSI393244:HSI393246 ICE393244:ICE393246 IMA393244:IMA393246 IVW393244:IVW393246 JFS393244:JFS393246 JPO393244:JPO393246 JZK393244:JZK393246 KJG393244:KJG393246 KTC393244:KTC393246 LCY393244:LCY393246 LMU393244:LMU393246 LWQ393244:LWQ393246 MGM393244:MGM393246 MQI393244:MQI393246 NAE393244:NAE393246 NKA393244:NKA393246 NTW393244:NTW393246 ODS393244:ODS393246 ONO393244:ONO393246 OXK393244:OXK393246 PHG393244:PHG393246 PRC393244:PRC393246 QAY393244:QAY393246 QKU393244:QKU393246 QUQ393244:QUQ393246 REM393244:REM393246 ROI393244:ROI393246 RYE393244:RYE393246 SIA393244:SIA393246 SRW393244:SRW393246 TBS393244:TBS393246 TLO393244:TLO393246 TVK393244:TVK393246 UFG393244:UFG393246 UPC393244:UPC393246 UYY393244:UYY393246 VIU393244:VIU393246 VSQ393244:VSQ393246 WCM393244:WCM393246 WMI393244:WMI393246 WWE393244:WWE393246 W458780:W458782 JS458780:JS458782 TO458780:TO458782 ADK458780:ADK458782 ANG458780:ANG458782 AXC458780:AXC458782 BGY458780:BGY458782 BQU458780:BQU458782 CAQ458780:CAQ458782 CKM458780:CKM458782 CUI458780:CUI458782 DEE458780:DEE458782 DOA458780:DOA458782 DXW458780:DXW458782 EHS458780:EHS458782 ERO458780:ERO458782 FBK458780:FBK458782 FLG458780:FLG458782 FVC458780:FVC458782 GEY458780:GEY458782 GOU458780:GOU458782 GYQ458780:GYQ458782 HIM458780:HIM458782 HSI458780:HSI458782 ICE458780:ICE458782 IMA458780:IMA458782 IVW458780:IVW458782 JFS458780:JFS458782 JPO458780:JPO458782 JZK458780:JZK458782 KJG458780:KJG458782 KTC458780:KTC458782 LCY458780:LCY458782 LMU458780:LMU458782 LWQ458780:LWQ458782 MGM458780:MGM458782 MQI458780:MQI458782 NAE458780:NAE458782 NKA458780:NKA458782 NTW458780:NTW458782 ODS458780:ODS458782 ONO458780:ONO458782 OXK458780:OXK458782 PHG458780:PHG458782 PRC458780:PRC458782 QAY458780:QAY458782 QKU458780:QKU458782 QUQ458780:QUQ458782 REM458780:REM458782 ROI458780:ROI458782 RYE458780:RYE458782 SIA458780:SIA458782 SRW458780:SRW458782 TBS458780:TBS458782 TLO458780:TLO458782 TVK458780:TVK458782 UFG458780:UFG458782 UPC458780:UPC458782 UYY458780:UYY458782 VIU458780:VIU458782 VSQ458780:VSQ458782 WCM458780:WCM458782 WMI458780:WMI458782 WWE458780:WWE458782 W524316:W524318 JS524316:JS524318 TO524316:TO524318 ADK524316:ADK524318 ANG524316:ANG524318 AXC524316:AXC524318 BGY524316:BGY524318 BQU524316:BQU524318 CAQ524316:CAQ524318 CKM524316:CKM524318 CUI524316:CUI524318 DEE524316:DEE524318 DOA524316:DOA524318 DXW524316:DXW524318 EHS524316:EHS524318 ERO524316:ERO524318 FBK524316:FBK524318 FLG524316:FLG524318 FVC524316:FVC524318 GEY524316:GEY524318 GOU524316:GOU524318 GYQ524316:GYQ524318 HIM524316:HIM524318 HSI524316:HSI524318 ICE524316:ICE524318 IMA524316:IMA524318 IVW524316:IVW524318 JFS524316:JFS524318 JPO524316:JPO524318 JZK524316:JZK524318 KJG524316:KJG524318 KTC524316:KTC524318 LCY524316:LCY524318 LMU524316:LMU524318 LWQ524316:LWQ524318 MGM524316:MGM524318 MQI524316:MQI524318 NAE524316:NAE524318 NKA524316:NKA524318 NTW524316:NTW524318 ODS524316:ODS524318 ONO524316:ONO524318 OXK524316:OXK524318 PHG524316:PHG524318 PRC524316:PRC524318 QAY524316:QAY524318 QKU524316:QKU524318 QUQ524316:QUQ524318 REM524316:REM524318 ROI524316:ROI524318 RYE524316:RYE524318 SIA524316:SIA524318 SRW524316:SRW524318 TBS524316:TBS524318 TLO524316:TLO524318 TVK524316:TVK524318 UFG524316:UFG524318 UPC524316:UPC524318 UYY524316:UYY524318 VIU524316:VIU524318 VSQ524316:VSQ524318 WCM524316:WCM524318 WMI524316:WMI524318 WWE524316:WWE524318 W589852:W589854 JS589852:JS589854 TO589852:TO589854 ADK589852:ADK589854 ANG589852:ANG589854 AXC589852:AXC589854 BGY589852:BGY589854 BQU589852:BQU589854 CAQ589852:CAQ589854 CKM589852:CKM589854 CUI589852:CUI589854 DEE589852:DEE589854 DOA589852:DOA589854 DXW589852:DXW589854 EHS589852:EHS589854 ERO589852:ERO589854 FBK589852:FBK589854 FLG589852:FLG589854 FVC589852:FVC589854 GEY589852:GEY589854 GOU589852:GOU589854 GYQ589852:GYQ589854 HIM589852:HIM589854 HSI589852:HSI589854 ICE589852:ICE589854 IMA589852:IMA589854 IVW589852:IVW589854 JFS589852:JFS589854 JPO589852:JPO589854 JZK589852:JZK589854 KJG589852:KJG589854 KTC589852:KTC589854 LCY589852:LCY589854 LMU589852:LMU589854 LWQ589852:LWQ589854 MGM589852:MGM589854 MQI589852:MQI589854 NAE589852:NAE589854 NKA589852:NKA589854 NTW589852:NTW589854 ODS589852:ODS589854 ONO589852:ONO589854 OXK589852:OXK589854 PHG589852:PHG589854 PRC589852:PRC589854 QAY589852:QAY589854 QKU589852:QKU589854 QUQ589852:QUQ589854 REM589852:REM589854 ROI589852:ROI589854 RYE589852:RYE589854 SIA589852:SIA589854 SRW589852:SRW589854 TBS589852:TBS589854 TLO589852:TLO589854 TVK589852:TVK589854 UFG589852:UFG589854 UPC589852:UPC589854 UYY589852:UYY589854 VIU589852:VIU589854 VSQ589852:VSQ589854 WCM589852:WCM589854 WMI589852:WMI589854 WWE589852:WWE589854 W655388:W655390 JS655388:JS655390 TO655388:TO655390 ADK655388:ADK655390 ANG655388:ANG655390 AXC655388:AXC655390 BGY655388:BGY655390 BQU655388:BQU655390 CAQ655388:CAQ655390 CKM655388:CKM655390 CUI655388:CUI655390 DEE655388:DEE655390 DOA655388:DOA655390 DXW655388:DXW655390 EHS655388:EHS655390 ERO655388:ERO655390 FBK655388:FBK655390 FLG655388:FLG655390 FVC655388:FVC655390 GEY655388:GEY655390 GOU655388:GOU655390 GYQ655388:GYQ655390 HIM655388:HIM655390 HSI655388:HSI655390 ICE655388:ICE655390 IMA655388:IMA655390 IVW655388:IVW655390 JFS655388:JFS655390 JPO655388:JPO655390 JZK655388:JZK655390 KJG655388:KJG655390 KTC655388:KTC655390 LCY655388:LCY655390 LMU655388:LMU655390 LWQ655388:LWQ655390 MGM655388:MGM655390 MQI655388:MQI655390 NAE655388:NAE655390 NKA655388:NKA655390 NTW655388:NTW655390 ODS655388:ODS655390 ONO655388:ONO655390 OXK655388:OXK655390 PHG655388:PHG655390 PRC655388:PRC655390 QAY655388:QAY655390 QKU655388:QKU655390 QUQ655388:QUQ655390 REM655388:REM655390 ROI655388:ROI655390 RYE655388:RYE655390 SIA655388:SIA655390 SRW655388:SRW655390 TBS655388:TBS655390 TLO655388:TLO655390 TVK655388:TVK655390 UFG655388:UFG655390 UPC655388:UPC655390 UYY655388:UYY655390 VIU655388:VIU655390 VSQ655388:VSQ655390 WCM655388:WCM655390 WMI655388:WMI655390 WWE655388:WWE655390 W720924:W720926 JS720924:JS720926 TO720924:TO720926 ADK720924:ADK720926 ANG720924:ANG720926 AXC720924:AXC720926 BGY720924:BGY720926 BQU720924:BQU720926 CAQ720924:CAQ720926 CKM720924:CKM720926 CUI720924:CUI720926 DEE720924:DEE720926 DOA720924:DOA720926 DXW720924:DXW720926 EHS720924:EHS720926 ERO720924:ERO720926 FBK720924:FBK720926 FLG720924:FLG720926 FVC720924:FVC720926 GEY720924:GEY720926 GOU720924:GOU720926 GYQ720924:GYQ720926 HIM720924:HIM720926 HSI720924:HSI720926 ICE720924:ICE720926 IMA720924:IMA720926 IVW720924:IVW720926 JFS720924:JFS720926 JPO720924:JPO720926 JZK720924:JZK720926 KJG720924:KJG720926 KTC720924:KTC720926 LCY720924:LCY720926 LMU720924:LMU720926 LWQ720924:LWQ720926 MGM720924:MGM720926 MQI720924:MQI720926 NAE720924:NAE720926 NKA720924:NKA720926 NTW720924:NTW720926 ODS720924:ODS720926 ONO720924:ONO720926 OXK720924:OXK720926 PHG720924:PHG720926 PRC720924:PRC720926 QAY720924:QAY720926 QKU720924:QKU720926 QUQ720924:QUQ720926 REM720924:REM720926 ROI720924:ROI720926 RYE720924:RYE720926 SIA720924:SIA720926 SRW720924:SRW720926 TBS720924:TBS720926 TLO720924:TLO720926 TVK720924:TVK720926 UFG720924:UFG720926 UPC720924:UPC720926 UYY720924:UYY720926 VIU720924:VIU720926 VSQ720924:VSQ720926 WCM720924:WCM720926 WMI720924:WMI720926 WWE720924:WWE720926 W786460:W786462 JS786460:JS786462 TO786460:TO786462 ADK786460:ADK786462 ANG786460:ANG786462 AXC786460:AXC786462 BGY786460:BGY786462 BQU786460:BQU786462 CAQ786460:CAQ786462 CKM786460:CKM786462 CUI786460:CUI786462 DEE786460:DEE786462 DOA786460:DOA786462 DXW786460:DXW786462 EHS786460:EHS786462 ERO786460:ERO786462 FBK786460:FBK786462 FLG786460:FLG786462 FVC786460:FVC786462 GEY786460:GEY786462 GOU786460:GOU786462 GYQ786460:GYQ786462 HIM786460:HIM786462 HSI786460:HSI786462 ICE786460:ICE786462 IMA786460:IMA786462 IVW786460:IVW786462 JFS786460:JFS786462 JPO786460:JPO786462 JZK786460:JZK786462 KJG786460:KJG786462 KTC786460:KTC786462 LCY786460:LCY786462 LMU786460:LMU786462 LWQ786460:LWQ786462 MGM786460:MGM786462 MQI786460:MQI786462 NAE786460:NAE786462 NKA786460:NKA786462 NTW786460:NTW786462 ODS786460:ODS786462 ONO786460:ONO786462 OXK786460:OXK786462 PHG786460:PHG786462 PRC786460:PRC786462 QAY786460:QAY786462 QKU786460:QKU786462 QUQ786460:QUQ786462 REM786460:REM786462 ROI786460:ROI786462 RYE786460:RYE786462 SIA786460:SIA786462 SRW786460:SRW786462 TBS786460:TBS786462 TLO786460:TLO786462 TVK786460:TVK786462 UFG786460:UFG786462 UPC786460:UPC786462 UYY786460:UYY786462 VIU786460:VIU786462 VSQ786460:VSQ786462 WCM786460:WCM786462 WMI786460:WMI786462 WWE786460:WWE786462 W851996:W851998 JS851996:JS851998 TO851996:TO851998 ADK851996:ADK851998 ANG851996:ANG851998 AXC851996:AXC851998 BGY851996:BGY851998 BQU851996:BQU851998 CAQ851996:CAQ851998 CKM851996:CKM851998 CUI851996:CUI851998 DEE851996:DEE851998 DOA851996:DOA851998 DXW851996:DXW851998 EHS851996:EHS851998 ERO851996:ERO851998 FBK851996:FBK851998 FLG851996:FLG851998 FVC851996:FVC851998 GEY851996:GEY851998 GOU851996:GOU851998 GYQ851996:GYQ851998 HIM851996:HIM851998 HSI851996:HSI851998 ICE851996:ICE851998 IMA851996:IMA851998 IVW851996:IVW851998 JFS851996:JFS851998 JPO851996:JPO851998 JZK851996:JZK851998 KJG851996:KJG851998 KTC851996:KTC851998 LCY851996:LCY851998 LMU851996:LMU851998 LWQ851996:LWQ851998 MGM851996:MGM851998 MQI851996:MQI851998 NAE851996:NAE851998 NKA851996:NKA851998 NTW851996:NTW851998 ODS851996:ODS851998 ONO851996:ONO851998 OXK851996:OXK851998 PHG851996:PHG851998 PRC851996:PRC851998 QAY851996:QAY851998 QKU851996:QKU851998 QUQ851996:QUQ851998 REM851996:REM851998 ROI851996:ROI851998 RYE851996:RYE851998 SIA851996:SIA851998 SRW851996:SRW851998 TBS851996:TBS851998 TLO851996:TLO851998 TVK851996:TVK851998 UFG851996:UFG851998 UPC851996:UPC851998 UYY851996:UYY851998 VIU851996:VIU851998 VSQ851996:VSQ851998 WCM851996:WCM851998 WMI851996:WMI851998 WWE851996:WWE851998 W917532:W917534 JS917532:JS917534 TO917532:TO917534 ADK917532:ADK917534 ANG917532:ANG917534 AXC917532:AXC917534 BGY917532:BGY917534 BQU917532:BQU917534 CAQ917532:CAQ917534 CKM917532:CKM917534 CUI917532:CUI917534 DEE917532:DEE917534 DOA917532:DOA917534 DXW917532:DXW917534 EHS917532:EHS917534 ERO917532:ERO917534 FBK917532:FBK917534 FLG917532:FLG917534 FVC917532:FVC917534 GEY917532:GEY917534 GOU917532:GOU917534 GYQ917532:GYQ917534 HIM917532:HIM917534 HSI917532:HSI917534 ICE917532:ICE917534 IMA917532:IMA917534 IVW917532:IVW917534 JFS917532:JFS917534 JPO917532:JPO917534 JZK917532:JZK917534 KJG917532:KJG917534 KTC917532:KTC917534 LCY917532:LCY917534 LMU917532:LMU917534 LWQ917532:LWQ917534 MGM917532:MGM917534 MQI917532:MQI917534 NAE917532:NAE917534 NKA917532:NKA917534 NTW917532:NTW917534 ODS917532:ODS917534 ONO917532:ONO917534 OXK917532:OXK917534 PHG917532:PHG917534 PRC917532:PRC917534 QAY917532:QAY917534 QKU917532:QKU917534 QUQ917532:QUQ917534 REM917532:REM917534 ROI917532:ROI917534 RYE917532:RYE917534 SIA917532:SIA917534 SRW917532:SRW917534 TBS917532:TBS917534 TLO917532:TLO917534 TVK917532:TVK917534 UFG917532:UFG917534 UPC917532:UPC917534 UYY917532:UYY917534 VIU917532:VIU917534 VSQ917532:VSQ917534 WCM917532:WCM917534 WMI917532:WMI917534 WWE917532:WWE917534 W983068:W983070 JS983068:JS983070 TO983068:TO983070 ADK983068:ADK983070 ANG983068:ANG983070 AXC983068:AXC983070 BGY983068:BGY983070 BQU983068:BQU983070 CAQ983068:CAQ983070 CKM983068:CKM983070 CUI983068:CUI983070 DEE983068:DEE983070 DOA983068:DOA983070 DXW983068:DXW983070 EHS983068:EHS983070 ERO983068:ERO983070 FBK983068:FBK983070 FLG983068:FLG983070 FVC983068:FVC983070 GEY983068:GEY983070 GOU983068:GOU983070 GYQ983068:GYQ983070 HIM983068:HIM983070 HSI983068:HSI983070 ICE983068:ICE983070 IMA983068:IMA983070 IVW983068:IVW983070 JFS983068:JFS983070 JPO983068:JPO983070 JZK983068:JZK983070 KJG983068:KJG983070 KTC983068:KTC983070 LCY983068:LCY983070 LMU983068:LMU983070 LWQ983068:LWQ983070 MGM983068:MGM983070 MQI983068:MQI983070 NAE983068:NAE983070 NKA983068:NKA983070 NTW983068:NTW983070 ODS983068:ODS983070 ONO983068:ONO983070 OXK983068:OXK983070 PHG983068:PHG983070 PRC983068:PRC983070 QAY983068:QAY983070 QKU983068:QKU983070 QUQ983068:QUQ983070 REM983068:REM983070 ROI983068:ROI983070 RYE983068:RYE983070 SIA983068:SIA983070 SRW983068:SRW983070 TBS983068:TBS983070 TLO983068:TLO983070 TVK983068:TVK983070 UFG983068:UFG983070 UPC983068:UPC983070 UYY983068:UYY983070 VIU983068:VIU983070 VSQ983068:VSQ983070 WCM983068:WCM983070 WMI983068:WMI983070 WWE983068:WWE983070 JY37:JY39 TU37:TU39 ADQ37:ADQ39 ANM37:ANM39 AXI37:AXI39 BHE37:BHE39 BRA37:BRA39 CAW37:CAW39 CKS37:CKS39 CUO37:CUO39 DEK37:DEK39 DOG37:DOG39 DYC37:DYC39 EHY37:EHY39 ERU37:ERU39 FBQ37:FBQ39 FLM37:FLM39 FVI37:FVI39 GFE37:GFE39 GPA37:GPA39 GYW37:GYW39 HIS37:HIS39 HSO37:HSO39 ICK37:ICK39 IMG37:IMG39 IWC37:IWC39 JFY37:JFY39 JPU37:JPU39 JZQ37:JZQ39 KJM37:KJM39 KTI37:KTI39 LDE37:LDE39 LNA37:LNA39 LWW37:LWW39 MGS37:MGS39 MQO37:MQO39 NAK37:NAK39 NKG37:NKG39 NUC37:NUC39 ODY37:ODY39 ONU37:ONU39 OXQ37:OXQ39 PHM37:PHM39 PRI37:PRI39 QBE37:QBE39 QLA37:QLA39 QUW37:QUW39 RES37:RES39 ROO37:ROO39 RYK37:RYK39 SIG37:SIG39 SSC37:SSC39 TBY37:TBY39 TLU37:TLU39 TVQ37:TVQ39 UFM37:UFM39 UPI37:UPI39 UZE37:UZE39 VJA37:VJA39 VSW37:VSW39 WCS37:WCS39 WMO37:WMO39 WWK37:WWK39 AC65564:AC65566 JY65564:JY65566 TU65564:TU65566 ADQ65564:ADQ65566 ANM65564:ANM65566 AXI65564:AXI65566 BHE65564:BHE65566 BRA65564:BRA65566 CAW65564:CAW65566 CKS65564:CKS65566 CUO65564:CUO65566 DEK65564:DEK65566 DOG65564:DOG65566 DYC65564:DYC65566 EHY65564:EHY65566 ERU65564:ERU65566 FBQ65564:FBQ65566 FLM65564:FLM65566 FVI65564:FVI65566 GFE65564:GFE65566 GPA65564:GPA65566 GYW65564:GYW65566 HIS65564:HIS65566 HSO65564:HSO65566 ICK65564:ICK65566 IMG65564:IMG65566 IWC65564:IWC65566 JFY65564:JFY65566 JPU65564:JPU65566 JZQ65564:JZQ65566 KJM65564:KJM65566 KTI65564:KTI65566 LDE65564:LDE65566 LNA65564:LNA65566 LWW65564:LWW65566 MGS65564:MGS65566 MQO65564:MQO65566 NAK65564:NAK65566 NKG65564:NKG65566 NUC65564:NUC65566 ODY65564:ODY65566 ONU65564:ONU65566 OXQ65564:OXQ65566 PHM65564:PHM65566 PRI65564:PRI65566 QBE65564:QBE65566 QLA65564:QLA65566 QUW65564:QUW65566 RES65564:RES65566 ROO65564:ROO65566 RYK65564:RYK65566 SIG65564:SIG65566 SSC65564:SSC65566 TBY65564:TBY65566 TLU65564:TLU65566 TVQ65564:TVQ65566 UFM65564:UFM65566 UPI65564:UPI65566 UZE65564:UZE65566 VJA65564:VJA65566 VSW65564:VSW65566 WCS65564:WCS65566 WMO65564:WMO65566 WWK65564:WWK65566 AC131100:AC131102 JY131100:JY131102 TU131100:TU131102 ADQ131100:ADQ131102 ANM131100:ANM131102 AXI131100:AXI131102 BHE131100:BHE131102 BRA131100:BRA131102 CAW131100:CAW131102 CKS131100:CKS131102 CUO131100:CUO131102 DEK131100:DEK131102 DOG131100:DOG131102 DYC131100:DYC131102 EHY131100:EHY131102 ERU131100:ERU131102 FBQ131100:FBQ131102 FLM131100:FLM131102 FVI131100:FVI131102 GFE131100:GFE131102 GPA131100:GPA131102 GYW131100:GYW131102 HIS131100:HIS131102 HSO131100:HSO131102 ICK131100:ICK131102 IMG131100:IMG131102 IWC131100:IWC131102 JFY131100:JFY131102 JPU131100:JPU131102 JZQ131100:JZQ131102 KJM131100:KJM131102 KTI131100:KTI131102 LDE131100:LDE131102 LNA131100:LNA131102 LWW131100:LWW131102 MGS131100:MGS131102 MQO131100:MQO131102 NAK131100:NAK131102 NKG131100:NKG131102 NUC131100:NUC131102 ODY131100:ODY131102 ONU131100:ONU131102 OXQ131100:OXQ131102 PHM131100:PHM131102 PRI131100:PRI131102 QBE131100:QBE131102 QLA131100:QLA131102 QUW131100:QUW131102 RES131100:RES131102 ROO131100:ROO131102 RYK131100:RYK131102 SIG131100:SIG131102 SSC131100:SSC131102 TBY131100:TBY131102 TLU131100:TLU131102 TVQ131100:TVQ131102 UFM131100:UFM131102 UPI131100:UPI131102 UZE131100:UZE131102 VJA131100:VJA131102 VSW131100:VSW131102 WCS131100:WCS131102 WMO131100:WMO131102 WWK131100:WWK131102 AC196636:AC196638 JY196636:JY196638 TU196636:TU196638 ADQ196636:ADQ196638 ANM196636:ANM196638 AXI196636:AXI196638 BHE196636:BHE196638 BRA196636:BRA196638 CAW196636:CAW196638 CKS196636:CKS196638 CUO196636:CUO196638 DEK196636:DEK196638 DOG196636:DOG196638 DYC196636:DYC196638 EHY196636:EHY196638 ERU196636:ERU196638 FBQ196636:FBQ196638 FLM196636:FLM196638 FVI196636:FVI196638 GFE196636:GFE196638 GPA196636:GPA196638 GYW196636:GYW196638 HIS196636:HIS196638 HSO196636:HSO196638 ICK196636:ICK196638 IMG196636:IMG196638 IWC196636:IWC196638 JFY196636:JFY196638 JPU196636:JPU196638 JZQ196636:JZQ196638 KJM196636:KJM196638 KTI196636:KTI196638 LDE196636:LDE196638 LNA196636:LNA196638 LWW196636:LWW196638 MGS196636:MGS196638 MQO196636:MQO196638 NAK196636:NAK196638 NKG196636:NKG196638 NUC196636:NUC196638 ODY196636:ODY196638 ONU196636:ONU196638 OXQ196636:OXQ196638 PHM196636:PHM196638 PRI196636:PRI196638 QBE196636:QBE196638 QLA196636:QLA196638 QUW196636:QUW196638 RES196636:RES196638 ROO196636:ROO196638 RYK196636:RYK196638 SIG196636:SIG196638 SSC196636:SSC196638 TBY196636:TBY196638 TLU196636:TLU196638 TVQ196636:TVQ196638 UFM196636:UFM196638 UPI196636:UPI196638 UZE196636:UZE196638 VJA196636:VJA196638 VSW196636:VSW196638 WCS196636:WCS196638 WMO196636:WMO196638 WWK196636:WWK196638 AC262172:AC262174 JY262172:JY262174 TU262172:TU262174 ADQ262172:ADQ262174 ANM262172:ANM262174 AXI262172:AXI262174 BHE262172:BHE262174 BRA262172:BRA262174 CAW262172:CAW262174 CKS262172:CKS262174 CUO262172:CUO262174 DEK262172:DEK262174 DOG262172:DOG262174 DYC262172:DYC262174 EHY262172:EHY262174 ERU262172:ERU262174 FBQ262172:FBQ262174 FLM262172:FLM262174 FVI262172:FVI262174 GFE262172:GFE262174 GPA262172:GPA262174 GYW262172:GYW262174 HIS262172:HIS262174 HSO262172:HSO262174 ICK262172:ICK262174 IMG262172:IMG262174 IWC262172:IWC262174 JFY262172:JFY262174 JPU262172:JPU262174 JZQ262172:JZQ262174 KJM262172:KJM262174 KTI262172:KTI262174 LDE262172:LDE262174 LNA262172:LNA262174 LWW262172:LWW262174 MGS262172:MGS262174 MQO262172:MQO262174 NAK262172:NAK262174 NKG262172:NKG262174 NUC262172:NUC262174 ODY262172:ODY262174 ONU262172:ONU262174 OXQ262172:OXQ262174 PHM262172:PHM262174 PRI262172:PRI262174 QBE262172:QBE262174 QLA262172:QLA262174 QUW262172:QUW262174 RES262172:RES262174 ROO262172:ROO262174 RYK262172:RYK262174 SIG262172:SIG262174 SSC262172:SSC262174 TBY262172:TBY262174 TLU262172:TLU262174 TVQ262172:TVQ262174 UFM262172:UFM262174 UPI262172:UPI262174 UZE262172:UZE262174 VJA262172:VJA262174 VSW262172:VSW262174 WCS262172:WCS262174 WMO262172:WMO262174 WWK262172:WWK262174 AC327708:AC327710 JY327708:JY327710 TU327708:TU327710 ADQ327708:ADQ327710 ANM327708:ANM327710 AXI327708:AXI327710 BHE327708:BHE327710 BRA327708:BRA327710 CAW327708:CAW327710 CKS327708:CKS327710 CUO327708:CUO327710 DEK327708:DEK327710 DOG327708:DOG327710 DYC327708:DYC327710 EHY327708:EHY327710 ERU327708:ERU327710 FBQ327708:FBQ327710 FLM327708:FLM327710 FVI327708:FVI327710 GFE327708:GFE327710 GPA327708:GPA327710 GYW327708:GYW327710 HIS327708:HIS327710 HSO327708:HSO327710 ICK327708:ICK327710 IMG327708:IMG327710 IWC327708:IWC327710 JFY327708:JFY327710 JPU327708:JPU327710 JZQ327708:JZQ327710 KJM327708:KJM327710 KTI327708:KTI327710 LDE327708:LDE327710 LNA327708:LNA327710 LWW327708:LWW327710 MGS327708:MGS327710 MQO327708:MQO327710 NAK327708:NAK327710 NKG327708:NKG327710 NUC327708:NUC327710 ODY327708:ODY327710 ONU327708:ONU327710 OXQ327708:OXQ327710 PHM327708:PHM327710 PRI327708:PRI327710 QBE327708:QBE327710 QLA327708:QLA327710 QUW327708:QUW327710 RES327708:RES327710 ROO327708:ROO327710 RYK327708:RYK327710 SIG327708:SIG327710 SSC327708:SSC327710 TBY327708:TBY327710 TLU327708:TLU327710 TVQ327708:TVQ327710 UFM327708:UFM327710 UPI327708:UPI327710 UZE327708:UZE327710 VJA327708:VJA327710 VSW327708:VSW327710 WCS327708:WCS327710 WMO327708:WMO327710 WWK327708:WWK327710 AC393244:AC393246 JY393244:JY393246 TU393244:TU393246 ADQ393244:ADQ393246 ANM393244:ANM393246 AXI393244:AXI393246 BHE393244:BHE393246 BRA393244:BRA393246 CAW393244:CAW393246 CKS393244:CKS393246 CUO393244:CUO393246 DEK393244:DEK393246 DOG393244:DOG393246 DYC393244:DYC393246 EHY393244:EHY393246 ERU393244:ERU393246 FBQ393244:FBQ393246 FLM393244:FLM393246 FVI393244:FVI393246 GFE393244:GFE393246 GPA393244:GPA393246 GYW393244:GYW393246 HIS393244:HIS393246 HSO393244:HSO393246 ICK393244:ICK393246 IMG393244:IMG393246 IWC393244:IWC393246 JFY393244:JFY393246 JPU393244:JPU393246 JZQ393244:JZQ393246 KJM393244:KJM393246 KTI393244:KTI393246 LDE393244:LDE393246 LNA393244:LNA393246 LWW393244:LWW393246 MGS393244:MGS393246 MQO393244:MQO393246 NAK393244:NAK393246 NKG393244:NKG393246 NUC393244:NUC393246 ODY393244:ODY393246 ONU393244:ONU393246 OXQ393244:OXQ393246 PHM393244:PHM393246 PRI393244:PRI393246 QBE393244:QBE393246 QLA393244:QLA393246 QUW393244:QUW393246 RES393244:RES393246 ROO393244:ROO393246 RYK393244:RYK393246 SIG393244:SIG393246 SSC393244:SSC393246 TBY393244:TBY393246 TLU393244:TLU393246 TVQ393244:TVQ393246 UFM393244:UFM393246 UPI393244:UPI393246 UZE393244:UZE393246 VJA393244:VJA393246 VSW393244:VSW393246 WCS393244:WCS393246 WMO393244:WMO393246 WWK393244:WWK393246 AC458780:AC458782 JY458780:JY458782 TU458780:TU458782 ADQ458780:ADQ458782 ANM458780:ANM458782 AXI458780:AXI458782 BHE458780:BHE458782 BRA458780:BRA458782 CAW458780:CAW458782 CKS458780:CKS458782 CUO458780:CUO458782 DEK458780:DEK458782 DOG458780:DOG458782 DYC458780:DYC458782 EHY458780:EHY458782 ERU458780:ERU458782 FBQ458780:FBQ458782 FLM458780:FLM458782 FVI458780:FVI458782 GFE458780:GFE458782 GPA458780:GPA458782 GYW458780:GYW458782 HIS458780:HIS458782 HSO458780:HSO458782 ICK458780:ICK458782 IMG458780:IMG458782 IWC458780:IWC458782 JFY458780:JFY458782 JPU458780:JPU458782 JZQ458780:JZQ458782 KJM458780:KJM458782 KTI458780:KTI458782 LDE458780:LDE458782 LNA458780:LNA458782 LWW458780:LWW458782 MGS458780:MGS458782 MQO458780:MQO458782 NAK458780:NAK458782 NKG458780:NKG458782 NUC458780:NUC458782 ODY458780:ODY458782 ONU458780:ONU458782 OXQ458780:OXQ458782 PHM458780:PHM458782 PRI458780:PRI458782 QBE458780:QBE458782 QLA458780:QLA458782 QUW458780:QUW458782 RES458780:RES458782 ROO458780:ROO458782 RYK458780:RYK458782 SIG458780:SIG458782 SSC458780:SSC458782 TBY458780:TBY458782 TLU458780:TLU458782 TVQ458780:TVQ458782 UFM458780:UFM458782 UPI458780:UPI458782 UZE458780:UZE458782 VJA458780:VJA458782 VSW458780:VSW458782 WCS458780:WCS458782 WMO458780:WMO458782 WWK458780:WWK458782 AC524316:AC524318 JY524316:JY524318 TU524316:TU524318 ADQ524316:ADQ524318 ANM524316:ANM524318 AXI524316:AXI524318 BHE524316:BHE524318 BRA524316:BRA524318 CAW524316:CAW524318 CKS524316:CKS524318 CUO524316:CUO524318 DEK524316:DEK524318 DOG524316:DOG524318 DYC524316:DYC524318 EHY524316:EHY524318 ERU524316:ERU524318 FBQ524316:FBQ524318 FLM524316:FLM524318 FVI524316:FVI524318 GFE524316:GFE524318 GPA524316:GPA524318 GYW524316:GYW524318 HIS524316:HIS524318 HSO524316:HSO524318 ICK524316:ICK524318 IMG524316:IMG524318 IWC524316:IWC524318 JFY524316:JFY524318 JPU524316:JPU524318 JZQ524316:JZQ524318 KJM524316:KJM524318 KTI524316:KTI524318 LDE524316:LDE524318 LNA524316:LNA524318 LWW524316:LWW524318 MGS524316:MGS524318 MQO524316:MQO524318 NAK524316:NAK524318 NKG524316:NKG524318 NUC524316:NUC524318 ODY524316:ODY524318 ONU524316:ONU524318 OXQ524316:OXQ524318 PHM524316:PHM524318 PRI524316:PRI524318 QBE524316:QBE524318 QLA524316:QLA524318 QUW524316:QUW524318 RES524316:RES524318 ROO524316:ROO524318 RYK524316:RYK524318 SIG524316:SIG524318 SSC524316:SSC524318 TBY524316:TBY524318 TLU524316:TLU524318 TVQ524316:TVQ524318 UFM524316:UFM524318 UPI524316:UPI524318 UZE524316:UZE524318 VJA524316:VJA524318 VSW524316:VSW524318 WCS524316:WCS524318 WMO524316:WMO524318 WWK524316:WWK524318 AC589852:AC589854 JY589852:JY589854 TU589852:TU589854 ADQ589852:ADQ589854 ANM589852:ANM589854 AXI589852:AXI589854 BHE589852:BHE589854 BRA589852:BRA589854 CAW589852:CAW589854 CKS589852:CKS589854 CUO589852:CUO589854 DEK589852:DEK589854 DOG589852:DOG589854 DYC589852:DYC589854 EHY589852:EHY589854 ERU589852:ERU589854 FBQ589852:FBQ589854 FLM589852:FLM589854 FVI589852:FVI589854 GFE589852:GFE589854 GPA589852:GPA589854 GYW589852:GYW589854 HIS589852:HIS589854 HSO589852:HSO589854 ICK589852:ICK589854 IMG589852:IMG589854 IWC589852:IWC589854 JFY589852:JFY589854 JPU589852:JPU589854 JZQ589852:JZQ589854 KJM589852:KJM589854 KTI589852:KTI589854 LDE589852:LDE589854 LNA589852:LNA589854 LWW589852:LWW589854 MGS589852:MGS589854 MQO589852:MQO589854 NAK589852:NAK589854 NKG589852:NKG589854 NUC589852:NUC589854 ODY589852:ODY589854 ONU589852:ONU589854 OXQ589852:OXQ589854 PHM589852:PHM589854 PRI589852:PRI589854 QBE589852:QBE589854 QLA589852:QLA589854 QUW589852:QUW589854 RES589852:RES589854 ROO589852:ROO589854 RYK589852:RYK589854 SIG589852:SIG589854 SSC589852:SSC589854 TBY589852:TBY589854 TLU589852:TLU589854 TVQ589852:TVQ589854 UFM589852:UFM589854 UPI589852:UPI589854 UZE589852:UZE589854 VJA589852:VJA589854 VSW589852:VSW589854 WCS589852:WCS589854 WMO589852:WMO589854 WWK589852:WWK589854 AC655388:AC655390 JY655388:JY655390 TU655388:TU655390 ADQ655388:ADQ655390 ANM655388:ANM655390 AXI655388:AXI655390 BHE655388:BHE655390 BRA655388:BRA655390 CAW655388:CAW655390 CKS655388:CKS655390 CUO655388:CUO655390 DEK655388:DEK655390 DOG655388:DOG655390 DYC655388:DYC655390 EHY655388:EHY655390 ERU655388:ERU655390 FBQ655388:FBQ655390 FLM655388:FLM655390 FVI655388:FVI655390 GFE655388:GFE655390 GPA655388:GPA655390 GYW655388:GYW655390 HIS655388:HIS655390 HSO655388:HSO655390 ICK655388:ICK655390 IMG655388:IMG655390 IWC655388:IWC655390 JFY655388:JFY655390 JPU655388:JPU655390 JZQ655388:JZQ655390 KJM655388:KJM655390 KTI655388:KTI655390 LDE655388:LDE655390 LNA655388:LNA655390 LWW655388:LWW655390 MGS655388:MGS655390 MQO655388:MQO655390 NAK655388:NAK655390 NKG655388:NKG655390 NUC655388:NUC655390 ODY655388:ODY655390 ONU655388:ONU655390 OXQ655388:OXQ655390 PHM655388:PHM655390 PRI655388:PRI655390 QBE655388:QBE655390 QLA655388:QLA655390 QUW655388:QUW655390 RES655388:RES655390 ROO655388:ROO655390 RYK655388:RYK655390 SIG655388:SIG655390 SSC655388:SSC655390 TBY655388:TBY655390 TLU655388:TLU655390 TVQ655388:TVQ655390 UFM655388:UFM655390 UPI655388:UPI655390 UZE655388:UZE655390 VJA655388:VJA655390 VSW655388:VSW655390 WCS655388:WCS655390 WMO655388:WMO655390 WWK655388:WWK655390 AC720924:AC720926 JY720924:JY720926 TU720924:TU720926 ADQ720924:ADQ720926 ANM720924:ANM720926 AXI720924:AXI720926 BHE720924:BHE720926 BRA720924:BRA720926 CAW720924:CAW720926 CKS720924:CKS720926 CUO720924:CUO720926 DEK720924:DEK720926 DOG720924:DOG720926 DYC720924:DYC720926 EHY720924:EHY720926 ERU720924:ERU720926 FBQ720924:FBQ720926 FLM720924:FLM720926 FVI720924:FVI720926 GFE720924:GFE720926 GPA720924:GPA720926 GYW720924:GYW720926 HIS720924:HIS720926 HSO720924:HSO720926 ICK720924:ICK720926 IMG720924:IMG720926 IWC720924:IWC720926 JFY720924:JFY720926 JPU720924:JPU720926 JZQ720924:JZQ720926 KJM720924:KJM720926 KTI720924:KTI720926 LDE720924:LDE720926 LNA720924:LNA720926 LWW720924:LWW720926 MGS720924:MGS720926 MQO720924:MQO720926 NAK720924:NAK720926 NKG720924:NKG720926 NUC720924:NUC720926 ODY720924:ODY720926 ONU720924:ONU720926 OXQ720924:OXQ720926 PHM720924:PHM720926 PRI720924:PRI720926 QBE720924:QBE720926 QLA720924:QLA720926 QUW720924:QUW720926 RES720924:RES720926 ROO720924:ROO720926 RYK720924:RYK720926 SIG720924:SIG720926 SSC720924:SSC720926 TBY720924:TBY720926 TLU720924:TLU720926 TVQ720924:TVQ720926 UFM720924:UFM720926 UPI720924:UPI720926 UZE720924:UZE720926 VJA720924:VJA720926 VSW720924:VSW720926 WCS720924:WCS720926 WMO720924:WMO720926 WWK720924:WWK720926 AC786460:AC786462 JY786460:JY786462 TU786460:TU786462 ADQ786460:ADQ786462 ANM786460:ANM786462 AXI786460:AXI786462 BHE786460:BHE786462 BRA786460:BRA786462 CAW786460:CAW786462 CKS786460:CKS786462 CUO786460:CUO786462 DEK786460:DEK786462 DOG786460:DOG786462 DYC786460:DYC786462 EHY786460:EHY786462 ERU786460:ERU786462 FBQ786460:FBQ786462 FLM786460:FLM786462 FVI786460:FVI786462 GFE786460:GFE786462 GPA786460:GPA786462 GYW786460:GYW786462 HIS786460:HIS786462 HSO786460:HSO786462 ICK786460:ICK786462 IMG786460:IMG786462 IWC786460:IWC786462 JFY786460:JFY786462 JPU786460:JPU786462 JZQ786460:JZQ786462 KJM786460:KJM786462 KTI786460:KTI786462 LDE786460:LDE786462 LNA786460:LNA786462 LWW786460:LWW786462 MGS786460:MGS786462 MQO786460:MQO786462 NAK786460:NAK786462 NKG786460:NKG786462 NUC786460:NUC786462 ODY786460:ODY786462 ONU786460:ONU786462 OXQ786460:OXQ786462 PHM786460:PHM786462 PRI786460:PRI786462 QBE786460:QBE786462 QLA786460:QLA786462 QUW786460:QUW786462 RES786460:RES786462 ROO786460:ROO786462 RYK786460:RYK786462 SIG786460:SIG786462 SSC786460:SSC786462 TBY786460:TBY786462 TLU786460:TLU786462 TVQ786460:TVQ786462 UFM786460:UFM786462 UPI786460:UPI786462 UZE786460:UZE786462 VJA786460:VJA786462 VSW786460:VSW786462 WCS786460:WCS786462 WMO786460:WMO786462 WWK786460:WWK786462 AC851996:AC851998 JY851996:JY851998 TU851996:TU851998 ADQ851996:ADQ851998 ANM851996:ANM851998 AXI851996:AXI851998 BHE851996:BHE851998 BRA851996:BRA851998 CAW851996:CAW851998 CKS851996:CKS851998 CUO851996:CUO851998 DEK851996:DEK851998 DOG851996:DOG851998 DYC851996:DYC851998 EHY851996:EHY851998 ERU851996:ERU851998 FBQ851996:FBQ851998 FLM851996:FLM851998 FVI851996:FVI851998 GFE851996:GFE851998 GPA851996:GPA851998 GYW851996:GYW851998 HIS851996:HIS851998 HSO851996:HSO851998 ICK851996:ICK851998 IMG851996:IMG851998 IWC851996:IWC851998 JFY851996:JFY851998 JPU851996:JPU851998 JZQ851996:JZQ851998 KJM851996:KJM851998 KTI851996:KTI851998 LDE851996:LDE851998 LNA851996:LNA851998 LWW851996:LWW851998 MGS851996:MGS851998 MQO851996:MQO851998 NAK851996:NAK851998 NKG851996:NKG851998 NUC851996:NUC851998 ODY851996:ODY851998 ONU851996:ONU851998 OXQ851996:OXQ851998 PHM851996:PHM851998 PRI851996:PRI851998 QBE851996:QBE851998 QLA851996:QLA851998 QUW851996:QUW851998 RES851996:RES851998 ROO851996:ROO851998 RYK851996:RYK851998 SIG851996:SIG851998 SSC851996:SSC851998 TBY851996:TBY851998 TLU851996:TLU851998 TVQ851996:TVQ851998 UFM851996:UFM851998 UPI851996:UPI851998 UZE851996:UZE851998 VJA851996:VJA851998 VSW851996:VSW851998 WCS851996:WCS851998 WMO851996:WMO851998 WWK851996:WWK851998 AC917532:AC917534 JY917532:JY917534 TU917532:TU917534 ADQ917532:ADQ917534 ANM917532:ANM917534 AXI917532:AXI917534 BHE917532:BHE917534 BRA917532:BRA917534 CAW917532:CAW917534 CKS917532:CKS917534 CUO917532:CUO917534 DEK917532:DEK917534 DOG917532:DOG917534 DYC917532:DYC917534 EHY917532:EHY917534 ERU917532:ERU917534 FBQ917532:FBQ917534 FLM917532:FLM917534 FVI917532:FVI917534 GFE917532:GFE917534 GPA917532:GPA917534 GYW917532:GYW917534 HIS917532:HIS917534 HSO917532:HSO917534 ICK917532:ICK917534 IMG917532:IMG917534 IWC917532:IWC917534 JFY917532:JFY917534 JPU917532:JPU917534 JZQ917532:JZQ917534 KJM917532:KJM917534 KTI917532:KTI917534 LDE917532:LDE917534 LNA917532:LNA917534 LWW917532:LWW917534 MGS917532:MGS917534 MQO917532:MQO917534 NAK917532:NAK917534 NKG917532:NKG917534 NUC917532:NUC917534 ODY917532:ODY917534 ONU917532:ONU917534 OXQ917532:OXQ917534 PHM917532:PHM917534 PRI917532:PRI917534 QBE917532:QBE917534 QLA917532:QLA917534 QUW917532:QUW917534 RES917532:RES917534 ROO917532:ROO917534 RYK917532:RYK917534 SIG917532:SIG917534 SSC917532:SSC917534 TBY917532:TBY917534 TLU917532:TLU917534 TVQ917532:TVQ917534 UFM917532:UFM917534 UPI917532:UPI917534 UZE917532:UZE917534 VJA917532:VJA917534 VSW917532:VSW917534 WCS917532:WCS917534 WMO917532:WMO917534 WWK917532:WWK917534 AC983068:AC983070 JY983068:JY983070 TU983068:TU983070 ADQ983068:ADQ983070 ANM983068:ANM983070 AXI983068:AXI983070 BHE983068:BHE983070 BRA983068:BRA983070 CAW983068:CAW983070 CKS983068:CKS983070 CUO983068:CUO983070 DEK983068:DEK983070 DOG983068:DOG983070 DYC983068:DYC983070 EHY983068:EHY983070 ERU983068:ERU983070 FBQ983068:FBQ983070 FLM983068:FLM983070 FVI983068:FVI983070 GFE983068:GFE983070 GPA983068:GPA983070 GYW983068:GYW983070 HIS983068:HIS983070 HSO983068:HSO983070 ICK983068:ICK983070 IMG983068:IMG983070 IWC983068:IWC983070 JFY983068:JFY983070 JPU983068:JPU983070 JZQ983068:JZQ983070 KJM983068:KJM983070 KTI983068:KTI983070 LDE983068:LDE983070 LNA983068:LNA983070 LWW983068:LWW983070 MGS983068:MGS983070 MQO983068:MQO983070 NAK983068:NAK983070 NKG983068:NKG983070 NUC983068:NUC983070 ODY983068:ODY983070 ONU983068:ONU983070 OXQ983068:OXQ983070 PHM983068:PHM983070 PRI983068:PRI983070 QBE983068:QBE983070 QLA983068:QLA983070 QUW983068:QUW983070 RES983068:RES983070 ROO983068:ROO983070 RYK983068:RYK983070 SIG983068:SIG983070 SSC983068:SSC983070 TBY983068:TBY983070 TLU983068:TLU983070 TVQ983068:TVQ983070 UFM983068:UFM983070 UPI983068:UPI983070 UZE983068:UZE983070 VJA983068:VJA983070 VSW983068:VSW983070 WCS983068:WCS983070 WMO983068:WMO983070 WWK983068:WWK983070 AC29:AC31 JS29:JS31 TO29:TO31 ADK29:ADK31 ANG29:ANG31 AXC29:AXC31 BGY29:BGY31 BQU29:BQU31 CAQ29:CAQ31 CKM29:CKM31 CUI29:CUI31 DEE29:DEE31 DOA29:DOA31 DXW29:DXW31 EHS29:EHS31 ERO29:ERO31 FBK29:FBK31 FLG29:FLG31 FVC29:FVC31 GEY29:GEY31 GOU29:GOU31 GYQ29:GYQ31 HIM29:HIM31 HSI29:HSI31 ICE29:ICE31 IMA29:IMA31 IVW29:IVW31 JFS29:JFS31 JPO29:JPO31 JZK29:JZK31 KJG29:KJG31 KTC29:KTC31 LCY29:LCY31 LMU29:LMU31 LWQ29:LWQ31 MGM29:MGM31 MQI29:MQI31 NAE29:NAE31 NKA29:NKA31 NTW29:NTW31 ODS29:ODS31 ONO29:ONO31 OXK29:OXK31 PHG29:PHG31 PRC29:PRC31 QAY29:QAY31 QKU29:QKU31 QUQ29:QUQ31 REM29:REM31 ROI29:ROI31 RYE29:RYE31 SIA29:SIA31 SRW29:SRW31 TBS29:TBS31 TLO29:TLO31 TVK29:TVK31 UFG29:UFG31 UPC29:UPC31 UYY29:UYY31 VIU29:VIU31 VSQ29:VSQ31 WCM29:WCM31 WMI29:WMI31 WWE29:WWE31 W65555:W65557 JS65555:JS65557 TO65555:TO65557 ADK65555:ADK65557 ANG65555:ANG65557 AXC65555:AXC65557 BGY65555:BGY65557 BQU65555:BQU65557 CAQ65555:CAQ65557 CKM65555:CKM65557 CUI65555:CUI65557 DEE65555:DEE65557 DOA65555:DOA65557 DXW65555:DXW65557 EHS65555:EHS65557 ERO65555:ERO65557 FBK65555:FBK65557 FLG65555:FLG65557 FVC65555:FVC65557 GEY65555:GEY65557 GOU65555:GOU65557 GYQ65555:GYQ65557 HIM65555:HIM65557 HSI65555:HSI65557 ICE65555:ICE65557 IMA65555:IMA65557 IVW65555:IVW65557 JFS65555:JFS65557 JPO65555:JPO65557 JZK65555:JZK65557 KJG65555:KJG65557 KTC65555:KTC65557 LCY65555:LCY65557 LMU65555:LMU65557 LWQ65555:LWQ65557 MGM65555:MGM65557 MQI65555:MQI65557 NAE65555:NAE65557 NKA65555:NKA65557 NTW65555:NTW65557 ODS65555:ODS65557 ONO65555:ONO65557 OXK65555:OXK65557 PHG65555:PHG65557 PRC65555:PRC65557 QAY65555:QAY65557 QKU65555:QKU65557 QUQ65555:QUQ65557 REM65555:REM65557 ROI65555:ROI65557 RYE65555:RYE65557 SIA65555:SIA65557 SRW65555:SRW65557 TBS65555:TBS65557 TLO65555:TLO65557 TVK65555:TVK65557 UFG65555:UFG65557 UPC65555:UPC65557 UYY65555:UYY65557 VIU65555:VIU65557 VSQ65555:VSQ65557 WCM65555:WCM65557 WMI65555:WMI65557 WWE65555:WWE65557 W131091:W131093 JS131091:JS131093 TO131091:TO131093 ADK131091:ADK131093 ANG131091:ANG131093 AXC131091:AXC131093 BGY131091:BGY131093 BQU131091:BQU131093 CAQ131091:CAQ131093 CKM131091:CKM131093 CUI131091:CUI131093 DEE131091:DEE131093 DOA131091:DOA131093 DXW131091:DXW131093 EHS131091:EHS131093 ERO131091:ERO131093 FBK131091:FBK131093 FLG131091:FLG131093 FVC131091:FVC131093 GEY131091:GEY131093 GOU131091:GOU131093 GYQ131091:GYQ131093 HIM131091:HIM131093 HSI131091:HSI131093 ICE131091:ICE131093 IMA131091:IMA131093 IVW131091:IVW131093 JFS131091:JFS131093 JPO131091:JPO131093 JZK131091:JZK131093 KJG131091:KJG131093 KTC131091:KTC131093 LCY131091:LCY131093 LMU131091:LMU131093 LWQ131091:LWQ131093 MGM131091:MGM131093 MQI131091:MQI131093 NAE131091:NAE131093 NKA131091:NKA131093 NTW131091:NTW131093 ODS131091:ODS131093 ONO131091:ONO131093 OXK131091:OXK131093 PHG131091:PHG131093 PRC131091:PRC131093 QAY131091:QAY131093 QKU131091:QKU131093 QUQ131091:QUQ131093 REM131091:REM131093 ROI131091:ROI131093 RYE131091:RYE131093 SIA131091:SIA131093 SRW131091:SRW131093 TBS131091:TBS131093 TLO131091:TLO131093 TVK131091:TVK131093 UFG131091:UFG131093 UPC131091:UPC131093 UYY131091:UYY131093 VIU131091:VIU131093 VSQ131091:VSQ131093 WCM131091:WCM131093 WMI131091:WMI131093 WWE131091:WWE131093 W196627:W196629 JS196627:JS196629 TO196627:TO196629 ADK196627:ADK196629 ANG196627:ANG196629 AXC196627:AXC196629 BGY196627:BGY196629 BQU196627:BQU196629 CAQ196627:CAQ196629 CKM196627:CKM196629 CUI196627:CUI196629 DEE196627:DEE196629 DOA196627:DOA196629 DXW196627:DXW196629 EHS196627:EHS196629 ERO196627:ERO196629 FBK196627:FBK196629 FLG196627:FLG196629 FVC196627:FVC196629 GEY196627:GEY196629 GOU196627:GOU196629 GYQ196627:GYQ196629 HIM196627:HIM196629 HSI196627:HSI196629 ICE196627:ICE196629 IMA196627:IMA196629 IVW196627:IVW196629 JFS196627:JFS196629 JPO196627:JPO196629 JZK196627:JZK196629 KJG196627:KJG196629 KTC196627:KTC196629 LCY196627:LCY196629 LMU196627:LMU196629 LWQ196627:LWQ196629 MGM196627:MGM196629 MQI196627:MQI196629 NAE196627:NAE196629 NKA196627:NKA196629 NTW196627:NTW196629 ODS196627:ODS196629 ONO196627:ONO196629 OXK196627:OXK196629 PHG196627:PHG196629 PRC196627:PRC196629 QAY196627:QAY196629 QKU196627:QKU196629 QUQ196627:QUQ196629 REM196627:REM196629 ROI196627:ROI196629 RYE196627:RYE196629 SIA196627:SIA196629 SRW196627:SRW196629 TBS196627:TBS196629 TLO196627:TLO196629 TVK196627:TVK196629 UFG196627:UFG196629 UPC196627:UPC196629 UYY196627:UYY196629 VIU196627:VIU196629 VSQ196627:VSQ196629 WCM196627:WCM196629 WMI196627:WMI196629 WWE196627:WWE196629 W262163:W262165 JS262163:JS262165 TO262163:TO262165 ADK262163:ADK262165 ANG262163:ANG262165 AXC262163:AXC262165 BGY262163:BGY262165 BQU262163:BQU262165 CAQ262163:CAQ262165 CKM262163:CKM262165 CUI262163:CUI262165 DEE262163:DEE262165 DOA262163:DOA262165 DXW262163:DXW262165 EHS262163:EHS262165 ERO262163:ERO262165 FBK262163:FBK262165 FLG262163:FLG262165 FVC262163:FVC262165 GEY262163:GEY262165 GOU262163:GOU262165 GYQ262163:GYQ262165 HIM262163:HIM262165 HSI262163:HSI262165 ICE262163:ICE262165 IMA262163:IMA262165 IVW262163:IVW262165 JFS262163:JFS262165 JPO262163:JPO262165 JZK262163:JZK262165 KJG262163:KJG262165 KTC262163:KTC262165 LCY262163:LCY262165 LMU262163:LMU262165 LWQ262163:LWQ262165 MGM262163:MGM262165 MQI262163:MQI262165 NAE262163:NAE262165 NKA262163:NKA262165 NTW262163:NTW262165 ODS262163:ODS262165 ONO262163:ONO262165 OXK262163:OXK262165 PHG262163:PHG262165 PRC262163:PRC262165 QAY262163:QAY262165 QKU262163:QKU262165 QUQ262163:QUQ262165 REM262163:REM262165 ROI262163:ROI262165 RYE262163:RYE262165 SIA262163:SIA262165 SRW262163:SRW262165 TBS262163:TBS262165 TLO262163:TLO262165 TVK262163:TVK262165 UFG262163:UFG262165 UPC262163:UPC262165 UYY262163:UYY262165 VIU262163:VIU262165 VSQ262163:VSQ262165 WCM262163:WCM262165 WMI262163:WMI262165 WWE262163:WWE262165 W327699:W327701 JS327699:JS327701 TO327699:TO327701 ADK327699:ADK327701 ANG327699:ANG327701 AXC327699:AXC327701 BGY327699:BGY327701 BQU327699:BQU327701 CAQ327699:CAQ327701 CKM327699:CKM327701 CUI327699:CUI327701 DEE327699:DEE327701 DOA327699:DOA327701 DXW327699:DXW327701 EHS327699:EHS327701 ERO327699:ERO327701 FBK327699:FBK327701 FLG327699:FLG327701 FVC327699:FVC327701 GEY327699:GEY327701 GOU327699:GOU327701 GYQ327699:GYQ327701 HIM327699:HIM327701 HSI327699:HSI327701 ICE327699:ICE327701 IMA327699:IMA327701 IVW327699:IVW327701 JFS327699:JFS327701 JPO327699:JPO327701 JZK327699:JZK327701 KJG327699:KJG327701 KTC327699:KTC327701 LCY327699:LCY327701 LMU327699:LMU327701 LWQ327699:LWQ327701 MGM327699:MGM327701 MQI327699:MQI327701 NAE327699:NAE327701 NKA327699:NKA327701 NTW327699:NTW327701 ODS327699:ODS327701 ONO327699:ONO327701 OXK327699:OXK327701 PHG327699:PHG327701 PRC327699:PRC327701 QAY327699:QAY327701 QKU327699:QKU327701 QUQ327699:QUQ327701 REM327699:REM327701 ROI327699:ROI327701 RYE327699:RYE327701 SIA327699:SIA327701 SRW327699:SRW327701 TBS327699:TBS327701 TLO327699:TLO327701 TVK327699:TVK327701 UFG327699:UFG327701 UPC327699:UPC327701 UYY327699:UYY327701 VIU327699:VIU327701 VSQ327699:VSQ327701 WCM327699:WCM327701 WMI327699:WMI327701 WWE327699:WWE327701 W393235:W393237 JS393235:JS393237 TO393235:TO393237 ADK393235:ADK393237 ANG393235:ANG393237 AXC393235:AXC393237 BGY393235:BGY393237 BQU393235:BQU393237 CAQ393235:CAQ393237 CKM393235:CKM393237 CUI393235:CUI393237 DEE393235:DEE393237 DOA393235:DOA393237 DXW393235:DXW393237 EHS393235:EHS393237 ERO393235:ERO393237 FBK393235:FBK393237 FLG393235:FLG393237 FVC393235:FVC393237 GEY393235:GEY393237 GOU393235:GOU393237 GYQ393235:GYQ393237 HIM393235:HIM393237 HSI393235:HSI393237 ICE393235:ICE393237 IMA393235:IMA393237 IVW393235:IVW393237 JFS393235:JFS393237 JPO393235:JPO393237 JZK393235:JZK393237 KJG393235:KJG393237 KTC393235:KTC393237 LCY393235:LCY393237 LMU393235:LMU393237 LWQ393235:LWQ393237 MGM393235:MGM393237 MQI393235:MQI393237 NAE393235:NAE393237 NKA393235:NKA393237 NTW393235:NTW393237 ODS393235:ODS393237 ONO393235:ONO393237 OXK393235:OXK393237 PHG393235:PHG393237 PRC393235:PRC393237 QAY393235:QAY393237 QKU393235:QKU393237 QUQ393235:QUQ393237 REM393235:REM393237 ROI393235:ROI393237 RYE393235:RYE393237 SIA393235:SIA393237 SRW393235:SRW393237 TBS393235:TBS393237 TLO393235:TLO393237 TVK393235:TVK393237 UFG393235:UFG393237 UPC393235:UPC393237 UYY393235:UYY393237 VIU393235:VIU393237 VSQ393235:VSQ393237 WCM393235:WCM393237 WMI393235:WMI393237 WWE393235:WWE393237 W458771:W458773 JS458771:JS458773 TO458771:TO458773 ADK458771:ADK458773 ANG458771:ANG458773 AXC458771:AXC458773 BGY458771:BGY458773 BQU458771:BQU458773 CAQ458771:CAQ458773 CKM458771:CKM458773 CUI458771:CUI458773 DEE458771:DEE458773 DOA458771:DOA458773 DXW458771:DXW458773 EHS458771:EHS458773 ERO458771:ERO458773 FBK458771:FBK458773 FLG458771:FLG458773 FVC458771:FVC458773 GEY458771:GEY458773 GOU458771:GOU458773 GYQ458771:GYQ458773 HIM458771:HIM458773 HSI458771:HSI458773 ICE458771:ICE458773 IMA458771:IMA458773 IVW458771:IVW458773 JFS458771:JFS458773 JPO458771:JPO458773 JZK458771:JZK458773 KJG458771:KJG458773 KTC458771:KTC458773 LCY458771:LCY458773 LMU458771:LMU458773 LWQ458771:LWQ458773 MGM458771:MGM458773 MQI458771:MQI458773 NAE458771:NAE458773 NKA458771:NKA458773 NTW458771:NTW458773 ODS458771:ODS458773 ONO458771:ONO458773 OXK458771:OXK458773 PHG458771:PHG458773 PRC458771:PRC458773 QAY458771:QAY458773 QKU458771:QKU458773 QUQ458771:QUQ458773 REM458771:REM458773 ROI458771:ROI458773 RYE458771:RYE458773 SIA458771:SIA458773 SRW458771:SRW458773 TBS458771:TBS458773 TLO458771:TLO458773 TVK458771:TVK458773 UFG458771:UFG458773 UPC458771:UPC458773 UYY458771:UYY458773 VIU458771:VIU458773 VSQ458771:VSQ458773 WCM458771:WCM458773 WMI458771:WMI458773 WWE458771:WWE458773 W524307:W524309 JS524307:JS524309 TO524307:TO524309 ADK524307:ADK524309 ANG524307:ANG524309 AXC524307:AXC524309 BGY524307:BGY524309 BQU524307:BQU524309 CAQ524307:CAQ524309 CKM524307:CKM524309 CUI524307:CUI524309 DEE524307:DEE524309 DOA524307:DOA524309 DXW524307:DXW524309 EHS524307:EHS524309 ERO524307:ERO524309 FBK524307:FBK524309 FLG524307:FLG524309 FVC524307:FVC524309 GEY524307:GEY524309 GOU524307:GOU524309 GYQ524307:GYQ524309 HIM524307:HIM524309 HSI524307:HSI524309 ICE524307:ICE524309 IMA524307:IMA524309 IVW524307:IVW524309 JFS524307:JFS524309 JPO524307:JPO524309 JZK524307:JZK524309 KJG524307:KJG524309 KTC524307:KTC524309 LCY524307:LCY524309 LMU524307:LMU524309 LWQ524307:LWQ524309 MGM524307:MGM524309 MQI524307:MQI524309 NAE524307:NAE524309 NKA524307:NKA524309 NTW524307:NTW524309 ODS524307:ODS524309 ONO524307:ONO524309 OXK524307:OXK524309 PHG524307:PHG524309 PRC524307:PRC524309 QAY524307:QAY524309 QKU524307:QKU524309 QUQ524307:QUQ524309 REM524307:REM524309 ROI524307:ROI524309 RYE524307:RYE524309 SIA524307:SIA524309 SRW524307:SRW524309 TBS524307:TBS524309 TLO524307:TLO524309 TVK524307:TVK524309 UFG524307:UFG524309 UPC524307:UPC524309 UYY524307:UYY524309 VIU524307:VIU524309 VSQ524307:VSQ524309 WCM524307:WCM524309 WMI524307:WMI524309 WWE524307:WWE524309 W589843:W589845 JS589843:JS589845 TO589843:TO589845 ADK589843:ADK589845 ANG589843:ANG589845 AXC589843:AXC589845 BGY589843:BGY589845 BQU589843:BQU589845 CAQ589843:CAQ589845 CKM589843:CKM589845 CUI589843:CUI589845 DEE589843:DEE589845 DOA589843:DOA589845 DXW589843:DXW589845 EHS589843:EHS589845 ERO589843:ERO589845 FBK589843:FBK589845 FLG589843:FLG589845 FVC589843:FVC589845 GEY589843:GEY589845 GOU589843:GOU589845 GYQ589843:GYQ589845 HIM589843:HIM589845 HSI589843:HSI589845 ICE589843:ICE589845 IMA589843:IMA589845 IVW589843:IVW589845 JFS589843:JFS589845 JPO589843:JPO589845 JZK589843:JZK589845 KJG589843:KJG589845 KTC589843:KTC589845 LCY589843:LCY589845 LMU589843:LMU589845 LWQ589843:LWQ589845 MGM589843:MGM589845 MQI589843:MQI589845 NAE589843:NAE589845 NKA589843:NKA589845 NTW589843:NTW589845 ODS589843:ODS589845 ONO589843:ONO589845 OXK589843:OXK589845 PHG589843:PHG589845 PRC589843:PRC589845 QAY589843:QAY589845 QKU589843:QKU589845 QUQ589843:QUQ589845 REM589843:REM589845 ROI589843:ROI589845 RYE589843:RYE589845 SIA589843:SIA589845 SRW589843:SRW589845 TBS589843:TBS589845 TLO589843:TLO589845 TVK589843:TVK589845 UFG589843:UFG589845 UPC589843:UPC589845 UYY589843:UYY589845 VIU589843:VIU589845 VSQ589843:VSQ589845 WCM589843:WCM589845 WMI589843:WMI589845 WWE589843:WWE589845 W655379:W655381 JS655379:JS655381 TO655379:TO655381 ADK655379:ADK655381 ANG655379:ANG655381 AXC655379:AXC655381 BGY655379:BGY655381 BQU655379:BQU655381 CAQ655379:CAQ655381 CKM655379:CKM655381 CUI655379:CUI655381 DEE655379:DEE655381 DOA655379:DOA655381 DXW655379:DXW655381 EHS655379:EHS655381 ERO655379:ERO655381 FBK655379:FBK655381 FLG655379:FLG655381 FVC655379:FVC655381 GEY655379:GEY655381 GOU655379:GOU655381 GYQ655379:GYQ655381 HIM655379:HIM655381 HSI655379:HSI655381 ICE655379:ICE655381 IMA655379:IMA655381 IVW655379:IVW655381 JFS655379:JFS655381 JPO655379:JPO655381 JZK655379:JZK655381 KJG655379:KJG655381 KTC655379:KTC655381 LCY655379:LCY655381 LMU655379:LMU655381 LWQ655379:LWQ655381 MGM655379:MGM655381 MQI655379:MQI655381 NAE655379:NAE655381 NKA655379:NKA655381 NTW655379:NTW655381 ODS655379:ODS655381 ONO655379:ONO655381 OXK655379:OXK655381 PHG655379:PHG655381 PRC655379:PRC655381 QAY655379:QAY655381 QKU655379:QKU655381 QUQ655379:QUQ655381 REM655379:REM655381 ROI655379:ROI655381 RYE655379:RYE655381 SIA655379:SIA655381 SRW655379:SRW655381 TBS655379:TBS655381 TLO655379:TLO655381 TVK655379:TVK655381 UFG655379:UFG655381 UPC655379:UPC655381 UYY655379:UYY655381 VIU655379:VIU655381 VSQ655379:VSQ655381 WCM655379:WCM655381 WMI655379:WMI655381 WWE655379:WWE655381 W720915:W720917 JS720915:JS720917 TO720915:TO720917 ADK720915:ADK720917 ANG720915:ANG720917 AXC720915:AXC720917 BGY720915:BGY720917 BQU720915:BQU720917 CAQ720915:CAQ720917 CKM720915:CKM720917 CUI720915:CUI720917 DEE720915:DEE720917 DOA720915:DOA720917 DXW720915:DXW720917 EHS720915:EHS720917 ERO720915:ERO720917 FBK720915:FBK720917 FLG720915:FLG720917 FVC720915:FVC720917 GEY720915:GEY720917 GOU720915:GOU720917 GYQ720915:GYQ720917 HIM720915:HIM720917 HSI720915:HSI720917 ICE720915:ICE720917 IMA720915:IMA720917 IVW720915:IVW720917 JFS720915:JFS720917 JPO720915:JPO720917 JZK720915:JZK720917 KJG720915:KJG720917 KTC720915:KTC720917 LCY720915:LCY720917 LMU720915:LMU720917 LWQ720915:LWQ720917 MGM720915:MGM720917 MQI720915:MQI720917 NAE720915:NAE720917 NKA720915:NKA720917 NTW720915:NTW720917 ODS720915:ODS720917 ONO720915:ONO720917 OXK720915:OXK720917 PHG720915:PHG720917 PRC720915:PRC720917 QAY720915:QAY720917 QKU720915:QKU720917 QUQ720915:QUQ720917 REM720915:REM720917 ROI720915:ROI720917 RYE720915:RYE720917 SIA720915:SIA720917 SRW720915:SRW720917 TBS720915:TBS720917 TLO720915:TLO720917 TVK720915:TVK720917 UFG720915:UFG720917 UPC720915:UPC720917 UYY720915:UYY720917 VIU720915:VIU720917 VSQ720915:VSQ720917 WCM720915:WCM720917 WMI720915:WMI720917 WWE720915:WWE720917 W786451:W786453 JS786451:JS786453 TO786451:TO786453 ADK786451:ADK786453 ANG786451:ANG786453 AXC786451:AXC786453 BGY786451:BGY786453 BQU786451:BQU786453 CAQ786451:CAQ786453 CKM786451:CKM786453 CUI786451:CUI786453 DEE786451:DEE786453 DOA786451:DOA786453 DXW786451:DXW786453 EHS786451:EHS786453 ERO786451:ERO786453 FBK786451:FBK786453 FLG786451:FLG786453 FVC786451:FVC786453 GEY786451:GEY786453 GOU786451:GOU786453 GYQ786451:GYQ786453 HIM786451:HIM786453 HSI786451:HSI786453 ICE786451:ICE786453 IMA786451:IMA786453 IVW786451:IVW786453 JFS786451:JFS786453 JPO786451:JPO786453 JZK786451:JZK786453 KJG786451:KJG786453 KTC786451:KTC786453 LCY786451:LCY786453 LMU786451:LMU786453 LWQ786451:LWQ786453 MGM786451:MGM786453 MQI786451:MQI786453 NAE786451:NAE786453 NKA786451:NKA786453 NTW786451:NTW786453 ODS786451:ODS786453 ONO786451:ONO786453 OXK786451:OXK786453 PHG786451:PHG786453 PRC786451:PRC786453 QAY786451:QAY786453 QKU786451:QKU786453 QUQ786451:QUQ786453 REM786451:REM786453 ROI786451:ROI786453 RYE786451:RYE786453 SIA786451:SIA786453 SRW786451:SRW786453 TBS786451:TBS786453 TLO786451:TLO786453 TVK786451:TVK786453 UFG786451:UFG786453 UPC786451:UPC786453 UYY786451:UYY786453 VIU786451:VIU786453 VSQ786451:VSQ786453 WCM786451:WCM786453 WMI786451:WMI786453 WWE786451:WWE786453 W851987:W851989 JS851987:JS851989 TO851987:TO851989 ADK851987:ADK851989 ANG851987:ANG851989 AXC851987:AXC851989 BGY851987:BGY851989 BQU851987:BQU851989 CAQ851987:CAQ851989 CKM851987:CKM851989 CUI851987:CUI851989 DEE851987:DEE851989 DOA851987:DOA851989 DXW851987:DXW851989 EHS851987:EHS851989 ERO851987:ERO851989 FBK851987:FBK851989 FLG851987:FLG851989 FVC851987:FVC851989 GEY851987:GEY851989 GOU851987:GOU851989 GYQ851987:GYQ851989 HIM851987:HIM851989 HSI851987:HSI851989 ICE851987:ICE851989 IMA851987:IMA851989 IVW851987:IVW851989 JFS851987:JFS851989 JPO851987:JPO851989 JZK851987:JZK851989 KJG851987:KJG851989 KTC851987:KTC851989 LCY851987:LCY851989 LMU851987:LMU851989 LWQ851987:LWQ851989 MGM851987:MGM851989 MQI851987:MQI851989 NAE851987:NAE851989 NKA851987:NKA851989 NTW851987:NTW851989 ODS851987:ODS851989 ONO851987:ONO851989 OXK851987:OXK851989 PHG851987:PHG851989 PRC851987:PRC851989 QAY851987:QAY851989 QKU851987:QKU851989 QUQ851987:QUQ851989 REM851987:REM851989 ROI851987:ROI851989 RYE851987:RYE851989 SIA851987:SIA851989 SRW851987:SRW851989 TBS851987:TBS851989 TLO851987:TLO851989 TVK851987:TVK851989 UFG851987:UFG851989 UPC851987:UPC851989 UYY851987:UYY851989 VIU851987:VIU851989 VSQ851987:VSQ851989 WCM851987:WCM851989 WMI851987:WMI851989 WWE851987:WWE851989 W917523:W917525 JS917523:JS917525 TO917523:TO917525 ADK917523:ADK917525 ANG917523:ANG917525 AXC917523:AXC917525 BGY917523:BGY917525 BQU917523:BQU917525 CAQ917523:CAQ917525 CKM917523:CKM917525 CUI917523:CUI917525 DEE917523:DEE917525 DOA917523:DOA917525 DXW917523:DXW917525 EHS917523:EHS917525 ERO917523:ERO917525 FBK917523:FBK917525 FLG917523:FLG917525 FVC917523:FVC917525 GEY917523:GEY917525 GOU917523:GOU917525 GYQ917523:GYQ917525 HIM917523:HIM917525 HSI917523:HSI917525 ICE917523:ICE917525 IMA917523:IMA917525 IVW917523:IVW917525 JFS917523:JFS917525 JPO917523:JPO917525 JZK917523:JZK917525 KJG917523:KJG917525 KTC917523:KTC917525 LCY917523:LCY917525 LMU917523:LMU917525 LWQ917523:LWQ917525 MGM917523:MGM917525 MQI917523:MQI917525 NAE917523:NAE917525 NKA917523:NKA917525 NTW917523:NTW917525 ODS917523:ODS917525 ONO917523:ONO917525 OXK917523:OXK917525 PHG917523:PHG917525 PRC917523:PRC917525 QAY917523:QAY917525 QKU917523:QKU917525 QUQ917523:QUQ917525 REM917523:REM917525 ROI917523:ROI917525 RYE917523:RYE917525 SIA917523:SIA917525 SRW917523:SRW917525 TBS917523:TBS917525 TLO917523:TLO917525 TVK917523:TVK917525 UFG917523:UFG917525 UPC917523:UPC917525 UYY917523:UYY917525 VIU917523:VIU917525 VSQ917523:VSQ917525 WCM917523:WCM917525 WMI917523:WMI917525 WWE917523:WWE917525 W983059:W983061 JS983059:JS983061 TO983059:TO983061 ADK983059:ADK983061 ANG983059:ANG983061 AXC983059:AXC983061 BGY983059:BGY983061 BQU983059:BQU983061 CAQ983059:CAQ983061 CKM983059:CKM983061 CUI983059:CUI983061 DEE983059:DEE983061 DOA983059:DOA983061 DXW983059:DXW983061 EHS983059:EHS983061 ERO983059:ERO983061 FBK983059:FBK983061 FLG983059:FLG983061 FVC983059:FVC983061 GEY983059:GEY983061 GOU983059:GOU983061 GYQ983059:GYQ983061 HIM983059:HIM983061 HSI983059:HSI983061 ICE983059:ICE983061 IMA983059:IMA983061 IVW983059:IVW983061 JFS983059:JFS983061 JPO983059:JPO983061 JZK983059:JZK983061 KJG983059:KJG983061 KTC983059:KTC983061 LCY983059:LCY983061 LMU983059:LMU983061 LWQ983059:LWQ983061 MGM983059:MGM983061 MQI983059:MQI983061 NAE983059:NAE983061 NKA983059:NKA983061 NTW983059:NTW983061 ODS983059:ODS983061 ONO983059:ONO983061 OXK983059:OXK983061 PHG983059:PHG983061 PRC983059:PRC983061 QAY983059:QAY983061 QKU983059:QKU983061 QUQ983059:QUQ983061 REM983059:REM983061 ROI983059:ROI983061 RYE983059:RYE983061 SIA983059:SIA983061 SRW983059:SRW983061 TBS983059:TBS983061 TLO983059:TLO983061 TVK983059:TVK983061 UFG983059:UFG983061 UPC983059:UPC983061 UYY983059:UYY983061 VIU983059:VIU983061 VSQ983059:VSQ983061 WCM983059:WCM983061 WMI983059:WMI983061 WWE983059:WWE983061 S41 JO41 TK41 ADG41 ANC41 AWY41 BGU41 BQQ41 CAM41 CKI41 CUE41 DEA41 DNW41 DXS41 EHO41 ERK41 FBG41 FLC41 FUY41 GEU41 GOQ41 GYM41 HII41 HSE41 ICA41 ILW41 IVS41 JFO41 JPK41 JZG41 KJC41 KSY41 LCU41 LMQ41 LWM41 MGI41 MQE41 NAA41 NJW41 NTS41 ODO41 ONK41 OXG41 PHC41 PQY41 QAU41 QKQ41 QUM41 REI41 ROE41 RYA41 SHW41 SRS41 TBO41 TLK41 TVG41 UFC41 UOY41 UYU41 VIQ41 VSM41 WCI41 WME41 WWA41 S65568 JO65568 TK65568 ADG65568 ANC65568 AWY65568 BGU65568 BQQ65568 CAM65568 CKI65568 CUE65568 DEA65568 DNW65568 DXS65568 EHO65568 ERK65568 FBG65568 FLC65568 FUY65568 GEU65568 GOQ65568 GYM65568 HII65568 HSE65568 ICA65568 ILW65568 IVS65568 JFO65568 JPK65568 JZG65568 KJC65568 KSY65568 LCU65568 LMQ65568 LWM65568 MGI65568 MQE65568 NAA65568 NJW65568 NTS65568 ODO65568 ONK65568 OXG65568 PHC65568 PQY65568 QAU65568 QKQ65568 QUM65568 REI65568 ROE65568 RYA65568 SHW65568 SRS65568 TBO65568 TLK65568 TVG65568 UFC65568 UOY65568 UYU65568 VIQ65568 VSM65568 WCI65568 WME65568 WWA65568 S131104 JO131104 TK131104 ADG131104 ANC131104 AWY131104 BGU131104 BQQ131104 CAM131104 CKI131104 CUE131104 DEA131104 DNW131104 DXS131104 EHO131104 ERK131104 FBG131104 FLC131104 FUY131104 GEU131104 GOQ131104 GYM131104 HII131104 HSE131104 ICA131104 ILW131104 IVS131104 JFO131104 JPK131104 JZG131104 KJC131104 KSY131104 LCU131104 LMQ131104 LWM131104 MGI131104 MQE131104 NAA131104 NJW131104 NTS131104 ODO131104 ONK131104 OXG131104 PHC131104 PQY131104 QAU131104 QKQ131104 QUM131104 REI131104 ROE131104 RYA131104 SHW131104 SRS131104 TBO131104 TLK131104 TVG131104 UFC131104 UOY131104 UYU131104 VIQ131104 VSM131104 WCI131104 WME131104 WWA131104 S196640 JO196640 TK196640 ADG196640 ANC196640 AWY196640 BGU196640 BQQ196640 CAM196640 CKI196640 CUE196640 DEA196640 DNW196640 DXS196640 EHO196640 ERK196640 FBG196640 FLC196640 FUY196640 GEU196640 GOQ196640 GYM196640 HII196640 HSE196640 ICA196640 ILW196640 IVS196640 JFO196640 JPK196640 JZG196640 KJC196640 KSY196640 LCU196640 LMQ196640 LWM196640 MGI196640 MQE196640 NAA196640 NJW196640 NTS196640 ODO196640 ONK196640 OXG196640 PHC196640 PQY196640 QAU196640 QKQ196640 QUM196640 REI196640 ROE196640 RYA196640 SHW196640 SRS196640 TBO196640 TLK196640 TVG196640 UFC196640 UOY196640 UYU196640 VIQ196640 VSM196640 WCI196640 WME196640 WWA196640 S262176 JO262176 TK262176 ADG262176 ANC262176 AWY262176 BGU262176 BQQ262176 CAM262176 CKI262176 CUE262176 DEA262176 DNW262176 DXS262176 EHO262176 ERK262176 FBG262176 FLC262176 FUY262176 GEU262176 GOQ262176 GYM262176 HII262176 HSE262176 ICA262176 ILW262176 IVS262176 JFO262176 JPK262176 JZG262176 KJC262176 KSY262176 LCU262176 LMQ262176 LWM262176 MGI262176 MQE262176 NAA262176 NJW262176 NTS262176 ODO262176 ONK262176 OXG262176 PHC262176 PQY262176 QAU262176 QKQ262176 QUM262176 REI262176 ROE262176 RYA262176 SHW262176 SRS262176 TBO262176 TLK262176 TVG262176 UFC262176 UOY262176 UYU262176 VIQ262176 VSM262176 WCI262176 WME262176 WWA262176 S327712 JO327712 TK327712 ADG327712 ANC327712 AWY327712 BGU327712 BQQ327712 CAM327712 CKI327712 CUE327712 DEA327712 DNW327712 DXS327712 EHO327712 ERK327712 FBG327712 FLC327712 FUY327712 GEU327712 GOQ327712 GYM327712 HII327712 HSE327712 ICA327712 ILW327712 IVS327712 JFO327712 JPK327712 JZG327712 KJC327712 KSY327712 LCU327712 LMQ327712 LWM327712 MGI327712 MQE327712 NAA327712 NJW327712 NTS327712 ODO327712 ONK327712 OXG327712 PHC327712 PQY327712 QAU327712 QKQ327712 QUM327712 REI327712 ROE327712 RYA327712 SHW327712 SRS327712 TBO327712 TLK327712 TVG327712 UFC327712 UOY327712 UYU327712 VIQ327712 VSM327712 WCI327712 WME327712 WWA327712 S393248 JO393248 TK393248 ADG393248 ANC393248 AWY393248 BGU393248 BQQ393248 CAM393248 CKI393248 CUE393248 DEA393248 DNW393248 DXS393248 EHO393248 ERK393248 FBG393248 FLC393248 FUY393248 GEU393248 GOQ393248 GYM393248 HII393248 HSE393248 ICA393248 ILW393248 IVS393248 JFO393248 JPK393248 JZG393248 KJC393248 KSY393248 LCU393248 LMQ393248 LWM393248 MGI393248 MQE393248 NAA393248 NJW393248 NTS393248 ODO393248 ONK393248 OXG393248 PHC393248 PQY393248 QAU393248 QKQ393248 QUM393248 REI393248 ROE393248 RYA393248 SHW393248 SRS393248 TBO393248 TLK393248 TVG393248 UFC393248 UOY393248 UYU393248 VIQ393248 VSM393248 WCI393248 WME393248 WWA393248 S458784 JO458784 TK458784 ADG458784 ANC458784 AWY458784 BGU458784 BQQ458784 CAM458784 CKI458784 CUE458784 DEA458784 DNW458784 DXS458784 EHO458784 ERK458784 FBG458784 FLC458784 FUY458784 GEU458784 GOQ458784 GYM458784 HII458784 HSE458784 ICA458784 ILW458784 IVS458784 JFO458784 JPK458784 JZG458784 KJC458784 KSY458784 LCU458784 LMQ458784 LWM458784 MGI458784 MQE458784 NAA458784 NJW458784 NTS458784 ODO458784 ONK458784 OXG458784 PHC458784 PQY458784 QAU458784 QKQ458784 QUM458784 REI458784 ROE458784 RYA458784 SHW458784 SRS458784 TBO458784 TLK458784 TVG458784 UFC458784 UOY458784 UYU458784 VIQ458784 VSM458784 WCI458784 WME458784 WWA458784 S524320 JO524320 TK524320 ADG524320 ANC524320 AWY524320 BGU524320 BQQ524320 CAM524320 CKI524320 CUE524320 DEA524320 DNW524320 DXS524320 EHO524320 ERK524320 FBG524320 FLC524320 FUY524320 GEU524320 GOQ524320 GYM524320 HII524320 HSE524320 ICA524320 ILW524320 IVS524320 JFO524320 JPK524320 JZG524320 KJC524320 KSY524320 LCU524320 LMQ524320 LWM524320 MGI524320 MQE524320 NAA524320 NJW524320 NTS524320 ODO524320 ONK524320 OXG524320 PHC524320 PQY524320 QAU524320 QKQ524320 QUM524320 REI524320 ROE524320 RYA524320 SHW524320 SRS524320 TBO524320 TLK524320 TVG524320 UFC524320 UOY524320 UYU524320 VIQ524320 VSM524320 WCI524320 WME524320 WWA524320 S589856 JO589856 TK589856 ADG589856 ANC589856 AWY589856 BGU589856 BQQ589856 CAM589856 CKI589856 CUE589856 DEA589856 DNW589856 DXS589856 EHO589856 ERK589856 FBG589856 FLC589856 FUY589856 GEU589856 GOQ589856 GYM589856 HII589856 HSE589856 ICA589856 ILW589856 IVS589856 JFO589856 JPK589856 JZG589856 KJC589856 KSY589856 LCU589856 LMQ589856 LWM589856 MGI589856 MQE589856 NAA589856 NJW589856 NTS589856 ODO589856 ONK589856 OXG589856 PHC589856 PQY589856 QAU589856 QKQ589856 QUM589856 REI589856 ROE589856 RYA589856 SHW589856 SRS589856 TBO589856 TLK589856 TVG589856 UFC589856 UOY589856 UYU589856 VIQ589856 VSM589856 WCI589856 WME589856 WWA589856 S655392 JO655392 TK655392 ADG655392 ANC655392 AWY655392 BGU655392 BQQ655392 CAM655392 CKI655392 CUE655392 DEA655392 DNW655392 DXS655392 EHO655392 ERK655392 FBG655392 FLC655392 FUY655392 GEU655392 GOQ655392 GYM655392 HII655392 HSE655392 ICA655392 ILW655392 IVS655392 JFO655392 JPK655392 JZG655392 KJC655392 KSY655392 LCU655392 LMQ655392 LWM655392 MGI655392 MQE655392 NAA655392 NJW655392 NTS655392 ODO655392 ONK655392 OXG655392 PHC655392 PQY655392 QAU655392 QKQ655392 QUM655392 REI655392 ROE655392 RYA655392 SHW655392 SRS655392 TBO655392 TLK655392 TVG655392 UFC655392 UOY655392 UYU655392 VIQ655392 VSM655392 WCI655392 WME655392 WWA655392 S720928 JO720928 TK720928 ADG720928 ANC720928 AWY720928 BGU720928 BQQ720928 CAM720928 CKI720928 CUE720928 DEA720928 DNW720928 DXS720928 EHO720928 ERK720928 FBG720928 FLC720928 FUY720928 GEU720928 GOQ720928 GYM720928 HII720928 HSE720928 ICA720928 ILW720928 IVS720928 JFO720928 JPK720928 JZG720928 KJC720928 KSY720928 LCU720928 LMQ720928 LWM720928 MGI720928 MQE720928 NAA720928 NJW720928 NTS720928 ODO720928 ONK720928 OXG720928 PHC720928 PQY720928 QAU720928 QKQ720928 QUM720928 REI720928 ROE720928 RYA720928 SHW720928 SRS720928 TBO720928 TLK720928 TVG720928 UFC720928 UOY720928 UYU720928 VIQ720928 VSM720928 WCI720928 WME720928 WWA720928 S786464 JO786464 TK786464 ADG786464 ANC786464 AWY786464 BGU786464 BQQ786464 CAM786464 CKI786464 CUE786464 DEA786464 DNW786464 DXS786464 EHO786464 ERK786464 FBG786464 FLC786464 FUY786464 GEU786464 GOQ786464 GYM786464 HII786464 HSE786464 ICA786464 ILW786464 IVS786464 JFO786464 JPK786464 JZG786464 KJC786464 KSY786464 LCU786464 LMQ786464 LWM786464 MGI786464 MQE786464 NAA786464 NJW786464 NTS786464 ODO786464 ONK786464 OXG786464 PHC786464 PQY786464 QAU786464 QKQ786464 QUM786464 REI786464 ROE786464 RYA786464 SHW786464 SRS786464 TBO786464 TLK786464 TVG786464 UFC786464 UOY786464 UYU786464 VIQ786464 VSM786464 WCI786464 WME786464 WWA786464 S852000 JO852000 TK852000 ADG852000 ANC852000 AWY852000 BGU852000 BQQ852000 CAM852000 CKI852000 CUE852000 DEA852000 DNW852000 DXS852000 EHO852000 ERK852000 FBG852000 FLC852000 FUY852000 GEU852000 GOQ852000 GYM852000 HII852000 HSE852000 ICA852000 ILW852000 IVS852000 JFO852000 JPK852000 JZG852000 KJC852000 KSY852000 LCU852000 LMQ852000 LWM852000 MGI852000 MQE852000 NAA852000 NJW852000 NTS852000 ODO852000 ONK852000 OXG852000 PHC852000 PQY852000 QAU852000 QKQ852000 QUM852000 REI852000 ROE852000 RYA852000 SHW852000 SRS852000 TBO852000 TLK852000 TVG852000 UFC852000 UOY852000 UYU852000 VIQ852000 VSM852000 WCI852000 WME852000 WWA852000 S917536 JO917536 TK917536 ADG917536 ANC917536 AWY917536 BGU917536 BQQ917536 CAM917536 CKI917536 CUE917536 DEA917536 DNW917536 DXS917536 EHO917536 ERK917536 FBG917536 FLC917536 FUY917536 GEU917536 GOQ917536 GYM917536 HII917536 HSE917536 ICA917536 ILW917536 IVS917536 JFO917536 JPK917536 JZG917536 KJC917536 KSY917536 LCU917536 LMQ917536 LWM917536 MGI917536 MQE917536 NAA917536 NJW917536 NTS917536 ODO917536 ONK917536 OXG917536 PHC917536 PQY917536 QAU917536 QKQ917536 QUM917536 REI917536 ROE917536 RYA917536 SHW917536 SRS917536 TBO917536 TLK917536 TVG917536 UFC917536 UOY917536 UYU917536 VIQ917536 VSM917536 WCI917536 WME917536 WWA917536 S983072 JO983072 TK983072 ADG983072 ANC983072 AWY983072 BGU983072 BQQ983072 CAM983072 CKI983072 CUE983072 DEA983072 DNW983072 DXS983072 EHO983072 ERK983072 FBG983072 FLC983072 FUY983072 GEU983072 GOQ983072 GYM983072 HII983072 HSE983072 ICA983072 ILW983072 IVS983072 JFO983072 JPK983072 JZG983072 KJC983072 KSY983072 LCU983072 LMQ983072 LWM983072 MGI983072 MQE983072 NAA983072 NJW983072 NTS983072 ODO983072 ONK983072 OXG983072 PHC983072 PQY983072 QAU983072 QKQ983072 QUM983072 REI983072 ROE983072 RYA983072 SHW983072 SRS983072 TBO983072 TLK983072 TVG983072 UFC983072 UOY983072 UYU983072 VIQ983072 VSM983072 WCI983072 WME983072 WWA983072 W41:Y41 JS41:JU41 TO41:TQ41 ADK41:ADM41 ANG41:ANI41 AXC41:AXE41 BGY41:BHA41 BQU41:BQW41 CAQ41:CAS41 CKM41:CKO41 CUI41:CUK41 DEE41:DEG41 DOA41:DOC41 DXW41:DXY41 EHS41:EHU41 ERO41:ERQ41 FBK41:FBM41 FLG41:FLI41 FVC41:FVE41 GEY41:GFA41 GOU41:GOW41 GYQ41:GYS41 HIM41:HIO41 HSI41:HSK41 ICE41:ICG41 IMA41:IMC41 IVW41:IVY41 JFS41:JFU41 JPO41:JPQ41 JZK41:JZM41 KJG41:KJI41 KTC41:KTE41 LCY41:LDA41 LMU41:LMW41 LWQ41:LWS41 MGM41:MGO41 MQI41:MQK41 NAE41:NAG41 NKA41:NKC41 NTW41:NTY41 ODS41:ODU41 ONO41:ONQ41 OXK41:OXM41 PHG41:PHI41 PRC41:PRE41 QAY41:QBA41 QKU41:QKW41 QUQ41:QUS41 REM41:REO41 ROI41:ROK41 RYE41:RYG41 SIA41:SIC41 SRW41:SRY41 TBS41:TBU41 TLO41:TLQ41 TVK41:TVM41 UFG41:UFI41 UPC41:UPE41 UYY41:UZA41 VIU41:VIW41 VSQ41:VSS41 WCM41:WCO41 WMI41:WMK41 WWE41:WWG41 W65568:Y65568 JS65568:JU65568 TO65568:TQ65568 ADK65568:ADM65568 ANG65568:ANI65568 AXC65568:AXE65568 BGY65568:BHA65568 BQU65568:BQW65568 CAQ65568:CAS65568 CKM65568:CKO65568 CUI65568:CUK65568 DEE65568:DEG65568 DOA65568:DOC65568 DXW65568:DXY65568 EHS65568:EHU65568 ERO65568:ERQ65568 FBK65568:FBM65568 FLG65568:FLI65568 FVC65568:FVE65568 GEY65568:GFA65568 GOU65568:GOW65568 GYQ65568:GYS65568 HIM65568:HIO65568 HSI65568:HSK65568 ICE65568:ICG65568 IMA65568:IMC65568 IVW65568:IVY65568 JFS65568:JFU65568 JPO65568:JPQ65568 JZK65568:JZM65568 KJG65568:KJI65568 KTC65568:KTE65568 LCY65568:LDA65568 LMU65568:LMW65568 LWQ65568:LWS65568 MGM65568:MGO65568 MQI65568:MQK65568 NAE65568:NAG65568 NKA65568:NKC65568 NTW65568:NTY65568 ODS65568:ODU65568 ONO65568:ONQ65568 OXK65568:OXM65568 PHG65568:PHI65568 PRC65568:PRE65568 QAY65568:QBA65568 QKU65568:QKW65568 QUQ65568:QUS65568 REM65568:REO65568 ROI65568:ROK65568 RYE65568:RYG65568 SIA65568:SIC65568 SRW65568:SRY65568 TBS65568:TBU65568 TLO65568:TLQ65568 TVK65568:TVM65568 UFG65568:UFI65568 UPC65568:UPE65568 UYY65568:UZA65568 VIU65568:VIW65568 VSQ65568:VSS65568 WCM65568:WCO65568 WMI65568:WMK65568 WWE65568:WWG65568 W131104:Y131104 JS131104:JU131104 TO131104:TQ131104 ADK131104:ADM131104 ANG131104:ANI131104 AXC131104:AXE131104 BGY131104:BHA131104 BQU131104:BQW131104 CAQ131104:CAS131104 CKM131104:CKO131104 CUI131104:CUK131104 DEE131104:DEG131104 DOA131104:DOC131104 DXW131104:DXY131104 EHS131104:EHU131104 ERO131104:ERQ131104 FBK131104:FBM131104 FLG131104:FLI131104 FVC131104:FVE131104 GEY131104:GFA131104 GOU131104:GOW131104 GYQ131104:GYS131104 HIM131104:HIO131104 HSI131104:HSK131104 ICE131104:ICG131104 IMA131104:IMC131104 IVW131104:IVY131104 JFS131104:JFU131104 JPO131104:JPQ131104 JZK131104:JZM131104 KJG131104:KJI131104 KTC131104:KTE131104 LCY131104:LDA131104 LMU131104:LMW131104 LWQ131104:LWS131104 MGM131104:MGO131104 MQI131104:MQK131104 NAE131104:NAG131104 NKA131104:NKC131104 NTW131104:NTY131104 ODS131104:ODU131104 ONO131104:ONQ131104 OXK131104:OXM131104 PHG131104:PHI131104 PRC131104:PRE131104 QAY131104:QBA131104 QKU131104:QKW131104 QUQ131104:QUS131104 REM131104:REO131104 ROI131104:ROK131104 RYE131104:RYG131104 SIA131104:SIC131104 SRW131104:SRY131104 TBS131104:TBU131104 TLO131104:TLQ131104 TVK131104:TVM131104 UFG131104:UFI131104 UPC131104:UPE131104 UYY131104:UZA131104 VIU131104:VIW131104 VSQ131104:VSS131104 WCM131104:WCO131104 WMI131104:WMK131104 WWE131104:WWG131104 W196640:Y196640 JS196640:JU196640 TO196640:TQ196640 ADK196640:ADM196640 ANG196640:ANI196640 AXC196640:AXE196640 BGY196640:BHA196640 BQU196640:BQW196640 CAQ196640:CAS196640 CKM196640:CKO196640 CUI196640:CUK196640 DEE196640:DEG196640 DOA196640:DOC196640 DXW196640:DXY196640 EHS196640:EHU196640 ERO196640:ERQ196640 FBK196640:FBM196640 FLG196640:FLI196640 FVC196640:FVE196640 GEY196640:GFA196640 GOU196640:GOW196640 GYQ196640:GYS196640 HIM196640:HIO196640 HSI196640:HSK196640 ICE196640:ICG196640 IMA196640:IMC196640 IVW196640:IVY196640 JFS196640:JFU196640 JPO196640:JPQ196640 JZK196640:JZM196640 KJG196640:KJI196640 KTC196640:KTE196640 LCY196640:LDA196640 LMU196640:LMW196640 LWQ196640:LWS196640 MGM196640:MGO196640 MQI196640:MQK196640 NAE196640:NAG196640 NKA196640:NKC196640 NTW196640:NTY196640 ODS196640:ODU196640 ONO196640:ONQ196640 OXK196640:OXM196640 PHG196640:PHI196640 PRC196640:PRE196640 QAY196640:QBA196640 QKU196640:QKW196640 QUQ196640:QUS196640 REM196640:REO196640 ROI196640:ROK196640 RYE196640:RYG196640 SIA196640:SIC196640 SRW196640:SRY196640 TBS196640:TBU196640 TLO196640:TLQ196640 TVK196640:TVM196640 UFG196640:UFI196640 UPC196640:UPE196640 UYY196640:UZA196640 VIU196640:VIW196640 VSQ196640:VSS196640 WCM196640:WCO196640 WMI196640:WMK196640 WWE196640:WWG196640 W262176:Y262176 JS262176:JU262176 TO262176:TQ262176 ADK262176:ADM262176 ANG262176:ANI262176 AXC262176:AXE262176 BGY262176:BHA262176 BQU262176:BQW262176 CAQ262176:CAS262176 CKM262176:CKO262176 CUI262176:CUK262176 DEE262176:DEG262176 DOA262176:DOC262176 DXW262176:DXY262176 EHS262176:EHU262176 ERO262176:ERQ262176 FBK262176:FBM262176 FLG262176:FLI262176 FVC262176:FVE262176 GEY262176:GFA262176 GOU262176:GOW262176 GYQ262176:GYS262176 HIM262176:HIO262176 HSI262176:HSK262176 ICE262176:ICG262176 IMA262176:IMC262176 IVW262176:IVY262176 JFS262176:JFU262176 JPO262176:JPQ262176 JZK262176:JZM262176 KJG262176:KJI262176 KTC262176:KTE262176 LCY262176:LDA262176 LMU262176:LMW262176 LWQ262176:LWS262176 MGM262176:MGO262176 MQI262176:MQK262176 NAE262176:NAG262176 NKA262176:NKC262176 NTW262176:NTY262176 ODS262176:ODU262176 ONO262176:ONQ262176 OXK262176:OXM262176 PHG262176:PHI262176 PRC262176:PRE262176 QAY262176:QBA262176 QKU262176:QKW262176 QUQ262176:QUS262176 REM262176:REO262176 ROI262176:ROK262176 RYE262176:RYG262176 SIA262176:SIC262176 SRW262176:SRY262176 TBS262176:TBU262176 TLO262176:TLQ262176 TVK262176:TVM262176 UFG262176:UFI262176 UPC262176:UPE262176 UYY262176:UZA262176 VIU262176:VIW262176 VSQ262176:VSS262176 WCM262176:WCO262176 WMI262176:WMK262176 WWE262176:WWG262176 W327712:Y327712 JS327712:JU327712 TO327712:TQ327712 ADK327712:ADM327712 ANG327712:ANI327712 AXC327712:AXE327712 BGY327712:BHA327712 BQU327712:BQW327712 CAQ327712:CAS327712 CKM327712:CKO327712 CUI327712:CUK327712 DEE327712:DEG327712 DOA327712:DOC327712 DXW327712:DXY327712 EHS327712:EHU327712 ERO327712:ERQ327712 FBK327712:FBM327712 FLG327712:FLI327712 FVC327712:FVE327712 GEY327712:GFA327712 GOU327712:GOW327712 GYQ327712:GYS327712 HIM327712:HIO327712 HSI327712:HSK327712 ICE327712:ICG327712 IMA327712:IMC327712 IVW327712:IVY327712 JFS327712:JFU327712 JPO327712:JPQ327712 JZK327712:JZM327712 KJG327712:KJI327712 KTC327712:KTE327712 LCY327712:LDA327712 LMU327712:LMW327712 LWQ327712:LWS327712 MGM327712:MGO327712 MQI327712:MQK327712 NAE327712:NAG327712 NKA327712:NKC327712 NTW327712:NTY327712 ODS327712:ODU327712 ONO327712:ONQ327712 OXK327712:OXM327712 PHG327712:PHI327712 PRC327712:PRE327712 QAY327712:QBA327712 QKU327712:QKW327712 QUQ327712:QUS327712 REM327712:REO327712 ROI327712:ROK327712 RYE327712:RYG327712 SIA327712:SIC327712 SRW327712:SRY327712 TBS327712:TBU327712 TLO327712:TLQ327712 TVK327712:TVM327712 UFG327712:UFI327712 UPC327712:UPE327712 UYY327712:UZA327712 VIU327712:VIW327712 VSQ327712:VSS327712 WCM327712:WCO327712 WMI327712:WMK327712 WWE327712:WWG327712 W393248:Y393248 JS393248:JU393248 TO393248:TQ393248 ADK393248:ADM393248 ANG393248:ANI393248 AXC393248:AXE393248 BGY393248:BHA393248 BQU393248:BQW393248 CAQ393248:CAS393248 CKM393248:CKO393248 CUI393248:CUK393248 DEE393248:DEG393248 DOA393248:DOC393248 DXW393248:DXY393248 EHS393248:EHU393248 ERO393248:ERQ393248 FBK393248:FBM393248 FLG393248:FLI393248 FVC393248:FVE393248 GEY393248:GFA393248 GOU393248:GOW393248 GYQ393248:GYS393248 HIM393248:HIO393248 HSI393248:HSK393248 ICE393248:ICG393248 IMA393248:IMC393248 IVW393248:IVY393248 JFS393248:JFU393248 JPO393248:JPQ393248 JZK393248:JZM393248 KJG393248:KJI393248 KTC393248:KTE393248 LCY393248:LDA393248 LMU393248:LMW393248 LWQ393248:LWS393248 MGM393248:MGO393248 MQI393248:MQK393248 NAE393248:NAG393248 NKA393248:NKC393248 NTW393248:NTY393248 ODS393248:ODU393248 ONO393248:ONQ393248 OXK393248:OXM393248 PHG393248:PHI393248 PRC393248:PRE393248 QAY393248:QBA393248 QKU393248:QKW393248 QUQ393248:QUS393248 REM393248:REO393248 ROI393248:ROK393248 RYE393248:RYG393248 SIA393248:SIC393248 SRW393248:SRY393248 TBS393248:TBU393248 TLO393248:TLQ393248 TVK393248:TVM393248 UFG393248:UFI393248 UPC393248:UPE393248 UYY393248:UZA393248 VIU393248:VIW393248 VSQ393248:VSS393248 WCM393248:WCO393248 WMI393248:WMK393248 WWE393248:WWG393248 W458784:Y458784 JS458784:JU458784 TO458784:TQ458784 ADK458784:ADM458784 ANG458784:ANI458784 AXC458784:AXE458784 BGY458784:BHA458784 BQU458784:BQW458784 CAQ458784:CAS458784 CKM458784:CKO458784 CUI458784:CUK458784 DEE458784:DEG458784 DOA458784:DOC458784 DXW458784:DXY458784 EHS458784:EHU458784 ERO458784:ERQ458784 FBK458784:FBM458784 FLG458784:FLI458784 FVC458784:FVE458784 GEY458784:GFA458784 GOU458784:GOW458784 GYQ458784:GYS458784 HIM458784:HIO458784 HSI458784:HSK458784 ICE458784:ICG458784 IMA458784:IMC458784 IVW458784:IVY458784 JFS458784:JFU458784 JPO458784:JPQ458784 JZK458784:JZM458784 KJG458784:KJI458784 KTC458784:KTE458784 LCY458784:LDA458784 LMU458784:LMW458784 LWQ458784:LWS458784 MGM458784:MGO458784 MQI458784:MQK458784 NAE458784:NAG458784 NKA458784:NKC458784 NTW458784:NTY458784 ODS458784:ODU458784 ONO458784:ONQ458784 OXK458784:OXM458784 PHG458784:PHI458784 PRC458784:PRE458784 QAY458784:QBA458784 QKU458784:QKW458784 QUQ458784:QUS458784 REM458784:REO458784 ROI458784:ROK458784 RYE458784:RYG458784 SIA458784:SIC458784 SRW458784:SRY458784 TBS458784:TBU458784 TLO458784:TLQ458784 TVK458784:TVM458784 UFG458784:UFI458784 UPC458784:UPE458784 UYY458784:UZA458784 VIU458784:VIW458784 VSQ458784:VSS458784 WCM458784:WCO458784 WMI458784:WMK458784 WWE458784:WWG458784 W524320:Y524320 JS524320:JU524320 TO524320:TQ524320 ADK524320:ADM524320 ANG524320:ANI524320 AXC524320:AXE524320 BGY524320:BHA524320 BQU524320:BQW524320 CAQ524320:CAS524320 CKM524320:CKO524320 CUI524320:CUK524320 DEE524320:DEG524320 DOA524320:DOC524320 DXW524320:DXY524320 EHS524320:EHU524320 ERO524320:ERQ524320 FBK524320:FBM524320 FLG524320:FLI524320 FVC524320:FVE524320 GEY524320:GFA524320 GOU524320:GOW524320 GYQ524320:GYS524320 HIM524320:HIO524320 HSI524320:HSK524320 ICE524320:ICG524320 IMA524320:IMC524320 IVW524320:IVY524320 JFS524320:JFU524320 JPO524320:JPQ524320 JZK524320:JZM524320 KJG524320:KJI524320 KTC524320:KTE524320 LCY524320:LDA524320 LMU524320:LMW524320 LWQ524320:LWS524320 MGM524320:MGO524320 MQI524320:MQK524320 NAE524320:NAG524320 NKA524320:NKC524320 NTW524320:NTY524320 ODS524320:ODU524320 ONO524320:ONQ524320 OXK524320:OXM524320 PHG524320:PHI524320 PRC524320:PRE524320 QAY524320:QBA524320 QKU524320:QKW524320 QUQ524320:QUS524320 REM524320:REO524320 ROI524320:ROK524320 RYE524320:RYG524320 SIA524320:SIC524320 SRW524320:SRY524320 TBS524320:TBU524320 TLO524320:TLQ524320 TVK524320:TVM524320 UFG524320:UFI524320 UPC524320:UPE524320 UYY524320:UZA524320 VIU524320:VIW524320 VSQ524320:VSS524320 WCM524320:WCO524320 WMI524320:WMK524320 WWE524320:WWG524320 W589856:Y589856 JS589856:JU589856 TO589856:TQ589856 ADK589856:ADM589856 ANG589856:ANI589856 AXC589856:AXE589856 BGY589856:BHA589856 BQU589856:BQW589856 CAQ589856:CAS589856 CKM589856:CKO589856 CUI589856:CUK589856 DEE589856:DEG589856 DOA589856:DOC589856 DXW589856:DXY589856 EHS589856:EHU589856 ERO589856:ERQ589856 FBK589856:FBM589856 FLG589856:FLI589856 FVC589856:FVE589856 GEY589856:GFA589856 GOU589856:GOW589856 GYQ589856:GYS589856 HIM589856:HIO589856 HSI589856:HSK589856 ICE589856:ICG589856 IMA589856:IMC589856 IVW589856:IVY589856 JFS589856:JFU589856 JPO589856:JPQ589856 JZK589856:JZM589856 KJG589856:KJI589856 KTC589856:KTE589856 LCY589856:LDA589856 LMU589856:LMW589856 LWQ589856:LWS589856 MGM589856:MGO589856 MQI589856:MQK589856 NAE589856:NAG589856 NKA589856:NKC589856 NTW589856:NTY589856 ODS589856:ODU589856 ONO589856:ONQ589856 OXK589856:OXM589856 PHG589856:PHI589856 PRC589856:PRE589856 QAY589856:QBA589856 QKU589856:QKW589856 QUQ589856:QUS589856 REM589856:REO589856 ROI589856:ROK589856 RYE589856:RYG589856 SIA589856:SIC589856 SRW589856:SRY589856 TBS589856:TBU589856 TLO589856:TLQ589856 TVK589856:TVM589856 UFG589856:UFI589856 UPC589856:UPE589856 UYY589856:UZA589856 VIU589856:VIW589856 VSQ589856:VSS589856 WCM589856:WCO589856 WMI589856:WMK589856 WWE589856:WWG589856 W655392:Y655392 JS655392:JU655392 TO655392:TQ655392 ADK655392:ADM655392 ANG655392:ANI655392 AXC655392:AXE655392 BGY655392:BHA655392 BQU655392:BQW655392 CAQ655392:CAS655392 CKM655392:CKO655392 CUI655392:CUK655392 DEE655392:DEG655392 DOA655392:DOC655392 DXW655392:DXY655392 EHS655392:EHU655392 ERO655392:ERQ655392 FBK655392:FBM655392 FLG655392:FLI655392 FVC655392:FVE655392 GEY655392:GFA655392 GOU655392:GOW655392 GYQ655392:GYS655392 HIM655392:HIO655392 HSI655392:HSK655392 ICE655392:ICG655392 IMA655392:IMC655392 IVW655392:IVY655392 JFS655392:JFU655392 JPO655392:JPQ655392 JZK655392:JZM655392 KJG655392:KJI655392 KTC655392:KTE655392 LCY655392:LDA655392 LMU655392:LMW655392 LWQ655392:LWS655392 MGM655392:MGO655392 MQI655392:MQK655392 NAE655392:NAG655392 NKA655392:NKC655392 NTW655392:NTY655392 ODS655392:ODU655392 ONO655392:ONQ655392 OXK655392:OXM655392 PHG655392:PHI655392 PRC655392:PRE655392 QAY655392:QBA655392 QKU655392:QKW655392 QUQ655392:QUS655392 REM655392:REO655392 ROI655392:ROK655392 RYE655392:RYG655392 SIA655392:SIC655392 SRW655392:SRY655392 TBS655392:TBU655392 TLO655392:TLQ655392 TVK655392:TVM655392 UFG655392:UFI655392 UPC655392:UPE655392 UYY655392:UZA655392 VIU655392:VIW655392 VSQ655392:VSS655392 WCM655392:WCO655392 WMI655392:WMK655392 WWE655392:WWG655392 W720928:Y720928 JS720928:JU720928 TO720928:TQ720928 ADK720928:ADM720928 ANG720928:ANI720928 AXC720928:AXE720928 BGY720928:BHA720928 BQU720928:BQW720928 CAQ720928:CAS720928 CKM720928:CKO720928 CUI720928:CUK720928 DEE720928:DEG720928 DOA720928:DOC720928 DXW720928:DXY720928 EHS720928:EHU720928 ERO720928:ERQ720928 FBK720928:FBM720928 FLG720928:FLI720928 FVC720928:FVE720928 GEY720928:GFA720928 GOU720928:GOW720928 GYQ720928:GYS720928 HIM720928:HIO720928 HSI720928:HSK720928 ICE720928:ICG720928 IMA720928:IMC720928 IVW720928:IVY720928 JFS720928:JFU720928 JPO720928:JPQ720928 JZK720928:JZM720928 KJG720928:KJI720928 KTC720928:KTE720928 LCY720928:LDA720928 LMU720928:LMW720928 LWQ720928:LWS720928 MGM720928:MGO720928 MQI720928:MQK720928 NAE720928:NAG720928 NKA720928:NKC720928 NTW720928:NTY720928 ODS720928:ODU720928 ONO720928:ONQ720928 OXK720928:OXM720928 PHG720928:PHI720928 PRC720928:PRE720928 QAY720928:QBA720928 QKU720928:QKW720928 QUQ720928:QUS720928 REM720928:REO720928 ROI720928:ROK720928 RYE720928:RYG720928 SIA720928:SIC720928 SRW720928:SRY720928 TBS720928:TBU720928 TLO720928:TLQ720928 TVK720928:TVM720928 UFG720928:UFI720928 UPC720928:UPE720928 UYY720928:UZA720928 VIU720928:VIW720928 VSQ720928:VSS720928 WCM720928:WCO720928 WMI720928:WMK720928 WWE720928:WWG720928 W786464:Y786464 JS786464:JU786464 TO786464:TQ786464 ADK786464:ADM786464 ANG786464:ANI786464 AXC786464:AXE786464 BGY786464:BHA786464 BQU786464:BQW786464 CAQ786464:CAS786464 CKM786464:CKO786464 CUI786464:CUK786464 DEE786464:DEG786464 DOA786464:DOC786464 DXW786464:DXY786464 EHS786464:EHU786464 ERO786464:ERQ786464 FBK786464:FBM786464 FLG786464:FLI786464 FVC786464:FVE786464 GEY786464:GFA786464 GOU786464:GOW786464 GYQ786464:GYS786464 HIM786464:HIO786464 HSI786464:HSK786464 ICE786464:ICG786464 IMA786464:IMC786464 IVW786464:IVY786464 JFS786464:JFU786464 JPO786464:JPQ786464 JZK786464:JZM786464 KJG786464:KJI786464 KTC786464:KTE786464 LCY786464:LDA786464 LMU786464:LMW786464 LWQ786464:LWS786464 MGM786464:MGO786464 MQI786464:MQK786464 NAE786464:NAG786464 NKA786464:NKC786464 NTW786464:NTY786464 ODS786464:ODU786464 ONO786464:ONQ786464 OXK786464:OXM786464 PHG786464:PHI786464 PRC786464:PRE786464 QAY786464:QBA786464 QKU786464:QKW786464 QUQ786464:QUS786464 REM786464:REO786464 ROI786464:ROK786464 RYE786464:RYG786464 SIA786464:SIC786464 SRW786464:SRY786464 TBS786464:TBU786464 TLO786464:TLQ786464 TVK786464:TVM786464 UFG786464:UFI786464 UPC786464:UPE786464 UYY786464:UZA786464 VIU786464:VIW786464 VSQ786464:VSS786464 WCM786464:WCO786464 WMI786464:WMK786464 WWE786464:WWG786464 W852000:Y852000 JS852000:JU852000 TO852000:TQ852000 ADK852000:ADM852000 ANG852000:ANI852000 AXC852000:AXE852000 BGY852000:BHA852000 BQU852000:BQW852000 CAQ852000:CAS852000 CKM852000:CKO852000 CUI852000:CUK852000 DEE852000:DEG852000 DOA852000:DOC852000 DXW852000:DXY852000 EHS852000:EHU852000 ERO852000:ERQ852000 FBK852000:FBM852000 FLG852000:FLI852000 FVC852000:FVE852000 GEY852000:GFA852000 GOU852000:GOW852000 GYQ852000:GYS852000 HIM852000:HIO852000 HSI852000:HSK852000 ICE852000:ICG852000 IMA852000:IMC852000 IVW852000:IVY852000 JFS852000:JFU852000 JPO852000:JPQ852000 JZK852000:JZM852000 KJG852000:KJI852000 KTC852000:KTE852000 LCY852000:LDA852000 LMU852000:LMW852000 LWQ852000:LWS852000 MGM852000:MGO852000 MQI852000:MQK852000 NAE852000:NAG852000 NKA852000:NKC852000 NTW852000:NTY852000 ODS852000:ODU852000 ONO852000:ONQ852000 OXK852000:OXM852000 PHG852000:PHI852000 PRC852000:PRE852000 QAY852000:QBA852000 QKU852000:QKW852000 QUQ852000:QUS852000 REM852000:REO852000 ROI852000:ROK852000 RYE852000:RYG852000 SIA852000:SIC852000 SRW852000:SRY852000 TBS852000:TBU852000 TLO852000:TLQ852000 TVK852000:TVM852000 UFG852000:UFI852000 UPC852000:UPE852000 UYY852000:UZA852000 VIU852000:VIW852000 VSQ852000:VSS852000 WCM852000:WCO852000 WMI852000:WMK852000 WWE852000:WWG852000 W917536:Y917536 JS917536:JU917536 TO917536:TQ917536 ADK917536:ADM917536 ANG917536:ANI917536 AXC917536:AXE917536 BGY917536:BHA917536 BQU917536:BQW917536 CAQ917536:CAS917536 CKM917536:CKO917536 CUI917536:CUK917536 DEE917536:DEG917536 DOA917536:DOC917536 DXW917536:DXY917536 EHS917536:EHU917536 ERO917536:ERQ917536 FBK917536:FBM917536 FLG917536:FLI917536 FVC917536:FVE917536 GEY917536:GFA917536 GOU917536:GOW917536 GYQ917536:GYS917536 HIM917536:HIO917536 HSI917536:HSK917536 ICE917536:ICG917536 IMA917536:IMC917536 IVW917536:IVY917536 JFS917536:JFU917536 JPO917536:JPQ917536 JZK917536:JZM917536 KJG917536:KJI917536 KTC917536:KTE917536 LCY917536:LDA917536 LMU917536:LMW917536 LWQ917536:LWS917536 MGM917536:MGO917536 MQI917536:MQK917536 NAE917536:NAG917536 NKA917536:NKC917536 NTW917536:NTY917536 ODS917536:ODU917536 ONO917536:ONQ917536 OXK917536:OXM917536 PHG917536:PHI917536 PRC917536:PRE917536 QAY917536:QBA917536 QKU917536:QKW917536 QUQ917536:QUS917536 REM917536:REO917536 ROI917536:ROK917536 RYE917536:RYG917536 SIA917536:SIC917536 SRW917536:SRY917536 TBS917536:TBU917536 TLO917536:TLQ917536 TVK917536:TVM917536 UFG917536:UFI917536 UPC917536:UPE917536 UYY917536:UZA917536 VIU917536:VIW917536 VSQ917536:VSS917536 WCM917536:WCO917536 WMI917536:WMK917536 WWE917536:WWG917536 W983072:Y983072 JS983072:JU983072 TO983072:TQ983072 ADK983072:ADM983072 ANG983072:ANI983072 AXC983072:AXE983072 BGY983072:BHA983072 BQU983072:BQW983072 CAQ983072:CAS983072 CKM983072:CKO983072 CUI983072:CUK983072 DEE983072:DEG983072 DOA983072:DOC983072 DXW983072:DXY983072 EHS983072:EHU983072 ERO983072:ERQ983072 FBK983072:FBM983072 FLG983072:FLI983072 FVC983072:FVE983072 GEY983072:GFA983072 GOU983072:GOW983072 GYQ983072:GYS983072 HIM983072:HIO983072 HSI983072:HSK983072 ICE983072:ICG983072 IMA983072:IMC983072 IVW983072:IVY983072 JFS983072:JFU983072 JPO983072:JPQ983072 JZK983072:JZM983072 KJG983072:KJI983072 KTC983072:KTE983072 LCY983072:LDA983072 LMU983072:LMW983072 LWQ983072:LWS983072 MGM983072:MGO983072 MQI983072:MQK983072 NAE983072:NAG983072 NKA983072:NKC983072 NTW983072:NTY983072 ODS983072:ODU983072 ONO983072:ONQ983072 OXK983072:OXM983072 PHG983072:PHI983072 PRC983072:PRE983072 QAY983072:QBA983072 QKU983072:QKW983072 QUQ983072:QUS983072 REM983072:REO983072 ROI983072:ROK983072 RYE983072:RYG983072 SIA983072:SIC983072 SRW983072:SRY983072 TBS983072:TBU983072 TLO983072:TLQ983072 TVK983072:TVM983072 UFG983072:UFI983072 UPC983072:UPE983072 UYY983072:UZA983072 VIU983072:VIW983072 VSQ983072:VSS983072 WCM983072:WCO983072 WMI983072:WMK983072 WWE983072:WWG983072 AO37:AO39 KG49 UC49 ADY49 ANU49 AXQ49 BHM49 BRI49 CBE49 CLA49 CUW49 DES49 DOO49 DYK49 EIG49 ESC49 FBY49 FLU49 FVQ49 GFM49 GPI49 GZE49 HJA49 HSW49 ICS49 IMO49 IWK49 JGG49 JQC49 JZY49 KJU49 KTQ49 LDM49 LNI49 LXE49 MHA49 MQW49 NAS49 NKO49 NUK49 OEG49 OOC49 OXY49 PHU49 PRQ49 QBM49 QLI49 QVE49 RFA49 ROW49 RYS49 SIO49 SSK49 TCG49 TMC49 TVY49 UFU49 UPQ49 UZM49 VJI49 VTE49 WDA49 WMW49 WWS49 AK65570 KG65570 UC65570 ADY65570 ANU65570 AXQ65570 BHM65570 BRI65570 CBE65570 CLA65570 CUW65570 DES65570 DOO65570 DYK65570 EIG65570 ESC65570 FBY65570 FLU65570 FVQ65570 GFM65570 GPI65570 GZE65570 HJA65570 HSW65570 ICS65570 IMO65570 IWK65570 JGG65570 JQC65570 JZY65570 KJU65570 KTQ65570 LDM65570 LNI65570 LXE65570 MHA65570 MQW65570 NAS65570 NKO65570 NUK65570 OEG65570 OOC65570 OXY65570 PHU65570 PRQ65570 QBM65570 QLI65570 QVE65570 RFA65570 ROW65570 RYS65570 SIO65570 SSK65570 TCG65570 TMC65570 TVY65570 UFU65570 UPQ65570 UZM65570 VJI65570 VTE65570 WDA65570 WMW65570 WWS65570 AK131106 KG131106 UC131106 ADY131106 ANU131106 AXQ131106 BHM131106 BRI131106 CBE131106 CLA131106 CUW131106 DES131106 DOO131106 DYK131106 EIG131106 ESC131106 FBY131106 FLU131106 FVQ131106 GFM131106 GPI131106 GZE131106 HJA131106 HSW131106 ICS131106 IMO131106 IWK131106 JGG131106 JQC131106 JZY131106 KJU131106 KTQ131106 LDM131106 LNI131106 LXE131106 MHA131106 MQW131106 NAS131106 NKO131106 NUK131106 OEG131106 OOC131106 OXY131106 PHU131106 PRQ131106 QBM131106 QLI131106 QVE131106 RFA131106 ROW131106 RYS131106 SIO131106 SSK131106 TCG131106 TMC131106 TVY131106 UFU131106 UPQ131106 UZM131106 VJI131106 VTE131106 WDA131106 WMW131106 WWS131106 AK196642 KG196642 UC196642 ADY196642 ANU196642 AXQ196642 BHM196642 BRI196642 CBE196642 CLA196642 CUW196642 DES196642 DOO196642 DYK196642 EIG196642 ESC196642 FBY196642 FLU196642 FVQ196642 GFM196642 GPI196642 GZE196642 HJA196642 HSW196642 ICS196642 IMO196642 IWK196642 JGG196642 JQC196642 JZY196642 KJU196642 KTQ196642 LDM196642 LNI196642 LXE196642 MHA196642 MQW196642 NAS196642 NKO196642 NUK196642 OEG196642 OOC196642 OXY196642 PHU196642 PRQ196642 QBM196642 QLI196642 QVE196642 RFA196642 ROW196642 RYS196642 SIO196642 SSK196642 TCG196642 TMC196642 TVY196642 UFU196642 UPQ196642 UZM196642 VJI196642 VTE196642 WDA196642 WMW196642 WWS196642 AK262178 KG262178 UC262178 ADY262178 ANU262178 AXQ262178 BHM262178 BRI262178 CBE262178 CLA262178 CUW262178 DES262178 DOO262178 DYK262178 EIG262178 ESC262178 FBY262178 FLU262178 FVQ262178 GFM262178 GPI262178 GZE262178 HJA262178 HSW262178 ICS262178 IMO262178 IWK262178 JGG262178 JQC262178 JZY262178 KJU262178 KTQ262178 LDM262178 LNI262178 LXE262178 MHA262178 MQW262178 NAS262178 NKO262178 NUK262178 OEG262178 OOC262178 OXY262178 PHU262178 PRQ262178 QBM262178 QLI262178 QVE262178 RFA262178 ROW262178 RYS262178 SIO262178 SSK262178 TCG262178 TMC262178 TVY262178 UFU262178 UPQ262178 UZM262178 VJI262178 VTE262178 WDA262178 WMW262178 WWS262178 AK327714 KG327714 UC327714 ADY327714 ANU327714 AXQ327714 BHM327714 BRI327714 CBE327714 CLA327714 CUW327714 DES327714 DOO327714 DYK327714 EIG327714 ESC327714 FBY327714 FLU327714 FVQ327714 GFM327714 GPI327714 GZE327714 HJA327714 HSW327714 ICS327714 IMO327714 IWK327714 JGG327714 JQC327714 JZY327714 KJU327714 KTQ327714 LDM327714 LNI327714 LXE327714 MHA327714 MQW327714 NAS327714 NKO327714 NUK327714 OEG327714 OOC327714 OXY327714 PHU327714 PRQ327714 QBM327714 QLI327714 QVE327714 RFA327714 ROW327714 RYS327714 SIO327714 SSK327714 TCG327714 TMC327714 TVY327714 UFU327714 UPQ327714 UZM327714 VJI327714 VTE327714 WDA327714 WMW327714 WWS327714 AK393250 KG393250 UC393250 ADY393250 ANU393250 AXQ393250 BHM393250 BRI393250 CBE393250 CLA393250 CUW393250 DES393250 DOO393250 DYK393250 EIG393250 ESC393250 FBY393250 FLU393250 FVQ393250 GFM393250 GPI393250 GZE393250 HJA393250 HSW393250 ICS393250 IMO393250 IWK393250 JGG393250 JQC393250 JZY393250 KJU393250 KTQ393250 LDM393250 LNI393250 LXE393250 MHA393250 MQW393250 NAS393250 NKO393250 NUK393250 OEG393250 OOC393250 OXY393250 PHU393250 PRQ393250 QBM393250 QLI393250 QVE393250 RFA393250 ROW393250 RYS393250 SIO393250 SSK393250 TCG393250 TMC393250 TVY393250 UFU393250 UPQ393250 UZM393250 VJI393250 VTE393250 WDA393250 WMW393250 WWS393250 AK458786 KG458786 UC458786 ADY458786 ANU458786 AXQ458786 BHM458786 BRI458786 CBE458786 CLA458786 CUW458786 DES458786 DOO458786 DYK458786 EIG458786 ESC458786 FBY458786 FLU458786 FVQ458786 GFM458786 GPI458786 GZE458786 HJA458786 HSW458786 ICS458786 IMO458786 IWK458786 JGG458786 JQC458786 JZY458786 KJU458786 KTQ458786 LDM458786 LNI458786 LXE458786 MHA458786 MQW458786 NAS458786 NKO458786 NUK458786 OEG458786 OOC458786 OXY458786 PHU458786 PRQ458786 QBM458786 QLI458786 QVE458786 RFA458786 ROW458786 RYS458786 SIO458786 SSK458786 TCG458786 TMC458786 TVY458786 UFU458786 UPQ458786 UZM458786 VJI458786 VTE458786 WDA458786 WMW458786 WWS458786 AK524322 KG524322 UC524322 ADY524322 ANU524322 AXQ524322 BHM524322 BRI524322 CBE524322 CLA524322 CUW524322 DES524322 DOO524322 DYK524322 EIG524322 ESC524322 FBY524322 FLU524322 FVQ524322 GFM524322 GPI524322 GZE524322 HJA524322 HSW524322 ICS524322 IMO524322 IWK524322 JGG524322 JQC524322 JZY524322 KJU524322 KTQ524322 LDM524322 LNI524322 LXE524322 MHA524322 MQW524322 NAS524322 NKO524322 NUK524322 OEG524322 OOC524322 OXY524322 PHU524322 PRQ524322 QBM524322 QLI524322 QVE524322 RFA524322 ROW524322 RYS524322 SIO524322 SSK524322 TCG524322 TMC524322 TVY524322 UFU524322 UPQ524322 UZM524322 VJI524322 VTE524322 WDA524322 WMW524322 WWS524322 AK589858 KG589858 UC589858 ADY589858 ANU589858 AXQ589858 BHM589858 BRI589858 CBE589858 CLA589858 CUW589858 DES589858 DOO589858 DYK589858 EIG589858 ESC589858 FBY589858 FLU589858 FVQ589858 GFM589858 GPI589858 GZE589858 HJA589858 HSW589858 ICS589858 IMO589858 IWK589858 JGG589858 JQC589858 JZY589858 KJU589858 KTQ589858 LDM589858 LNI589858 LXE589858 MHA589858 MQW589858 NAS589858 NKO589858 NUK589858 OEG589858 OOC589858 OXY589858 PHU589858 PRQ589858 QBM589858 QLI589858 QVE589858 RFA589858 ROW589858 RYS589858 SIO589858 SSK589858 TCG589858 TMC589858 TVY589858 UFU589858 UPQ589858 UZM589858 VJI589858 VTE589858 WDA589858 WMW589858 WWS589858 AK655394 KG655394 UC655394 ADY655394 ANU655394 AXQ655394 BHM655394 BRI655394 CBE655394 CLA655394 CUW655394 DES655394 DOO655394 DYK655394 EIG655394 ESC655394 FBY655394 FLU655394 FVQ655394 GFM655394 GPI655394 GZE655394 HJA655394 HSW655394 ICS655394 IMO655394 IWK655394 JGG655394 JQC655394 JZY655394 KJU655394 KTQ655394 LDM655394 LNI655394 LXE655394 MHA655394 MQW655394 NAS655394 NKO655394 NUK655394 OEG655394 OOC655394 OXY655394 PHU655394 PRQ655394 QBM655394 QLI655394 QVE655394 RFA655394 ROW655394 RYS655394 SIO655394 SSK655394 TCG655394 TMC655394 TVY655394 UFU655394 UPQ655394 UZM655394 VJI655394 VTE655394 WDA655394 WMW655394 WWS655394 AK720930 KG720930 UC720930 ADY720930 ANU720930 AXQ720930 BHM720930 BRI720930 CBE720930 CLA720930 CUW720930 DES720930 DOO720930 DYK720930 EIG720930 ESC720930 FBY720930 FLU720930 FVQ720930 GFM720930 GPI720930 GZE720930 HJA720930 HSW720930 ICS720930 IMO720930 IWK720930 JGG720930 JQC720930 JZY720930 KJU720930 KTQ720930 LDM720930 LNI720930 LXE720930 MHA720930 MQW720930 NAS720930 NKO720930 NUK720930 OEG720930 OOC720930 OXY720930 PHU720930 PRQ720930 QBM720930 QLI720930 QVE720930 RFA720930 ROW720930 RYS720930 SIO720930 SSK720930 TCG720930 TMC720930 TVY720930 UFU720930 UPQ720930 UZM720930 VJI720930 VTE720930 WDA720930 WMW720930 WWS720930 AK786466 KG786466 UC786466 ADY786466 ANU786466 AXQ786466 BHM786466 BRI786466 CBE786466 CLA786466 CUW786466 DES786466 DOO786466 DYK786466 EIG786466 ESC786466 FBY786466 FLU786466 FVQ786466 GFM786466 GPI786466 GZE786466 HJA786466 HSW786466 ICS786466 IMO786466 IWK786466 JGG786466 JQC786466 JZY786466 KJU786466 KTQ786466 LDM786466 LNI786466 LXE786466 MHA786466 MQW786466 NAS786466 NKO786466 NUK786466 OEG786466 OOC786466 OXY786466 PHU786466 PRQ786466 QBM786466 QLI786466 QVE786466 RFA786466 ROW786466 RYS786466 SIO786466 SSK786466 TCG786466 TMC786466 TVY786466 UFU786466 UPQ786466 UZM786466 VJI786466 VTE786466 WDA786466 WMW786466 WWS786466 AK852002 KG852002 UC852002 ADY852002 ANU852002 AXQ852002 BHM852002 BRI852002 CBE852002 CLA852002 CUW852002 DES852002 DOO852002 DYK852002 EIG852002 ESC852002 FBY852002 FLU852002 FVQ852002 GFM852002 GPI852002 GZE852002 HJA852002 HSW852002 ICS852002 IMO852002 IWK852002 JGG852002 JQC852002 JZY852002 KJU852002 KTQ852002 LDM852002 LNI852002 LXE852002 MHA852002 MQW852002 NAS852002 NKO852002 NUK852002 OEG852002 OOC852002 OXY852002 PHU852002 PRQ852002 QBM852002 QLI852002 QVE852002 RFA852002 ROW852002 RYS852002 SIO852002 SSK852002 TCG852002 TMC852002 TVY852002 UFU852002 UPQ852002 UZM852002 VJI852002 VTE852002 WDA852002 WMW852002 WWS852002 AK917538 KG917538 UC917538 ADY917538 ANU917538 AXQ917538 BHM917538 BRI917538 CBE917538 CLA917538 CUW917538 DES917538 DOO917538 DYK917538 EIG917538 ESC917538 FBY917538 FLU917538 FVQ917538 GFM917538 GPI917538 GZE917538 HJA917538 HSW917538 ICS917538 IMO917538 IWK917538 JGG917538 JQC917538 JZY917538 KJU917538 KTQ917538 LDM917538 LNI917538 LXE917538 MHA917538 MQW917538 NAS917538 NKO917538 NUK917538 OEG917538 OOC917538 OXY917538 PHU917538 PRQ917538 QBM917538 QLI917538 QVE917538 RFA917538 ROW917538 RYS917538 SIO917538 SSK917538 TCG917538 TMC917538 TVY917538 UFU917538 UPQ917538 UZM917538 VJI917538 VTE917538 WDA917538 WMW917538 WWS917538 AK983074 KG983074 UC983074 ADY983074 ANU983074 AXQ983074 BHM983074 BRI983074 CBE983074 CLA983074 CUW983074 DES983074 DOO983074 DYK983074 EIG983074 ESC983074 FBY983074 FLU983074 FVQ983074 GFM983074 GPI983074 GZE983074 HJA983074 HSW983074 ICS983074 IMO983074 IWK983074 JGG983074 JQC983074 JZY983074 KJU983074 KTQ983074 LDM983074 LNI983074 LXE983074 MHA983074 MQW983074 NAS983074 NKO983074 NUK983074 OEG983074 OOC983074 OXY983074 PHU983074 PRQ983074 QBM983074 QLI983074 QVE983074 RFA983074 ROW983074 RYS983074 SIO983074 SSK983074 TCG983074 TMC983074 TVY983074 UFU983074 UPQ983074 UZM983074 VJI983074 VTE983074 WDA983074 WMW983074 WWS983074 AK37 KE37:KE39 UA37:UA39 ADW37:ADW39 ANS37:ANS39 AXO37:AXO39 BHK37:BHK39 BRG37:BRG39 CBC37:CBC39 CKY37:CKY39 CUU37:CUU39 DEQ37:DEQ39 DOM37:DOM39 DYI37:DYI39 EIE37:EIE39 ESA37:ESA39 FBW37:FBW39 FLS37:FLS39 FVO37:FVO39 GFK37:GFK39 GPG37:GPG39 GZC37:GZC39 HIY37:HIY39 HSU37:HSU39 ICQ37:ICQ39 IMM37:IMM39 IWI37:IWI39 JGE37:JGE39 JQA37:JQA39 JZW37:JZW39 KJS37:KJS39 KTO37:KTO39 LDK37:LDK39 LNG37:LNG39 LXC37:LXC39 MGY37:MGY39 MQU37:MQU39 NAQ37:NAQ39 NKM37:NKM39 NUI37:NUI39 OEE37:OEE39 OOA37:OOA39 OXW37:OXW39 PHS37:PHS39 PRO37:PRO39 QBK37:QBK39 QLG37:QLG39 QVC37:QVC39 REY37:REY39 ROU37:ROU39 RYQ37:RYQ39 SIM37:SIM39 SSI37:SSI39 TCE37:TCE39 TMA37:TMA39 TVW37:TVW39 UFS37:UFS39 UPO37:UPO39 UZK37:UZK39 VJG37:VJG39 VTC37:VTC39 WCY37:WCY39 WMU37:WMU39 WWQ37:WWQ39 AI65564:AI65566 KE65564:KE65566 UA65564:UA65566 ADW65564:ADW65566 ANS65564:ANS65566 AXO65564:AXO65566 BHK65564:BHK65566 BRG65564:BRG65566 CBC65564:CBC65566 CKY65564:CKY65566 CUU65564:CUU65566 DEQ65564:DEQ65566 DOM65564:DOM65566 DYI65564:DYI65566 EIE65564:EIE65566 ESA65564:ESA65566 FBW65564:FBW65566 FLS65564:FLS65566 FVO65564:FVO65566 GFK65564:GFK65566 GPG65564:GPG65566 GZC65564:GZC65566 HIY65564:HIY65566 HSU65564:HSU65566 ICQ65564:ICQ65566 IMM65564:IMM65566 IWI65564:IWI65566 JGE65564:JGE65566 JQA65564:JQA65566 JZW65564:JZW65566 KJS65564:KJS65566 KTO65564:KTO65566 LDK65564:LDK65566 LNG65564:LNG65566 LXC65564:LXC65566 MGY65564:MGY65566 MQU65564:MQU65566 NAQ65564:NAQ65566 NKM65564:NKM65566 NUI65564:NUI65566 OEE65564:OEE65566 OOA65564:OOA65566 OXW65564:OXW65566 PHS65564:PHS65566 PRO65564:PRO65566 QBK65564:QBK65566 QLG65564:QLG65566 QVC65564:QVC65566 REY65564:REY65566 ROU65564:ROU65566 RYQ65564:RYQ65566 SIM65564:SIM65566 SSI65564:SSI65566 TCE65564:TCE65566 TMA65564:TMA65566 TVW65564:TVW65566 UFS65564:UFS65566 UPO65564:UPO65566 UZK65564:UZK65566 VJG65564:VJG65566 VTC65564:VTC65566 WCY65564:WCY65566 WMU65564:WMU65566 WWQ65564:WWQ65566 AI131100:AI131102 KE131100:KE131102 UA131100:UA131102 ADW131100:ADW131102 ANS131100:ANS131102 AXO131100:AXO131102 BHK131100:BHK131102 BRG131100:BRG131102 CBC131100:CBC131102 CKY131100:CKY131102 CUU131100:CUU131102 DEQ131100:DEQ131102 DOM131100:DOM131102 DYI131100:DYI131102 EIE131100:EIE131102 ESA131100:ESA131102 FBW131100:FBW131102 FLS131100:FLS131102 FVO131100:FVO131102 GFK131100:GFK131102 GPG131100:GPG131102 GZC131100:GZC131102 HIY131100:HIY131102 HSU131100:HSU131102 ICQ131100:ICQ131102 IMM131100:IMM131102 IWI131100:IWI131102 JGE131100:JGE131102 JQA131100:JQA131102 JZW131100:JZW131102 KJS131100:KJS131102 KTO131100:KTO131102 LDK131100:LDK131102 LNG131100:LNG131102 LXC131100:LXC131102 MGY131100:MGY131102 MQU131100:MQU131102 NAQ131100:NAQ131102 NKM131100:NKM131102 NUI131100:NUI131102 OEE131100:OEE131102 OOA131100:OOA131102 OXW131100:OXW131102 PHS131100:PHS131102 PRO131100:PRO131102 QBK131100:QBK131102 QLG131100:QLG131102 QVC131100:QVC131102 REY131100:REY131102 ROU131100:ROU131102 RYQ131100:RYQ131102 SIM131100:SIM131102 SSI131100:SSI131102 TCE131100:TCE131102 TMA131100:TMA131102 TVW131100:TVW131102 UFS131100:UFS131102 UPO131100:UPO131102 UZK131100:UZK131102 VJG131100:VJG131102 VTC131100:VTC131102 WCY131100:WCY131102 WMU131100:WMU131102 WWQ131100:WWQ131102 AI196636:AI196638 KE196636:KE196638 UA196636:UA196638 ADW196636:ADW196638 ANS196636:ANS196638 AXO196636:AXO196638 BHK196636:BHK196638 BRG196636:BRG196638 CBC196636:CBC196638 CKY196636:CKY196638 CUU196636:CUU196638 DEQ196636:DEQ196638 DOM196636:DOM196638 DYI196636:DYI196638 EIE196636:EIE196638 ESA196636:ESA196638 FBW196636:FBW196638 FLS196636:FLS196638 FVO196636:FVO196638 GFK196636:GFK196638 GPG196636:GPG196638 GZC196636:GZC196638 HIY196636:HIY196638 HSU196636:HSU196638 ICQ196636:ICQ196638 IMM196636:IMM196638 IWI196636:IWI196638 JGE196636:JGE196638 JQA196636:JQA196638 JZW196636:JZW196638 KJS196636:KJS196638 KTO196636:KTO196638 LDK196636:LDK196638 LNG196636:LNG196638 LXC196636:LXC196638 MGY196636:MGY196638 MQU196636:MQU196638 NAQ196636:NAQ196638 NKM196636:NKM196638 NUI196636:NUI196638 OEE196636:OEE196638 OOA196636:OOA196638 OXW196636:OXW196638 PHS196636:PHS196638 PRO196636:PRO196638 QBK196636:QBK196638 QLG196636:QLG196638 QVC196636:QVC196638 REY196636:REY196638 ROU196636:ROU196638 RYQ196636:RYQ196638 SIM196636:SIM196638 SSI196636:SSI196638 TCE196636:TCE196638 TMA196636:TMA196638 TVW196636:TVW196638 UFS196636:UFS196638 UPO196636:UPO196638 UZK196636:UZK196638 VJG196636:VJG196638 VTC196636:VTC196638 WCY196636:WCY196638 WMU196636:WMU196638 WWQ196636:WWQ196638 AI262172:AI262174 KE262172:KE262174 UA262172:UA262174 ADW262172:ADW262174 ANS262172:ANS262174 AXO262172:AXO262174 BHK262172:BHK262174 BRG262172:BRG262174 CBC262172:CBC262174 CKY262172:CKY262174 CUU262172:CUU262174 DEQ262172:DEQ262174 DOM262172:DOM262174 DYI262172:DYI262174 EIE262172:EIE262174 ESA262172:ESA262174 FBW262172:FBW262174 FLS262172:FLS262174 FVO262172:FVO262174 GFK262172:GFK262174 GPG262172:GPG262174 GZC262172:GZC262174 HIY262172:HIY262174 HSU262172:HSU262174 ICQ262172:ICQ262174 IMM262172:IMM262174 IWI262172:IWI262174 JGE262172:JGE262174 JQA262172:JQA262174 JZW262172:JZW262174 KJS262172:KJS262174 KTO262172:KTO262174 LDK262172:LDK262174 LNG262172:LNG262174 LXC262172:LXC262174 MGY262172:MGY262174 MQU262172:MQU262174 NAQ262172:NAQ262174 NKM262172:NKM262174 NUI262172:NUI262174 OEE262172:OEE262174 OOA262172:OOA262174 OXW262172:OXW262174 PHS262172:PHS262174 PRO262172:PRO262174 QBK262172:QBK262174 QLG262172:QLG262174 QVC262172:QVC262174 REY262172:REY262174 ROU262172:ROU262174 RYQ262172:RYQ262174 SIM262172:SIM262174 SSI262172:SSI262174 TCE262172:TCE262174 TMA262172:TMA262174 TVW262172:TVW262174 UFS262172:UFS262174 UPO262172:UPO262174 UZK262172:UZK262174 VJG262172:VJG262174 VTC262172:VTC262174 WCY262172:WCY262174 WMU262172:WMU262174 WWQ262172:WWQ262174 AI327708:AI327710 KE327708:KE327710 UA327708:UA327710 ADW327708:ADW327710 ANS327708:ANS327710 AXO327708:AXO327710 BHK327708:BHK327710 BRG327708:BRG327710 CBC327708:CBC327710 CKY327708:CKY327710 CUU327708:CUU327710 DEQ327708:DEQ327710 DOM327708:DOM327710 DYI327708:DYI327710 EIE327708:EIE327710 ESA327708:ESA327710 FBW327708:FBW327710 FLS327708:FLS327710 FVO327708:FVO327710 GFK327708:GFK327710 GPG327708:GPG327710 GZC327708:GZC327710 HIY327708:HIY327710 HSU327708:HSU327710 ICQ327708:ICQ327710 IMM327708:IMM327710 IWI327708:IWI327710 JGE327708:JGE327710 JQA327708:JQA327710 JZW327708:JZW327710 KJS327708:KJS327710 KTO327708:KTO327710 LDK327708:LDK327710 LNG327708:LNG327710 LXC327708:LXC327710 MGY327708:MGY327710 MQU327708:MQU327710 NAQ327708:NAQ327710 NKM327708:NKM327710 NUI327708:NUI327710 OEE327708:OEE327710 OOA327708:OOA327710 OXW327708:OXW327710 PHS327708:PHS327710 PRO327708:PRO327710 QBK327708:QBK327710 QLG327708:QLG327710 QVC327708:QVC327710 REY327708:REY327710 ROU327708:ROU327710 RYQ327708:RYQ327710 SIM327708:SIM327710 SSI327708:SSI327710 TCE327708:TCE327710 TMA327708:TMA327710 TVW327708:TVW327710 UFS327708:UFS327710 UPO327708:UPO327710 UZK327708:UZK327710 VJG327708:VJG327710 VTC327708:VTC327710 WCY327708:WCY327710 WMU327708:WMU327710 WWQ327708:WWQ327710 AI393244:AI393246 KE393244:KE393246 UA393244:UA393246 ADW393244:ADW393246 ANS393244:ANS393246 AXO393244:AXO393246 BHK393244:BHK393246 BRG393244:BRG393246 CBC393244:CBC393246 CKY393244:CKY393246 CUU393244:CUU393246 DEQ393244:DEQ393246 DOM393244:DOM393246 DYI393244:DYI393246 EIE393244:EIE393246 ESA393244:ESA393246 FBW393244:FBW393246 FLS393244:FLS393246 FVO393244:FVO393246 GFK393244:GFK393246 GPG393244:GPG393246 GZC393244:GZC393246 HIY393244:HIY393246 HSU393244:HSU393246 ICQ393244:ICQ393246 IMM393244:IMM393246 IWI393244:IWI393246 JGE393244:JGE393246 JQA393244:JQA393246 JZW393244:JZW393246 KJS393244:KJS393246 KTO393244:KTO393246 LDK393244:LDK393246 LNG393244:LNG393246 LXC393244:LXC393246 MGY393244:MGY393246 MQU393244:MQU393246 NAQ393244:NAQ393246 NKM393244:NKM393246 NUI393244:NUI393246 OEE393244:OEE393246 OOA393244:OOA393246 OXW393244:OXW393246 PHS393244:PHS393246 PRO393244:PRO393246 QBK393244:QBK393246 QLG393244:QLG393246 QVC393244:QVC393246 REY393244:REY393246 ROU393244:ROU393246 RYQ393244:RYQ393246 SIM393244:SIM393246 SSI393244:SSI393246 TCE393244:TCE393246 TMA393244:TMA393246 TVW393244:TVW393246 UFS393244:UFS393246 UPO393244:UPO393246 UZK393244:UZK393246 VJG393244:VJG393246 VTC393244:VTC393246 WCY393244:WCY393246 WMU393244:WMU393246 WWQ393244:WWQ393246 AI458780:AI458782 KE458780:KE458782 UA458780:UA458782 ADW458780:ADW458782 ANS458780:ANS458782 AXO458780:AXO458782 BHK458780:BHK458782 BRG458780:BRG458782 CBC458780:CBC458782 CKY458780:CKY458782 CUU458780:CUU458782 DEQ458780:DEQ458782 DOM458780:DOM458782 DYI458780:DYI458782 EIE458780:EIE458782 ESA458780:ESA458782 FBW458780:FBW458782 FLS458780:FLS458782 FVO458780:FVO458782 GFK458780:GFK458782 GPG458780:GPG458782 GZC458780:GZC458782 HIY458780:HIY458782 HSU458780:HSU458782 ICQ458780:ICQ458782 IMM458780:IMM458782 IWI458780:IWI458782 JGE458780:JGE458782 JQA458780:JQA458782 JZW458780:JZW458782 KJS458780:KJS458782 KTO458780:KTO458782 LDK458780:LDK458782 LNG458780:LNG458782 LXC458780:LXC458782 MGY458780:MGY458782 MQU458780:MQU458782 NAQ458780:NAQ458782 NKM458780:NKM458782 NUI458780:NUI458782 OEE458780:OEE458782 OOA458780:OOA458782 OXW458780:OXW458782 PHS458780:PHS458782 PRO458780:PRO458782 QBK458780:QBK458782 QLG458780:QLG458782 QVC458780:QVC458782 REY458780:REY458782 ROU458780:ROU458782 RYQ458780:RYQ458782 SIM458780:SIM458782 SSI458780:SSI458782 TCE458780:TCE458782 TMA458780:TMA458782 TVW458780:TVW458782 UFS458780:UFS458782 UPO458780:UPO458782 UZK458780:UZK458782 VJG458780:VJG458782 VTC458780:VTC458782 WCY458780:WCY458782 WMU458780:WMU458782 WWQ458780:WWQ458782 AI524316:AI524318 KE524316:KE524318 UA524316:UA524318 ADW524316:ADW524318 ANS524316:ANS524318 AXO524316:AXO524318 BHK524316:BHK524318 BRG524316:BRG524318 CBC524316:CBC524318 CKY524316:CKY524318 CUU524316:CUU524318 DEQ524316:DEQ524318 DOM524316:DOM524318 DYI524316:DYI524318 EIE524316:EIE524318 ESA524316:ESA524318 FBW524316:FBW524318 FLS524316:FLS524318 FVO524316:FVO524318 GFK524316:GFK524318 GPG524316:GPG524318 GZC524316:GZC524318 HIY524316:HIY524318 HSU524316:HSU524318 ICQ524316:ICQ524318 IMM524316:IMM524318 IWI524316:IWI524318 JGE524316:JGE524318 JQA524316:JQA524318 JZW524316:JZW524318 KJS524316:KJS524318 KTO524316:KTO524318 LDK524316:LDK524318 LNG524316:LNG524318 LXC524316:LXC524318 MGY524316:MGY524318 MQU524316:MQU524318 NAQ524316:NAQ524318 NKM524316:NKM524318 NUI524316:NUI524318 OEE524316:OEE524318 OOA524316:OOA524318 OXW524316:OXW524318 PHS524316:PHS524318 PRO524316:PRO524318 QBK524316:QBK524318 QLG524316:QLG524318 QVC524316:QVC524318 REY524316:REY524318 ROU524316:ROU524318 RYQ524316:RYQ524318 SIM524316:SIM524318 SSI524316:SSI524318 TCE524316:TCE524318 TMA524316:TMA524318 TVW524316:TVW524318 UFS524316:UFS524318 UPO524316:UPO524318 UZK524316:UZK524318 VJG524316:VJG524318 VTC524316:VTC524318 WCY524316:WCY524318 WMU524316:WMU524318 WWQ524316:WWQ524318 AI589852:AI589854 KE589852:KE589854 UA589852:UA589854 ADW589852:ADW589854 ANS589852:ANS589854 AXO589852:AXO589854 BHK589852:BHK589854 BRG589852:BRG589854 CBC589852:CBC589854 CKY589852:CKY589854 CUU589852:CUU589854 DEQ589852:DEQ589854 DOM589852:DOM589854 DYI589852:DYI589854 EIE589852:EIE589854 ESA589852:ESA589854 FBW589852:FBW589854 FLS589852:FLS589854 FVO589852:FVO589854 GFK589852:GFK589854 GPG589852:GPG589854 GZC589852:GZC589854 HIY589852:HIY589854 HSU589852:HSU589854 ICQ589852:ICQ589854 IMM589852:IMM589854 IWI589852:IWI589854 JGE589852:JGE589854 JQA589852:JQA589854 JZW589852:JZW589854 KJS589852:KJS589854 KTO589852:KTO589854 LDK589852:LDK589854 LNG589852:LNG589854 LXC589852:LXC589854 MGY589852:MGY589854 MQU589852:MQU589854 NAQ589852:NAQ589854 NKM589852:NKM589854 NUI589852:NUI589854 OEE589852:OEE589854 OOA589852:OOA589854 OXW589852:OXW589854 PHS589852:PHS589854 PRO589852:PRO589854 QBK589852:QBK589854 QLG589852:QLG589854 QVC589852:QVC589854 REY589852:REY589854 ROU589852:ROU589854 RYQ589852:RYQ589854 SIM589852:SIM589854 SSI589852:SSI589854 TCE589852:TCE589854 TMA589852:TMA589854 TVW589852:TVW589854 UFS589852:UFS589854 UPO589852:UPO589854 UZK589852:UZK589854 VJG589852:VJG589854 VTC589852:VTC589854 WCY589852:WCY589854 WMU589852:WMU589854 WWQ589852:WWQ589854 AI655388:AI655390 KE655388:KE655390 UA655388:UA655390 ADW655388:ADW655390 ANS655388:ANS655390 AXO655388:AXO655390 BHK655388:BHK655390 BRG655388:BRG655390 CBC655388:CBC655390 CKY655388:CKY655390 CUU655388:CUU655390 DEQ655388:DEQ655390 DOM655388:DOM655390 DYI655388:DYI655390 EIE655388:EIE655390 ESA655388:ESA655390 FBW655388:FBW655390 FLS655388:FLS655390 FVO655388:FVO655390 GFK655388:GFK655390 GPG655388:GPG655390 GZC655388:GZC655390 HIY655388:HIY655390 HSU655388:HSU655390 ICQ655388:ICQ655390 IMM655388:IMM655390 IWI655388:IWI655390 JGE655388:JGE655390 JQA655388:JQA655390 JZW655388:JZW655390 KJS655388:KJS655390 KTO655388:KTO655390 LDK655388:LDK655390 LNG655388:LNG655390 LXC655388:LXC655390 MGY655388:MGY655390 MQU655388:MQU655390 NAQ655388:NAQ655390 NKM655388:NKM655390 NUI655388:NUI655390 OEE655388:OEE655390 OOA655388:OOA655390 OXW655388:OXW655390 PHS655388:PHS655390 PRO655388:PRO655390 QBK655388:QBK655390 QLG655388:QLG655390 QVC655388:QVC655390 REY655388:REY655390 ROU655388:ROU655390 RYQ655388:RYQ655390 SIM655388:SIM655390 SSI655388:SSI655390 TCE655388:TCE655390 TMA655388:TMA655390 TVW655388:TVW655390 UFS655388:UFS655390 UPO655388:UPO655390 UZK655388:UZK655390 VJG655388:VJG655390 VTC655388:VTC655390 WCY655388:WCY655390 WMU655388:WMU655390 WWQ655388:WWQ655390 AI720924:AI720926 KE720924:KE720926 UA720924:UA720926 ADW720924:ADW720926 ANS720924:ANS720926 AXO720924:AXO720926 BHK720924:BHK720926 BRG720924:BRG720926 CBC720924:CBC720926 CKY720924:CKY720926 CUU720924:CUU720926 DEQ720924:DEQ720926 DOM720924:DOM720926 DYI720924:DYI720926 EIE720924:EIE720926 ESA720924:ESA720926 FBW720924:FBW720926 FLS720924:FLS720926 FVO720924:FVO720926 GFK720924:GFK720926 GPG720924:GPG720926 GZC720924:GZC720926 HIY720924:HIY720926 HSU720924:HSU720926 ICQ720924:ICQ720926 IMM720924:IMM720926 IWI720924:IWI720926 JGE720924:JGE720926 JQA720924:JQA720926 JZW720924:JZW720926 KJS720924:KJS720926 KTO720924:KTO720926 LDK720924:LDK720926 LNG720924:LNG720926 LXC720924:LXC720926 MGY720924:MGY720926 MQU720924:MQU720926 NAQ720924:NAQ720926 NKM720924:NKM720926 NUI720924:NUI720926 OEE720924:OEE720926 OOA720924:OOA720926 OXW720924:OXW720926 PHS720924:PHS720926 PRO720924:PRO720926 QBK720924:QBK720926 QLG720924:QLG720926 QVC720924:QVC720926 REY720924:REY720926 ROU720924:ROU720926 RYQ720924:RYQ720926 SIM720924:SIM720926 SSI720924:SSI720926 TCE720924:TCE720926 TMA720924:TMA720926 TVW720924:TVW720926 UFS720924:UFS720926 UPO720924:UPO720926 UZK720924:UZK720926 VJG720924:VJG720926 VTC720924:VTC720926 WCY720924:WCY720926 WMU720924:WMU720926 WWQ720924:WWQ720926 AI786460:AI786462 KE786460:KE786462 UA786460:UA786462 ADW786460:ADW786462 ANS786460:ANS786462 AXO786460:AXO786462 BHK786460:BHK786462 BRG786460:BRG786462 CBC786460:CBC786462 CKY786460:CKY786462 CUU786460:CUU786462 DEQ786460:DEQ786462 DOM786460:DOM786462 DYI786460:DYI786462 EIE786460:EIE786462 ESA786460:ESA786462 FBW786460:FBW786462 FLS786460:FLS786462 FVO786460:FVO786462 GFK786460:GFK786462 GPG786460:GPG786462 GZC786460:GZC786462 HIY786460:HIY786462 HSU786460:HSU786462 ICQ786460:ICQ786462 IMM786460:IMM786462 IWI786460:IWI786462 JGE786460:JGE786462 JQA786460:JQA786462 JZW786460:JZW786462 KJS786460:KJS786462 KTO786460:KTO786462 LDK786460:LDK786462 LNG786460:LNG786462 LXC786460:LXC786462 MGY786460:MGY786462 MQU786460:MQU786462 NAQ786460:NAQ786462 NKM786460:NKM786462 NUI786460:NUI786462 OEE786460:OEE786462 OOA786460:OOA786462 OXW786460:OXW786462 PHS786460:PHS786462 PRO786460:PRO786462 QBK786460:QBK786462 QLG786460:QLG786462 QVC786460:QVC786462 REY786460:REY786462 ROU786460:ROU786462 RYQ786460:RYQ786462 SIM786460:SIM786462 SSI786460:SSI786462 TCE786460:TCE786462 TMA786460:TMA786462 TVW786460:TVW786462 UFS786460:UFS786462 UPO786460:UPO786462 UZK786460:UZK786462 VJG786460:VJG786462 VTC786460:VTC786462 WCY786460:WCY786462 WMU786460:WMU786462 WWQ786460:WWQ786462 AI851996:AI851998 KE851996:KE851998 UA851996:UA851998 ADW851996:ADW851998 ANS851996:ANS851998 AXO851996:AXO851998 BHK851996:BHK851998 BRG851996:BRG851998 CBC851996:CBC851998 CKY851996:CKY851998 CUU851996:CUU851998 DEQ851996:DEQ851998 DOM851996:DOM851998 DYI851996:DYI851998 EIE851996:EIE851998 ESA851996:ESA851998 FBW851996:FBW851998 FLS851996:FLS851998 FVO851996:FVO851998 GFK851996:GFK851998 GPG851996:GPG851998 GZC851996:GZC851998 HIY851996:HIY851998 HSU851996:HSU851998 ICQ851996:ICQ851998 IMM851996:IMM851998 IWI851996:IWI851998 JGE851996:JGE851998 JQA851996:JQA851998 JZW851996:JZW851998 KJS851996:KJS851998 KTO851996:KTO851998 LDK851996:LDK851998 LNG851996:LNG851998 LXC851996:LXC851998 MGY851996:MGY851998 MQU851996:MQU851998 NAQ851996:NAQ851998 NKM851996:NKM851998 NUI851996:NUI851998 OEE851996:OEE851998 OOA851996:OOA851998 OXW851996:OXW851998 PHS851996:PHS851998 PRO851996:PRO851998 QBK851996:QBK851998 QLG851996:QLG851998 QVC851996:QVC851998 REY851996:REY851998 ROU851996:ROU851998 RYQ851996:RYQ851998 SIM851996:SIM851998 SSI851996:SSI851998 TCE851996:TCE851998 TMA851996:TMA851998 TVW851996:TVW851998 UFS851996:UFS851998 UPO851996:UPO851998 UZK851996:UZK851998 VJG851996:VJG851998 VTC851996:VTC851998 WCY851996:WCY851998 WMU851996:WMU851998 WWQ851996:WWQ851998 AI917532:AI917534 KE917532:KE917534 UA917532:UA917534 ADW917532:ADW917534 ANS917532:ANS917534 AXO917532:AXO917534 BHK917532:BHK917534 BRG917532:BRG917534 CBC917532:CBC917534 CKY917532:CKY917534 CUU917532:CUU917534 DEQ917532:DEQ917534 DOM917532:DOM917534 DYI917532:DYI917534 EIE917532:EIE917534 ESA917532:ESA917534 FBW917532:FBW917534 FLS917532:FLS917534 FVO917532:FVO917534 GFK917532:GFK917534 GPG917532:GPG917534 GZC917532:GZC917534 HIY917532:HIY917534 HSU917532:HSU917534 ICQ917532:ICQ917534 IMM917532:IMM917534 IWI917532:IWI917534 JGE917532:JGE917534 JQA917532:JQA917534 JZW917532:JZW917534 KJS917532:KJS917534 KTO917532:KTO917534 LDK917532:LDK917534 LNG917532:LNG917534 LXC917532:LXC917534 MGY917532:MGY917534 MQU917532:MQU917534 NAQ917532:NAQ917534 NKM917532:NKM917534 NUI917532:NUI917534 OEE917532:OEE917534 OOA917532:OOA917534 OXW917532:OXW917534 PHS917532:PHS917534 PRO917532:PRO917534 QBK917532:QBK917534 QLG917532:QLG917534 QVC917532:QVC917534 REY917532:REY917534 ROU917532:ROU917534 RYQ917532:RYQ917534 SIM917532:SIM917534 SSI917532:SSI917534 TCE917532:TCE917534 TMA917532:TMA917534 TVW917532:TVW917534 UFS917532:UFS917534 UPO917532:UPO917534 UZK917532:UZK917534 VJG917532:VJG917534 VTC917532:VTC917534 WCY917532:WCY917534 WMU917532:WMU917534 WWQ917532:WWQ917534 AI983068:AI983070 KE983068:KE983070 UA983068:UA983070 ADW983068:ADW983070 ANS983068:ANS983070 AXO983068:AXO983070 BHK983068:BHK983070 BRG983068:BRG983070 CBC983068:CBC983070 CKY983068:CKY983070 CUU983068:CUU983070 DEQ983068:DEQ983070 DOM983068:DOM983070 DYI983068:DYI983070 EIE983068:EIE983070 ESA983068:ESA983070 FBW983068:FBW983070 FLS983068:FLS983070 FVO983068:FVO983070 GFK983068:GFK983070 GPG983068:GPG983070 GZC983068:GZC983070 HIY983068:HIY983070 HSU983068:HSU983070 ICQ983068:ICQ983070 IMM983068:IMM983070 IWI983068:IWI983070 JGE983068:JGE983070 JQA983068:JQA983070 JZW983068:JZW983070 KJS983068:KJS983070 KTO983068:KTO983070 LDK983068:LDK983070 LNG983068:LNG983070 LXC983068:LXC983070 MGY983068:MGY983070 MQU983068:MQU983070 NAQ983068:NAQ983070 NKM983068:NKM983070 NUI983068:NUI983070 OEE983068:OEE983070 OOA983068:OOA983070 OXW983068:OXW983070 PHS983068:PHS983070 PRO983068:PRO983070 QBK983068:QBK983070 QLG983068:QLG983070 QVC983068:QVC983070 REY983068:REY983070 ROU983068:ROU983070 RYQ983068:RYQ983070 SIM983068:SIM983070 SSI983068:SSI983070 TCE983068:TCE983070 TMA983068:TMA983070 TVW983068:TVW983070 UFS983068:UFS983070 UPO983068:UPO983070 UZK983068:UZK983070 VJG983068:VJG983070 VTC983068:VTC983070 WCY983068:WCY983070 WMU983068:WMU983070 WWQ983068:WWQ983070 AJ29:AN31 JY29:JY31 TU29:TU31 ADQ29:ADQ31 ANM29:ANM31 AXI29:AXI31 BHE29:BHE31 BRA29:BRA31 CAW29:CAW31 CKS29:CKS31 CUO29:CUO31 DEK29:DEK31 DOG29:DOG31 DYC29:DYC31 EHY29:EHY31 ERU29:ERU31 FBQ29:FBQ31 FLM29:FLM31 FVI29:FVI31 GFE29:GFE31 GPA29:GPA31 GYW29:GYW31 HIS29:HIS31 HSO29:HSO31 ICK29:ICK31 IMG29:IMG31 IWC29:IWC31 JFY29:JFY31 JPU29:JPU31 JZQ29:JZQ31 KJM29:KJM31 KTI29:KTI31 LDE29:LDE31 LNA29:LNA31 LWW29:LWW31 MGS29:MGS31 MQO29:MQO31 NAK29:NAK31 NKG29:NKG31 NUC29:NUC31 ODY29:ODY31 ONU29:ONU31 OXQ29:OXQ31 PHM29:PHM31 PRI29:PRI31 QBE29:QBE31 QLA29:QLA31 QUW29:QUW31 RES29:RES31 ROO29:ROO31 RYK29:RYK31 SIG29:SIG31 SSC29:SSC31 TBY29:TBY31 TLU29:TLU31 TVQ29:TVQ31 UFM29:UFM31 UPI29:UPI31 UZE29:UZE31 VJA29:VJA31 VSW29:VSW31 WCS29:WCS31 WMO29:WMO31 WWK29:WWK31 AC65555:AC65557 JY65555:JY65557 TU65555:TU65557 ADQ65555:ADQ65557 ANM65555:ANM65557 AXI65555:AXI65557 BHE65555:BHE65557 BRA65555:BRA65557 CAW65555:CAW65557 CKS65555:CKS65557 CUO65555:CUO65557 DEK65555:DEK65557 DOG65555:DOG65557 DYC65555:DYC65557 EHY65555:EHY65557 ERU65555:ERU65557 FBQ65555:FBQ65557 FLM65555:FLM65557 FVI65555:FVI65557 GFE65555:GFE65557 GPA65555:GPA65557 GYW65555:GYW65557 HIS65555:HIS65557 HSO65555:HSO65557 ICK65555:ICK65557 IMG65555:IMG65557 IWC65555:IWC65557 JFY65555:JFY65557 JPU65555:JPU65557 JZQ65555:JZQ65557 KJM65555:KJM65557 KTI65555:KTI65557 LDE65555:LDE65557 LNA65555:LNA65557 LWW65555:LWW65557 MGS65555:MGS65557 MQO65555:MQO65557 NAK65555:NAK65557 NKG65555:NKG65557 NUC65555:NUC65557 ODY65555:ODY65557 ONU65555:ONU65557 OXQ65555:OXQ65557 PHM65555:PHM65557 PRI65555:PRI65557 QBE65555:QBE65557 QLA65555:QLA65557 QUW65555:QUW65557 RES65555:RES65557 ROO65555:ROO65557 RYK65555:RYK65557 SIG65555:SIG65557 SSC65555:SSC65557 TBY65555:TBY65557 TLU65555:TLU65557 TVQ65555:TVQ65557 UFM65555:UFM65557 UPI65555:UPI65557 UZE65555:UZE65557 VJA65555:VJA65557 VSW65555:VSW65557 WCS65555:WCS65557 WMO65555:WMO65557 WWK65555:WWK65557 AC131091:AC131093 JY131091:JY131093 TU131091:TU131093 ADQ131091:ADQ131093 ANM131091:ANM131093 AXI131091:AXI131093 BHE131091:BHE131093 BRA131091:BRA131093 CAW131091:CAW131093 CKS131091:CKS131093 CUO131091:CUO131093 DEK131091:DEK131093 DOG131091:DOG131093 DYC131091:DYC131093 EHY131091:EHY131093 ERU131091:ERU131093 FBQ131091:FBQ131093 FLM131091:FLM131093 FVI131091:FVI131093 GFE131091:GFE131093 GPA131091:GPA131093 GYW131091:GYW131093 HIS131091:HIS131093 HSO131091:HSO131093 ICK131091:ICK131093 IMG131091:IMG131093 IWC131091:IWC131093 JFY131091:JFY131093 JPU131091:JPU131093 JZQ131091:JZQ131093 KJM131091:KJM131093 KTI131091:KTI131093 LDE131091:LDE131093 LNA131091:LNA131093 LWW131091:LWW131093 MGS131091:MGS131093 MQO131091:MQO131093 NAK131091:NAK131093 NKG131091:NKG131093 NUC131091:NUC131093 ODY131091:ODY131093 ONU131091:ONU131093 OXQ131091:OXQ131093 PHM131091:PHM131093 PRI131091:PRI131093 QBE131091:QBE131093 QLA131091:QLA131093 QUW131091:QUW131093 RES131091:RES131093 ROO131091:ROO131093 RYK131091:RYK131093 SIG131091:SIG131093 SSC131091:SSC131093 TBY131091:TBY131093 TLU131091:TLU131093 TVQ131091:TVQ131093 UFM131091:UFM131093 UPI131091:UPI131093 UZE131091:UZE131093 VJA131091:VJA131093 VSW131091:VSW131093 WCS131091:WCS131093 WMO131091:WMO131093 WWK131091:WWK131093 AC196627:AC196629 JY196627:JY196629 TU196627:TU196629 ADQ196627:ADQ196629 ANM196627:ANM196629 AXI196627:AXI196629 BHE196627:BHE196629 BRA196627:BRA196629 CAW196627:CAW196629 CKS196627:CKS196629 CUO196627:CUO196629 DEK196627:DEK196629 DOG196627:DOG196629 DYC196627:DYC196629 EHY196627:EHY196629 ERU196627:ERU196629 FBQ196627:FBQ196629 FLM196627:FLM196629 FVI196627:FVI196629 GFE196627:GFE196629 GPA196627:GPA196629 GYW196627:GYW196629 HIS196627:HIS196629 HSO196627:HSO196629 ICK196627:ICK196629 IMG196627:IMG196629 IWC196627:IWC196629 JFY196627:JFY196629 JPU196627:JPU196629 JZQ196627:JZQ196629 KJM196627:KJM196629 KTI196627:KTI196629 LDE196627:LDE196629 LNA196627:LNA196629 LWW196627:LWW196629 MGS196627:MGS196629 MQO196627:MQO196629 NAK196627:NAK196629 NKG196627:NKG196629 NUC196627:NUC196629 ODY196627:ODY196629 ONU196627:ONU196629 OXQ196627:OXQ196629 PHM196627:PHM196629 PRI196627:PRI196629 QBE196627:QBE196629 QLA196627:QLA196629 QUW196627:QUW196629 RES196627:RES196629 ROO196627:ROO196629 RYK196627:RYK196629 SIG196627:SIG196629 SSC196627:SSC196629 TBY196627:TBY196629 TLU196627:TLU196629 TVQ196627:TVQ196629 UFM196627:UFM196629 UPI196627:UPI196629 UZE196627:UZE196629 VJA196627:VJA196629 VSW196627:VSW196629 WCS196627:WCS196629 WMO196627:WMO196629 WWK196627:WWK196629 AC262163:AC262165 JY262163:JY262165 TU262163:TU262165 ADQ262163:ADQ262165 ANM262163:ANM262165 AXI262163:AXI262165 BHE262163:BHE262165 BRA262163:BRA262165 CAW262163:CAW262165 CKS262163:CKS262165 CUO262163:CUO262165 DEK262163:DEK262165 DOG262163:DOG262165 DYC262163:DYC262165 EHY262163:EHY262165 ERU262163:ERU262165 FBQ262163:FBQ262165 FLM262163:FLM262165 FVI262163:FVI262165 GFE262163:GFE262165 GPA262163:GPA262165 GYW262163:GYW262165 HIS262163:HIS262165 HSO262163:HSO262165 ICK262163:ICK262165 IMG262163:IMG262165 IWC262163:IWC262165 JFY262163:JFY262165 JPU262163:JPU262165 JZQ262163:JZQ262165 KJM262163:KJM262165 KTI262163:KTI262165 LDE262163:LDE262165 LNA262163:LNA262165 LWW262163:LWW262165 MGS262163:MGS262165 MQO262163:MQO262165 NAK262163:NAK262165 NKG262163:NKG262165 NUC262163:NUC262165 ODY262163:ODY262165 ONU262163:ONU262165 OXQ262163:OXQ262165 PHM262163:PHM262165 PRI262163:PRI262165 QBE262163:QBE262165 QLA262163:QLA262165 QUW262163:QUW262165 RES262163:RES262165 ROO262163:ROO262165 RYK262163:RYK262165 SIG262163:SIG262165 SSC262163:SSC262165 TBY262163:TBY262165 TLU262163:TLU262165 TVQ262163:TVQ262165 UFM262163:UFM262165 UPI262163:UPI262165 UZE262163:UZE262165 VJA262163:VJA262165 VSW262163:VSW262165 WCS262163:WCS262165 WMO262163:WMO262165 WWK262163:WWK262165 AC327699:AC327701 JY327699:JY327701 TU327699:TU327701 ADQ327699:ADQ327701 ANM327699:ANM327701 AXI327699:AXI327701 BHE327699:BHE327701 BRA327699:BRA327701 CAW327699:CAW327701 CKS327699:CKS327701 CUO327699:CUO327701 DEK327699:DEK327701 DOG327699:DOG327701 DYC327699:DYC327701 EHY327699:EHY327701 ERU327699:ERU327701 FBQ327699:FBQ327701 FLM327699:FLM327701 FVI327699:FVI327701 GFE327699:GFE327701 GPA327699:GPA327701 GYW327699:GYW327701 HIS327699:HIS327701 HSO327699:HSO327701 ICK327699:ICK327701 IMG327699:IMG327701 IWC327699:IWC327701 JFY327699:JFY327701 JPU327699:JPU327701 JZQ327699:JZQ327701 KJM327699:KJM327701 KTI327699:KTI327701 LDE327699:LDE327701 LNA327699:LNA327701 LWW327699:LWW327701 MGS327699:MGS327701 MQO327699:MQO327701 NAK327699:NAK327701 NKG327699:NKG327701 NUC327699:NUC327701 ODY327699:ODY327701 ONU327699:ONU327701 OXQ327699:OXQ327701 PHM327699:PHM327701 PRI327699:PRI327701 QBE327699:QBE327701 QLA327699:QLA327701 QUW327699:QUW327701 RES327699:RES327701 ROO327699:ROO327701 RYK327699:RYK327701 SIG327699:SIG327701 SSC327699:SSC327701 TBY327699:TBY327701 TLU327699:TLU327701 TVQ327699:TVQ327701 UFM327699:UFM327701 UPI327699:UPI327701 UZE327699:UZE327701 VJA327699:VJA327701 VSW327699:VSW327701 WCS327699:WCS327701 WMO327699:WMO327701 WWK327699:WWK327701 AC393235:AC393237 JY393235:JY393237 TU393235:TU393237 ADQ393235:ADQ393237 ANM393235:ANM393237 AXI393235:AXI393237 BHE393235:BHE393237 BRA393235:BRA393237 CAW393235:CAW393237 CKS393235:CKS393237 CUO393235:CUO393237 DEK393235:DEK393237 DOG393235:DOG393237 DYC393235:DYC393237 EHY393235:EHY393237 ERU393235:ERU393237 FBQ393235:FBQ393237 FLM393235:FLM393237 FVI393235:FVI393237 GFE393235:GFE393237 GPA393235:GPA393237 GYW393235:GYW393237 HIS393235:HIS393237 HSO393235:HSO393237 ICK393235:ICK393237 IMG393235:IMG393237 IWC393235:IWC393237 JFY393235:JFY393237 JPU393235:JPU393237 JZQ393235:JZQ393237 KJM393235:KJM393237 KTI393235:KTI393237 LDE393235:LDE393237 LNA393235:LNA393237 LWW393235:LWW393237 MGS393235:MGS393237 MQO393235:MQO393237 NAK393235:NAK393237 NKG393235:NKG393237 NUC393235:NUC393237 ODY393235:ODY393237 ONU393235:ONU393237 OXQ393235:OXQ393237 PHM393235:PHM393237 PRI393235:PRI393237 QBE393235:QBE393237 QLA393235:QLA393237 QUW393235:QUW393237 RES393235:RES393237 ROO393235:ROO393237 RYK393235:RYK393237 SIG393235:SIG393237 SSC393235:SSC393237 TBY393235:TBY393237 TLU393235:TLU393237 TVQ393235:TVQ393237 UFM393235:UFM393237 UPI393235:UPI393237 UZE393235:UZE393237 VJA393235:VJA393237 VSW393235:VSW393237 WCS393235:WCS393237 WMO393235:WMO393237 WWK393235:WWK393237 AC458771:AC458773 JY458771:JY458773 TU458771:TU458773 ADQ458771:ADQ458773 ANM458771:ANM458773 AXI458771:AXI458773 BHE458771:BHE458773 BRA458771:BRA458773 CAW458771:CAW458773 CKS458771:CKS458773 CUO458771:CUO458773 DEK458771:DEK458773 DOG458771:DOG458773 DYC458771:DYC458773 EHY458771:EHY458773 ERU458771:ERU458773 FBQ458771:FBQ458773 FLM458771:FLM458773 FVI458771:FVI458773 GFE458771:GFE458773 GPA458771:GPA458773 GYW458771:GYW458773 HIS458771:HIS458773 HSO458771:HSO458773 ICK458771:ICK458773 IMG458771:IMG458773 IWC458771:IWC458773 JFY458771:JFY458773 JPU458771:JPU458773 JZQ458771:JZQ458773 KJM458771:KJM458773 KTI458771:KTI458773 LDE458771:LDE458773 LNA458771:LNA458773 LWW458771:LWW458773 MGS458771:MGS458773 MQO458771:MQO458773 NAK458771:NAK458773 NKG458771:NKG458773 NUC458771:NUC458773 ODY458771:ODY458773 ONU458771:ONU458773 OXQ458771:OXQ458773 PHM458771:PHM458773 PRI458771:PRI458773 QBE458771:QBE458773 QLA458771:QLA458773 QUW458771:QUW458773 RES458771:RES458773 ROO458771:ROO458773 RYK458771:RYK458773 SIG458771:SIG458773 SSC458771:SSC458773 TBY458771:TBY458773 TLU458771:TLU458773 TVQ458771:TVQ458773 UFM458771:UFM458773 UPI458771:UPI458773 UZE458771:UZE458773 VJA458771:VJA458773 VSW458771:VSW458773 WCS458771:WCS458773 WMO458771:WMO458773 WWK458771:WWK458773 AC524307:AC524309 JY524307:JY524309 TU524307:TU524309 ADQ524307:ADQ524309 ANM524307:ANM524309 AXI524307:AXI524309 BHE524307:BHE524309 BRA524307:BRA524309 CAW524307:CAW524309 CKS524307:CKS524309 CUO524307:CUO524309 DEK524307:DEK524309 DOG524307:DOG524309 DYC524307:DYC524309 EHY524307:EHY524309 ERU524307:ERU524309 FBQ524307:FBQ524309 FLM524307:FLM524309 FVI524307:FVI524309 GFE524307:GFE524309 GPA524307:GPA524309 GYW524307:GYW524309 HIS524307:HIS524309 HSO524307:HSO524309 ICK524307:ICK524309 IMG524307:IMG524309 IWC524307:IWC524309 JFY524307:JFY524309 JPU524307:JPU524309 JZQ524307:JZQ524309 KJM524307:KJM524309 KTI524307:KTI524309 LDE524307:LDE524309 LNA524307:LNA524309 LWW524307:LWW524309 MGS524307:MGS524309 MQO524307:MQO524309 NAK524307:NAK524309 NKG524307:NKG524309 NUC524307:NUC524309 ODY524307:ODY524309 ONU524307:ONU524309 OXQ524307:OXQ524309 PHM524307:PHM524309 PRI524307:PRI524309 QBE524307:QBE524309 QLA524307:QLA524309 QUW524307:QUW524309 RES524307:RES524309 ROO524307:ROO524309 RYK524307:RYK524309 SIG524307:SIG524309 SSC524307:SSC524309 TBY524307:TBY524309 TLU524307:TLU524309 TVQ524307:TVQ524309 UFM524307:UFM524309 UPI524307:UPI524309 UZE524307:UZE524309 VJA524307:VJA524309 VSW524307:VSW524309 WCS524307:WCS524309 WMO524307:WMO524309 WWK524307:WWK524309 AC589843:AC589845 JY589843:JY589845 TU589843:TU589845 ADQ589843:ADQ589845 ANM589843:ANM589845 AXI589843:AXI589845 BHE589843:BHE589845 BRA589843:BRA589845 CAW589843:CAW589845 CKS589843:CKS589845 CUO589843:CUO589845 DEK589843:DEK589845 DOG589843:DOG589845 DYC589843:DYC589845 EHY589843:EHY589845 ERU589843:ERU589845 FBQ589843:FBQ589845 FLM589843:FLM589845 FVI589843:FVI589845 GFE589843:GFE589845 GPA589843:GPA589845 GYW589843:GYW589845 HIS589843:HIS589845 HSO589843:HSO589845 ICK589843:ICK589845 IMG589843:IMG589845 IWC589843:IWC589845 JFY589843:JFY589845 JPU589843:JPU589845 JZQ589843:JZQ589845 KJM589843:KJM589845 KTI589843:KTI589845 LDE589843:LDE589845 LNA589843:LNA589845 LWW589843:LWW589845 MGS589843:MGS589845 MQO589843:MQO589845 NAK589843:NAK589845 NKG589843:NKG589845 NUC589843:NUC589845 ODY589843:ODY589845 ONU589843:ONU589845 OXQ589843:OXQ589845 PHM589843:PHM589845 PRI589843:PRI589845 QBE589843:QBE589845 QLA589843:QLA589845 QUW589843:QUW589845 RES589843:RES589845 ROO589843:ROO589845 RYK589843:RYK589845 SIG589843:SIG589845 SSC589843:SSC589845 TBY589843:TBY589845 TLU589843:TLU589845 TVQ589843:TVQ589845 UFM589843:UFM589845 UPI589843:UPI589845 UZE589843:UZE589845 VJA589843:VJA589845 VSW589843:VSW589845 WCS589843:WCS589845 WMO589843:WMO589845 WWK589843:WWK589845 AC655379:AC655381 JY655379:JY655381 TU655379:TU655381 ADQ655379:ADQ655381 ANM655379:ANM655381 AXI655379:AXI655381 BHE655379:BHE655381 BRA655379:BRA655381 CAW655379:CAW655381 CKS655379:CKS655381 CUO655379:CUO655381 DEK655379:DEK655381 DOG655379:DOG655381 DYC655379:DYC655381 EHY655379:EHY655381 ERU655379:ERU655381 FBQ655379:FBQ655381 FLM655379:FLM655381 FVI655379:FVI655381 GFE655379:GFE655381 GPA655379:GPA655381 GYW655379:GYW655381 HIS655379:HIS655381 HSO655379:HSO655381 ICK655379:ICK655381 IMG655379:IMG655381 IWC655379:IWC655381 JFY655379:JFY655381 JPU655379:JPU655381 JZQ655379:JZQ655381 KJM655379:KJM655381 KTI655379:KTI655381 LDE655379:LDE655381 LNA655379:LNA655381 LWW655379:LWW655381 MGS655379:MGS655381 MQO655379:MQO655381 NAK655379:NAK655381 NKG655379:NKG655381 NUC655379:NUC655381 ODY655379:ODY655381 ONU655379:ONU655381 OXQ655379:OXQ655381 PHM655379:PHM655381 PRI655379:PRI655381 QBE655379:QBE655381 QLA655379:QLA655381 QUW655379:QUW655381 RES655379:RES655381 ROO655379:ROO655381 RYK655379:RYK655381 SIG655379:SIG655381 SSC655379:SSC655381 TBY655379:TBY655381 TLU655379:TLU655381 TVQ655379:TVQ655381 UFM655379:UFM655381 UPI655379:UPI655381 UZE655379:UZE655381 VJA655379:VJA655381 VSW655379:VSW655381 WCS655379:WCS655381 WMO655379:WMO655381 WWK655379:WWK655381 AC720915:AC720917 JY720915:JY720917 TU720915:TU720917 ADQ720915:ADQ720917 ANM720915:ANM720917 AXI720915:AXI720917 BHE720915:BHE720917 BRA720915:BRA720917 CAW720915:CAW720917 CKS720915:CKS720917 CUO720915:CUO720917 DEK720915:DEK720917 DOG720915:DOG720917 DYC720915:DYC720917 EHY720915:EHY720917 ERU720915:ERU720917 FBQ720915:FBQ720917 FLM720915:FLM720917 FVI720915:FVI720917 GFE720915:GFE720917 GPA720915:GPA720917 GYW720915:GYW720917 HIS720915:HIS720917 HSO720915:HSO720917 ICK720915:ICK720917 IMG720915:IMG720917 IWC720915:IWC720917 JFY720915:JFY720917 JPU720915:JPU720917 JZQ720915:JZQ720917 KJM720915:KJM720917 KTI720915:KTI720917 LDE720915:LDE720917 LNA720915:LNA720917 LWW720915:LWW720917 MGS720915:MGS720917 MQO720915:MQO720917 NAK720915:NAK720917 NKG720915:NKG720917 NUC720915:NUC720917 ODY720915:ODY720917 ONU720915:ONU720917 OXQ720915:OXQ720917 PHM720915:PHM720917 PRI720915:PRI720917 QBE720915:QBE720917 QLA720915:QLA720917 QUW720915:QUW720917 RES720915:RES720917 ROO720915:ROO720917 RYK720915:RYK720917 SIG720915:SIG720917 SSC720915:SSC720917 TBY720915:TBY720917 TLU720915:TLU720917 TVQ720915:TVQ720917 UFM720915:UFM720917 UPI720915:UPI720917 UZE720915:UZE720917 VJA720915:VJA720917 VSW720915:VSW720917 WCS720915:WCS720917 WMO720915:WMO720917 WWK720915:WWK720917 AC786451:AC786453 JY786451:JY786453 TU786451:TU786453 ADQ786451:ADQ786453 ANM786451:ANM786453 AXI786451:AXI786453 BHE786451:BHE786453 BRA786451:BRA786453 CAW786451:CAW786453 CKS786451:CKS786453 CUO786451:CUO786453 DEK786451:DEK786453 DOG786451:DOG786453 DYC786451:DYC786453 EHY786451:EHY786453 ERU786451:ERU786453 FBQ786451:FBQ786453 FLM786451:FLM786453 FVI786451:FVI786453 GFE786451:GFE786453 GPA786451:GPA786453 GYW786451:GYW786453 HIS786451:HIS786453 HSO786451:HSO786453 ICK786451:ICK786453 IMG786451:IMG786453 IWC786451:IWC786453 JFY786451:JFY786453 JPU786451:JPU786453 JZQ786451:JZQ786453 KJM786451:KJM786453 KTI786451:KTI786453 LDE786451:LDE786453 LNA786451:LNA786453 LWW786451:LWW786453 MGS786451:MGS786453 MQO786451:MQO786453 NAK786451:NAK786453 NKG786451:NKG786453 NUC786451:NUC786453 ODY786451:ODY786453 ONU786451:ONU786453 OXQ786451:OXQ786453 PHM786451:PHM786453 PRI786451:PRI786453 QBE786451:QBE786453 QLA786451:QLA786453 QUW786451:QUW786453 RES786451:RES786453 ROO786451:ROO786453 RYK786451:RYK786453 SIG786451:SIG786453 SSC786451:SSC786453 TBY786451:TBY786453 TLU786451:TLU786453 TVQ786451:TVQ786453 UFM786451:UFM786453 UPI786451:UPI786453 UZE786451:UZE786453 VJA786451:VJA786453 VSW786451:VSW786453 WCS786451:WCS786453 WMO786451:WMO786453 WWK786451:WWK786453 AC851987:AC851989 JY851987:JY851989 TU851987:TU851989 ADQ851987:ADQ851989 ANM851987:ANM851989 AXI851987:AXI851989 BHE851987:BHE851989 BRA851987:BRA851989 CAW851987:CAW851989 CKS851987:CKS851989 CUO851987:CUO851989 DEK851987:DEK851989 DOG851987:DOG851989 DYC851987:DYC851989 EHY851987:EHY851989 ERU851987:ERU851989 FBQ851987:FBQ851989 FLM851987:FLM851989 FVI851987:FVI851989 GFE851987:GFE851989 GPA851987:GPA851989 GYW851987:GYW851989 HIS851987:HIS851989 HSO851987:HSO851989 ICK851987:ICK851989 IMG851987:IMG851989 IWC851987:IWC851989 JFY851987:JFY851989 JPU851987:JPU851989 JZQ851987:JZQ851989 KJM851987:KJM851989 KTI851987:KTI851989 LDE851987:LDE851989 LNA851987:LNA851989 LWW851987:LWW851989 MGS851987:MGS851989 MQO851987:MQO851989 NAK851987:NAK851989 NKG851987:NKG851989 NUC851987:NUC851989 ODY851987:ODY851989 ONU851987:ONU851989 OXQ851987:OXQ851989 PHM851987:PHM851989 PRI851987:PRI851989 QBE851987:QBE851989 QLA851987:QLA851989 QUW851987:QUW851989 RES851987:RES851989 ROO851987:ROO851989 RYK851987:RYK851989 SIG851987:SIG851989 SSC851987:SSC851989 TBY851987:TBY851989 TLU851987:TLU851989 TVQ851987:TVQ851989 UFM851987:UFM851989 UPI851987:UPI851989 UZE851987:UZE851989 VJA851987:VJA851989 VSW851987:VSW851989 WCS851987:WCS851989 WMO851987:WMO851989 WWK851987:WWK851989 AC917523:AC917525 JY917523:JY917525 TU917523:TU917525 ADQ917523:ADQ917525 ANM917523:ANM917525 AXI917523:AXI917525 BHE917523:BHE917525 BRA917523:BRA917525 CAW917523:CAW917525 CKS917523:CKS917525 CUO917523:CUO917525 DEK917523:DEK917525 DOG917523:DOG917525 DYC917523:DYC917525 EHY917523:EHY917525 ERU917523:ERU917525 FBQ917523:FBQ917525 FLM917523:FLM917525 FVI917523:FVI917525 GFE917523:GFE917525 GPA917523:GPA917525 GYW917523:GYW917525 HIS917523:HIS917525 HSO917523:HSO917525 ICK917523:ICK917525 IMG917523:IMG917525 IWC917523:IWC917525 JFY917523:JFY917525 JPU917523:JPU917525 JZQ917523:JZQ917525 KJM917523:KJM917525 KTI917523:KTI917525 LDE917523:LDE917525 LNA917523:LNA917525 LWW917523:LWW917525 MGS917523:MGS917525 MQO917523:MQO917525 NAK917523:NAK917525 NKG917523:NKG917525 NUC917523:NUC917525 ODY917523:ODY917525 ONU917523:ONU917525 OXQ917523:OXQ917525 PHM917523:PHM917525 PRI917523:PRI917525 QBE917523:QBE917525 QLA917523:QLA917525 QUW917523:QUW917525 RES917523:RES917525 ROO917523:ROO917525 RYK917523:RYK917525 SIG917523:SIG917525 SSC917523:SSC917525 TBY917523:TBY917525 TLU917523:TLU917525 TVQ917523:TVQ917525 UFM917523:UFM917525 UPI917523:UPI917525 UZE917523:UZE917525 VJA917523:VJA917525 VSW917523:VSW917525 WCS917523:WCS917525 WMO917523:WMO917525 WWK917523:WWK917525 AC983059:AC983061 JY983059:JY983061 TU983059:TU983061 ADQ983059:ADQ983061 ANM983059:ANM983061 AXI983059:AXI983061 BHE983059:BHE983061 BRA983059:BRA983061 CAW983059:CAW983061 CKS983059:CKS983061 CUO983059:CUO983061 DEK983059:DEK983061 DOG983059:DOG983061 DYC983059:DYC983061 EHY983059:EHY983061 ERU983059:ERU983061 FBQ983059:FBQ983061 FLM983059:FLM983061 FVI983059:FVI983061 GFE983059:GFE983061 GPA983059:GPA983061 GYW983059:GYW983061 HIS983059:HIS983061 HSO983059:HSO983061 ICK983059:ICK983061 IMG983059:IMG983061 IWC983059:IWC983061 JFY983059:JFY983061 JPU983059:JPU983061 JZQ983059:JZQ983061 KJM983059:KJM983061 KTI983059:KTI983061 LDE983059:LDE983061 LNA983059:LNA983061 LWW983059:LWW983061 MGS983059:MGS983061 MQO983059:MQO983061 NAK983059:NAK983061 NKG983059:NKG983061 NUC983059:NUC983061 ODY983059:ODY983061 ONU983059:ONU983061 OXQ983059:OXQ983061 PHM983059:PHM983061 PRI983059:PRI983061 QBE983059:QBE983061 QLA983059:QLA983061 QUW983059:QUW983061 RES983059:RES983061 ROO983059:ROO983061 RYK983059:RYK983061 SIG983059:SIG983061 SSC983059:SSC983061 TBY983059:TBY983061 TLU983059:TLU983061 TVQ983059:TVQ983061 UFM983059:UFM983061 UPI983059:UPI983061 UZE983059:UZE983061 VJA983059:VJA983061 VSW983059:VSW983061 WCS983059:WCS983061 WMO983059:WMO983061 WWK983059:WWK983061 WMW56 KG18:KG19 UC18:UC19 ADY18:ADY19 ANU18:ANU19 AXQ18:AXQ19 BHM18:BHM19 BRI18:BRI19 CBE18:CBE19 CLA18:CLA19 CUW18:CUW19 DES18:DES19 DOO18:DOO19 DYK18:DYK19 EIG18:EIG19 ESC18:ESC19 FBY18:FBY19 FLU18:FLU19 FVQ18:FVQ19 GFM18:GFM19 GPI18:GPI19 GZE18:GZE19 HJA18:HJA19 HSW18:HSW19 ICS18:ICS19 IMO18:IMO19 IWK18:IWK19 JGG18:JGG19 JQC18:JQC19 JZY18:JZY19 KJU18:KJU19 KTQ18:KTQ19 LDM18:LDM19 LNI18:LNI19 LXE18:LXE19 MHA18:MHA19 MQW18:MQW19 NAS18:NAS19 NKO18:NKO19 NUK18:NUK19 OEG18:OEG19 OOC18:OOC19 OXY18:OXY19 PHU18:PHU19 PRQ18:PRQ19 QBM18:QBM19 QLI18:QLI19 QVE18:QVE19 RFA18:RFA19 ROW18:ROW19 RYS18:RYS19 SIO18:SIO19 SSK18:SSK19 TCG18:TCG19 TMC18:TMC19 TVY18:TVY19 UFU18:UFU19 UPQ18:UPQ19 UZM18:UZM19 VJI18:VJI19 VTE18:VTE19 WDA18:WDA19 WMW18:WMW19 WWS18:WWS19 AK65544:AK65545 KG65544:KG65545 UC65544:UC65545 ADY65544:ADY65545 ANU65544:ANU65545 AXQ65544:AXQ65545 BHM65544:BHM65545 BRI65544:BRI65545 CBE65544:CBE65545 CLA65544:CLA65545 CUW65544:CUW65545 DES65544:DES65545 DOO65544:DOO65545 DYK65544:DYK65545 EIG65544:EIG65545 ESC65544:ESC65545 FBY65544:FBY65545 FLU65544:FLU65545 FVQ65544:FVQ65545 GFM65544:GFM65545 GPI65544:GPI65545 GZE65544:GZE65545 HJA65544:HJA65545 HSW65544:HSW65545 ICS65544:ICS65545 IMO65544:IMO65545 IWK65544:IWK65545 JGG65544:JGG65545 JQC65544:JQC65545 JZY65544:JZY65545 KJU65544:KJU65545 KTQ65544:KTQ65545 LDM65544:LDM65545 LNI65544:LNI65545 LXE65544:LXE65545 MHA65544:MHA65545 MQW65544:MQW65545 NAS65544:NAS65545 NKO65544:NKO65545 NUK65544:NUK65545 OEG65544:OEG65545 OOC65544:OOC65545 OXY65544:OXY65545 PHU65544:PHU65545 PRQ65544:PRQ65545 QBM65544:QBM65545 QLI65544:QLI65545 QVE65544:QVE65545 RFA65544:RFA65545 ROW65544:ROW65545 RYS65544:RYS65545 SIO65544:SIO65545 SSK65544:SSK65545 TCG65544:TCG65545 TMC65544:TMC65545 TVY65544:TVY65545 UFU65544:UFU65545 UPQ65544:UPQ65545 UZM65544:UZM65545 VJI65544:VJI65545 VTE65544:VTE65545 WDA65544:WDA65545 WMW65544:WMW65545 WWS65544:WWS65545 AK131080:AK131081 KG131080:KG131081 UC131080:UC131081 ADY131080:ADY131081 ANU131080:ANU131081 AXQ131080:AXQ131081 BHM131080:BHM131081 BRI131080:BRI131081 CBE131080:CBE131081 CLA131080:CLA131081 CUW131080:CUW131081 DES131080:DES131081 DOO131080:DOO131081 DYK131080:DYK131081 EIG131080:EIG131081 ESC131080:ESC131081 FBY131080:FBY131081 FLU131080:FLU131081 FVQ131080:FVQ131081 GFM131080:GFM131081 GPI131080:GPI131081 GZE131080:GZE131081 HJA131080:HJA131081 HSW131080:HSW131081 ICS131080:ICS131081 IMO131080:IMO131081 IWK131080:IWK131081 JGG131080:JGG131081 JQC131080:JQC131081 JZY131080:JZY131081 KJU131080:KJU131081 KTQ131080:KTQ131081 LDM131080:LDM131081 LNI131080:LNI131081 LXE131080:LXE131081 MHA131080:MHA131081 MQW131080:MQW131081 NAS131080:NAS131081 NKO131080:NKO131081 NUK131080:NUK131081 OEG131080:OEG131081 OOC131080:OOC131081 OXY131080:OXY131081 PHU131080:PHU131081 PRQ131080:PRQ131081 QBM131080:QBM131081 QLI131080:QLI131081 QVE131080:QVE131081 RFA131080:RFA131081 ROW131080:ROW131081 RYS131080:RYS131081 SIO131080:SIO131081 SSK131080:SSK131081 TCG131080:TCG131081 TMC131080:TMC131081 TVY131080:TVY131081 UFU131080:UFU131081 UPQ131080:UPQ131081 UZM131080:UZM131081 VJI131080:VJI131081 VTE131080:VTE131081 WDA131080:WDA131081 WMW131080:WMW131081 WWS131080:WWS131081 AK196616:AK196617 KG196616:KG196617 UC196616:UC196617 ADY196616:ADY196617 ANU196616:ANU196617 AXQ196616:AXQ196617 BHM196616:BHM196617 BRI196616:BRI196617 CBE196616:CBE196617 CLA196616:CLA196617 CUW196616:CUW196617 DES196616:DES196617 DOO196616:DOO196617 DYK196616:DYK196617 EIG196616:EIG196617 ESC196616:ESC196617 FBY196616:FBY196617 FLU196616:FLU196617 FVQ196616:FVQ196617 GFM196616:GFM196617 GPI196616:GPI196617 GZE196616:GZE196617 HJA196616:HJA196617 HSW196616:HSW196617 ICS196616:ICS196617 IMO196616:IMO196617 IWK196616:IWK196617 JGG196616:JGG196617 JQC196616:JQC196617 JZY196616:JZY196617 KJU196616:KJU196617 KTQ196616:KTQ196617 LDM196616:LDM196617 LNI196616:LNI196617 LXE196616:LXE196617 MHA196616:MHA196617 MQW196616:MQW196617 NAS196616:NAS196617 NKO196616:NKO196617 NUK196616:NUK196617 OEG196616:OEG196617 OOC196616:OOC196617 OXY196616:OXY196617 PHU196616:PHU196617 PRQ196616:PRQ196617 QBM196616:QBM196617 QLI196616:QLI196617 QVE196616:QVE196617 RFA196616:RFA196617 ROW196616:ROW196617 RYS196616:RYS196617 SIO196616:SIO196617 SSK196616:SSK196617 TCG196616:TCG196617 TMC196616:TMC196617 TVY196616:TVY196617 UFU196616:UFU196617 UPQ196616:UPQ196617 UZM196616:UZM196617 VJI196616:VJI196617 VTE196616:VTE196617 WDA196616:WDA196617 WMW196616:WMW196617 WWS196616:WWS196617 AK262152:AK262153 KG262152:KG262153 UC262152:UC262153 ADY262152:ADY262153 ANU262152:ANU262153 AXQ262152:AXQ262153 BHM262152:BHM262153 BRI262152:BRI262153 CBE262152:CBE262153 CLA262152:CLA262153 CUW262152:CUW262153 DES262152:DES262153 DOO262152:DOO262153 DYK262152:DYK262153 EIG262152:EIG262153 ESC262152:ESC262153 FBY262152:FBY262153 FLU262152:FLU262153 FVQ262152:FVQ262153 GFM262152:GFM262153 GPI262152:GPI262153 GZE262152:GZE262153 HJA262152:HJA262153 HSW262152:HSW262153 ICS262152:ICS262153 IMO262152:IMO262153 IWK262152:IWK262153 JGG262152:JGG262153 JQC262152:JQC262153 JZY262152:JZY262153 KJU262152:KJU262153 KTQ262152:KTQ262153 LDM262152:LDM262153 LNI262152:LNI262153 LXE262152:LXE262153 MHA262152:MHA262153 MQW262152:MQW262153 NAS262152:NAS262153 NKO262152:NKO262153 NUK262152:NUK262153 OEG262152:OEG262153 OOC262152:OOC262153 OXY262152:OXY262153 PHU262152:PHU262153 PRQ262152:PRQ262153 QBM262152:QBM262153 QLI262152:QLI262153 QVE262152:QVE262153 RFA262152:RFA262153 ROW262152:ROW262153 RYS262152:RYS262153 SIO262152:SIO262153 SSK262152:SSK262153 TCG262152:TCG262153 TMC262152:TMC262153 TVY262152:TVY262153 UFU262152:UFU262153 UPQ262152:UPQ262153 UZM262152:UZM262153 VJI262152:VJI262153 VTE262152:VTE262153 WDA262152:WDA262153 WMW262152:WMW262153 WWS262152:WWS262153 AK327688:AK327689 KG327688:KG327689 UC327688:UC327689 ADY327688:ADY327689 ANU327688:ANU327689 AXQ327688:AXQ327689 BHM327688:BHM327689 BRI327688:BRI327689 CBE327688:CBE327689 CLA327688:CLA327689 CUW327688:CUW327689 DES327688:DES327689 DOO327688:DOO327689 DYK327688:DYK327689 EIG327688:EIG327689 ESC327688:ESC327689 FBY327688:FBY327689 FLU327688:FLU327689 FVQ327688:FVQ327689 GFM327688:GFM327689 GPI327688:GPI327689 GZE327688:GZE327689 HJA327688:HJA327689 HSW327688:HSW327689 ICS327688:ICS327689 IMO327688:IMO327689 IWK327688:IWK327689 JGG327688:JGG327689 JQC327688:JQC327689 JZY327688:JZY327689 KJU327688:KJU327689 KTQ327688:KTQ327689 LDM327688:LDM327689 LNI327688:LNI327689 LXE327688:LXE327689 MHA327688:MHA327689 MQW327688:MQW327689 NAS327688:NAS327689 NKO327688:NKO327689 NUK327688:NUK327689 OEG327688:OEG327689 OOC327688:OOC327689 OXY327688:OXY327689 PHU327688:PHU327689 PRQ327688:PRQ327689 QBM327688:QBM327689 QLI327688:QLI327689 QVE327688:QVE327689 RFA327688:RFA327689 ROW327688:ROW327689 RYS327688:RYS327689 SIO327688:SIO327689 SSK327688:SSK327689 TCG327688:TCG327689 TMC327688:TMC327689 TVY327688:TVY327689 UFU327688:UFU327689 UPQ327688:UPQ327689 UZM327688:UZM327689 VJI327688:VJI327689 VTE327688:VTE327689 WDA327688:WDA327689 WMW327688:WMW327689 WWS327688:WWS327689 AK393224:AK393225 KG393224:KG393225 UC393224:UC393225 ADY393224:ADY393225 ANU393224:ANU393225 AXQ393224:AXQ393225 BHM393224:BHM393225 BRI393224:BRI393225 CBE393224:CBE393225 CLA393224:CLA393225 CUW393224:CUW393225 DES393224:DES393225 DOO393224:DOO393225 DYK393224:DYK393225 EIG393224:EIG393225 ESC393224:ESC393225 FBY393224:FBY393225 FLU393224:FLU393225 FVQ393224:FVQ393225 GFM393224:GFM393225 GPI393224:GPI393225 GZE393224:GZE393225 HJA393224:HJA393225 HSW393224:HSW393225 ICS393224:ICS393225 IMO393224:IMO393225 IWK393224:IWK393225 JGG393224:JGG393225 JQC393224:JQC393225 JZY393224:JZY393225 KJU393224:KJU393225 KTQ393224:KTQ393225 LDM393224:LDM393225 LNI393224:LNI393225 LXE393224:LXE393225 MHA393224:MHA393225 MQW393224:MQW393225 NAS393224:NAS393225 NKO393224:NKO393225 NUK393224:NUK393225 OEG393224:OEG393225 OOC393224:OOC393225 OXY393224:OXY393225 PHU393224:PHU393225 PRQ393224:PRQ393225 QBM393224:QBM393225 QLI393224:QLI393225 QVE393224:QVE393225 RFA393224:RFA393225 ROW393224:ROW393225 RYS393224:RYS393225 SIO393224:SIO393225 SSK393224:SSK393225 TCG393224:TCG393225 TMC393224:TMC393225 TVY393224:TVY393225 UFU393224:UFU393225 UPQ393224:UPQ393225 UZM393224:UZM393225 VJI393224:VJI393225 VTE393224:VTE393225 WDA393224:WDA393225 WMW393224:WMW393225 WWS393224:WWS393225 AK458760:AK458761 KG458760:KG458761 UC458760:UC458761 ADY458760:ADY458761 ANU458760:ANU458761 AXQ458760:AXQ458761 BHM458760:BHM458761 BRI458760:BRI458761 CBE458760:CBE458761 CLA458760:CLA458761 CUW458760:CUW458761 DES458760:DES458761 DOO458760:DOO458761 DYK458760:DYK458761 EIG458760:EIG458761 ESC458760:ESC458761 FBY458760:FBY458761 FLU458760:FLU458761 FVQ458760:FVQ458761 GFM458760:GFM458761 GPI458760:GPI458761 GZE458760:GZE458761 HJA458760:HJA458761 HSW458760:HSW458761 ICS458760:ICS458761 IMO458760:IMO458761 IWK458760:IWK458761 JGG458760:JGG458761 JQC458760:JQC458761 JZY458760:JZY458761 KJU458760:KJU458761 KTQ458760:KTQ458761 LDM458760:LDM458761 LNI458760:LNI458761 LXE458760:LXE458761 MHA458760:MHA458761 MQW458760:MQW458761 NAS458760:NAS458761 NKO458760:NKO458761 NUK458760:NUK458761 OEG458760:OEG458761 OOC458760:OOC458761 OXY458760:OXY458761 PHU458760:PHU458761 PRQ458760:PRQ458761 QBM458760:QBM458761 QLI458760:QLI458761 QVE458760:QVE458761 RFA458760:RFA458761 ROW458760:ROW458761 RYS458760:RYS458761 SIO458760:SIO458761 SSK458760:SSK458761 TCG458760:TCG458761 TMC458760:TMC458761 TVY458760:TVY458761 UFU458760:UFU458761 UPQ458760:UPQ458761 UZM458760:UZM458761 VJI458760:VJI458761 VTE458760:VTE458761 WDA458760:WDA458761 WMW458760:WMW458761 WWS458760:WWS458761 AK524296:AK524297 KG524296:KG524297 UC524296:UC524297 ADY524296:ADY524297 ANU524296:ANU524297 AXQ524296:AXQ524297 BHM524296:BHM524297 BRI524296:BRI524297 CBE524296:CBE524297 CLA524296:CLA524297 CUW524296:CUW524297 DES524296:DES524297 DOO524296:DOO524297 DYK524296:DYK524297 EIG524296:EIG524297 ESC524296:ESC524297 FBY524296:FBY524297 FLU524296:FLU524297 FVQ524296:FVQ524297 GFM524296:GFM524297 GPI524296:GPI524297 GZE524296:GZE524297 HJA524296:HJA524297 HSW524296:HSW524297 ICS524296:ICS524297 IMO524296:IMO524297 IWK524296:IWK524297 JGG524296:JGG524297 JQC524296:JQC524297 JZY524296:JZY524297 KJU524296:KJU524297 KTQ524296:KTQ524297 LDM524296:LDM524297 LNI524296:LNI524297 LXE524296:LXE524297 MHA524296:MHA524297 MQW524296:MQW524297 NAS524296:NAS524297 NKO524296:NKO524297 NUK524296:NUK524297 OEG524296:OEG524297 OOC524296:OOC524297 OXY524296:OXY524297 PHU524296:PHU524297 PRQ524296:PRQ524297 QBM524296:QBM524297 QLI524296:QLI524297 QVE524296:QVE524297 RFA524296:RFA524297 ROW524296:ROW524297 RYS524296:RYS524297 SIO524296:SIO524297 SSK524296:SSK524297 TCG524296:TCG524297 TMC524296:TMC524297 TVY524296:TVY524297 UFU524296:UFU524297 UPQ524296:UPQ524297 UZM524296:UZM524297 VJI524296:VJI524297 VTE524296:VTE524297 WDA524296:WDA524297 WMW524296:WMW524297 WWS524296:WWS524297 AK589832:AK589833 KG589832:KG589833 UC589832:UC589833 ADY589832:ADY589833 ANU589832:ANU589833 AXQ589832:AXQ589833 BHM589832:BHM589833 BRI589832:BRI589833 CBE589832:CBE589833 CLA589832:CLA589833 CUW589832:CUW589833 DES589832:DES589833 DOO589832:DOO589833 DYK589832:DYK589833 EIG589832:EIG589833 ESC589832:ESC589833 FBY589832:FBY589833 FLU589832:FLU589833 FVQ589832:FVQ589833 GFM589832:GFM589833 GPI589832:GPI589833 GZE589832:GZE589833 HJA589832:HJA589833 HSW589832:HSW589833 ICS589832:ICS589833 IMO589832:IMO589833 IWK589832:IWK589833 JGG589832:JGG589833 JQC589832:JQC589833 JZY589832:JZY589833 KJU589832:KJU589833 KTQ589832:KTQ589833 LDM589832:LDM589833 LNI589832:LNI589833 LXE589832:LXE589833 MHA589832:MHA589833 MQW589832:MQW589833 NAS589832:NAS589833 NKO589832:NKO589833 NUK589832:NUK589833 OEG589832:OEG589833 OOC589832:OOC589833 OXY589832:OXY589833 PHU589832:PHU589833 PRQ589832:PRQ589833 QBM589832:QBM589833 QLI589832:QLI589833 QVE589832:QVE589833 RFA589832:RFA589833 ROW589832:ROW589833 RYS589832:RYS589833 SIO589832:SIO589833 SSK589832:SSK589833 TCG589832:TCG589833 TMC589832:TMC589833 TVY589832:TVY589833 UFU589832:UFU589833 UPQ589832:UPQ589833 UZM589832:UZM589833 VJI589832:VJI589833 VTE589832:VTE589833 WDA589832:WDA589833 WMW589832:WMW589833 WWS589832:WWS589833 AK655368:AK655369 KG655368:KG655369 UC655368:UC655369 ADY655368:ADY655369 ANU655368:ANU655369 AXQ655368:AXQ655369 BHM655368:BHM655369 BRI655368:BRI655369 CBE655368:CBE655369 CLA655368:CLA655369 CUW655368:CUW655369 DES655368:DES655369 DOO655368:DOO655369 DYK655368:DYK655369 EIG655368:EIG655369 ESC655368:ESC655369 FBY655368:FBY655369 FLU655368:FLU655369 FVQ655368:FVQ655369 GFM655368:GFM655369 GPI655368:GPI655369 GZE655368:GZE655369 HJA655368:HJA655369 HSW655368:HSW655369 ICS655368:ICS655369 IMO655368:IMO655369 IWK655368:IWK655369 JGG655368:JGG655369 JQC655368:JQC655369 JZY655368:JZY655369 KJU655368:KJU655369 KTQ655368:KTQ655369 LDM655368:LDM655369 LNI655368:LNI655369 LXE655368:LXE655369 MHA655368:MHA655369 MQW655368:MQW655369 NAS655368:NAS655369 NKO655368:NKO655369 NUK655368:NUK655369 OEG655368:OEG655369 OOC655368:OOC655369 OXY655368:OXY655369 PHU655368:PHU655369 PRQ655368:PRQ655369 QBM655368:QBM655369 QLI655368:QLI655369 QVE655368:QVE655369 RFA655368:RFA655369 ROW655368:ROW655369 RYS655368:RYS655369 SIO655368:SIO655369 SSK655368:SSK655369 TCG655368:TCG655369 TMC655368:TMC655369 TVY655368:TVY655369 UFU655368:UFU655369 UPQ655368:UPQ655369 UZM655368:UZM655369 VJI655368:VJI655369 VTE655368:VTE655369 WDA655368:WDA655369 WMW655368:WMW655369 WWS655368:WWS655369 AK720904:AK720905 KG720904:KG720905 UC720904:UC720905 ADY720904:ADY720905 ANU720904:ANU720905 AXQ720904:AXQ720905 BHM720904:BHM720905 BRI720904:BRI720905 CBE720904:CBE720905 CLA720904:CLA720905 CUW720904:CUW720905 DES720904:DES720905 DOO720904:DOO720905 DYK720904:DYK720905 EIG720904:EIG720905 ESC720904:ESC720905 FBY720904:FBY720905 FLU720904:FLU720905 FVQ720904:FVQ720905 GFM720904:GFM720905 GPI720904:GPI720905 GZE720904:GZE720905 HJA720904:HJA720905 HSW720904:HSW720905 ICS720904:ICS720905 IMO720904:IMO720905 IWK720904:IWK720905 JGG720904:JGG720905 JQC720904:JQC720905 JZY720904:JZY720905 KJU720904:KJU720905 KTQ720904:KTQ720905 LDM720904:LDM720905 LNI720904:LNI720905 LXE720904:LXE720905 MHA720904:MHA720905 MQW720904:MQW720905 NAS720904:NAS720905 NKO720904:NKO720905 NUK720904:NUK720905 OEG720904:OEG720905 OOC720904:OOC720905 OXY720904:OXY720905 PHU720904:PHU720905 PRQ720904:PRQ720905 QBM720904:QBM720905 QLI720904:QLI720905 QVE720904:QVE720905 RFA720904:RFA720905 ROW720904:ROW720905 RYS720904:RYS720905 SIO720904:SIO720905 SSK720904:SSK720905 TCG720904:TCG720905 TMC720904:TMC720905 TVY720904:TVY720905 UFU720904:UFU720905 UPQ720904:UPQ720905 UZM720904:UZM720905 VJI720904:VJI720905 VTE720904:VTE720905 WDA720904:WDA720905 WMW720904:WMW720905 WWS720904:WWS720905 AK786440:AK786441 KG786440:KG786441 UC786440:UC786441 ADY786440:ADY786441 ANU786440:ANU786441 AXQ786440:AXQ786441 BHM786440:BHM786441 BRI786440:BRI786441 CBE786440:CBE786441 CLA786440:CLA786441 CUW786440:CUW786441 DES786440:DES786441 DOO786440:DOO786441 DYK786440:DYK786441 EIG786440:EIG786441 ESC786440:ESC786441 FBY786440:FBY786441 FLU786440:FLU786441 FVQ786440:FVQ786441 GFM786440:GFM786441 GPI786440:GPI786441 GZE786440:GZE786441 HJA786440:HJA786441 HSW786440:HSW786441 ICS786440:ICS786441 IMO786440:IMO786441 IWK786440:IWK786441 JGG786440:JGG786441 JQC786440:JQC786441 JZY786440:JZY786441 KJU786440:KJU786441 KTQ786440:KTQ786441 LDM786440:LDM786441 LNI786440:LNI786441 LXE786440:LXE786441 MHA786440:MHA786441 MQW786440:MQW786441 NAS786440:NAS786441 NKO786440:NKO786441 NUK786440:NUK786441 OEG786440:OEG786441 OOC786440:OOC786441 OXY786440:OXY786441 PHU786440:PHU786441 PRQ786440:PRQ786441 QBM786440:QBM786441 QLI786440:QLI786441 QVE786440:QVE786441 RFA786440:RFA786441 ROW786440:ROW786441 RYS786440:RYS786441 SIO786440:SIO786441 SSK786440:SSK786441 TCG786440:TCG786441 TMC786440:TMC786441 TVY786440:TVY786441 UFU786440:UFU786441 UPQ786440:UPQ786441 UZM786440:UZM786441 VJI786440:VJI786441 VTE786440:VTE786441 WDA786440:WDA786441 WMW786440:WMW786441 WWS786440:WWS786441 AK851976:AK851977 KG851976:KG851977 UC851976:UC851977 ADY851976:ADY851977 ANU851976:ANU851977 AXQ851976:AXQ851977 BHM851976:BHM851977 BRI851976:BRI851977 CBE851976:CBE851977 CLA851976:CLA851977 CUW851976:CUW851977 DES851976:DES851977 DOO851976:DOO851977 DYK851976:DYK851977 EIG851976:EIG851977 ESC851976:ESC851977 FBY851976:FBY851977 FLU851976:FLU851977 FVQ851976:FVQ851977 GFM851976:GFM851977 GPI851976:GPI851977 GZE851976:GZE851977 HJA851976:HJA851977 HSW851976:HSW851977 ICS851976:ICS851977 IMO851976:IMO851977 IWK851976:IWK851977 JGG851976:JGG851977 JQC851976:JQC851977 JZY851976:JZY851977 KJU851976:KJU851977 KTQ851976:KTQ851977 LDM851976:LDM851977 LNI851976:LNI851977 LXE851976:LXE851977 MHA851976:MHA851977 MQW851976:MQW851977 NAS851976:NAS851977 NKO851976:NKO851977 NUK851976:NUK851977 OEG851976:OEG851977 OOC851976:OOC851977 OXY851976:OXY851977 PHU851976:PHU851977 PRQ851976:PRQ851977 QBM851976:QBM851977 QLI851976:QLI851977 QVE851976:QVE851977 RFA851976:RFA851977 ROW851976:ROW851977 RYS851976:RYS851977 SIO851976:SIO851977 SSK851976:SSK851977 TCG851976:TCG851977 TMC851976:TMC851977 TVY851976:TVY851977 UFU851976:UFU851977 UPQ851976:UPQ851977 UZM851976:UZM851977 VJI851976:VJI851977 VTE851976:VTE851977 WDA851976:WDA851977 WMW851976:WMW851977 WWS851976:WWS851977 AK917512:AK917513 KG917512:KG917513 UC917512:UC917513 ADY917512:ADY917513 ANU917512:ANU917513 AXQ917512:AXQ917513 BHM917512:BHM917513 BRI917512:BRI917513 CBE917512:CBE917513 CLA917512:CLA917513 CUW917512:CUW917513 DES917512:DES917513 DOO917512:DOO917513 DYK917512:DYK917513 EIG917512:EIG917513 ESC917512:ESC917513 FBY917512:FBY917513 FLU917512:FLU917513 FVQ917512:FVQ917513 GFM917512:GFM917513 GPI917512:GPI917513 GZE917512:GZE917513 HJA917512:HJA917513 HSW917512:HSW917513 ICS917512:ICS917513 IMO917512:IMO917513 IWK917512:IWK917513 JGG917512:JGG917513 JQC917512:JQC917513 JZY917512:JZY917513 KJU917512:KJU917513 KTQ917512:KTQ917513 LDM917512:LDM917513 LNI917512:LNI917513 LXE917512:LXE917513 MHA917512:MHA917513 MQW917512:MQW917513 NAS917512:NAS917513 NKO917512:NKO917513 NUK917512:NUK917513 OEG917512:OEG917513 OOC917512:OOC917513 OXY917512:OXY917513 PHU917512:PHU917513 PRQ917512:PRQ917513 QBM917512:QBM917513 QLI917512:QLI917513 QVE917512:QVE917513 RFA917512:RFA917513 ROW917512:ROW917513 RYS917512:RYS917513 SIO917512:SIO917513 SSK917512:SSK917513 TCG917512:TCG917513 TMC917512:TMC917513 TVY917512:TVY917513 UFU917512:UFU917513 UPQ917512:UPQ917513 UZM917512:UZM917513 VJI917512:VJI917513 VTE917512:VTE917513 WDA917512:WDA917513 WMW917512:WMW917513 WWS917512:WWS917513 AK983048:AK983049 KG983048:KG983049 UC983048:UC983049 ADY983048:ADY983049 ANU983048:ANU983049 AXQ983048:AXQ983049 BHM983048:BHM983049 BRI983048:BRI983049 CBE983048:CBE983049 CLA983048:CLA983049 CUW983048:CUW983049 DES983048:DES983049 DOO983048:DOO983049 DYK983048:DYK983049 EIG983048:EIG983049 ESC983048:ESC983049 FBY983048:FBY983049 FLU983048:FLU983049 FVQ983048:FVQ983049 GFM983048:GFM983049 GPI983048:GPI983049 GZE983048:GZE983049 HJA983048:HJA983049 HSW983048:HSW983049 ICS983048:ICS983049 IMO983048:IMO983049 IWK983048:IWK983049 JGG983048:JGG983049 JQC983048:JQC983049 JZY983048:JZY983049 KJU983048:KJU983049 KTQ983048:KTQ983049 LDM983048:LDM983049 LNI983048:LNI983049 LXE983048:LXE983049 MHA983048:MHA983049 MQW983048:MQW983049 NAS983048:NAS983049 NKO983048:NKO983049 NUK983048:NUK983049 OEG983048:OEG983049 OOC983048:OOC983049 OXY983048:OXY983049 PHU983048:PHU983049 PRQ983048:PRQ983049 QBM983048:QBM983049 QLI983048:QLI983049 QVE983048:QVE983049 RFA983048:RFA983049 ROW983048:ROW983049 RYS983048:RYS983049 SIO983048:SIO983049 SSK983048:SSK983049 TCG983048:TCG983049 TMC983048:TMC983049 TVY983048:TVY983049 UFU983048:UFU983049 UPQ983048:UPQ983049 UZM983048:UZM983049 VJI983048:VJI983049 VTE983048:VTE983049 WDA983048:WDA983049 WMW983048:WMW983049 WWS983048:WWS983049 W55:Y55 JS55:JU55 TO55:TQ55 ADK55:ADM55 ANG55:ANI55 AXC55:AXE55 BGY55:BHA55 BQU55:BQW55 CAQ55:CAS55 CKM55:CKO55 CUI55:CUK55 DEE55:DEG55 DOA55:DOC55 DXW55:DXY55 EHS55:EHU55 ERO55:ERQ55 FBK55:FBM55 FLG55:FLI55 FVC55:FVE55 GEY55:GFA55 GOU55:GOW55 GYQ55:GYS55 HIM55:HIO55 HSI55:HSK55 ICE55:ICG55 IMA55:IMC55 IVW55:IVY55 JFS55:JFU55 JPO55:JPQ55 JZK55:JZM55 KJG55:KJI55 KTC55:KTE55 LCY55:LDA55 LMU55:LMW55 LWQ55:LWS55 MGM55:MGO55 MQI55:MQK55 NAE55:NAG55 NKA55:NKC55 NTW55:NTY55 ODS55:ODU55 ONO55:ONQ55 OXK55:OXM55 PHG55:PHI55 PRC55:PRE55 QAY55:QBA55 QKU55:QKW55 QUQ55:QUS55 REM55:REO55 ROI55:ROK55 RYE55:RYG55 SIA55:SIC55 SRW55:SRY55 TBS55:TBU55 TLO55:TLQ55 TVK55:TVM55 UFG55:UFI55 UPC55:UPE55 UYY55:UZA55 VIU55:VIW55 VSQ55:VSS55 WCM55:WCO55 WMI55:WMK55 WWE55:WWG55 W65580:Y65580 JS65580:JU65580 TO65580:TQ65580 ADK65580:ADM65580 ANG65580:ANI65580 AXC65580:AXE65580 BGY65580:BHA65580 BQU65580:BQW65580 CAQ65580:CAS65580 CKM65580:CKO65580 CUI65580:CUK65580 DEE65580:DEG65580 DOA65580:DOC65580 DXW65580:DXY65580 EHS65580:EHU65580 ERO65580:ERQ65580 FBK65580:FBM65580 FLG65580:FLI65580 FVC65580:FVE65580 GEY65580:GFA65580 GOU65580:GOW65580 GYQ65580:GYS65580 HIM65580:HIO65580 HSI65580:HSK65580 ICE65580:ICG65580 IMA65580:IMC65580 IVW65580:IVY65580 JFS65580:JFU65580 JPO65580:JPQ65580 JZK65580:JZM65580 KJG65580:KJI65580 KTC65580:KTE65580 LCY65580:LDA65580 LMU65580:LMW65580 LWQ65580:LWS65580 MGM65580:MGO65580 MQI65580:MQK65580 NAE65580:NAG65580 NKA65580:NKC65580 NTW65580:NTY65580 ODS65580:ODU65580 ONO65580:ONQ65580 OXK65580:OXM65580 PHG65580:PHI65580 PRC65580:PRE65580 QAY65580:QBA65580 QKU65580:QKW65580 QUQ65580:QUS65580 REM65580:REO65580 ROI65580:ROK65580 RYE65580:RYG65580 SIA65580:SIC65580 SRW65580:SRY65580 TBS65580:TBU65580 TLO65580:TLQ65580 TVK65580:TVM65580 UFG65580:UFI65580 UPC65580:UPE65580 UYY65580:UZA65580 VIU65580:VIW65580 VSQ65580:VSS65580 WCM65580:WCO65580 WMI65580:WMK65580 WWE65580:WWG65580 W131116:Y131116 JS131116:JU131116 TO131116:TQ131116 ADK131116:ADM131116 ANG131116:ANI131116 AXC131116:AXE131116 BGY131116:BHA131116 BQU131116:BQW131116 CAQ131116:CAS131116 CKM131116:CKO131116 CUI131116:CUK131116 DEE131116:DEG131116 DOA131116:DOC131116 DXW131116:DXY131116 EHS131116:EHU131116 ERO131116:ERQ131116 FBK131116:FBM131116 FLG131116:FLI131116 FVC131116:FVE131116 GEY131116:GFA131116 GOU131116:GOW131116 GYQ131116:GYS131116 HIM131116:HIO131116 HSI131116:HSK131116 ICE131116:ICG131116 IMA131116:IMC131116 IVW131116:IVY131116 JFS131116:JFU131116 JPO131116:JPQ131116 JZK131116:JZM131116 KJG131116:KJI131116 KTC131116:KTE131116 LCY131116:LDA131116 LMU131116:LMW131116 LWQ131116:LWS131116 MGM131116:MGO131116 MQI131116:MQK131116 NAE131116:NAG131116 NKA131116:NKC131116 NTW131116:NTY131116 ODS131116:ODU131116 ONO131116:ONQ131116 OXK131116:OXM131116 PHG131116:PHI131116 PRC131116:PRE131116 QAY131116:QBA131116 QKU131116:QKW131116 QUQ131116:QUS131116 REM131116:REO131116 ROI131116:ROK131116 RYE131116:RYG131116 SIA131116:SIC131116 SRW131116:SRY131116 TBS131116:TBU131116 TLO131116:TLQ131116 TVK131116:TVM131116 UFG131116:UFI131116 UPC131116:UPE131116 UYY131116:UZA131116 VIU131116:VIW131116 VSQ131116:VSS131116 WCM131116:WCO131116 WMI131116:WMK131116 WWE131116:WWG131116 W196652:Y196652 JS196652:JU196652 TO196652:TQ196652 ADK196652:ADM196652 ANG196652:ANI196652 AXC196652:AXE196652 BGY196652:BHA196652 BQU196652:BQW196652 CAQ196652:CAS196652 CKM196652:CKO196652 CUI196652:CUK196652 DEE196652:DEG196652 DOA196652:DOC196652 DXW196652:DXY196652 EHS196652:EHU196652 ERO196652:ERQ196652 FBK196652:FBM196652 FLG196652:FLI196652 FVC196652:FVE196652 GEY196652:GFA196652 GOU196652:GOW196652 GYQ196652:GYS196652 HIM196652:HIO196652 HSI196652:HSK196652 ICE196652:ICG196652 IMA196652:IMC196652 IVW196652:IVY196652 JFS196652:JFU196652 JPO196652:JPQ196652 JZK196652:JZM196652 KJG196652:KJI196652 KTC196652:KTE196652 LCY196652:LDA196652 LMU196652:LMW196652 LWQ196652:LWS196652 MGM196652:MGO196652 MQI196652:MQK196652 NAE196652:NAG196652 NKA196652:NKC196652 NTW196652:NTY196652 ODS196652:ODU196652 ONO196652:ONQ196652 OXK196652:OXM196652 PHG196652:PHI196652 PRC196652:PRE196652 QAY196652:QBA196652 QKU196652:QKW196652 QUQ196652:QUS196652 REM196652:REO196652 ROI196652:ROK196652 RYE196652:RYG196652 SIA196652:SIC196652 SRW196652:SRY196652 TBS196652:TBU196652 TLO196652:TLQ196652 TVK196652:TVM196652 UFG196652:UFI196652 UPC196652:UPE196652 UYY196652:UZA196652 VIU196652:VIW196652 VSQ196652:VSS196652 WCM196652:WCO196652 WMI196652:WMK196652 WWE196652:WWG196652 W262188:Y262188 JS262188:JU262188 TO262188:TQ262188 ADK262188:ADM262188 ANG262188:ANI262188 AXC262188:AXE262188 BGY262188:BHA262188 BQU262188:BQW262188 CAQ262188:CAS262188 CKM262188:CKO262188 CUI262188:CUK262188 DEE262188:DEG262188 DOA262188:DOC262188 DXW262188:DXY262188 EHS262188:EHU262188 ERO262188:ERQ262188 FBK262188:FBM262188 FLG262188:FLI262188 FVC262188:FVE262188 GEY262188:GFA262188 GOU262188:GOW262188 GYQ262188:GYS262188 HIM262188:HIO262188 HSI262188:HSK262188 ICE262188:ICG262188 IMA262188:IMC262188 IVW262188:IVY262188 JFS262188:JFU262188 JPO262188:JPQ262188 JZK262188:JZM262188 KJG262188:KJI262188 KTC262188:KTE262188 LCY262188:LDA262188 LMU262188:LMW262188 LWQ262188:LWS262188 MGM262188:MGO262188 MQI262188:MQK262188 NAE262188:NAG262188 NKA262188:NKC262188 NTW262188:NTY262188 ODS262188:ODU262188 ONO262188:ONQ262188 OXK262188:OXM262188 PHG262188:PHI262188 PRC262188:PRE262188 QAY262188:QBA262188 QKU262188:QKW262188 QUQ262188:QUS262188 REM262188:REO262188 ROI262188:ROK262188 RYE262188:RYG262188 SIA262188:SIC262188 SRW262188:SRY262188 TBS262188:TBU262188 TLO262188:TLQ262188 TVK262188:TVM262188 UFG262188:UFI262188 UPC262188:UPE262188 UYY262188:UZA262188 VIU262188:VIW262188 VSQ262188:VSS262188 WCM262188:WCO262188 WMI262188:WMK262188 WWE262188:WWG262188 W327724:Y327724 JS327724:JU327724 TO327724:TQ327724 ADK327724:ADM327724 ANG327724:ANI327724 AXC327724:AXE327724 BGY327724:BHA327724 BQU327724:BQW327724 CAQ327724:CAS327724 CKM327724:CKO327724 CUI327724:CUK327724 DEE327724:DEG327724 DOA327724:DOC327724 DXW327724:DXY327724 EHS327724:EHU327724 ERO327724:ERQ327724 FBK327724:FBM327724 FLG327724:FLI327724 FVC327724:FVE327724 GEY327724:GFA327724 GOU327724:GOW327724 GYQ327724:GYS327724 HIM327724:HIO327724 HSI327724:HSK327724 ICE327724:ICG327724 IMA327724:IMC327724 IVW327724:IVY327724 JFS327724:JFU327724 JPO327724:JPQ327724 JZK327724:JZM327724 KJG327724:KJI327724 KTC327724:KTE327724 LCY327724:LDA327724 LMU327724:LMW327724 LWQ327724:LWS327724 MGM327724:MGO327724 MQI327724:MQK327724 NAE327724:NAG327724 NKA327724:NKC327724 NTW327724:NTY327724 ODS327724:ODU327724 ONO327724:ONQ327724 OXK327724:OXM327724 PHG327724:PHI327724 PRC327724:PRE327724 QAY327724:QBA327724 QKU327724:QKW327724 QUQ327724:QUS327724 REM327724:REO327724 ROI327724:ROK327724 RYE327724:RYG327724 SIA327724:SIC327724 SRW327724:SRY327724 TBS327724:TBU327724 TLO327724:TLQ327724 TVK327724:TVM327724 UFG327724:UFI327724 UPC327724:UPE327724 UYY327724:UZA327724 VIU327724:VIW327724 VSQ327724:VSS327724 WCM327724:WCO327724 WMI327724:WMK327724 WWE327724:WWG327724 W393260:Y393260 JS393260:JU393260 TO393260:TQ393260 ADK393260:ADM393260 ANG393260:ANI393260 AXC393260:AXE393260 BGY393260:BHA393260 BQU393260:BQW393260 CAQ393260:CAS393260 CKM393260:CKO393260 CUI393260:CUK393260 DEE393260:DEG393260 DOA393260:DOC393260 DXW393260:DXY393260 EHS393260:EHU393260 ERO393260:ERQ393260 FBK393260:FBM393260 FLG393260:FLI393260 FVC393260:FVE393260 GEY393260:GFA393260 GOU393260:GOW393260 GYQ393260:GYS393260 HIM393260:HIO393260 HSI393260:HSK393260 ICE393260:ICG393260 IMA393260:IMC393260 IVW393260:IVY393260 JFS393260:JFU393260 JPO393260:JPQ393260 JZK393260:JZM393260 KJG393260:KJI393260 KTC393260:KTE393260 LCY393260:LDA393260 LMU393260:LMW393260 LWQ393260:LWS393260 MGM393260:MGO393260 MQI393260:MQK393260 NAE393260:NAG393260 NKA393260:NKC393260 NTW393260:NTY393260 ODS393260:ODU393260 ONO393260:ONQ393260 OXK393260:OXM393260 PHG393260:PHI393260 PRC393260:PRE393260 QAY393260:QBA393260 QKU393260:QKW393260 QUQ393260:QUS393260 REM393260:REO393260 ROI393260:ROK393260 RYE393260:RYG393260 SIA393260:SIC393260 SRW393260:SRY393260 TBS393260:TBU393260 TLO393260:TLQ393260 TVK393260:TVM393260 UFG393260:UFI393260 UPC393260:UPE393260 UYY393260:UZA393260 VIU393260:VIW393260 VSQ393260:VSS393260 WCM393260:WCO393260 WMI393260:WMK393260 WWE393260:WWG393260 W458796:Y458796 JS458796:JU458796 TO458796:TQ458796 ADK458796:ADM458796 ANG458796:ANI458796 AXC458796:AXE458796 BGY458796:BHA458796 BQU458796:BQW458796 CAQ458796:CAS458796 CKM458796:CKO458796 CUI458796:CUK458796 DEE458796:DEG458796 DOA458796:DOC458796 DXW458796:DXY458796 EHS458796:EHU458796 ERO458796:ERQ458796 FBK458796:FBM458796 FLG458796:FLI458796 FVC458796:FVE458796 GEY458796:GFA458796 GOU458796:GOW458796 GYQ458796:GYS458796 HIM458796:HIO458796 HSI458796:HSK458796 ICE458796:ICG458796 IMA458796:IMC458796 IVW458796:IVY458796 JFS458796:JFU458796 JPO458796:JPQ458796 JZK458796:JZM458796 KJG458796:KJI458796 KTC458796:KTE458796 LCY458796:LDA458796 LMU458796:LMW458796 LWQ458796:LWS458796 MGM458796:MGO458796 MQI458796:MQK458796 NAE458796:NAG458796 NKA458796:NKC458796 NTW458796:NTY458796 ODS458796:ODU458796 ONO458796:ONQ458796 OXK458796:OXM458796 PHG458796:PHI458796 PRC458796:PRE458796 QAY458796:QBA458796 QKU458796:QKW458796 QUQ458796:QUS458796 REM458796:REO458796 ROI458796:ROK458796 RYE458796:RYG458796 SIA458796:SIC458796 SRW458796:SRY458796 TBS458796:TBU458796 TLO458796:TLQ458796 TVK458796:TVM458796 UFG458796:UFI458796 UPC458796:UPE458796 UYY458796:UZA458796 VIU458796:VIW458796 VSQ458796:VSS458796 WCM458796:WCO458796 WMI458796:WMK458796 WWE458796:WWG458796 W524332:Y524332 JS524332:JU524332 TO524332:TQ524332 ADK524332:ADM524332 ANG524332:ANI524332 AXC524332:AXE524332 BGY524332:BHA524332 BQU524332:BQW524332 CAQ524332:CAS524332 CKM524332:CKO524332 CUI524332:CUK524332 DEE524332:DEG524332 DOA524332:DOC524332 DXW524332:DXY524332 EHS524332:EHU524332 ERO524332:ERQ524332 FBK524332:FBM524332 FLG524332:FLI524332 FVC524332:FVE524332 GEY524332:GFA524332 GOU524332:GOW524332 GYQ524332:GYS524332 HIM524332:HIO524332 HSI524332:HSK524332 ICE524332:ICG524332 IMA524332:IMC524332 IVW524332:IVY524332 JFS524332:JFU524332 JPO524332:JPQ524332 JZK524332:JZM524332 KJG524332:KJI524332 KTC524332:KTE524332 LCY524332:LDA524332 LMU524332:LMW524332 LWQ524332:LWS524332 MGM524332:MGO524332 MQI524332:MQK524332 NAE524332:NAG524332 NKA524332:NKC524332 NTW524332:NTY524332 ODS524332:ODU524332 ONO524332:ONQ524332 OXK524332:OXM524332 PHG524332:PHI524332 PRC524332:PRE524332 QAY524332:QBA524332 QKU524332:QKW524332 QUQ524332:QUS524332 REM524332:REO524332 ROI524332:ROK524332 RYE524332:RYG524332 SIA524332:SIC524332 SRW524332:SRY524332 TBS524332:TBU524332 TLO524332:TLQ524332 TVK524332:TVM524332 UFG524332:UFI524332 UPC524332:UPE524332 UYY524332:UZA524332 VIU524332:VIW524332 VSQ524332:VSS524332 WCM524332:WCO524332 WMI524332:WMK524332 WWE524332:WWG524332 W589868:Y589868 JS589868:JU589868 TO589868:TQ589868 ADK589868:ADM589868 ANG589868:ANI589868 AXC589868:AXE589868 BGY589868:BHA589868 BQU589868:BQW589868 CAQ589868:CAS589868 CKM589868:CKO589868 CUI589868:CUK589868 DEE589868:DEG589868 DOA589868:DOC589868 DXW589868:DXY589868 EHS589868:EHU589868 ERO589868:ERQ589868 FBK589868:FBM589868 FLG589868:FLI589868 FVC589868:FVE589868 GEY589868:GFA589868 GOU589868:GOW589868 GYQ589868:GYS589868 HIM589868:HIO589868 HSI589868:HSK589868 ICE589868:ICG589868 IMA589868:IMC589868 IVW589868:IVY589868 JFS589868:JFU589868 JPO589868:JPQ589868 JZK589868:JZM589868 KJG589868:KJI589868 KTC589868:KTE589868 LCY589868:LDA589868 LMU589868:LMW589868 LWQ589868:LWS589868 MGM589868:MGO589868 MQI589868:MQK589868 NAE589868:NAG589868 NKA589868:NKC589868 NTW589868:NTY589868 ODS589868:ODU589868 ONO589868:ONQ589868 OXK589868:OXM589868 PHG589868:PHI589868 PRC589868:PRE589868 QAY589868:QBA589868 QKU589868:QKW589868 QUQ589868:QUS589868 REM589868:REO589868 ROI589868:ROK589868 RYE589868:RYG589868 SIA589868:SIC589868 SRW589868:SRY589868 TBS589868:TBU589868 TLO589868:TLQ589868 TVK589868:TVM589868 UFG589868:UFI589868 UPC589868:UPE589868 UYY589868:UZA589868 VIU589868:VIW589868 VSQ589868:VSS589868 WCM589868:WCO589868 WMI589868:WMK589868 WWE589868:WWG589868 W655404:Y655404 JS655404:JU655404 TO655404:TQ655404 ADK655404:ADM655404 ANG655404:ANI655404 AXC655404:AXE655404 BGY655404:BHA655404 BQU655404:BQW655404 CAQ655404:CAS655404 CKM655404:CKO655404 CUI655404:CUK655404 DEE655404:DEG655404 DOA655404:DOC655404 DXW655404:DXY655404 EHS655404:EHU655404 ERO655404:ERQ655404 FBK655404:FBM655404 FLG655404:FLI655404 FVC655404:FVE655404 GEY655404:GFA655404 GOU655404:GOW655404 GYQ655404:GYS655404 HIM655404:HIO655404 HSI655404:HSK655404 ICE655404:ICG655404 IMA655404:IMC655404 IVW655404:IVY655404 JFS655404:JFU655404 JPO655404:JPQ655404 JZK655404:JZM655404 KJG655404:KJI655404 KTC655404:KTE655404 LCY655404:LDA655404 LMU655404:LMW655404 LWQ655404:LWS655404 MGM655404:MGO655404 MQI655404:MQK655404 NAE655404:NAG655404 NKA655404:NKC655404 NTW655404:NTY655404 ODS655404:ODU655404 ONO655404:ONQ655404 OXK655404:OXM655404 PHG655404:PHI655404 PRC655404:PRE655404 QAY655404:QBA655404 QKU655404:QKW655404 QUQ655404:QUS655404 REM655404:REO655404 ROI655404:ROK655404 RYE655404:RYG655404 SIA655404:SIC655404 SRW655404:SRY655404 TBS655404:TBU655404 TLO655404:TLQ655404 TVK655404:TVM655404 UFG655404:UFI655404 UPC655404:UPE655404 UYY655404:UZA655404 VIU655404:VIW655404 VSQ655404:VSS655404 WCM655404:WCO655404 WMI655404:WMK655404 WWE655404:WWG655404 W720940:Y720940 JS720940:JU720940 TO720940:TQ720940 ADK720940:ADM720940 ANG720940:ANI720940 AXC720940:AXE720940 BGY720940:BHA720940 BQU720940:BQW720940 CAQ720940:CAS720940 CKM720940:CKO720940 CUI720940:CUK720940 DEE720940:DEG720940 DOA720940:DOC720940 DXW720940:DXY720940 EHS720940:EHU720940 ERO720940:ERQ720940 FBK720940:FBM720940 FLG720940:FLI720940 FVC720940:FVE720940 GEY720940:GFA720940 GOU720940:GOW720940 GYQ720940:GYS720940 HIM720940:HIO720940 HSI720940:HSK720940 ICE720940:ICG720940 IMA720940:IMC720940 IVW720940:IVY720940 JFS720940:JFU720940 JPO720940:JPQ720940 JZK720940:JZM720940 KJG720940:KJI720940 KTC720940:KTE720940 LCY720940:LDA720940 LMU720940:LMW720940 LWQ720940:LWS720940 MGM720940:MGO720940 MQI720940:MQK720940 NAE720940:NAG720940 NKA720940:NKC720940 NTW720940:NTY720940 ODS720940:ODU720940 ONO720940:ONQ720940 OXK720940:OXM720940 PHG720940:PHI720940 PRC720940:PRE720940 QAY720940:QBA720940 QKU720940:QKW720940 QUQ720940:QUS720940 REM720940:REO720940 ROI720940:ROK720940 RYE720940:RYG720940 SIA720940:SIC720940 SRW720940:SRY720940 TBS720940:TBU720940 TLO720940:TLQ720940 TVK720940:TVM720940 UFG720940:UFI720940 UPC720940:UPE720940 UYY720940:UZA720940 VIU720940:VIW720940 VSQ720940:VSS720940 WCM720940:WCO720940 WMI720940:WMK720940 WWE720940:WWG720940 W786476:Y786476 JS786476:JU786476 TO786476:TQ786476 ADK786476:ADM786476 ANG786476:ANI786476 AXC786476:AXE786476 BGY786476:BHA786476 BQU786476:BQW786476 CAQ786476:CAS786476 CKM786476:CKO786476 CUI786476:CUK786476 DEE786476:DEG786476 DOA786476:DOC786476 DXW786476:DXY786476 EHS786476:EHU786476 ERO786476:ERQ786476 FBK786476:FBM786476 FLG786476:FLI786476 FVC786476:FVE786476 GEY786476:GFA786476 GOU786476:GOW786476 GYQ786476:GYS786476 HIM786476:HIO786476 HSI786476:HSK786476 ICE786476:ICG786476 IMA786476:IMC786476 IVW786476:IVY786476 JFS786476:JFU786476 JPO786476:JPQ786476 JZK786476:JZM786476 KJG786476:KJI786476 KTC786476:KTE786476 LCY786476:LDA786476 LMU786476:LMW786476 LWQ786476:LWS786476 MGM786476:MGO786476 MQI786476:MQK786476 NAE786476:NAG786476 NKA786476:NKC786476 NTW786476:NTY786476 ODS786476:ODU786476 ONO786476:ONQ786476 OXK786476:OXM786476 PHG786476:PHI786476 PRC786476:PRE786476 QAY786476:QBA786476 QKU786476:QKW786476 QUQ786476:QUS786476 REM786476:REO786476 ROI786476:ROK786476 RYE786476:RYG786476 SIA786476:SIC786476 SRW786476:SRY786476 TBS786476:TBU786476 TLO786476:TLQ786476 TVK786476:TVM786476 UFG786476:UFI786476 UPC786476:UPE786476 UYY786476:UZA786476 VIU786476:VIW786476 VSQ786476:VSS786476 WCM786476:WCO786476 WMI786476:WMK786476 WWE786476:WWG786476 W852012:Y852012 JS852012:JU852012 TO852012:TQ852012 ADK852012:ADM852012 ANG852012:ANI852012 AXC852012:AXE852012 BGY852012:BHA852012 BQU852012:BQW852012 CAQ852012:CAS852012 CKM852012:CKO852012 CUI852012:CUK852012 DEE852012:DEG852012 DOA852012:DOC852012 DXW852012:DXY852012 EHS852012:EHU852012 ERO852012:ERQ852012 FBK852012:FBM852012 FLG852012:FLI852012 FVC852012:FVE852012 GEY852012:GFA852012 GOU852012:GOW852012 GYQ852012:GYS852012 HIM852012:HIO852012 HSI852012:HSK852012 ICE852012:ICG852012 IMA852012:IMC852012 IVW852012:IVY852012 JFS852012:JFU852012 JPO852012:JPQ852012 JZK852012:JZM852012 KJG852012:KJI852012 KTC852012:KTE852012 LCY852012:LDA852012 LMU852012:LMW852012 LWQ852012:LWS852012 MGM852012:MGO852012 MQI852012:MQK852012 NAE852012:NAG852012 NKA852012:NKC852012 NTW852012:NTY852012 ODS852012:ODU852012 ONO852012:ONQ852012 OXK852012:OXM852012 PHG852012:PHI852012 PRC852012:PRE852012 QAY852012:QBA852012 QKU852012:QKW852012 QUQ852012:QUS852012 REM852012:REO852012 ROI852012:ROK852012 RYE852012:RYG852012 SIA852012:SIC852012 SRW852012:SRY852012 TBS852012:TBU852012 TLO852012:TLQ852012 TVK852012:TVM852012 UFG852012:UFI852012 UPC852012:UPE852012 UYY852012:UZA852012 VIU852012:VIW852012 VSQ852012:VSS852012 WCM852012:WCO852012 WMI852012:WMK852012 WWE852012:WWG852012 W917548:Y917548 JS917548:JU917548 TO917548:TQ917548 ADK917548:ADM917548 ANG917548:ANI917548 AXC917548:AXE917548 BGY917548:BHA917548 BQU917548:BQW917548 CAQ917548:CAS917548 CKM917548:CKO917548 CUI917548:CUK917548 DEE917548:DEG917548 DOA917548:DOC917548 DXW917548:DXY917548 EHS917548:EHU917548 ERO917548:ERQ917548 FBK917548:FBM917548 FLG917548:FLI917548 FVC917548:FVE917548 GEY917548:GFA917548 GOU917548:GOW917548 GYQ917548:GYS917548 HIM917548:HIO917548 HSI917548:HSK917548 ICE917548:ICG917548 IMA917548:IMC917548 IVW917548:IVY917548 JFS917548:JFU917548 JPO917548:JPQ917548 JZK917548:JZM917548 KJG917548:KJI917548 KTC917548:KTE917548 LCY917548:LDA917548 LMU917548:LMW917548 LWQ917548:LWS917548 MGM917548:MGO917548 MQI917548:MQK917548 NAE917548:NAG917548 NKA917548:NKC917548 NTW917548:NTY917548 ODS917548:ODU917548 ONO917548:ONQ917548 OXK917548:OXM917548 PHG917548:PHI917548 PRC917548:PRE917548 QAY917548:QBA917548 QKU917548:QKW917548 QUQ917548:QUS917548 REM917548:REO917548 ROI917548:ROK917548 RYE917548:RYG917548 SIA917548:SIC917548 SRW917548:SRY917548 TBS917548:TBU917548 TLO917548:TLQ917548 TVK917548:TVM917548 UFG917548:UFI917548 UPC917548:UPE917548 UYY917548:UZA917548 VIU917548:VIW917548 VSQ917548:VSS917548 WCM917548:WCO917548 WMI917548:WMK917548 WWE917548:WWG917548 W983084:Y983084 JS983084:JU983084 TO983084:TQ983084 ADK983084:ADM983084 ANG983084:ANI983084 AXC983084:AXE983084 BGY983084:BHA983084 BQU983084:BQW983084 CAQ983084:CAS983084 CKM983084:CKO983084 CUI983084:CUK983084 DEE983084:DEG983084 DOA983084:DOC983084 DXW983084:DXY983084 EHS983084:EHU983084 ERO983084:ERQ983084 FBK983084:FBM983084 FLG983084:FLI983084 FVC983084:FVE983084 GEY983084:GFA983084 GOU983084:GOW983084 GYQ983084:GYS983084 HIM983084:HIO983084 HSI983084:HSK983084 ICE983084:ICG983084 IMA983084:IMC983084 IVW983084:IVY983084 JFS983084:JFU983084 JPO983084:JPQ983084 JZK983084:JZM983084 KJG983084:KJI983084 KTC983084:KTE983084 LCY983084:LDA983084 LMU983084:LMW983084 LWQ983084:LWS983084 MGM983084:MGO983084 MQI983084:MQK983084 NAE983084:NAG983084 NKA983084:NKC983084 NTW983084:NTY983084 ODS983084:ODU983084 ONO983084:ONQ983084 OXK983084:OXM983084 PHG983084:PHI983084 PRC983084:PRE983084 QAY983084:QBA983084 QKU983084:QKW983084 QUQ983084:QUS983084 REM983084:REO983084 ROI983084:ROK983084 RYE983084:RYG983084 SIA983084:SIC983084 SRW983084:SRY983084 TBS983084:TBU983084 TLO983084:TLQ983084 TVK983084:TVM983084 UFG983084:UFI983084 UPC983084:UPE983084 UYY983084:UZA983084 VIU983084:VIW983084 VSQ983084:VSS983084 WCM983084:WCO983084 WMI983084:WMK983084 WWE983084:WWG983084 Z29:Z31 JV29:JV31 TR29:TR31 ADN29:ADN31 ANJ29:ANJ31 AXF29:AXF31 BHB29:BHB31 BQX29:BQX31 CAT29:CAT31 CKP29:CKP31 CUL29:CUL31 DEH29:DEH31 DOD29:DOD31 DXZ29:DXZ31 EHV29:EHV31 ERR29:ERR31 FBN29:FBN31 FLJ29:FLJ31 FVF29:FVF31 GFB29:GFB31 GOX29:GOX31 GYT29:GYT31 HIP29:HIP31 HSL29:HSL31 ICH29:ICH31 IMD29:IMD31 IVZ29:IVZ31 JFV29:JFV31 JPR29:JPR31 JZN29:JZN31 KJJ29:KJJ31 KTF29:KTF31 LDB29:LDB31 LMX29:LMX31 LWT29:LWT31 MGP29:MGP31 MQL29:MQL31 NAH29:NAH31 NKD29:NKD31 NTZ29:NTZ31 ODV29:ODV31 ONR29:ONR31 OXN29:OXN31 PHJ29:PHJ31 PRF29:PRF31 QBB29:QBB31 QKX29:QKX31 QUT29:QUT31 REP29:REP31 ROL29:ROL31 RYH29:RYH31 SID29:SID31 SRZ29:SRZ31 TBV29:TBV31 TLR29:TLR31 TVN29:TVN31 UFJ29:UFJ31 UPF29:UPF31 UZB29:UZB31 VIX29:VIX31 VST29:VST31 WCP29:WCP31 WML29:WML31 WWH29:WWH31 Z65555:Z65557 JV65555:JV65557 TR65555:TR65557 ADN65555:ADN65557 ANJ65555:ANJ65557 AXF65555:AXF65557 BHB65555:BHB65557 BQX65555:BQX65557 CAT65555:CAT65557 CKP65555:CKP65557 CUL65555:CUL65557 DEH65555:DEH65557 DOD65555:DOD65557 DXZ65555:DXZ65557 EHV65555:EHV65557 ERR65555:ERR65557 FBN65555:FBN65557 FLJ65555:FLJ65557 FVF65555:FVF65557 GFB65555:GFB65557 GOX65555:GOX65557 GYT65555:GYT65557 HIP65555:HIP65557 HSL65555:HSL65557 ICH65555:ICH65557 IMD65555:IMD65557 IVZ65555:IVZ65557 JFV65555:JFV65557 JPR65555:JPR65557 JZN65555:JZN65557 KJJ65555:KJJ65557 KTF65555:KTF65557 LDB65555:LDB65557 LMX65555:LMX65557 LWT65555:LWT65557 MGP65555:MGP65557 MQL65555:MQL65557 NAH65555:NAH65557 NKD65555:NKD65557 NTZ65555:NTZ65557 ODV65555:ODV65557 ONR65555:ONR65557 OXN65555:OXN65557 PHJ65555:PHJ65557 PRF65555:PRF65557 QBB65555:QBB65557 QKX65555:QKX65557 QUT65555:QUT65557 REP65555:REP65557 ROL65555:ROL65557 RYH65555:RYH65557 SID65555:SID65557 SRZ65555:SRZ65557 TBV65555:TBV65557 TLR65555:TLR65557 TVN65555:TVN65557 UFJ65555:UFJ65557 UPF65555:UPF65557 UZB65555:UZB65557 VIX65555:VIX65557 VST65555:VST65557 WCP65555:WCP65557 WML65555:WML65557 WWH65555:WWH65557 Z131091:Z131093 JV131091:JV131093 TR131091:TR131093 ADN131091:ADN131093 ANJ131091:ANJ131093 AXF131091:AXF131093 BHB131091:BHB131093 BQX131091:BQX131093 CAT131091:CAT131093 CKP131091:CKP131093 CUL131091:CUL131093 DEH131091:DEH131093 DOD131091:DOD131093 DXZ131091:DXZ131093 EHV131091:EHV131093 ERR131091:ERR131093 FBN131091:FBN131093 FLJ131091:FLJ131093 FVF131091:FVF131093 GFB131091:GFB131093 GOX131091:GOX131093 GYT131091:GYT131093 HIP131091:HIP131093 HSL131091:HSL131093 ICH131091:ICH131093 IMD131091:IMD131093 IVZ131091:IVZ131093 JFV131091:JFV131093 JPR131091:JPR131093 JZN131091:JZN131093 KJJ131091:KJJ131093 KTF131091:KTF131093 LDB131091:LDB131093 LMX131091:LMX131093 LWT131091:LWT131093 MGP131091:MGP131093 MQL131091:MQL131093 NAH131091:NAH131093 NKD131091:NKD131093 NTZ131091:NTZ131093 ODV131091:ODV131093 ONR131091:ONR131093 OXN131091:OXN131093 PHJ131091:PHJ131093 PRF131091:PRF131093 QBB131091:QBB131093 QKX131091:QKX131093 QUT131091:QUT131093 REP131091:REP131093 ROL131091:ROL131093 RYH131091:RYH131093 SID131091:SID131093 SRZ131091:SRZ131093 TBV131091:TBV131093 TLR131091:TLR131093 TVN131091:TVN131093 UFJ131091:UFJ131093 UPF131091:UPF131093 UZB131091:UZB131093 VIX131091:VIX131093 VST131091:VST131093 WCP131091:WCP131093 WML131091:WML131093 WWH131091:WWH131093 Z196627:Z196629 JV196627:JV196629 TR196627:TR196629 ADN196627:ADN196629 ANJ196627:ANJ196629 AXF196627:AXF196629 BHB196627:BHB196629 BQX196627:BQX196629 CAT196627:CAT196629 CKP196627:CKP196629 CUL196627:CUL196629 DEH196627:DEH196629 DOD196627:DOD196629 DXZ196627:DXZ196629 EHV196627:EHV196629 ERR196627:ERR196629 FBN196627:FBN196629 FLJ196627:FLJ196629 FVF196627:FVF196629 GFB196627:GFB196629 GOX196627:GOX196629 GYT196627:GYT196629 HIP196627:HIP196629 HSL196627:HSL196629 ICH196627:ICH196629 IMD196627:IMD196629 IVZ196627:IVZ196629 JFV196627:JFV196629 JPR196627:JPR196629 JZN196627:JZN196629 KJJ196627:KJJ196629 KTF196627:KTF196629 LDB196627:LDB196629 LMX196627:LMX196629 LWT196627:LWT196629 MGP196627:MGP196629 MQL196627:MQL196629 NAH196627:NAH196629 NKD196627:NKD196629 NTZ196627:NTZ196629 ODV196627:ODV196629 ONR196627:ONR196629 OXN196627:OXN196629 PHJ196627:PHJ196629 PRF196627:PRF196629 QBB196627:QBB196629 QKX196627:QKX196629 QUT196627:QUT196629 REP196627:REP196629 ROL196627:ROL196629 RYH196627:RYH196629 SID196627:SID196629 SRZ196627:SRZ196629 TBV196627:TBV196629 TLR196627:TLR196629 TVN196627:TVN196629 UFJ196627:UFJ196629 UPF196627:UPF196629 UZB196627:UZB196629 VIX196627:VIX196629 VST196627:VST196629 WCP196627:WCP196629 WML196627:WML196629 WWH196627:WWH196629 Z262163:Z262165 JV262163:JV262165 TR262163:TR262165 ADN262163:ADN262165 ANJ262163:ANJ262165 AXF262163:AXF262165 BHB262163:BHB262165 BQX262163:BQX262165 CAT262163:CAT262165 CKP262163:CKP262165 CUL262163:CUL262165 DEH262163:DEH262165 DOD262163:DOD262165 DXZ262163:DXZ262165 EHV262163:EHV262165 ERR262163:ERR262165 FBN262163:FBN262165 FLJ262163:FLJ262165 FVF262163:FVF262165 GFB262163:GFB262165 GOX262163:GOX262165 GYT262163:GYT262165 HIP262163:HIP262165 HSL262163:HSL262165 ICH262163:ICH262165 IMD262163:IMD262165 IVZ262163:IVZ262165 JFV262163:JFV262165 JPR262163:JPR262165 JZN262163:JZN262165 KJJ262163:KJJ262165 KTF262163:KTF262165 LDB262163:LDB262165 LMX262163:LMX262165 LWT262163:LWT262165 MGP262163:MGP262165 MQL262163:MQL262165 NAH262163:NAH262165 NKD262163:NKD262165 NTZ262163:NTZ262165 ODV262163:ODV262165 ONR262163:ONR262165 OXN262163:OXN262165 PHJ262163:PHJ262165 PRF262163:PRF262165 QBB262163:QBB262165 QKX262163:QKX262165 QUT262163:QUT262165 REP262163:REP262165 ROL262163:ROL262165 RYH262163:RYH262165 SID262163:SID262165 SRZ262163:SRZ262165 TBV262163:TBV262165 TLR262163:TLR262165 TVN262163:TVN262165 UFJ262163:UFJ262165 UPF262163:UPF262165 UZB262163:UZB262165 VIX262163:VIX262165 VST262163:VST262165 WCP262163:WCP262165 WML262163:WML262165 WWH262163:WWH262165 Z327699:Z327701 JV327699:JV327701 TR327699:TR327701 ADN327699:ADN327701 ANJ327699:ANJ327701 AXF327699:AXF327701 BHB327699:BHB327701 BQX327699:BQX327701 CAT327699:CAT327701 CKP327699:CKP327701 CUL327699:CUL327701 DEH327699:DEH327701 DOD327699:DOD327701 DXZ327699:DXZ327701 EHV327699:EHV327701 ERR327699:ERR327701 FBN327699:FBN327701 FLJ327699:FLJ327701 FVF327699:FVF327701 GFB327699:GFB327701 GOX327699:GOX327701 GYT327699:GYT327701 HIP327699:HIP327701 HSL327699:HSL327701 ICH327699:ICH327701 IMD327699:IMD327701 IVZ327699:IVZ327701 JFV327699:JFV327701 JPR327699:JPR327701 JZN327699:JZN327701 KJJ327699:KJJ327701 KTF327699:KTF327701 LDB327699:LDB327701 LMX327699:LMX327701 LWT327699:LWT327701 MGP327699:MGP327701 MQL327699:MQL327701 NAH327699:NAH327701 NKD327699:NKD327701 NTZ327699:NTZ327701 ODV327699:ODV327701 ONR327699:ONR327701 OXN327699:OXN327701 PHJ327699:PHJ327701 PRF327699:PRF327701 QBB327699:QBB327701 QKX327699:QKX327701 QUT327699:QUT327701 REP327699:REP327701 ROL327699:ROL327701 RYH327699:RYH327701 SID327699:SID327701 SRZ327699:SRZ327701 TBV327699:TBV327701 TLR327699:TLR327701 TVN327699:TVN327701 UFJ327699:UFJ327701 UPF327699:UPF327701 UZB327699:UZB327701 VIX327699:VIX327701 VST327699:VST327701 WCP327699:WCP327701 WML327699:WML327701 WWH327699:WWH327701 Z393235:Z393237 JV393235:JV393237 TR393235:TR393237 ADN393235:ADN393237 ANJ393235:ANJ393237 AXF393235:AXF393237 BHB393235:BHB393237 BQX393235:BQX393237 CAT393235:CAT393237 CKP393235:CKP393237 CUL393235:CUL393237 DEH393235:DEH393237 DOD393235:DOD393237 DXZ393235:DXZ393237 EHV393235:EHV393237 ERR393235:ERR393237 FBN393235:FBN393237 FLJ393235:FLJ393237 FVF393235:FVF393237 GFB393235:GFB393237 GOX393235:GOX393237 GYT393235:GYT393237 HIP393235:HIP393237 HSL393235:HSL393237 ICH393235:ICH393237 IMD393235:IMD393237 IVZ393235:IVZ393237 JFV393235:JFV393237 JPR393235:JPR393237 JZN393235:JZN393237 KJJ393235:KJJ393237 KTF393235:KTF393237 LDB393235:LDB393237 LMX393235:LMX393237 LWT393235:LWT393237 MGP393235:MGP393237 MQL393235:MQL393237 NAH393235:NAH393237 NKD393235:NKD393237 NTZ393235:NTZ393237 ODV393235:ODV393237 ONR393235:ONR393237 OXN393235:OXN393237 PHJ393235:PHJ393237 PRF393235:PRF393237 QBB393235:QBB393237 QKX393235:QKX393237 QUT393235:QUT393237 REP393235:REP393237 ROL393235:ROL393237 RYH393235:RYH393237 SID393235:SID393237 SRZ393235:SRZ393237 TBV393235:TBV393237 TLR393235:TLR393237 TVN393235:TVN393237 UFJ393235:UFJ393237 UPF393235:UPF393237 UZB393235:UZB393237 VIX393235:VIX393237 VST393235:VST393237 WCP393235:WCP393237 WML393235:WML393237 WWH393235:WWH393237 Z458771:Z458773 JV458771:JV458773 TR458771:TR458773 ADN458771:ADN458773 ANJ458771:ANJ458773 AXF458771:AXF458773 BHB458771:BHB458773 BQX458771:BQX458773 CAT458771:CAT458773 CKP458771:CKP458773 CUL458771:CUL458773 DEH458771:DEH458773 DOD458771:DOD458773 DXZ458771:DXZ458773 EHV458771:EHV458773 ERR458771:ERR458773 FBN458771:FBN458773 FLJ458771:FLJ458773 FVF458771:FVF458773 GFB458771:GFB458773 GOX458771:GOX458773 GYT458771:GYT458773 HIP458771:HIP458773 HSL458771:HSL458773 ICH458771:ICH458773 IMD458771:IMD458773 IVZ458771:IVZ458773 JFV458771:JFV458773 JPR458771:JPR458773 JZN458771:JZN458773 KJJ458771:KJJ458773 KTF458771:KTF458773 LDB458771:LDB458773 LMX458771:LMX458773 LWT458771:LWT458773 MGP458771:MGP458773 MQL458771:MQL458773 NAH458771:NAH458773 NKD458771:NKD458773 NTZ458771:NTZ458773 ODV458771:ODV458773 ONR458771:ONR458773 OXN458771:OXN458773 PHJ458771:PHJ458773 PRF458771:PRF458773 QBB458771:QBB458773 QKX458771:QKX458773 QUT458771:QUT458773 REP458771:REP458773 ROL458771:ROL458773 RYH458771:RYH458773 SID458771:SID458773 SRZ458771:SRZ458773 TBV458771:TBV458773 TLR458771:TLR458773 TVN458771:TVN458773 UFJ458771:UFJ458773 UPF458771:UPF458773 UZB458771:UZB458773 VIX458771:VIX458773 VST458771:VST458773 WCP458771:WCP458773 WML458771:WML458773 WWH458771:WWH458773 Z524307:Z524309 JV524307:JV524309 TR524307:TR524309 ADN524307:ADN524309 ANJ524307:ANJ524309 AXF524307:AXF524309 BHB524307:BHB524309 BQX524307:BQX524309 CAT524307:CAT524309 CKP524307:CKP524309 CUL524307:CUL524309 DEH524307:DEH524309 DOD524307:DOD524309 DXZ524307:DXZ524309 EHV524307:EHV524309 ERR524307:ERR524309 FBN524307:FBN524309 FLJ524307:FLJ524309 FVF524307:FVF524309 GFB524307:GFB524309 GOX524307:GOX524309 GYT524307:GYT524309 HIP524307:HIP524309 HSL524307:HSL524309 ICH524307:ICH524309 IMD524307:IMD524309 IVZ524307:IVZ524309 JFV524307:JFV524309 JPR524307:JPR524309 JZN524307:JZN524309 KJJ524307:KJJ524309 KTF524307:KTF524309 LDB524307:LDB524309 LMX524307:LMX524309 LWT524307:LWT524309 MGP524307:MGP524309 MQL524307:MQL524309 NAH524307:NAH524309 NKD524307:NKD524309 NTZ524307:NTZ524309 ODV524307:ODV524309 ONR524307:ONR524309 OXN524307:OXN524309 PHJ524307:PHJ524309 PRF524307:PRF524309 QBB524307:QBB524309 QKX524307:QKX524309 QUT524307:QUT524309 REP524307:REP524309 ROL524307:ROL524309 RYH524307:RYH524309 SID524307:SID524309 SRZ524307:SRZ524309 TBV524307:TBV524309 TLR524307:TLR524309 TVN524307:TVN524309 UFJ524307:UFJ524309 UPF524307:UPF524309 UZB524307:UZB524309 VIX524307:VIX524309 VST524307:VST524309 WCP524307:WCP524309 WML524307:WML524309 WWH524307:WWH524309 Z589843:Z589845 JV589843:JV589845 TR589843:TR589845 ADN589843:ADN589845 ANJ589843:ANJ589845 AXF589843:AXF589845 BHB589843:BHB589845 BQX589843:BQX589845 CAT589843:CAT589845 CKP589843:CKP589845 CUL589843:CUL589845 DEH589843:DEH589845 DOD589843:DOD589845 DXZ589843:DXZ589845 EHV589843:EHV589845 ERR589843:ERR589845 FBN589843:FBN589845 FLJ589843:FLJ589845 FVF589843:FVF589845 GFB589843:GFB589845 GOX589843:GOX589845 GYT589843:GYT589845 HIP589843:HIP589845 HSL589843:HSL589845 ICH589843:ICH589845 IMD589843:IMD589845 IVZ589843:IVZ589845 JFV589843:JFV589845 JPR589843:JPR589845 JZN589843:JZN589845 KJJ589843:KJJ589845 KTF589843:KTF589845 LDB589843:LDB589845 LMX589843:LMX589845 LWT589843:LWT589845 MGP589843:MGP589845 MQL589843:MQL589845 NAH589843:NAH589845 NKD589843:NKD589845 NTZ589843:NTZ589845 ODV589843:ODV589845 ONR589843:ONR589845 OXN589843:OXN589845 PHJ589843:PHJ589845 PRF589843:PRF589845 QBB589843:QBB589845 QKX589843:QKX589845 QUT589843:QUT589845 REP589843:REP589845 ROL589843:ROL589845 RYH589843:RYH589845 SID589843:SID589845 SRZ589843:SRZ589845 TBV589843:TBV589845 TLR589843:TLR589845 TVN589843:TVN589845 UFJ589843:UFJ589845 UPF589843:UPF589845 UZB589843:UZB589845 VIX589843:VIX589845 VST589843:VST589845 WCP589843:WCP589845 WML589843:WML589845 WWH589843:WWH589845 Z655379:Z655381 JV655379:JV655381 TR655379:TR655381 ADN655379:ADN655381 ANJ655379:ANJ655381 AXF655379:AXF655381 BHB655379:BHB655381 BQX655379:BQX655381 CAT655379:CAT655381 CKP655379:CKP655381 CUL655379:CUL655381 DEH655379:DEH655381 DOD655379:DOD655381 DXZ655379:DXZ655381 EHV655379:EHV655381 ERR655379:ERR655381 FBN655379:FBN655381 FLJ655379:FLJ655381 FVF655379:FVF655381 GFB655379:GFB655381 GOX655379:GOX655381 GYT655379:GYT655381 HIP655379:HIP655381 HSL655379:HSL655381 ICH655379:ICH655381 IMD655379:IMD655381 IVZ655379:IVZ655381 JFV655379:JFV655381 JPR655379:JPR655381 JZN655379:JZN655381 KJJ655379:KJJ655381 KTF655379:KTF655381 LDB655379:LDB655381 LMX655379:LMX655381 LWT655379:LWT655381 MGP655379:MGP655381 MQL655379:MQL655381 NAH655379:NAH655381 NKD655379:NKD655381 NTZ655379:NTZ655381 ODV655379:ODV655381 ONR655379:ONR655381 OXN655379:OXN655381 PHJ655379:PHJ655381 PRF655379:PRF655381 QBB655379:QBB655381 QKX655379:QKX655381 QUT655379:QUT655381 REP655379:REP655381 ROL655379:ROL655381 RYH655379:RYH655381 SID655379:SID655381 SRZ655379:SRZ655381 TBV655379:TBV655381 TLR655379:TLR655381 TVN655379:TVN655381 UFJ655379:UFJ655381 UPF655379:UPF655381 UZB655379:UZB655381 VIX655379:VIX655381 VST655379:VST655381 WCP655379:WCP655381 WML655379:WML655381 WWH655379:WWH655381 Z720915:Z720917 JV720915:JV720917 TR720915:TR720917 ADN720915:ADN720917 ANJ720915:ANJ720917 AXF720915:AXF720917 BHB720915:BHB720917 BQX720915:BQX720917 CAT720915:CAT720917 CKP720915:CKP720917 CUL720915:CUL720917 DEH720915:DEH720917 DOD720915:DOD720917 DXZ720915:DXZ720917 EHV720915:EHV720917 ERR720915:ERR720917 FBN720915:FBN720917 FLJ720915:FLJ720917 FVF720915:FVF720917 GFB720915:GFB720917 GOX720915:GOX720917 GYT720915:GYT720917 HIP720915:HIP720917 HSL720915:HSL720917 ICH720915:ICH720917 IMD720915:IMD720917 IVZ720915:IVZ720917 JFV720915:JFV720917 JPR720915:JPR720917 JZN720915:JZN720917 KJJ720915:KJJ720917 KTF720915:KTF720917 LDB720915:LDB720917 LMX720915:LMX720917 LWT720915:LWT720917 MGP720915:MGP720917 MQL720915:MQL720917 NAH720915:NAH720917 NKD720915:NKD720917 NTZ720915:NTZ720917 ODV720915:ODV720917 ONR720915:ONR720917 OXN720915:OXN720917 PHJ720915:PHJ720917 PRF720915:PRF720917 QBB720915:QBB720917 QKX720915:QKX720917 QUT720915:QUT720917 REP720915:REP720917 ROL720915:ROL720917 RYH720915:RYH720917 SID720915:SID720917 SRZ720915:SRZ720917 TBV720915:TBV720917 TLR720915:TLR720917 TVN720915:TVN720917 UFJ720915:UFJ720917 UPF720915:UPF720917 UZB720915:UZB720917 VIX720915:VIX720917 VST720915:VST720917 WCP720915:WCP720917 WML720915:WML720917 WWH720915:WWH720917 Z786451:Z786453 JV786451:JV786453 TR786451:TR786453 ADN786451:ADN786453 ANJ786451:ANJ786453 AXF786451:AXF786453 BHB786451:BHB786453 BQX786451:BQX786453 CAT786451:CAT786453 CKP786451:CKP786453 CUL786451:CUL786453 DEH786451:DEH786453 DOD786451:DOD786453 DXZ786451:DXZ786453 EHV786451:EHV786453 ERR786451:ERR786453 FBN786451:FBN786453 FLJ786451:FLJ786453 FVF786451:FVF786453 GFB786451:GFB786453 GOX786451:GOX786453 GYT786451:GYT786453 HIP786451:HIP786453 HSL786451:HSL786453 ICH786451:ICH786453 IMD786451:IMD786453 IVZ786451:IVZ786453 JFV786451:JFV786453 JPR786451:JPR786453 JZN786451:JZN786453 KJJ786451:KJJ786453 KTF786451:KTF786453 LDB786451:LDB786453 LMX786451:LMX786453 LWT786451:LWT786453 MGP786451:MGP786453 MQL786451:MQL786453 NAH786451:NAH786453 NKD786451:NKD786453 NTZ786451:NTZ786453 ODV786451:ODV786453 ONR786451:ONR786453 OXN786451:OXN786453 PHJ786451:PHJ786453 PRF786451:PRF786453 QBB786451:QBB786453 QKX786451:QKX786453 QUT786451:QUT786453 REP786451:REP786453 ROL786451:ROL786453 RYH786451:RYH786453 SID786451:SID786453 SRZ786451:SRZ786453 TBV786451:TBV786453 TLR786451:TLR786453 TVN786451:TVN786453 UFJ786451:UFJ786453 UPF786451:UPF786453 UZB786451:UZB786453 VIX786451:VIX786453 VST786451:VST786453 WCP786451:WCP786453 WML786451:WML786453 WWH786451:WWH786453 Z851987:Z851989 JV851987:JV851989 TR851987:TR851989 ADN851987:ADN851989 ANJ851987:ANJ851989 AXF851987:AXF851989 BHB851987:BHB851989 BQX851987:BQX851989 CAT851987:CAT851989 CKP851987:CKP851989 CUL851987:CUL851989 DEH851987:DEH851989 DOD851987:DOD851989 DXZ851987:DXZ851989 EHV851987:EHV851989 ERR851987:ERR851989 FBN851987:FBN851989 FLJ851987:FLJ851989 FVF851987:FVF851989 GFB851987:GFB851989 GOX851987:GOX851989 GYT851987:GYT851989 HIP851987:HIP851989 HSL851987:HSL851989 ICH851987:ICH851989 IMD851987:IMD851989 IVZ851987:IVZ851989 JFV851987:JFV851989 JPR851987:JPR851989 JZN851987:JZN851989 KJJ851987:KJJ851989 KTF851987:KTF851989 LDB851987:LDB851989 LMX851987:LMX851989 LWT851987:LWT851989 MGP851987:MGP851989 MQL851987:MQL851989 NAH851987:NAH851989 NKD851987:NKD851989 NTZ851987:NTZ851989 ODV851987:ODV851989 ONR851987:ONR851989 OXN851987:OXN851989 PHJ851987:PHJ851989 PRF851987:PRF851989 QBB851987:QBB851989 QKX851987:QKX851989 QUT851987:QUT851989 REP851987:REP851989 ROL851987:ROL851989 RYH851987:RYH851989 SID851987:SID851989 SRZ851987:SRZ851989 TBV851987:TBV851989 TLR851987:TLR851989 TVN851987:TVN851989 UFJ851987:UFJ851989 UPF851987:UPF851989 UZB851987:UZB851989 VIX851987:VIX851989 VST851987:VST851989 WCP851987:WCP851989 WML851987:WML851989 WWH851987:WWH851989 Z917523:Z917525 JV917523:JV917525 TR917523:TR917525 ADN917523:ADN917525 ANJ917523:ANJ917525 AXF917523:AXF917525 BHB917523:BHB917525 BQX917523:BQX917525 CAT917523:CAT917525 CKP917523:CKP917525 CUL917523:CUL917525 DEH917523:DEH917525 DOD917523:DOD917525 DXZ917523:DXZ917525 EHV917523:EHV917525 ERR917523:ERR917525 FBN917523:FBN917525 FLJ917523:FLJ917525 FVF917523:FVF917525 GFB917523:GFB917525 GOX917523:GOX917525 GYT917523:GYT917525 HIP917523:HIP917525 HSL917523:HSL917525 ICH917523:ICH917525 IMD917523:IMD917525 IVZ917523:IVZ917525 JFV917523:JFV917525 JPR917523:JPR917525 JZN917523:JZN917525 KJJ917523:KJJ917525 KTF917523:KTF917525 LDB917523:LDB917525 LMX917523:LMX917525 LWT917523:LWT917525 MGP917523:MGP917525 MQL917523:MQL917525 NAH917523:NAH917525 NKD917523:NKD917525 NTZ917523:NTZ917525 ODV917523:ODV917525 ONR917523:ONR917525 OXN917523:OXN917525 PHJ917523:PHJ917525 PRF917523:PRF917525 QBB917523:QBB917525 QKX917523:QKX917525 QUT917523:QUT917525 REP917523:REP917525 ROL917523:ROL917525 RYH917523:RYH917525 SID917523:SID917525 SRZ917523:SRZ917525 TBV917523:TBV917525 TLR917523:TLR917525 TVN917523:TVN917525 UFJ917523:UFJ917525 UPF917523:UPF917525 UZB917523:UZB917525 VIX917523:VIX917525 VST917523:VST917525 WCP917523:WCP917525 WML917523:WML917525 WWH917523:WWH917525 Z983059:Z983061 JV983059:JV983061 TR983059:TR983061 ADN983059:ADN983061 ANJ983059:ANJ983061 AXF983059:AXF983061 BHB983059:BHB983061 BQX983059:BQX983061 CAT983059:CAT983061 CKP983059:CKP983061 CUL983059:CUL983061 DEH983059:DEH983061 DOD983059:DOD983061 DXZ983059:DXZ983061 EHV983059:EHV983061 ERR983059:ERR983061 FBN983059:FBN983061 FLJ983059:FLJ983061 FVF983059:FVF983061 GFB983059:GFB983061 GOX983059:GOX983061 GYT983059:GYT983061 HIP983059:HIP983061 HSL983059:HSL983061 ICH983059:ICH983061 IMD983059:IMD983061 IVZ983059:IVZ983061 JFV983059:JFV983061 JPR983059:JPR983061 JZN983059:JZN983061 KJJ983059:KJJ983061 KTF983059:KTF983061 LDB983059:LDB983061 LMX983059:LMX983061 LWT983059:LWT983061 MGP983059:MGP983061 MQL983059:MQL983061 NAH983059:NAH983061 NKD983059:NKD983061 NTZ983059:NTZ983061 ODV983059:ODV983061 ONR983059:ONR983061 OXN983059:OXN983061 PHJ983059:PHJ983061 PRF983059:PRF983061 QBB983059:QBB983061 QKX983059:QKX983061 QUT983059:QUT983061 REP983059:REP983061 ROL983059:ROL983061 RYH983059:RYH983061 SID983059:SID983061 SRZ983059:SRZ983061 TBV983059:TBV983061 TLR983059:TLR983061 TVN983059:TVN983061 UFJ983059:UFJ983061 UPF983059:UPF983061 UZB983059:UZB983061 VIX983059:VIX983061 VST983059:VST983061 WCP983059:WCP983061 WML983059:WML983061 WWH983059:WWH983061 KC29:KC31 TY29:TY31 ADU29:ADU31 ANQ29:ANQ31 AXM29:AXM31 BHI29:BHI31 BRE29:BRE31 CBA29:CBA31 CKW29:CKW31 CUS29:CUS31 DEO29:DEO31 DOK29:DOK31 DYG29:DYG31 EIC29:EIC31 ERY29:ERY31 FBU29:FBU31 FLQ29:FLQ31 FVM29:FVM31 GFI29:GFI31 GPE29:GPE31 GZA29:GZA31 HIW29:HIW31 HSS29:HSS31 ICO29:ICO31 IMK29:IMK31 IWG29:IWG31 JGC29:JGC31 JPY29:JPY31 JZU29:JZU31 KJQ29:KJQ31 KTM29:KTM31 LDI29:LDI31 LNE29:LNE31 LXA29:LXA31 MGW29:MGW31 MQS29:MQS31 NAO29:NAO31 NKK29:NKK31 NUG29:NUG31 OEC29:OEC31 ONY29:ONY31 OXU29:OXU31 PHQ29:PHQ31 PRM29:PRM31 QBI29:QBI31 QLE29:QLE31 QVA29:QVA31 REW29:REW31 ROS29:ROS31 RYO29:RYO31 SIK29:SIK31 SSG29:SSG31 TCC29:TCC31 TLY29:TLY31 TVU29:TVU31 UFQ29:UFQ31 UPM29:UPM31 UZI29:UZI31 VJE29:VJE31 VTA29:VTA31 WCW29:WCW31 WMS29:WMS31 WWO29:WWO31 AG65555:AG65557 KC65555:KC65557 TY65555:TY65557 ADU65555:ADU65557 ANQ65555:ANQ65557 AXM65555:AXM65557 BHI65555:BHI65557 BRE65555:BRE65557 CBA65555:CBA65557 CKW65555:CKW65557 CUS65555:CUS65557 DEO65555:DEO65557 DOK65555:DOK65557 DYG65555:DYG65557 EIC65555:EIC65557 ERY65555:ERY65557 FBU65555:FBU65557 FLQ65555:FLQ65557 FVM65555:FVM65557 GFI65555:GFI65557 GPE65555:GPE65557 GZA65555:GZA65557 HIW65555:HIW65557 HSS65555:HSS65557 ICO65555:ICO65557 IMK65555:IMK65557 IWG65555:IWG65557 JGC65555:JGC65557 JPY65555:JPY65557 JZU65555:JZU65557 KJQ65555:KJQ65557 KTM65555:KTM65557 LDI65555:LDI65557 LNE65555:LNE65557 LXA65555:LXA65557 MGW65555:MGW65557 MQS65555:MQS65557 NAO65555:NAO65557 NKK65555:NKK65557 NUG65555:NUG65557 OEC65555:OEC65557 ONY65555:ONY65557 OXU65555:OXU65557 PHQ65555:PHQ65557 PRM65555:PRM65557 QBI65555:QBI65557 QLE65555:QLE65557 QVA65555:QVA65557 REW65555:REW65557 ROS65555:ROS65557 RYO65555:RYO65557 SIK65555:SIK65557 SSG65555:SSG65557 TCC65555:TCC65557 TLY65555:TLY65557 TVU65555:TVU65557 UFQ65555:UFQ65557 UPM65555:UPM65557 UZI65555:UZI65557 VJE65555:VJE65557 VTA65555:VTA65557 WCW65555:WCW65557 WMS65555:WMS65557 WWO65555:WWO65557 AG131091:AG131093 KC131091:KC131093 TY131091:TY131093 ADU131091:ADU131093 ANQ131091:ANQ131093 AXM131091:AXM131093 BHI131091:BHI131093 BRE131091:BRE131093 CBA131091:CBA131093 CKW131091:CKW131093 CUS131091:CUS131093 DEO131091:DEO131093 DOK131091:DOK131093 DYG131091:DYG131093 EIC131091:EIC131093 ERY131091:ERY131093 FBU131091:FBU131093 FLQ131091:FLQ131093 FVM131091:FVM131093 GFI131091:GFI131093 GPE131091:GPE131093 GZA131091:GZA131093 HIW131091:HIW131093 HSS131091:HSS131093 ICO131091:ICO131093 IMK131091:IMK131093 IWG131091:IWG131093 JGC131091:JGC131093 JPY131091:JPY131093 JZU131091:JZU131093 KJQ131091:KJQ131093 KTM131091:KTM131093 LDI131091:LDI131093 LNE131091:LNE131093 LXA131091:LXA131093 MGW131091:MGW131093 MQS131091:MQS131093 NAO131091:NAO131093 NKK131091:NKK131093 NUG131091:NUG131093 OEC131091:OEC131093 ONY131091:ONY131093 OXU131091:OXU131093 PHQ131091:PHQ131093 PRM131091:PRM131093 QBI131091:QBI131093 QLE131091:QLE131093 QVA131091:QVA131093 REW131091:REW131093 ROS131091:ROS131093 RYO131091:RYO131093 SIK131091:SIK131093 SSG131091:SSG131093 TCC131091:TCC131093 TLY131091:TLY131093 TVU131091:TVU131093 UFQ131091:UFQ131093 UPM131091:UPM131093 UZI131091:UZI131093 VJE131091:VJE131093 VTA131091:VTA131093 WCW131091:WCW131093 WMS131091:WMS131093 WWO131091:WWO131093 AG196627:AG196629 KC196627:KC196629 TY196627:TY196629 ADU196627:ADU196629 ANQ196627:ANQ196629 AXM196627:AXM196629 BHI196627:BHI196629 BRE196627:BRE196629 CBA196627:CBA196629 CKW196627:CKW196629 CUS196627:CUS196629 DEO196627:DEO196629 DOK196627:DOK196629 DYG196627:DYG196629 EIC196627:EIC196629 ERY196627:ERY196629 FBU196627:FBU196629 FLQ196627:FLQ196629 FVM196627:FVM196629 GFI196627:GFI196629 GPE196627:GPE196629 GZA196627:GZA196629 HIW196627:HIW196629 HSS196627:HSS196629 ICO196627:ICO196629 IMK196627:IMK196629 IWG196627:IWG196629 JGC196627:JGC196629 JPY196627:JPY196629 JZU196627:JZU196629 KJQ196627:KJQ196629 KTM196627:KTM196629 LDI196627:LDI196629 LNE196627:LNE196629 LXA196627:LXA196629 MGW196627:MGW196629 MQS196627:MQS196629 NAO196627:NAO196629 NKK196627:NKK196629 NUG196627:NUG196629 OEC196627:OEC196629 ONY196627:ONY196629 OXU196627:OXU196629 PHQ196627:PHQ196629 PRM196627:PRM196629 QBI196627:QBI196629 QLE196627:QLE196629 QVA196627:QVA196629 REW196627:REW196629 ROS196627:ROS196629 RYO196627:RYO196629 SIK196627:SIK196629 SSG196627:SSG196629 TCC196627:TCC196629 TLY196627:TLY196629 TVU196627:TVU196629 UFQ196627:UFQ196629 UPM196627:UPM196629 UZI196627:UZI196629 VJE196627:VJE196629 VTA196627:VTA196629 WCW196627:WCW196629 WMS196627:WMS196629 WWO196627:WWO196629 AG262163:AG262165 KC262163:KC262165 TY262163:TY262165 ADU262163:ADU262165 ANQ262163:ANQ262165 AXM262163:AXM262165 BHI262163:BHI262165 BRE262163:BRE262165 CBA262163:CBA262165 CKW262163:CKW262165 CUS262163:CUS262165 DEO262163:DEO262165 DOK262163:DOK262165 DYG262163:DYG262165 EIC262163:EIC262165 ERY262163:ERY262165 FBU262163:FBU262165 FLQ262163:FLQ262165 FVM262163:FVM262165 GFI262163:GFI262165 GPE262163:GPE262165 GZA262163:GZA262165 HIW262163:HIW262165 HSS262163:HSS262165 ICO262163:ICO262165 IMK262163:IMK262165 IWG262163:IWG262165 JGC262163:JGC262165 JPY262163:JPY262165 JZU262163:JZU262165 KJQ262163:KJQ262165 KTM262163:KTM262165 LDI262163:LDI262165 LNE262163:LNE262165 LXA262163:LXA262165 MGW262163:MGW262165 MQS262163:MQS262165 NAO262163:NAO262165 NKK262163:NKK262165 NUG262163:NUG262165 OEC262163:OEC262165 ONY262163:ONY262165 OXU262163:OXU262165 PHQ262163:PHQ262165 PRM262163:PRM262165 QBI262163:QBI262165 QLE262163:QLE262165 QVA262163:QVA262165 REW262163:REW262165 ROS262163:ROS262165 RYO262163:RYO262165 SIK262163:SIK262165 SSG262163:SSG262165 TCC262163:TCC262165 TLY262163:TLY262165 TVU262163:TVU262165 UFQ262163:UFQ262165 UPM262163:UPM262165 UZI262163:UZI262165 VJE262163:VJE262165 VTA262163:VTA262165 WCW262163:WCW262165 WMS262163:WMS262165 WWO262163:WWO262165 AG327699:AG327701 KC327699:KC327701 TY327699:TY327701 ADU327699:ADU327701 ANQ327699:ANQ327701 AXM327699:AXM327701 BHI327699:BHI327701 BRE327699:BRE327701 CBA327699:CBA327701 CKW327699:CKW327701 CUS327699:CUS327701 DEO327699:DEO327701 DOK327699:DOK327701 DYG327699:DYG327701 EIC327699:EIC327701 ERY327699:ERY327701 FBU327699:FBU327701 FLQ327699:FLQ327701 FVM327699:FVM327701 GFI327699:GFI327701 GPE327699:GPE327701 GZA327699:GZA327701 HIW327699:HIW327701 HSS327699:HSS327701 ICO327699:ICO327701 IMK327699:IMK327701 IWG327699:IWG327701 JGC327699:JGC327701 JPY327699:JPY327701 JZU327699:JZU327701 KJQ327699:KJQ327701 KTM327699:KTM327701 LDI327699:LDI327701 LNE327699:LNE327701 LXA327699:LXA327701 MGW327699:MGW327701 MQS327699:MQS327701 NAO327699:NAO327701 NKK327699:NKK327701 NUG327699:NUG327701 OEC327699:OEC327701 ONY327699:ONY327701 OXU327699:OXU327701 PHQ327699:PHQ327701 PRM327699:PRM327701 QBI327699:QBI327701 QLE327699:QLE327701 QVA327699:QVA327701 REW327699:REW327701 ROS327699:ROS327701 RYO327699:RYO327701 SIK327699:SIK327701 SSG327699:SSG327701 TCC327699:TCC327701 TLY327699:TLY327701 TVU327699:TVU327701 UFQ327699:UFQ327701 UPM327699:UPM327701 UZI327699:UZI327701 VJE327699:VJE327701 VTA327699:VTA327701 WCW327699:WCW327701 WMS327699:WMS327701 WWO327699:WWO327701 AG393235:AG393237 KC393235:KC393237 TY393235:TY393237 ADU393235:ADU393237 ANQ393235:ANQ393237 AXM393235:AXM393237 BHI393235:BHI393237 BRE393235:BRE393237 CBA393235:CBA393237 CKW393235:CKW393237 CUS393235:CUS393237 DEO393235:DEO393237 DOK393235:DOK393237 DYG393235:DYG393237 EIC393235:EIC393237 ERY393235:ERY393237 FBU393235:FBU393237 FLQ393235:FLQ393237 FVM393235:FVM393237 GFI393235:GFI393237 GPE393235:GPE393237 GZA393235:GZA393237 HIW393235:HIW393237 HSS393235:HSS393237 ICO393235:ICO393237 IMK393235:IMK393237 IWG393235:IWG393237 JGC393235:JGC393237 JPY393235:JPY393237 JZU393235:JZU393237 KJQ393235:KJQ393237 KTM393235:KTM393237 LDI393235:LDI393237 LNE393235:LNE393237 LXA393235:LXA393237 MGW393235:MGW393237 MQS393235:MQS393237 NAO393235:NAO393237 NKK393235:NKK393237 NUG393235:NUG393237 OEC393235:OEC393237 ONY393235:ONY393237 OXU393235:OXU393237 PHQ393235:PHQ393237 PRM393235:PRM393237 QBI393235:QBI393237 QLE393235:QLE393237 QVA393235:QVA393237 REW393235:REW393237 ROS393235:ROS393237 RYO393235:RYO393237 SIK393235:SIK393237 SSG393235:SSG393237 TCC393235:TCC393237 TLY393235:TLY393237 TVU393235:TVU393237 UFQ393235:UFQ393237 UPM393235:UPM393237 UZI393235:UZI393237 VJE393235:VJE393237 VTA393235:VTA393237 WCW393235:WCW393237 WMS393235:WMS393237 WWO393235:WWO393237 AG458771:AG458773 KC458771:KC458773 TY458771:TY458773 ADU458771:ADU458773 ANQ458771:ANQ458773 AXM458771:AXM458773 BHI458771:BHI458773 BRE458771:BRE458773 CBA458771:CBA458773 CKW458771:CKW458773 CUS458771:CUS458773 DEO458771:DEO458773 DOK458771:DOK458773 DYG458771:DYG458773 EIC458771:EIC458773 ERY458771:ERY458773 FBU458771:FBU458773 FLQ458771:FLQ458773 FVM458771:FVM458773 GFI458771:GFI458773 GPE458771:GPE458773 GZA458771:GZA458773 HIW458771:HIW458773 HSS458771:HSS458773 ICO458771:ICO458773 IMK458771:IMK458773 IWG458771:IWG458773 JGC458771:JGC458773 JPY458771:JPY458773 JZU458771:JZU458773 KJQ458771:KJQ458773 KTM458771:KTM458773 LDI458771:LDI458773 LNE458771:LNE458773 LXA458771:LXA458773 MGW458771:MGW458773 MQS458771:MQS458773 NAO458771:NAO458773 NKK458771:NKK458773 NUG458771:NUG458773 OEC458771:OEC458773 ONY458771:ONY458773 OXU458771:OXU458773 PHQ458771:PHQ458773 PRM458771:PRM458773 QBI458771:QBI458773 QLE458771:QLE458773 QVA458771:QVA458773 REW458771:REW458773 ROS458771:ROS458773 RYO458771:RYO458773 SIK458771:SIK458773 SSG458771:SSG458773 TCC458771:TCC458773 TLY458771:TLY458773 TVU458771:TVU458773 UFQ458771:UFQ458773 UPM458771:UPM458773 UZI458771:UZI458773 VJE458771:VJE458773 VTA458771:VTA458773 WCW458771:WCW458773 WMS458771:WMS458773 WWO458771:WWO458773 AG524307:AG524309 KC524307:KC524309 TY524307:TY524309 ADU524307:ADU524309 ANQ524307:ANQ524309 AXM524307:AXM524309 BHI524307:BHI524309 BRE524307:BRE524309 CBA524307:CBA524309 CKW524307:CKW524309 CUS524307:CUS524309 DEO524307:DEO524309 DOK524307:DOK524309 DYG524307:DYG524309 EIC524307:EIC524309 ERY524307:ERY524309 FBU524307:FBU524309 FLQ524307:FLQ524309 FVM524307:FVM524309 GFI524307:GFI524309 GPE524307:GPE524309 GZA524307:GZA524309 HIW524307:HIW524309 HSS524307:HSS524309 ICO524307:ICO524309 IMK524307:IMK524309 IWG524307:IWG524309 JGC524307:JGC524309 JPY524307:JPY524309 JZU524307:JZU524309 KJQ524307:KJQ524309 KTM524307:KTM524309 LDI524307:LDI524309 LNE524307:LNE524309 LXA524307:LXA524309 MGW524307:MGW524309 MQS524307:MQS524309 NAO524307:NAO524309 NKK524307:NKK524309 NUG524307:NUG524309 OEC524307:OEC524309 ONY524307:ONY524309 OXU524307:OXU524309 PHQ524307:PHQ524309 PRM524307:PRM524309 QBI524307:QBI524309 QLE524307:QLE524309 QVA524307:QVA524309 REW524307:REW524309 ROS524307:ROS524309 RYO524307:RYO524309 SIK524307:SIK524309 SSG524307:SSG524309 TCC524307:TCC524309 TLY524307:TLY524309 TVU524307:TVU524309 UFQ524307:UFQ524309 UPM524307:UPM524309 UZI524307:UZI524309 VJE524307:VJE524309 VTA524307:VTA524309 WCW524307:WCW524309 WMS524307:WMS524309 WWO524307:WWO524309 AG589843:AG589845 KC589843:KC589845 TY589843:TY589845 ADU589843:ADU589845 ANQ589843:ANQ589845 AXM589843:AXM589845 BHI589843:BHI589845 BRE589843:BRE589845 CBA589843:CBA589845 CKW589843:CKW589845 CUS589843:CUS589845 DEO589843:DEO589845 DOK589843:DOK589845 DYG589843:DYG589845 EIC589843:EIC589845 ERY589843:ERY589845 FBU589843:FBU589845 FLQ589843:FLQ589845 FVM589843:FVM589845 GFI589843:GFI589845 GPE589843:GPE589845 GZA589843:GZA589845 HIW589843:HIW589845 HSS589843:HSS589845 ICO589843:ICO589845 IMK589843:IMK589845 IWG589843:IWG589845 JGC589843:JGC589845 JPY589843:JPY589845 JZU589843:JZU589845 KJQ589843:KJQ589845 KTM589843:KTM589845 LDI589843:LDI589845 LNE589843:LNE589845 LXA589843:LXA589845 MGW589843:MGW589845 MQS589843:MQS589845 NAO589843:NAO589845 NKK589843:NKK589845 NUG589843:NUG589845 OEC589843:OEC589845 ONY589843:ONY589845 OXU589843:OXU589845 PHQ589843:PHQ589845 PRM589843:PRM589845 QBI589843:QBI589845 QLE589843:QLE589845 QVA589843:QVA589845 REW589843:REW589845 ROS589843:ROS589845 RYO589843:RYO589845 SIK589843:SIK589845 SSG589843:SSG589845 TCC589843:TCC589845 TLY589843:TLY589845 TVU589843:TVU589845 UFQ589843:UFQ589845 UPM589843:UPM589845 UZI589843:UZI589845 VJE589843:VJE589845 VTA589843:VTA589845 WCW589843:WCW589845 WMS589843:WMS589845 WWO589843:WWO589845 AG655379:AG655381 KC655379:KC655381 TY655379:TY655381 ADU655379:ADU655381 ANQ655379:ANQ655381 AXM655379:AXM655381 BHI655379:BHI655381 BRE655379:BRE655381 CBA655379:CBA655381 CKW655379:CKW655381 CUS655379:CUS655381 DEO655379:DEO655381 DOK655379:DOK655381 DYG655379:DYG655381 EIC655379:EIC655381 ERY655379:ERY655381 FBU655379:FBU655381 FLQ655379:FLQ655381 FVM655379:FVM655381 GFI655379:GFI655381 GPE655379:GPE655381 GZA655379:GZA655381 HIW655379:HIW655381 HSS655379:HSS655381 ICO655379:ICO655381 IMK655379:IMK655381 IWG655379:IWG655381 JGC655379:JGC655381 JPY655379:JPY655381 JZU655379:JZU655381 KJQ655379:KJQ655381 KTM655379:KTM655381 LDI655379:LDI655381 LNE655379:LNE655381 LXA655379:LXA655381 MGW655379:MGW655381 MQS655379:MQS655381 NAO655379:NAO655381 NKK655379:NKK655381 NUG655379:NUG655381 OEC655379:OEC655381 ONY655379:ONY655381 OXU655379:OXU655381 PHQ655379:PHQ655381 PRM655379:PRM655381 QBI655379:QBI655381 QLE655379:QLE655381 QVA655379:QVA655381 REW655379:REW655381 ROS655379:ROS655381 RYO655379:RYO655381 SIK655379:SIK655381 SSG655379:SSG655381 TCC655379:TCC655381 TLY655379:TLY655381 TVU655379:TVU655381 UFQ655379:UFQ655381 UPM655379:UPM655381 UZI655379:UZI655381 VJE655379:VJE655381 VTA655379:VTA655381 WCW655379:WCW655381 WMS655379:WMS655381 WWO655379:WWO655381 AG720915:AG720917 KC720915:KC720917 TY720915:TY720917 ADU720915:ADU720917 ANQ720915:ANQ720917 AXM720915:AXM720917 BHI720915:BHI720917 BRE720915:BRE720917 CBA720915:CBA720917 CKW720915:CKW720917 CUS720915:CUS720917 DEO720915:DEO720917 DOK720915:DOK720917 DYG720915:DYG720917 EIC720915:EIC720917 ERY720915:ERY720917 FBU720915:FBU720917 FLQ720915:FLQ720917 FVM720915:FVM720917 GFI720915:GFI720917 GPE720915:GPE720917 GZA720915:GZA720917 HIW720915:HIW720917 HSS720915:HSS720917 ICO720915:ICO720917 IMK720915:IMK720917 IWG720915:IWG720917 JGC720915:JGC720917 JPY720915:JPY720917 JZU720915:JZU720917 KJQ720915:KJQ720917 KTM720915:KTM720917 LDI720915:LDI720917 LNE720915:LNE720917 LXA720915:LXA720917 MGW720915:MGW720917 MQS720915:MQS720917 NAO720915:NAO720917 NKK720915:NKK720917 NUG720915:NUG720917 OEC720915:OEC720917 ONY720915:ONY720917 OXU720915:OXU720917 PHQ720915:PHQ720917 PRM720915:PRM720917 QBI720915:QBI720917 QLE720915:QLE720917 QVA720915:QVA720917 REW720915:REW720917 ROS720915:ROS720917 RYO720915:RYO720917 SIK720915:SIK720917 SSG720915:SSG720917 TCC720915:TCC720917 TLY720915:TLY720917 TVU720915:TVU720917 UFQ720915:UFQ720917 UPM720915:UPM720917 UZI720915:UZI720917 VJE720915:VJE720917 VTA720915:VTA720917 WCW720915:WCW720917 WMS720915:WMS720917 WWO720915:WWO720917 AG786451:AG786453 KC786451:KC786453 TY786451:TY786453 ADU786451:ADU786453 ANQ786451:ANQ786453 AXM786451:AXM786453 BHI786451:BHI786453 BRE786451:BRE786453 CBA786451:CBA786453 CKW786451:CKW786453 CUS786451:CUS786453 DEO786451:DEO786453 DOK786451:DOK786453 DYG786451:DYG786453 EIC786451:EIC786453 ERY786451:ERY786453 FBU786451:FBU786453 FLQ786451:FLQ786453 FVM786451:FVM786453 GFI786451:GFI786453 GPE786451:GPE786453 GZA786451:GZA786453 HIW786451:HIW786453 HSS786451:HSS786453 ICO786451:ICO786453 IMK786451:IMK786453 IWG786451:IWG786453 JGC786451:JGC786453 JPY786451:JPY786453 JZU786451:JZU786453 KJQ786451:KJQ786453 KTM786451:KTM786453 LDI786451:LDI786453 LNE786451:LNE786453 LXA786451:LXA786453 MGW786451:MGW786453 MQS786451:MQS786453 NAO786451:NAO786453 NKK786451:NKK786453 NUG786451:NUG786453 OEC786451:OEC786453 ONY786451:ONY786453 OXU786451:OXU786453 PHQ786451:PHQ786453 PRM786451:PRM786453 QBI786451:QBI786453 QLE786451:QLE786453 QVA786451:QVA786453 REW786451:REW786453 ROS786451:ROS786453 RYO786451:RYO786453 SIK786451:SIK786453 SSG786451:SSG786453 TCC786451:TCC786453 TLY786451:TLY786453 TVU786451:TVU786453 UFQ786451:UFQ786453 UPM786451:UPM786453 UZI786451:UZI786453 VJE786451:VJE786453 VTA786451:VTA786453 WCW786451:WCW786453 WMS786451:WMS786453 WWO786451:WWO786453 AG851987:AG851989 KC851987:KC851989 TY851987:TY851989 ADU851987:ADU851989 ANQ851987:ANQ851989 AXM851987:AXM851989 BHI851987:BHI851989 BRE851987:BRE851989 CBA851987:CBA851989 CKW851987:CKW851989 CUS851987:CUS851989 DEO851987:DEO851989 DOK851987:DOK851989 DYG851987:DYG851989 EIC851987:EIC851989 ERY851987:ERY851989 FBU851987:FBU851989 FLQ851987:FLQ851989 FVM851987:FVM851989 GFI851987:GFI851989 GPE851987:GPE851989 GZA851987:GZA851989 HIW851987:HIW851989 HSS851987:HSS851989 ICO851987:ICO851989 IMK851987:IMK851989 IWG851987:IWG851989 JGC851987:JGC851989 JPY851987:JPY851989 JZU851987:JZU851989 KJQ851987:KJQ851989 KTM851987:KTM851989 LDI851987:LDI851989 LNE851987:LNE851989 LXA851987:LXA851989 MGW851987:MGW851989 MQS851987:MQS851989 NAO851987:NAO851989 NKK851987:NKK851989 NUG851987:NUG851989 OEC851987:OEC851989 ONY851987:ONY851989 OXU851987:OXU851989 PHQ851987:PHQ851989 PRM851987:PRM851989 QBI851987:QBI851989 QLE851987:QLE851989 QVA851987:QVA851989 REW851987:REW851989 ROS851987:ROS851989 RYO851987:RYO851989 SIK851987:SIK851989 SSG851987:SSG851989 TCC851987:TCC851989 TLY851987:TLY851989 TVU851987:TVU851989 UFQ851987:UFQ851989 UPM851987:UPM851989 UZI851987:UZI851989 VJE851987:VJE851989 VTA851987:VTA851989 WCW851987:WCW851989 WMS851987:WMS851989 WWO851987:WWO851989 AG917523:AG917525 KC917523:KC917525 TY917523:TY917525 ADU917523:ADU917525 ANQ917523:ANQ917525 AXM917523:AXM917525 BHI917523:BHI917525 BRE917523:BRE917525 CBA917523:CBA917525 CKW917523:CKW917525 CUS917523:CUS917525 DEO917523:DEO917525 DOK917523:DOK917525 DYG917523:DYG917525 EIC917523:EIC917525 ERY917523:ERY917525 FBU917523:FBU917525 FLQ917523:FLQ917525 FVM917523:FVM917525 GFI917523:GFI917525 GPE917523:GPE917525 GZA917523:GZA917525 HIW917523:HIW917525 HSS917523:HSS917525 ICO917523:ICO917525 IMK917523:IMK917525 IWG917523:IWG917525 JGC917523:JGC917525 JPY917523:JPY917525 JZU917523:JZU917525 KJQ917523:KJQ917525 KTM917523:KTM917525 LDI917523:LDI917525 LNE917523:LNE917525 LXA917523:LXA917525 MGW917523:MGW917525 MQS917523:MQS917525 NAO917523:NAO917525 NKK917523:NKK917525 NUG917523:NUG917525 OEC917523:OEC917525 ONY917523:ONY917525 OXU917523:OXU917525 PHQ917523:PHQ917525 PRM917523:PRM917525 QBI917523:QBI917525 QLE917523:QLE917525 QVA917523:QVA917525 REW917523:REW917525 ROS917523:ROS917525 RYO917523:RYO917525 SIK917523:SIK917525 SSG917523:SSG917525 TCC917523:TCC917525 TLY917523:TLY917525 TVU917523:TVU917525 UFQ917523:UFQ917525 UPM917523:UPM917525 UZI917523:UZI917525 VJE917523:VJE917525 VTA917523:VTA917525 WCW917523:WCW917525 WMS917523:WMS917525 WWO917523:WWO917525 AG983059:AG983061 KC983059:KC983061 TY983059:TY983061 ADU983059:ADU983061 ANQ983059:ANQ983061 AXM983059:AXM983061 BHI983059:BHI983061 BRE983059:BRE983061 CBA983059:CBA983061 CKW983059:CKW983061 CUS983059:CUS983061 DEO983059:DEO983061 DOK983059:DOK983061 DYG983059:DYG983061 EIC983059:EIC983061 ERY983059:ERY983061 FBU983059:FBU983061 FLQ983059:FLQ983061 FVM983059:FVM983061 GFI983059:GFI983061 GPE983059:GPE983061 GZA983059:GZA983061 HIW983059:HIW983061 HSS983059:HSS983061 ICO983059:ICO983061 IMK983059:IMK983061 IWG983059:IWG983061 JGC983059:JGC983061 JPY983059:JPY983061 JZU983059:JZU983061 KJQ983059:KJQ983061 KTM983059:KTM983061 LDI983059:LDI983061 LNE983059:LNE983061 LXA983059:LXA983061 MGW983059:MGW983061 MQS983059:MQS983061 NAO983059:NAO983061 NKK983059:NKK983061 NUG983059:NUG983061 OEC983059:OEC983061 ONY983059:ONY983061 OXU983059:OXU983061 PHQ983059:PHQ983061 PRM983059:PRM983061 QBI983059:QBI983061 QLE983059:QLE983061 QVA983059:QVA983061 REW983059:REW983061 ROS983059:ROS983061 RYO983059:RYO983061 SIK983059:SIK983061 SSG983059:SSG983061 TCC983059:TCC983061 TLY983059:TLY983061 TVU983059:TVU983061 UFQ983059:UFQ983061 UPM983059:UPM983061 UZI983059:UZI983061 VJE983059:VJE983061 VTA983059:VTA983061 WCW983059:WCW983061 WMS983059:WMS983061 WWO983059:WWO983061 AO28 KG28 UC28 ADY28 ANU28 AXQ28 BHM28 BRI28 CBE28 CLA28 CUW28 DES28 DOO28 DYK28 EIG28 ESC28 FBY28 FLU28 FVQ28 GFM28 GPI28 GZE28 HJA28 HSW28 ICS28 IMO28 IWK28 JGG28 JQC28 JZY28 KJU28 KTQ28 LDM28 LNI28 LXE28 MHA28 MQW28 NAS28 NKO28 NUK28 OEG28 OOC28 OXY28 PHU28 PRQ28 QBM28 QLI28 QVE28 RFA28 ROW28 RYS28 SIO28 SSK28 TCG28 TMC28 TVY28 UFU28 UPQ28 UZM28 VJI28 VTE28 WDA28 WMW28 WWS28 AK65554 KG65554 UC65554 ADY65554 ANU65554 AXQ65554 BHM65554 BRI65554 CBE65554 CLA65554 CUW65554 DES65554 DOO65554 DYK65554 EIG65554 ESC65554 FBY65554 FLU65554 FVQ65554 GFM65554 GPI65554 GZE65554 HJA65554 HSW65554 ICS65554 IMO65554 IWK65554 JGG65554 JQC65554 JZY65554 KJU65554 KTQ65554 LDM65554 LNI65554 LXE65554 MHA65554 MQW65554 NAS65554 NKO65554 NUK65554 OEG65554 OOC65554 OXY65554 PHU65554 PRQ65554 QBM65554 QLI65554 QVE65554 RFA65554 ROW65554 RYS65554 SIO65554 SSK65554 TCG65554 TMC65554 TVY65554 UFU65554 UPQ65554 UZM65554 VJI65554 VTE65554 WDA65554 WMW65554 WWS65554 AK131090 KG131090 UC131090 ADY131090 ANU131090 AXQ131090 BHM131090 BRI131090 CBE131090 CLA131090 CUW131090 DES131090 DOO131090 DYK131090 EIG131090 ESC131090 FBY131090 FLU131090 FVQ131090 GFM131090 GPI131090 GZE131090 HJA131090 HSW131090 ICS131090 IMO131090 IWK131090 JGG131090 JQC131090 JZY131090 KJU131090 KTQ131090 LDM131090 LNI131090 LXE131090 MHA131090 MQW131090 NAS131090 NKO131090 NUK131090 OEG131090 OOC131090 OXY131090 PHU131090 PRQ131090 QBM131090 QLI131090 QVE131090 RFA131090 ROW131090 RYS131090 SIO131090 SSK131090 TCG131090 TMC131090 TVY131090 UFU131090 UPQ131090 UZM131090 VJI131090 VTE131090 WDA131090 WMW131090 WWS131090 AK196626 KG196626 UC196626 ADY196626 ANU196626 AXQ196626 BHM196626 BRI196626 CBE196626 CLA196626 CUW196626 DES196626 DOO196626 DYK196626 EIG196626 ESC196626 FBY196626 FLU196626 FVQ196626 GFM196626 GPI196626 GZE196626 HJA196626 HSW196626 ICS196626 IMO196626 IWK196626 JGG196626 JQC196626 JZY196626 KJU196626 KTQ196626 LDM196626 LNI196626 LXE196626 MHA196626 MQW196626 NAS196626 NKO196626 NUK196626 OEG196626 OOC196626 OXY196626 PHU196626 PRQ196626 QBM196626 QLI196626 QVE196626 RFA196626 ROW196626 RYS196626 SIO196626 SSK196626 TCG196626 TMC196626 TVY196626 UFU196626 UPQ196626 UZM196626 VJI196626 VTE196626 WDA196626 WMW196626 WWS196626 AK262162 KG262162 UC262162 ADY262162 ANU262162 AXQ262162 BHM262162 BRI262162 CBE262162 CLA262162 CUW262162 DES262162 DOO262162 DYK262162 EIG262162 ESC262162 FBY262162 FLU262162 FVQ262162 GFM262162 GPI262162 GZE262162 HJA262162 HSW262162 ICS262162 IMO262162 IWK262162 JGG262162 JQC262162 JZY262162 KJU262162 KTQ262162 LDM262162 LNI262162 LXE262162 MHA262162 MQW262162 NAS262162 NKO262162 NUK262162 OEG262162 OOC262162 OXY262162 PHU262162 PRQ262162 QBM262162 QLI262162 QVE262162 RFA262162 ROW262162 RYS262162 SIO262162 SSK262162 TCG262162 TMC262162 TVY262162 UFU262162 UPQ262162 UZM262162 VJI262162 VTE262162 WDA262162 WMW262162 WWS262162 AK327698 KG327698 UC327698 ADY327698 ANU327698 AXQ327698 BHM327698 BRI327698 CBE327698 CLA327698 CUW327698 DES327698 DOO327698 DYK327698 EIG327698 ESC327698 FBY327698 FLU327698 FVQ327698 GFM327698 GPI327698 GZE327698 HJA327698 HSW327698 ICS327698 IMO327698 IWK327698 JGG327698 JQC327698 JZY327698 KJU327698 KTQ327698 LDM327698 LNI327698 LXE327698 MHA327698 MQW327698 NAS327698 NKO327698 NUK327698 OEG327698 OOC327698 OXY327698 PHU327698 PRQ327698 QBM327698 QLI327698 QVE327698 RFA327698 ROW327698 RYS327698 SIO327698 SSK327698 TCG327698 TMC327698 TVY327698 UFU327698 UPQ327698 UZM327698 VJI327698 VTE327698 WDA327698 WMW327698 WWS327698 AK393234 KG393234 UC393234 ADY393234 ANU393234 AXQ393234 BHM393234 BRI393234 CBE393234 CLA393234 CUW393234 DES393234 DOO393234 DYK393234 EIG393234 ESC393234 FBY393234 FLU393234 FVQ393234 GFM393234 GPI393234 GZE393234 HJA393234 HSW393234 ICS393234 IMO393234 IWK393234 JGG393234 JQC393234 JZY393234 KJU393234 KTQ393234 LDM393234 LNI393234 LXE393234 MHA393234 MQW393234 NAS393234 NKO393234 NUK393234 OEG393234 OOC393234 OXY393234 PHU393234 PRQ393234 QBM393234 QLI393234 QVE393234 RFA393234 ROW393234 RYS393234 SIO393234 SSK393234 TCG393234 TMC393234 TVY393234 UFU393234 UPQ393234 UZM393234 VJI393234 VTE393234 WDA393234 WMW393234 WWS393234 AK458770 KG458770 UC458770 ADY458770 ANU458770 AXQ458770 BHM458770 BRI458770 CBE458770 CLA458770 CUW458770 DES458770 DOO458770 DYK458770 EIG458770 ESC458770 FBY458770 FLU458770 FVQ458770 GFM458770 GPI458770 GZE458770 HJA458770 HSW458770 ICS458770 IMO458770 IWK458770 JGG458770 JQC458770 JZY458770 KJU458770 KTQ458770 LDM458770 LNI458770 LXE458770 MHA458770 MQW458770 NAS458770 NKO458770 NUK458770 OEG458770 OOC458770 OXY458770 PHU458770 PRQ458770 QBM458770 QLI458770 QVE458770 RFA458770 ROW458770 RYS458770 SIO458770 SSK458770 TCG458770 TMC458770 TVY458770 UFU458770 UPQ458770 UZM458770 VJI458770 VTE458770 WDA458770 WMW458770 WWS458770 AK524306 KG524306 UC524306 ADY524306 ANU524306 AXQ524306 BHM524306 BRI524306 CBE524306 CLA524306 CUW524306 DES524306 DOO524306 DYK524306 EIG524306 ESC524306 FBY524306 FLU524306 FVQ524306 GFM524306 GPI524306 GZE524306 HJA524306 HSW524306 ICS524306 IMO524306 IWK524306 JGG524306 JQC524306 JZY524306 KJU524306 KTQ524306 LDM524306 LNI524306 LXE524306 MHA524306 MQW524306 NAS524306 NKO524306 NUK524306 OEG524306 OOC524306 OXY524306 PHU524306 PRQ524306 QBM524306 QLI524306 QVE524306 RFA524306 ROW524306 RYS524306 SIO524306 SSK524306 TCG524306 TMC524306 TVY524306 UFU524306 UPQ524306 UZM524306 VJI524306 VTE524306 WDA524306 WMW524306 WWS524306 AK589842 KG589842 UC589842 ADY589842 ANU589842 AXQ589842 BHM589842 BRI589842 CBE589842 CLA589842 CUW589842 DES589842 DOO589842 DYK589842 EIG589842 ESC589842 FBY589842 FLU589842 FVQ589842 GFM589842 GPI589842 GZE589842 HJA589842 HSW589842 ICS589842 IMO589842 IWK589842 JGG589842 JQC589842 JZY589842 KJU589842 KTQ589842 LDM589842 LNI589842 LXE589842 MHA589842 MQW589842 NAS589842 NKO589842 NUK589842 OEG589842 OOC589842 OXY589842 PHU589842 PRQ589842 QBM589842 QLI589842 QVE589842 RFA589842 ROW589842 RYS589842 SIO589842 SSK589842 TCG589842 TMC589842 TVY589842 UFU589842 UPQ589842 UZM589842 VJI589842 VTE589842 WDA589842 WMW589842 WWS589842 AK655378 KG655378 UC655378 ADY655378 ANU655378 AXQ655378 BHM655378 BRI655378 CBE655378 CLA655378 CUW655378 DES655378 DOO655378 DYK655378 EIG655378 ESC655378 FBY655378 FLU655378 FVQ655378 GFM655378 GPI655378 GZE655378 HJA655378 HSW655378 ICS655378 IMO655378 IWK655378 JGG655378 JQC655378 JZY655378 KJU655378 KTQ655378 LDM655378 LNI655378 LXE655378 MHA655378 MQW655378 NAS655378 NKO655378 NUK655378 OEG655378 OOC655378 OXY655378 PHU655378 PRQ655378 QBM655378 QLI655378 QVE655378 RFA655378 ROW655378 RYS655378 SIO655378 SSK655378 TCG655378 TMC655378 TVY655378 UFU655378 UPQ655378 UZM655378 VJI655378 VTE655378 WDA655378 WMW655378 WWS655378 AK720914 KG720914 UC720914 ADY720914 ANU720914 AXQ720914 BHM720914 BRI720914 CBE720914 CLA720914 CUW720914 DES720914 DOO720914 DYK720914 EIG720914 ESC720914 FBY720914 FLU720914 FVQ720914 GFM720914 GPI720914 GZE720914 HJA720914 HSW720914 ICS720914 IMO720914 IWK720914 JGG720914 JQC720914 JZY720914 KJU720914 KTQ720914 LDM720914 LNI720914 LXE720914 MHA720914 MQW720914 NAS720914 NKO720914 NUK720914 OEG720914 OOC720914 OXY720914 PHU720914 PRQ720914 QBM720914 QLI720914 QVE720914 RFA720914 ROW720914 RYS720914 SIO720914 SSK720914 TCG720914 TMC720914 TVY720914 UFU720914 UPQ720914 UZM720914 VJI720914 VTE720914 WDA720914 WMW720914 WWS720914 AK786450 KG786450 UC786450 ADY786450 ANU786450 AXQ786450 BHM786450 BRI786450 CBE786450 CLA786450 CUW786450 DES786450 DOO786450 DYK786450 EIG786450 ESC786450 FBY786450 FLU786450 FVQ786450 GFM786450 GPI786450 GZE786450 HJA786450 HSW786450 ICS786450 IMO786450 IWK786450 JGG786450 JQC786450 JZY786450 KJU786450 KTQ786450 LDM786450 LNI786450 LXE786450 MHA786450 MQW786450 NAS786450 NKO786450 NUK786450 OEG786450 OOC786450 OXY786450 PHU786450 PRQ786450 QBM786450 QLI786450 QVE786450 RFA786450 ROW786450 RYS786450 SIO786450 SSK786450 TCG786450 TMC786450 TVY786450 UFU786450 UPQ786450 UZM786450 VJI786450 VTE786450 WDA786450 WMW786450 WWS786450 AK851986 KG851986 UC851986 ADY851986 ANU851986 AXQ851986 BHM851986 BRI851986 CBE851986 CLA851986 CUW851986 DES851986 DOO851986 DYK851986 EIG851986 ESC851986 FBY851986 FLU851986 FVQ851986 GFM851986 GPI851986 GZE851986 HJA851986 HSW851986 ICS851986 IMO851986 IWK851986 JGG851986 JQC851986 JZY851986 KJU851986 KTQ851986 LDM851986 LNI851986 LXE851986 MHA851986 MQW851986 NAS851986 NKO851986 NUK851986 OEG851986 OOC851986 OXY851986 PHU851986 PRQ851986 QBM851986 QLI851986 QVE851986 RFA851986 ROW851986 RYS851986 SIO851986 SSK851986 TCG851986 TMC851986 TVY851986 UFU851986 UPQ851986 UZM851986 VJI851986 VTE851986 WDA851986 WMW851986 WWS851986 AK917522 KG917522 UC917522 ADY917522 ANU917522 AXQ917522 BHM917522 BRI917522 CBE917522 CLA917522 CUW917522 DES917522 DOO917522 DYK917522 EIG917522 ESC917522 FBY917522 FLU917522 FVQ917522 GFM917522 GPI917522 GZE917522 HJA917522 HSW917522 ICS917522 IMO917522 IWK917522 JGG917522 JQC917522 JZY917522 KJU917522 KTQ917522 LDM917522 LNI917522 LXE917522 MHA917522 MQW917522 NAS917522 NKO917522 NUK917522 OEG917522 OOC917522 OXY917522 PHU917522 PRQ917522 QBM917522 QLI917522 QVE917522 RFA917522 ROW917522 RYS917522 SIO917522 SSK917522 TCG917522 TMC917522 TVY917522 UFU917522 UPQ917522 UZM917522 VJI917522 VTE917522 WDA917522 WMW917522 WWS917522 AK983058 KG983058 UC983058 ADY983058 ANU983058 AXQ983058 BHM983058 BRI983058 CBE983058 CLA983058 CUW983058 DES983058 DOO983058 DYK983058 EIG983058 ESC983058 FBY983058 FLU983058 FVQ983058 GFM983058 GPI983058 GZE983058 HJA983058 HSW983058 ICS983058 IMO983058 IWK983058 JGG983058 JQC983058 JZY983058 KJU983058 KTQ983058 LDM983058 LNI983058 LXE983058 MHA983058 MQW983058 NAS983058 NKO983058 NUK983058 OEG983058 OOC983058 OXY983058 PHU983058 PRQ983058 QBM983058 QLI983058 QVE983058 RFA983058 ROW983058 RYS983058 SIO983058 SSK983058 TCG983058 TMC983058 TVY983058 UFU983058 UPQ983058 UZM983058 VJI983058 VTE983058 WDA983058 WMW983058 WWS983058 AF18:AF19 KE18:KE19 UA18:UA19 ADW18:ADW19 ANS18:ANS19 AXO18:AXO19 BHK18:BHK19 BRG18:BRG19 CBC18:CBC19 CKY18:CKY19 CUU18:CUU19 DEQ18:DEQ19 DOM18:DOM19 DYI18:DYI19 EIE18:EIE19 ESA18:ESA19 FBW18:FBW19 FLS18:FLS19 FVO18:FVO19 GFK18:GFK19 GPG18:GPG19 GZC18:GZC19 HIY18:HIY19 HSU18:HSU19 ICQ18:ICQ19 IMM18:IMM19 IWI18:IWI19 JGE18:JGE19 JQA18:JQA19 JZW18:JZW19 KJS18:KJS19 KTO18:KTO19 LDK18:LDK19 LNG18:LNG19 LXC18:LXC19 MGY18:MGY19 MQU18:MQU19 NAQ18:NAQ19 NKM18:NKM19 NUI18:NUI19 OEE18:OEE19 OOA18:OOA19 OXW18:OXW19 PHS18:PHS19 PRO18:PRO19 QBK18:QBK19 QLG18:QLG19 QVC18:QVC19 REY18:REY19 ROU18:ROU19 RYQ18:RYQ19 SIM18:SIM19 SSI18:SSI19 TCE18:TCE19 TMA18:TMA19 TVW18:TVW19 UFS18:UFS19 UPO18:UPO19 UZK18:UZK19 VJG18:VJG19 VTC18:VTC19 WCY18:WCY19 WMU18:WMU19 WWQ18:WWQ19 AI65544:AI65545 KE65544:KE65545 UA65544:UA65545 ADW65544:ADW65545 ANS65544:ANS65545 AXO65544:AXO65545 BHK65544:BHK65545 BRG65544:BRG65545 CBC65544:CBC65545 CKY65544:CKY65545 CUU65544:CUU65545 DEQ65544:DEQ65545 DOM65544:DOM65545 DYI65544:DYI65545 EIE65544:EIE65545 ESA65544:ESA65545 FBW65544:FBW65545 FLS65544:FLS65545 FVO65544:FVO65545 GFK65544:GFK65545 GPG65544:GPG65545 GZC65544:GZC65545 HIY65544:HIY65545 HSU65544:HSU65545 ICQ65544:ICQ65545 IMM65544:IMM65545 IWI65544:IWI65545 JGE65544:JGE65545 JQA65544:JQA65545 JZW65544:JZW65545 KJS65544:KJS65545 KTO65544:KTO65545 LDK65544:LDK65545 LNG65544:LNG65545 LXC65544:LXC65545 MGY65544:MGY65545 MQU65544:MQU65545 NAQ65544:NAQ65545 NKM65544:NKM65545 NUI65544:NUI65545 OEE65544:OEE65545 OOA65544:OOA65545 OXW65544:OXW65545 PHS65544:PHS65545 PRO65544:PRO65545 QBK65544:QBK65545 QLG65544:QLG65545 QVC65544:QVC65545 REY65544:REY65545 ROU65544:ROU65545 RYQ65544:RYQ65545 SIM65544:SIM65545 SSI65544:SSI65545 TCE65544:TCE65545 TMA65544:TMA65545 TVW65544:TVW65545 UFS65544:UFS65545 UPO65544:UPO65545 UZK65544:UZK65545 VJG65544:VJG65545 VTC65544:VTC65545 WCY65544:WCY65545 WMU65544:WMU65545 WWQ65544:WWQ65545 AI131080:AI131081 KE131080:KE131081 UA131080:UA131081 ADW131080:ADW131081 ANS131080:ANS131081 AXO131080:AXO131081 BHK131080:BHK131081 BRG131080:BRG131081 CBC131080:CBC131081 CKY131080:CKY131081 CUU131080:CUU131081 DEQ131080:DEQ131081 DOM131080:DOM131081 DYI131080:DYI131081 EIE131080:EIE131081 ESA131080:ESA131081 FBW131080:FBW131081 FLS131080:FLS131081 FVO131080:FVO131081 GFK131080:GFK131081 GPG131080:GPG131081 GZC131080:GZC131081 HIY131080:HIY131081 HSU131080:HSU131081 ICQ131080:ICQ131081 IMM131080:IMM131081 IWI131080:IWI131081 JGE131080:JGE131081 JQA131080:JQA131081 JZW131080:JZW131081 KJS131080:KJS131081 KTO131080:KTO131081 LDK131080:LDK131081 LNG131080:LNG131081 LXC131080:LXC131081 MGY131080:MGY131081 MQU131080:MQU131081 NAQ131080:NAQ131081 NKM131080:NKM131081 NUI131080:NUI131081 OEE131080:OEE131081 OOA131080:OOA131081 OXW131080:OXW131081 PHS131080:PHS131081 PRO131080:PRO131081 QBK131080:QBK131081 QLG131080:QLG131081 QVC131080:QVC131081 REY131080:REY131081 ROU131080:ROU131081 RYQ131080:RYQ131081 SIM131080:SIM131081 SSI131080:SSI131081 TCE131080:TCE131081 TMA131080:TMA131081 TVW131080:TVW131081 UFS131080:UFS131081 UPO131080:UPO131081 UZK131080:UZK131081 VJG131080:VJG131081 VTC131080:VTC131081 WCY131080:WCY131081 WMU131080:WMU131081 WWQ131080:WWQ131081 AI196616:AI196617 KE196616:KE196617 UA196616:UA196617 ADW196616:ADW196617 ANS196616:ANS196617 AXO196616:AXO196617 BHK196616:BHK196617 BRG196616:BRG196617 CBC196616:CBC196617 CKY196616:CKY196617 CUU196616:CUU196617 DEQ196616:DEQ196617 DOM196616:DOM196617 DYI196616:DYI196617 EIE196616:EIE196617 ESA196616:ESA196617 FBW196616:FBW196617 FLS196616:FLS196617 FVO196616:FVO196617 GFK196616:GFK196617 GPG196616:GPG196617 GZC196616:GZC196617 HIY196616:HIY196617 HSU196616:HSU196617 ICQ196616:ICQ196617 IMM196616:IMM196617 IWI196616:IWI196617 JGE196616:JGE196617 JQA196616:JQA196617 JZW196616:JZW196617 KJS196616:KJS196617 KTO196616:KTO196617 LDK196616:LDK196617 LNG196616:LNG196617 LXC196616:LXC196617 MGY196616:MGY196617 MQU196616:MQU196617 NAQ196616:NAQ196617 NKM196616:NKM196617 NUI196616:NUI196617 OEE196616:OEE196617 OOA196616:OOA196617 OXW196616:OXW196617 PHS196616:PHS196617 PRO196616:PRO196617 QBK196616:QBK196617 QLG196616:QLG196617 QVC196616:QVC196617 REY196616:REY196617 ROU196616:ROU196617 RYQ196616:RYQ196617 SIM196616:SIM196617 SSI196616:SSI196617 TCE196616:TCE196617 TMA196616:TMA196617 TVW196616:TVW196617 UFS196616:UFS196617 UPO196616:UPO196617 UZK196616:UZK196617 VJG196616:VJG196617 VTC196616:VTC196617 WCY196616:WCY196617 WMU196616:WMU196617 WWQ196616:WWQ196617 AI262152:AI262153 KE262152:KE262153 UA262152:UA262153 ADW262152:ADW262153 ANS262152:ANS262153 AXO262152:AXO262153 BHK262152:BHK262153 BRG262152:BRG262153 CBC262152:CBC262153 CKY262152:CKY262153 CUU262152:CUU262153 DEQ262152:DEQ262153 DOM262152:DOM262153 DYI262152:DYI262153 EIE262152:EIE262153 ESA262152:ESA262153 FBW262152:FBW262153 FLS262152:FLS262153 FVO262152:FVO262153 GFK262152:GFK262153 GPG262152:GPG262153 GZC262152:GZC262153 HIY262152:HIY262153 HSU262152:HSU262153 ICQ262152:ICQ262153 IMM262152:IMM262153 IWI262152:IWI262153 JGE262152:JGE262153 JQA262152:JQA262153 JZW262152:JZW262153 KJS262152:KJS262153 KTO262152:KTO262153 LDK262152:LDK262153 LNG262152:LNG262153 LXC262152:LXC262153 MGY262152:MGY262153 MQU262152:MQU262153 NAQ262152:NAQ262153 NKM262152:NKM262153 NUI262152:NUI262153 OEE262152:OEE262153 OOA262152:OOA262153 OXW262152:OXW262153 PHS262152:PHS262153 PRO262152:PRO262153 QBK262152:QBK262153 QLG262152:QLG262153 QVC262152:QVC262153 REY262152:REY262153 ROU262152:ROU262153 RYQ262152:RYQ262153 SIM262152:SIM262153 SSI262152:SSI262153 TCE262152:TCE262153 TMA262152:TMA262153 TVW262152:TVW262153 UFS262152:UFS262153 UPO262152:UPO262153 UZK262152:UZK262153 VJG262152:VJG262153 VTC262152:VTC262153 WCY262152:WCY262153 WMU262152:WMU262153 WWQ262152:WWQ262153 AI327688:AI327689 KE327688:KE327689 UA327688:UA327689 ADW327688:ADW327689 ANS327688:ANS327689 AXO327688:AXO327689 BHK327688:BHK327689 BRG327688:BRG327689 CBC327688:CBC327689 CKY327688:CKY327689 CUU327688:CUU327689 DEQ327688:DEQ327689 DOM327688:DOM327689 DYI327688:DYI327689 EIE327688:EIE327689 ESA327688:ESA327689 FBW327688:FBW327689 FLS327688:FLS327689 FVO327688:FVO327689 GFK327688:GFK327689 GPG327688:GPG327689 GZC327688:GZC327689 HIY327688:HIY327689 HSU327688:HSU327689 ICQ327688:ICQ327689 IMM327688:IMM327689 IWI327688:IWI327689 JGE327688:JGE327689 JQA327688:JQA327689 JZW327688:JZW327689 KJS327688:KJS327689 KTO327688:KTO327689 LDK327688:LDK327689 LNG327688:LNG327689 LXC327688:LXC327689 MGY327688:MGY327689 MQU327688:MQU327689 NAQ327688:NAQ327689 NKM327688:NKM327689 NUI327688:NUI327689 OEE327688:OEE327689 OOA327688:OOA327689 OXW327688:OXW327689 PHS327688:PHS327689 PRO327688:PRO327689 QBK327688:QBK327689 QLG327688:QLG327689 QVC327688:QVC327689 REY327688:REY327689 ROU327688:ROU327689 RYQ327688:RYQ327689 SIM327688:SIM327689 SSI327688:SSI327689 TCE327688:TCE327689 TMA327688:TMA327689 TVW327688:TVW327689 UFS327688:UFS327689 UPO327688:UPO327689 UZK327688:UZK327689 VJG327688:VJG327689 VTC327688:VTC327689 WCY327688:WCY327689 WMU327688:WMU327689 WWQ327688:WWQ327689 AI393224:AI393225 KE393224:KE393225 UA393224:UA393225 ADW393224:ADW393225 ANS393224:ANS393225 AXO393224:AXO393225 BHK393224:BHK393225 BRG393224:BRG393225 CBC393224:CBC393225 CKY393224:CKY393225 CUU393224:CUU393225 DEQ393224:DEQ393225 DOM393224:DOM393225 DYI393224:DYI393225 EIE393224:EIE393225 ESA393224:ESA393225 FBW393224:FBW393225 FLS393224:FLS393225 FVO393224:FVO393225 GFK393224:GFK393225 GPG393224:GPG393225 GZC393224:GZC393225 HIY393224:HIY393225 HSU393224:HSU393225 ICQ393224:ICQ393225 IMM393224:IMM393225 IWI393224:IWI393225 JGE393224:JGE393225 JQA393224:JQA393225 JZW393224:JZW393225 KJS393224:KJS393225 KTO393224:KTO393225 LDK393224:LDK393225 LNG393224:LNG393225 LXC393224:LXC393225 MGY393224:MGY393225 MQU393224:MQU393225 NAQ393224:NAQ393225 NKM393224:NKM393225 NUI393224:NUI393225 OEE393224:OEE393225 OOA393224:OOA393225 OXW393224:OXW393225 PHS393224:PHS393225 PRO393224:PRO393225 QBK393224:QBK393225 QLG393224:QLG393225 QVC393224:QVC393225 REY393224:REY393225 ROU393224:ROU393225 RYQ393224:RYQ393225 SIM393224:SIM393225 SSI393224:SSI393225 TCE393224:TCE393225 TMA393224:TMA393225 TVW393224:TVW393225 UFS393224:UFS393225 UPO393224:UPO393225 UZK393224:UZK393225 VJG393224:VJG393225 VTC393224:VTC393225 WCY393224:WCY393225 WMU393224:WMU393225 WWQ393224:WWQ393225 AI458760:AI458761 KE458760:KE458761 UA458760:UA458761 ADW458760:ADW458761 ANS458760:ANS458761 AXO458760:AXO458761 BHK458760:BHK458761 BRG458760:BRG458761 CBC458760:CBC458761 CKY458760:CKY458761 CUU458760:CUU458761 DEQ458760:DEQ458761 DOM458760:DOM458761 DYI458760:DYI458761 EIE458760:EIE458761 ESA458760:ESA458761 FBW458760:FBW458761 FLS458760:FLS458761 FVO458760:FVO458761 GFK458760:GFK458761 GPG458760:GPG458761 GZC458760:GZC458761 HIY458760:HIY458761 HSU458760:HSU458761 ICQ458760:ICQ458761 IMM458760:IMM458761 IWI458760:IWI458761 JGE458760:JGE458761 JQA458760:JQA458761 JZW458760:JZW458761 KJS458760:KJS458761 KTO458760:KTO458761 LDK458760:LDK458761 LNG458760:LNG458761 LXC458760:LXC458761 MGY458760:MGY458761 MQU458760:MQU458761 NAQ458760:NAQ458761 NKM458760:NKM458761 NUI458760:NUI458761 OEE458760:OEE458761 OOA458760:OOA458761 OXW458760:OXW458761 PHS458760:PHS458761 PRO458760:PRO458761 QBK458760:QBK458761 QLG458760:QLG458761 QVC458760:QVC458761 REY458760:REY458761 ROU458760:ROU458761 RYQ458760:RYQ458761 SIM458760:SIM458761 SSI458760:SSI458761 TCE458760:TCE458761 TMA458760:TMA458761 TVW458760:TVW458761 UFS458760:UFS458761 UPO458760:UPO458761 UZK458760:UZK458761 VJG458760:VJG458761 VTC458760:VTC458761 WCY458760:WCY458761 WMU458760:WMU458761 WWQ458760:WWQ458761 AI524296:AI524297 KE524296:KE524297 UA524296:UA524297 ADW524296:ADW524297 ANS524296:ANS524297 AXO524296:AXO524297 BHK524296:BHK524297 BRG524296:BRG524297 CBC524296:CBC524297 CKY524296:CKY524297 CUU524296:CUU524297 DEQ524296:DEQ524297 DOM524296:DOM524297 DYI524296:DYI524297 EIE524296:EIE524297 ESA524296:ESA524297 FBW524296:FBW524297 FLS524296:FLS524297 FVO524296:FVO524297 GFK524296:GFK524297 GPG524296:GPG524297 GZC524296:GZC524297 HIY524296:HIY524297 HSU524296:HSU524297 ICQ524296:ICQ524297 IMM524296:IMM524297 IWI524296:IWI524297 JGE524296:JGE524297 JQA524296:JQA524297 JZW524296:JZW524297 KJS524296:KJS524297 KTO524296:KTO524297 LDK524296:LDK524297 LNG524296:LNG524297 LXC524296:LXC524297 MGY524296:MGY524297 MQU524296:MQU524297 NAQ524296:NAQ524297 NKM524296:NKM524297 NUI524296:NUI524297 OEE524296:OEE524297 OOA524296:OOA524297 OXW524296:OXW524297 PHS524296:PHS524297 PRO524296:PRO524297 QBK524296:QBK524297 QLG524296:QLG524297 QVC524296:QVC524297 REY524296:REY524297 ROU524296:ROU524297 RYQ524296:RYQ524297 SIM524296:SIM524297 SSI524296:SSI524297 TCE524296:TCE524297 TMA524296:TMA524297 TVW524296:TVW524297 UFS524296:UFS524297 UPO524296:UPO524297 UZK524296:UZK524297 VJG524296:VJG524297 VTC524296:VTC524297 WCY524296:WCY524297 WMU524296:WMU524297 WWQ524296:WWQ524297 AI589832:AI589833 KE589832:KE589833 UA589832:UA589833 ADW589832:ADW589833 ANS589832:ANS589833 AXO589832:AXO589833 BHK589832:BHK589833 BRG589832:BRG589833 CBC589832:CBC589833 CKY589832:CKY589833 CUU589832:CUU589833 DEQ589832:DEQ589833 DOM589832:DOM589833 DYI589832:DYI589833 EIE589832:EIE589833 ESA589832:ESA589833 FBW589832:FBW589833 FLS589832:FLS589833 FVO589832:FVO589833 GFK589832:GFK589833 GPG589832:GPG589833 GZC589832:GZC589833 HIY589832:HIY589833 HSU589832:HSU589833 ICQ589832:ICQ589833 IMM589832:IMM589833 IWI589832:IWI589833 JGE589832:JGE589833 JQA589832:JQA589833 JZW589832:JZW589833 KJS589832:KJS589833 KTO589832:KTO589833 LDK589832:LDK589833 LNG589832:LNG589833 LXC589832:LXC589833 MGY589832:MGY589833 MQU589832:MQU589833 NAQ589832:NAQ589833 NKM589832:NKM589833 NUI589832:NUI589833 OEE589832:OEE589833 OOA589832:OOA589833 OXW589832:OXW589833 PHS589832:PHS589833 PRO589832:PRO589833 QBK589832:QBK589833 QLG589832:QLG589833 QVC589832:QVC589833 REY589832:REY589833 ROU589832:ROU589833 RYQ589832:RYQ589833 SIM589832:SIM589833 SSI589832:SSI589833 TCE589832:TCE589833 TMA589832:TMA589833 TVW589832:TVW589833 UFS589832:UFS589833 UPO589832:UPO589833 UZK589832:UZK589833 VJG589832:VJG589833 VTC589832:VTC589833 WCY589832:WCY589833 WMU589832:WMU589833 WWQ589832:WWQ589833 AI655368:AI655369 KE655368:KE655369 UA655368:UA655369 ADW655368:ADW655369 ANS655368:ANS655369 AXO655368:AXO655369 BHK655368:BHK655369 BRG655368:BRG655369 CBC655368:CBC655369 CKY655368:CKY655369 CUU655368:CUU655369 DEQ655368:DEQ655369 DOM655368:DOM655369 DYI655368:DYI655369 EIE655368:EIE655369 ESA655368:ESA655369 FBW655368:FBW655369 FLS655368:FLS655369 FVO655368:FVO655369 GFK655368:GFK655369 GPG655368:GPG655369 GZC655368:GZC655369 HIY655368:HIY655369 HSU655368:HSU655369 ICQ655368:ICQ655369 IMM655368:IMM655369 IWI655368:IWI655369 JGE655368:JGE655369 JQA655368:JQA655369 JZW655368:JZW655369 KJS655368:KJS655369 KTO655368:KTO655369 LDK655368:LDK655369 LNG655368:LNG655369 LXC655368:LXC655369 MGY655368:MGY655369 MQU655368:MQU655369 NAQ655368:NAQ655369 NKM655368:NKM655369 NUI655368:NUI655369 OEE655368:OEE655369 OOA655368:OOA655369 OXW655368:OXW655369 PHS655368:PHS655369 PRO655368:PRO655369 QBK655368:QBK655369 QLG655368:QLG655369 QVC655368:QVC655369 REY655368:REY655369 ROU655368:ROU655369 RYQ655368:RYQ655369 SIM655368:SIM655369 SSI655368:SSI655369 TCE655368:TCE655369 TMA655368:TMA655369 TVW655368:TVW655369 UFS655368:UFS655369 UPO655368:UPO655369 UZK655368:UZK655369 VJG655368:VJG655369 VTC655368:VTC655369 WCY655368:WCY655369 WMU655368:WMU655369 WWQ655368:WWQ655369 AI720904:AI720905 KE720904:KE720905 UA720904:UA720905 ADW720904:ADW720905 ANS720904:ANS720905 AXO720904:AXO720905 BHK720904:BHK720905 BRG720904:BRG720905 CBC720904:CBC720905 CKY720904:CKY720905 CUU720904:CUU720905 DEQ720904:DEQ720905 DOM720904:DOM720905 DYI720904:DYI720905 EIE720904:EIE720905 ESA720904:ESA720905 FBW720904:FBW720905 FLS720904:FLS720905 FVO720904:FVO720905 GFK720904:GFK720905 GPG720904:GPG720905 GZC720904:GZC720905 HIY720904:HIY720905 HSU720904:HSU720905 ICQ720904:ICQ720905 IMM720904:IMM720905 IWI720904:IWI720905 JGE720904:JGE720905 JQA720904:JQA720905 JZW720904:JZW720905 KJS720904:KJS720905 KTO720904:KTO720905 LDK720904:LDK720905 LNG720904:LNG720905 LXC720904:LXC720905 MGY720904:MGY720905 MQU720904:MQU720905 NAQ720904:NAQ720905 NKM720904:NKM720905 NUI720904:NUI720905 OEE720904:OEE720905 OOA720904:OOA720905 OXW720904:OXW720905 PHS720904:PHS720905 PRO720904:PRO720905 QBK720904:QBK720905 QLG720904:QLG720905 QVC720904:QVC720905 REY720904:REY720905 ROU720904:ROU720905 RYQ720904:RYQ720905 SIM720904:SIM720905 SSI720904:SSI720905 TCE720904:TCE720905 TMA720904:TMA720905 TVW720904:TVW720905 UFS720904:UFS720905 UPO720904:UPO720905 UZK720904:UZK720905 VJG720904:VJG720905 VTC720904:VTC720905 WCY720904:WCY720905 WMU720904:WMU720905 WWQ720904:WWQ720905 AI786440:AI786441 KE786440:KE786441 UA786440:UA786441 ADW786440:ADW786441 ANS786440:ANS786441 AXO786440:AXO786441 BHK786440:BHK786441 BRG786440:BRG786441 CBC786440:CBC786441 CKY786440:CKY786441 CUU786440:CUU786441 DEQ786440:DEQ786441 DOM786440:DOM786441 DYI786440:DYI786441 EIE786440:EIE786441 ESA786440:ESA786441 FBW786440:FBW786441 FLS786440:FLS786441 FVO786440:FVO786441 GFK786440:GFK786441 GPG786440:GPG786441 GZC786440:GZC786441 HIY786440:HIY786441 HSU786440:HSU786441 ICQ786440:ICQ786441 IMM786440:IMM786441 IWI786440:IWI786441 JGE786440:JGE786441 JQA786440:JQA786441 JZW786440:JZW786441 KJS786440:KJS786441 KTO786440:KTO786441 LDK786440:LDK786441 LNG786440:LNG786441 LXC786440:LXC786441 MGY786440:MGY786441 MQU786440:MQU786441 NAQ786440:NAQ786441 NKM786440:NKM786441 NUI786440:NUI786441 OEE786440:OEE786441 OOA786440:OOA786441 OXW786440:OXW786441 PHS786440:PHS786441 PRO786440:PRO786441 QBK786440:QBK786441 QLG786440:QLG786441 QVC786440:QVC786441 REY786440:REY786441 ROU786440:ROU786441 RYQ786440:RYQ786441 SIM786440:SIM786441 SSI786440:SSI786441 TCE786440:TCE786441 TMA786440:TMA786441 TVW786440:TVW786441 UFS786440:UFS786441 UPO786440:UPO786441 UZK786440:UZK786441 VJG786440:VJG786441 VTC786440:VTC786441 WCY786440:WCY786441 WMU786440:WMU786441 WWQ786440:WWQ786441 AI851976:AI851977 KE851976:KE851977 UA851976:UA851977 ADW851976:ADW851977 ANS851976:ANS851977 AXO851976:AXO851977 BHK851976:BHK851977 BRG851976:BRG851977 CBC851976:CBC851977 CKY851976:CKY851977 CUU851976:CUU851977 DEQ851976:DEQ851977 DOM851976:DOM851977 DYI851976:DYI851977 EIE851976:EIE851977 ESA851976:ESA851977 FBW851976:FBW851977 FLS851976:FLS851977 FVO851976:FVO851977 GFK851976:GFK851977 GPG851976:GPG851977 GZC851976:GZC851977 HIY851976:HIY851977 HSU851976:HSU851977 ICQ851976:ICQ851977 IMM851976:IMM851977 IWI851976:IWI851977 JGE851976:JGE851977 JQA851976:JQA851977 JZW851976:JZW851977 KJS851976:KJS851977 KTO851976:KTO851977 LDK851976:LDK851977 LNG851976:LNG851977 LXC851976:LXC851977 MGY851976:MGY851977 MQU851976:MQU851977 NAQ851976:NAQ851977 NKM851976:NKM851977 NUI851976:NUI851977 OEE851976:OEE851977 OOA851976:OOA851977 OXW851976:OXW851977 PHS851976:PHS851977 PRO851976:PRO851977 QBK851976:QBK851977 QLG851976:QLG851977 QVC851976:QVC851977 REY851976:REY851977 ROU851976:ROU851977 RYQ851976:RYQ851977 SIM851976:SIM851977 SSI851976:SSI851977 TCE851976:TCE851977 TMA851976:TMA851977 TVW851976:TVW851977 UFS851976:UFS851977 UPO851976:UPO851977 UZK851976:UZK851977 VJG851976:VJG851977 VTC851976:VTC851977 WCY851976:WCY851977 WMU851976:WMU851977 WWQ851976:WWQ851977 AI917512:AI917513 KE917512:KE917513 UA917512:UA917513 ADW917512:ADW917513 ANS917512:ANS917513 AXO917512:AXO917513 BHK917512:BHK917513 BRG917512:BRG917513 CBC917512:CBC917513 CKY917512:CKY917513 CUU917512:CUU917513 DEQ917512:DEQ917513 DOM917512:DOM917513 DYI917512:DYI917513 EIE917512:EIE917513 ESA917512:ESA917513 FBW917512:FBW917513 FLS917512:FLS917513 FVO917512:FVO917513 GFK917512:GFK917513 GPG917512:GPG917513 GZC917512:GZC917513 HIY917512:HIY917513 HSU917512:HSU917513 ICQ917512:ICQ917513 IMM917512:IMM917513 IWI917512:IWI917513 JGE917512:JGE917513 JQA917512:JQA917513 JZW917512:JZW917513 KJS917512:KJS917513 KTO917512:KTO917513 LDK917512:LDK917513 LNG917512:LNG917513 LXC917512:LXC917513 MGY917512:MGY917513 MQU917512:MQU917513 NAQ917512:NAQ917513 NKM917512:NKM917513 NUI917512:NUI917513 OEE917512:OEE917513 OOA917512:OOA917513 OXW917512:OXW917513 PHS917512:PHS917513 PRO917512:PRO917513 QBK917512:QBK917513 QLG917512:QLG917513 QVC917512:QVC917513 REY917512:REY917513 ROU917512:ROU917513 RYQ917512:RYQ917513 SIM917512:SIM917513 SSI917512:SSI917513 TCE917512:TCE917513 TMA917512:TMA917513 TVW917512:TVW917513 UFS917512:UFS917513 UPO917512:UPO917513 UZK917512:UZK917513 VJG917512:VJG917513 VTC917512:VTC917513 WCY917512:WCY917513 WMU917512:WMU917513 WWQ917512:WWQ917513 AI983048:AI983049 KE983048:KE983049 UA983048:UA983049 ADW983048:ADW983049 ANS983048:ANS983049 AXO983048:AXO983049 BHK983048:BHK983049 BRG983048:BRG983049 CBC983048:CBC983049 CKY983048:CKY983049 CUU983048:CUU983049 DEQ983048:DEQ983049 DOM983048:DOM983049 DYI983048:DYI983049 EIE983048:EIE983049 ESA983048:ESA983049 FBW983048:FBW983049 FLS983048:FLS983049 FVO983048:FVO983049 GFK983048:GFK983049 GPG983048:GPG983049 GZC983048:GZC983049 HIY983048:HIY983049 HSU983048:HSU983049 ICQ983048:ICQ983049 IMM983048:IMM983049 IWI983048:IWI983049 JGE983048:JGE983049 JQA983048:JQA983049 JZW983048:JZW983049 KJS983048:KJS983049 KTO983048:KTO983049 LDK983048:LDK983049 LNG983048:LNG983049 LXC983048:LXC983049 MGY983048:MGY983049 MQU983048:MQU983049 NAQ983048:NAQ983049 NKM983048:NKM983049 NUI983048:NUI983049 OEE983048:OEE983049 OOA983048:OOA983049 OXW983048:OXW983049 PHS983048:PHS983049 PRO983048:PRO983049 QBK983048:QBK983049 QLG983048:QLG983049 QVC983048:QVC983049 REY983048:REY983049 ROU983048:ROU983049 RYQ983048:RYQ983049 SIM983048:SIM983049 SSI983048:SSI983049 TCE983048:TCE983049 TMA983048:TMA983049 TVW983048:TVW983049 UFS983048:UFS983049 UPO983048:UPO983049 UZK983048:UZK983049 VJG983048:VJG983049 VTC983048:VTC983049 WCY983048:WCY983049 WMU983048:WMU983049 WWQ983048:WWQ983049 WWS56 JY18:JY19 TU18:TU19 ADQ18:ADQ19 ANM18:ANM19 AXI18:AXI19 BHE18:BHE19 BRA18:BRA19 CAW18:CAW19 CKS18:CKS19 CUO18:CUO19 DEK18:DEK19 DOG18:DOG19 DYC18:DYC19 EHY18:EHY19 ERU18:ERU19 FBQ18:FBQ19 FLM18:FLM19 FVI18:FVI19 GFE18:GFE19 GPA18:GPA19 GYW18:GYW19 HIS18:HIS19 HSO18:HSO19 ICK18:ICK19 IMG18:IMG19 IWC18:IWC19 JFY18:JFY19 JPU18:JPU19 JZQ18:JZQ19 KJM18:KJM19 KTI18:KTI19 LDE18:LDE19 LNA18:LNA19 LWW18:LWW19 MGS18:MGS19 MQO18:MQO19 NAK18:NAK19 NKG18:NKG19 NUC18:NUC19 ODY18:ODY19 ONU18:ONU19 OXQ18:OXQ19 PHM18:PHM19 PRI18:PRI19 QBE18:QBE19 QLA18:QLA19 QUW18:QUW19 RES18:RES19 ROO18:ROO19 RYK18:RYK19 SIG18:SIG19 SSC18:SSC19 TBY18:TBY19 TLU18:TLU19 TVQ18:TVQ19 UFM18:UFM19 UPI18:UPI19 UZE18:UZE19 VJA18:VJA19 VSW18:VSW19 WCS18:WCS19 WMO18:WMO19 WWK18:WWK19 AC65544:AC65545 JY65544:JY65545 TU65544:TU65545 ADQ65544:ADQ65545 ANM65544:ANM65545 AXI65544:AXI65545 BHE65544:BHE65545 BRA65544:BRA65545 CAW65544:CAW65545 CKS65544:CKS65545 CUO65544:CUO65545 DEK65544:DEK65545 DOG65544:DOG65545 DYC65544:DYC65545 EHY65544:EHY65545 ERU65544:ERU65545 FBQ65544:FBQ65545 FLM65544:FLM65545 FVI65544:FVI65545 GFE65544:GFE65545 GPA65544:GPA65545 GYW65544:GYW65545 HIS65544:HIS65545 HSO65544:HSO65545 ICK65544:ICK65545 IMG65544:IMG65545 IWC65544:IWC65545 JFY65544:JFY65545 JPU65544:JPU65545 JZQ65544:JZQ65545 KJM65544:KJM65545 KTI65544:KTI65545 LDE65544:LDE65545 LNA65544:LNA65545 LWW65544:LWW65545 MGS65544:MGS65545 MQO65544:MQO65545 NAK65544:NAK65545 NKG65544:NKG65545 NUC65544:NUC65545 ODY65544:ODY65545 ONU65544:ONU65545 OXQ65544:OXQ65545 PHM65544:PHM65545 PRI65544:PRI65545 QBE65544:QBE65545 QLA65544:QLA65545 QUW65544:QUW65545 RES65544:RES65545 ROO65544:ROO65545 RYK65544:RYK65545 SIG65544:SIG65545 SSC65544:SSC65545 TBY65544:TBY65545 TLU65544:TLU65545 TVQ65544:TVQ65545 UFM65544:UFM65545 UPI65544:UPI65545 UZE65544:UZE65545 VJA65544:VJA65545 VSW65544:VSW65545 WCS65544:WCS65545 WMO65544:WMO65545 WWK65544:WWK65545 AC131080:AC131081 JY131080:JY131081 TU131080:TU131081 ADQ131080:ADQ131081 ANM131080:ANM131081 AXI131080:AXI131081 BHE131080:BHE131081 BRA131080:BRA131081 CAW131080:CAW131081 CKS131080:CKS131081 CUO131080:CUO131081 DEK131080:DEK131081 DOG131080:DOG131081 DYC131080:DYC131081 EHY131080:EHY131081 ERU131080:ERU131081 FBQ131080:FBQ131081 FLM131080:FLM131081 FVI131080:FVI131081 GFE131080:GFE131081 GPA131080:GPA131081 GYW131080:GYW131081 HIS131080:HIS131081 HSO131080:HSO131081 ICK131080:ICK131081 IMG131080:IMG131081 IWC131080:IWC131081 JFY131080:JFY131081 JPU131080:JPU131081 JZQ131080:JZQ131081 KJM131080:KJM131081 KTI131080:KTI131081 LDE131080:LDE131081 LNA131080:LNA131081 LWW131080:LWW131081 MGS131080:MGS131081 MQO131080:MQO131081 NAK131080:NAK131081 NKG131080:NKG131081 NUC131080:NUC131081 ODY131080:ODY131081 ONU131080:ONU131081 OXQ131080:OXQ131081 PHM131080:PHM131081 PRI131080:PRI131081 QBE131080:QBE131081 QLA131080:QLA131081 QUW131080:QUW131081 RES131080:RES131081 ROO131080:ROO131081 RYK131080:RYK131081 SIG131080:SIG131081 SSC131080:SSC131081 TBY131080:TBY131081 TLU131080:TLU131081 TVQ131080:TVQ131081 UFM131080:UFM131081 UPI131080:UPI131081 UZE131080:UZE131081 VJA131080:VJA131081 VSW131080:VSW131081 WCS131080:WCS131081 WMO131080:WMO131081 WWK131080:WWK131081 AC196616:AC196617 JY196616:JY196617 TU196616:TU196617 ADQ196616:ADQ196617 ANM196616:ANM196617 AXI196616:AXI196617 BHE196616:BHE196617 BRA196616:BRA196617 CAW196616:CAW196617 CKS196616:CKS196617 CUO196616:CUO196617 DEK196616:DEK196617 DOG196616:DOG196617 DYC196616:DYC196617 EHY196616:EHY196617 ERU196616:ERU196617 FBQ196616:FBQ196617 FLM196616:FLM196617 FVI196616:FVI196617 GFE196616:GFE196617 GPA196616:GPA196617 GYW196616:GYW196617 HIS196616:HIS196617 HSO196616:HSO196617 ICK196616:ICK196617 IMG196616:IMG196617 IWC196616:IWC196617 JFY196616:JFY196617 JPU196616:JPU196617 JZQ196616:JZQ196617 KJM196616:KJM196617 KTI196616:KTI196617 LDE196616:LDE196617 LNA196616:LNA196617 LWW196616:LWW196617 MGS196616:MGS196617 MQO196616:MQO196617 NAK196616:NAK196617 NKG196616:NKG196617 NUC196616:NUC196617 ODY196616:ODY196617 ONU196616:ONU196617 OXQ196616:OXQ196617 PHM196616:PHM196617 PRI196616:PRI196617 QBE196616:QBE196617 QLA196616:QLA196617 QUW196616:QUW196617 RES196616:RES196617 ROO196616:ROO196617 RYK196616:RYK196617 SIG196616:SIG196617 SSC196616:SSC196617 TBY196616:TBY196617 TLU196616:TLU196617 TVQ196616:TVQ196617 UFM196616:UFM196617 UPI196616:UPI196617 UZE196616:UZE196617 VJA196616:VJA196617 VSW196616:VSW196617 WCS196616:WCS196617 WMO196616:WMO196617 WWK196616:WWK196617 AC262152:AC262153 JY262152:JY262153 TU262152:TU262153 ADQ262152:ADQ262153 ANM262152:ANM262153 AXI262152:AXI262153 BHE262152:BHE262153 BRA262152:BRA262153 CAW262152:CAW262153 CKS262152:CKS262153 CUO262152:CUO262153 DEK262152:DEK262153 DOG262152:DOG262153 DYC262152:DYC262153 EHY262152:EHY262153 ERU262152:ERU262153 FBQ262152:FBQ262153 FLM262152:FLM262153 FVI262152:FVI262153 GFE262152:GFE262153 GPA262152:GPA262153 GYW262152:GYW262153 HIS262152:HIS262153 HSO262152:HSO262153 ICK262152:ICK262153 IMG262152:IMG262153 IWC262152:IWC262153 JFY262152:JFY262153 JPU262152:JPU262153 JZQ262152:JZQ262153 KJM262152:KJM262153 KTI262152:KTI262153 LDE262152:LDE262153 LNA262152:LNA262153 LWW262152:LWW262153 MGS262152:MGS262153 MQO262152:MQO262153 NAK262152:NAK262153 NKG262152:NKG262153 NUC262152:NUC262153 ODY262152:ODY262153 ONU262152:ONU262153 OXQ262152:OXQ262153 PHM262152:PHM262153 PRI262152:PRI262153 QBE262152:QBE262153 QLA262152:QLA262153 QUW262152:QUW262153 RES262152:RES262153 ROO262152:ROO262153 RYK262152:RYK262153 SIG262152:SIG262153 SSC262152:SSC262153 TBY262152:TBY262153 TLU262152:TLU262153 TVQ262152:TVQ262153 UFM262152:UFM262153 UPI262152:UPI262153 UZE262152:UZE262153 VJA262152:VJA262153 VSW262152:VSW262153 WCS262152:WCS262153 WMO262152:WMO262153 WWK262152:WWK262153 AC327688:AC327689 JY327688:JY327689 TU327688:TU327689 ADQ327688:ADQ327689 ANM327688:ANM327689 AXI327688:AXI327689 BHE327688:BHE327689 BRA327688:BRA327689 CAW327688:CAW327689 CKS327688:CKS327689 CUO327688:CUO327689 DEK327688:DEK327689 DOG327688:DOG327689 DYC327688:DYC327689 EHY327688:EHY327689 ERU327688:ERU327689 FBQ327688:FBQ327689 FLM327688:FLM327689 FVI327688:FVI327689 GFE327688:GFE327689 GPA327688:GPA327689 GYW327688:GYW327689 HIS327688:HIS327689 HSO327688:HSO327689 ICK327688:ICK327689 IMG327688:IMG327689 IWC327688:IWC327689 JFY327688:JFY327689 JPU327688:JPU327689 JZQ327688:JZQ327689 KJM327688:KJM327689 KTI327688:KTI327689 LDE327688:LDE327689 LNA327688:LNA327689 LWW327688:LWW327689 MGS327688:MGS327689 MQO327688:MQO327689 NAK327688:NAK327689 NKG327688:NKG327689 NUC327688:NUC327689 ODY327688:ODY327689 ONU327688:ONU327689 OXQ327688:OXQ327689 PHM327688:PHM327689 PRI327688:PRI327689 QBE327688:QBE327689 QLA327688:QLA327689 QUW327688:QUW327689 RES327688:RES327689 ROO327688:ROO327689 RYK327688:RYK327689 SIG327688:SIG327689 SSC327688:SSC327689 TBY327688:TBY327689 TLU327688:TLU327689 TVQ327688:TVQ327689 UFM327688:UFM327689 UPI327688:UPI327689 UZE327688:UZE327689 VJA327688:VJA327689 VSW327688:VSW327689 WCS327688:WCS327689 WMO327688:WMO327689 WWK327688:WWK327689 AC393224:AC393225 JY393224:JY393225 TU393224:TU393225 ADQ393224:ADQ393225 ANM393224:ANM393225 AXI393224:AXI393225 BHE393224:BHE393225 BRA393224:BRA393225 CAW393224:CAW393225 CKS393224:CKS393225 CUO393224:CUO393225 DEK393224:DEK393225 DOG393224:DOG393225 DYC393224:DYC393225 EHY393224:EHY393225 ERU393224:ERU393225 FBQ393224:FBQ393225 FLM393224:FLM393225 FVI393224:FVI393225 GFE393224:GFE393225 GPA393224:GPA393225 GYW393224:GYW393225 HIS393224:HIS393225 HSO393224:HSO393225 ICK393224:ICK393225 IMG393224:IMG393225 IWC393224:IWC393225 JFY393224:JFY393225 JPU393224:JPU393225 JZQ393224:JZQ393225 KJM393224:KJM393225 KTI393224:KTI393225 LDE393224:LDE393225 LNA393224:LNA393225 LWW393224:LWW393225 MGS393224:MGS393225 MQO393224:MQO393225 NAK393224:NAK393225 NKG393224:NKG393225 NUC393224:NUC393225 ODY393224:ODY393225 ONU393224:ONU393225 OXQ393224:OXQ393225 PHM393224:PHM393225 PRI393224:PRI393225 QBE393224:QBE393225 QLA393224:QLA393225 QUW393224:QUW393225 RES393224:RES393225 ROO393224:ROO393225 RYK393224:RYK393225 SIG393224:SIG393225 SSC393224:SSC393225 TBY393224:TBY393225 TLU393224:TLU393225 TVQ393224:TVQ393225 UFM393224:UFM393225 UPI393224:UPI393225 UZE393224:UZE393225 VJA393224:VJA393225 VSW393224:VSW393225 WCS393224:WCS393225 WMO393224:WMO393225 WWK393224:WWK393225 AC458760:AC458761 JY458760:JY458761 TU458760:TU458761 ADQ458760:ADQ458761 ANM458760:ANM458761 AXI458760:AXI458761 BHE458760:BHE458761 BRA458760:BRA458761 CAW458760:CAW458761 CKS458760:CKS458761 CUO458760:CUO458761 DEK458760:DEK458761 DOG458760:DOG458761 DYC458760:DYC458761 EHY458760:EHY458761 ERU458760:ERU458761 FBQ458760:FBQ458761 FLM458760:FLM458761 FVI458760:FVI458761 GFE458760:GFE458761 GPA458760:GPA458761 GYW458760:GYW458761 HIS458760:HIS458761 HSO458760:HSO458761 ICK458760:ICK458761 IMG458760:IMG458761 IWC458760:IWC458761 JFY458760:JFY458761 JPU458760:JPU458761 JZQ458760:JZQ458761 KJM458760:KJM458761 KTI458760:KTI458761 LDE458760:LDE458761 LNA458760:LNA458761 LWW458760:LWW458761 MGS458760:MGS458761 MQO458760:MQO458761 NAK458760:NAK458761 NKG458760:NKG458761 NUC458760:NUC458761 ODY458760:ODY458761 ONU458760:ONU458761 OXQ458760:OXQ458761 PHM458760:PHM458761 PRI458760:PRI458761 QBE458760:QBE458761 QLA458760:QLA458761 QUW458760:QUW458761 RES458760:RES458761 ROO458760:ROO458761 RYK458760:RYK458761 SIG458760:SIG458761 SSC458760:SSC458761 TBY458760:TBY458761 TLU458760:TLU458761 TVQ458760:TVQ458761 UFM458760:UFM458761 UPI458760:UPI458761 UZE458760:UZE458761 VJA458760:VJA458761 VSW458760:VSW458761 WCS458760:WCS458761 WMO458760:WMO458761 WWK458760:WWK458761 AC524296:AC524297 JY524296:JY524297 TU524296:TU524297 ADQ524296:ADQ524297 ANM524296:ANM524297 AXI524296:AXI524297 BHE524296:BHE524297 BRA524296:BRA524297 CAW524296:CAW524297 CKS524296:CKS524297 CUO524296:CUO524297 DEK524296:DEK524297 DOG524296:DOG524297 DYC524296:DYC524297 EHY524296:EHY524297 ERU524296:ERU524297 FBQ524296:FBQ524297 FLM524296:FLM524297 FVI524296:FVI524297 GFE524296:GFE524297 GPA524296:GPA524297 GYW524296:GYW524297 HIS524296:HIS524297 HSO524296:HSO524297 ICK524296:ICK524297 IMG524296:IMG524297 IWC524296:IWC524297 JFY524296:JFY524297 JPU524296:JPU524297 JZQ524296:JZQ524297 KJM524296:KJM524297 KTI524296:KTI524297 LDE524296:LDE524297 LNA524296:LNA524297 LWW524296:LWW524297 MGS524296:MGS524297 MQO524296:MQO524297 NAK524296:NAK524297 NKG524296:NKG524297 NUC524296:NUC524297 ODY524296:ODY524297 ONU524296:ONU524297 OXQ524296:OXQ524297 PHM524296:PHM524297 PRI524296:PRI524297 QBE524296:QBE524297 QLA524296:QLA524297 QUW524296:QUW524297 RES524296:RES524297 ROO524296:ROO524297 RYK524296:RYK524297 SIG524296:SIG524297 SSC524296:SSC524297 TBY524296:TBY524297 TLU524296:TLU524297 TVQ524296:TVQ524297 UFM524296:UFM524297 UPI524296:UPI524297 UZE524296:UZE524297 VJA524296:VJA524297 VSW524296:VSW524297 WCS524296:WCS524297 WMO524296:WMO524297 WWK524296:WWK524297 AC589832:AC589833 JY589832:JY589833 TU589832:TU589833 ADQ589832:ADQ589833 ANM589832:ANM589833 AXI589832:AXI589833 BHE589832:BHE589833 BRA589832:BRA589833 CAW589832:CAW589833 CKS589832:CKS589833 CUO589832:CUO589833 DEK589832:DEK589833 DOG589832:DOG589833 DYC589832:DYC589833 EHY589832:EHY589833 ERU589832:ERU589833 FBQ589832:FBQ589833 FLM589832:FLM589833 FVI589832:FVI589833 GFE589832:GFE589833 GPA589832:GPA589833 GYW589832:GYW589833 HIS589832:HIS589833 HSO589832:HSO589833 ICK589832:ICK589833 IMG589832:IMG589833 IWC589832:IWC589833 JFY589832:JFY589833 JPU589832:JPU589833 JZQ589832:JZQ589833 KJM589832:KJM589833 KTI589832:KTI589833 LDE589832:LDE589833 LNA589832:LNA589833 LWW589832:LWW589833 MGS589832:MGS589833 MQO589832:MQO589833 NAK589832:NAK589833 NKG589832:NKG589833 NUC589832:NUC589833 ODY589832:ODY589833 ONU589832:ONU589833 OXQ589832:OXQ589833 PHM589832:PHM589833 PRI589832:PRI589833 QBE589832:QBE589833 QLA589832:QLA589833 QUW589832:QUW589833 RES589832:RES589833 ROO589832:ROO589833 RYK589832:RYK589833 SIG589832:SIG589833 SSC589832:SSC589833 TBY589832:TBY589833 TLU589832:TLU589833 TVQ589832:TVQ589833 UFM589832:UFM589833 UPI589832:UPI589833 UZE589832:UZE589833 VJA589832:VJA589833 VSW589832:VSW589833 WCS589832:WCS589833 WMO589832:WMO589833 WWK589832:WWK589833 AC655368:AC655369 JY655368:JY655369 TU655368:TU655369 ADQ655368:ADQ655369 ANM655368:ANM655369 AXI655368:AXI655369 BHE655368:BHE655369 BRA655368:BRA655369 CAW655368:CAW655369 CKS655368:CKS655369 CUO655368:CUO655369 DEK655368:DEK655369 DOG655368:DOG655369 DYC655368:DYC655369 EHY655368:EHY655369 ERU655368:ERU655369 FBQ655368:FBQ655369 FLM655368:FLM655369 FVI655368:FVI655369 GFE655368:GFE655369 GPA655368:GPA655369 GYW655368:GYW655369 HIS655368:HIS655369 HSO655368:HSO655369 ICK655368:ICK655369 IMG655368:IMG655369 IWC655368:IWC655369 JFY655368:JFY655369 JPU655368:JPU655369 JZQ655368:JZQ655369 KJM655368:KJM655369 KTI655368:KTI655369 LDE655368:LDE655369 LNA655368:LNA655369 LWW655368:LWW655369 MGS655368:MGS655369 MQO655368:MQO655369 NAK655368:NAK655369 NKG655368:NKG655369 NUC655368:NUC655369 ODY655368:ODY655369 ONU655368:ONU655369 OXQ655368:OXQ655369 PHM655368:PHM655369 PRI655368:PRI655369 QBE655368:QBE655369 QLA655368:QLA655369 QUW655368:QUW655369 RES655368:RES655369 ROO655368:ROO655369 RYK655368:RYK655369 SIG655368:SIG655369 SSC655368:SSC655369 TBY655368:TBY655369 TLU655368:TLU655369 TVQ655368:TVQ655369 UFM655368:UFM655369 UPI655368:UPI655369 UZE655368:UZE655369 VJA655368:VJA655369 VSW655368:VSW655369 WCS655368:WCS655369 WMO655368:WMO655369 WWK655368:WWK655369 AC720904:AC720905 JY720904:JY720905 TU720904:TU720905 ADQ720904:ADQ720905 ANM720904:ANM720905 AXI720904:AXI720905 BHE720904:BHE720905 BRA720904:BRA720905 CAW720904:CAW720905 CKS720904:CKS720905 CUO720904:CUO720905 DEK720904:DEK720905 DOG720904:DOG720905 DYC720904:DYC720905 EHY720904:EHY720905 ERU720904:ERU720905 FBQ720904:FBQ720905 FLM720904:FLM720905 FVI720904:FVI720905 GFE720904:GFE720905 GPA720904:GPA720905 GYW720904:GYW720905 HIS720904:HIS720905 HSO720904:HSO720905 ICK720904:ICK720905 IMG720904:IMG720905 IWC720904:IWC720905 JFY720904:JFY720905 JPU720904:JPU720905 JZQ720904:JZQ720905 KJM720904:KJM720905 KTI720904:KTI720905 LDE720904:LDE720905 LNA720904:LNA720905 LWW720904:LWW720905 MGS720904:MGS720905 MQO720904:MQO720905 NAK720904:NAK720905 NKG720904:NKG720905 NUC720904:NUC720905 ODY720904:ODY720905 ONU720904:ONU720905 OXQ720904:OXQ720905 PHM720904:PHM720905 PRI720904:PRI720905 QBE720904:QBE720905 QLA720904:QLA720905 QUW720904:QUW720905 RES720904:RES720905 ROO720904:ROO720905 RYK720904:RYK720905 SIG720904:SIG720905 SSC720904:SSC720905 TBY720904:TBY720905 TLU720904:TLU720905 TVQ720904:TVQ720905 UFM720904:UFM720905 UPI720904:UPI720905 UZE720904:UZE720905 VJA720904:VJA720905 VSW720904:VSW720905 WCS720904:WCS720905 WMO720904:WMO720905 WWK720904:WWK720905 AC786440:AC786441 JY786440:JY786441 TU786440:TU786441 ADQ786440:ADQ786441 ANM786440:ANM786441 AXI786440:AXI786441 BHE786440:BHE786441 BRA786440:BRA786441 CAW786440:CAW786441 CKS786440:CKS786441 CUO786440:CUO786441 DEK786440:DEK786441 DOG786440:DOG786441 DYC786440:DYC786441 EHY786440:EHY786441 ERU786440:ERU786441 FBQ786440:FBQ786441 FLM786440:FLM786441 FVI786440:FVI786441 GFE786440:GFE786441 GPA786440:GPA786441 GYW786440:GYW786441 HIS786440:HIS786441 HSO786440:HSO786441 ICK786440:ICK786441 IMG786440:IMG786441 IWC786440:IWC786441 JFY786440:JFY786441 JPU786440:JPU786441 JZQ786440:JZQ786441 KJM786440:KJM786441 KTI786440:KTI786441 LDE786440:LDE786441 LNA786440:LNA786441 LWW786440:LWW786441 MGS786440:MGS786441 MQO786440:MQO786441 NAK786440:NAK786441 NKG786440:NKG786441 NUC786440:NUC786441 ODY786440:ODY786441 ONU786440:ONU786441 OXQ786440:OXQ786441 PHM786440:PHM786441 PRI786440:PRI786441 QBE786440:QBE786441 QLA786440:QLA786441 QUW786440:QUW786441 RES786440:RES786441 ROO786440:ROO786441 RYK786440:RYK786441 SIG786440:SIG786441 SSC786440:SSC786441 TBY786440:TBY786441 TLU786440:TLU786441 TVQ786440:TVQ786441 UFM786440:UFM786441 UPI786440:UPI786441 UZE786440:UZE786441 VJA786440:VJA786441 VSW786440:VSW786441 WCS786440:WCS786441 WMO786440:WMO786441 WWK786440:WWK786441 AC851976:AC851977 JY851976:JY851977 TU851976:TU851977 ADQ851976:ADQ851977 ANM851976:ANM851977 AXI851976:AXI851977 BHE851976:BHE851977 BRA851976:BRA851977 CAW851976:CAW851977 CKS851976:CKS851977 CUO851976:CUO851977 DEK851976:DEK851977 DOG851976:DOG851977 DYC851976:DYC851977 EHY851976:EHY851977 ERU851976:ERU851977 FBQ851976:FBQ851977 FLM851976:FLM851977 FVI851976:FVI851977 GFE851976:GFE851977 GPA851976:GPA851977 GYW851976:GYW851977 HIS851976:HIS851977 HSO851976:HSO851977 ICK851976:ICK851977 IMG851976:IMG851977 IWC851976:IWC851977 JFY851976:JFY851977 JPU851976:JPU851977 JZQ851976:JZQ851977 KJM851976:KJM851977 KTI851976:KTI851977 LDE851976:LDE851977 LNA851976:LNA851977 LWW851976:LWW851977 MGS851976:MGS851977 MQO851976:MQO851977 NAK851976:NAK851977 NKG851976:NKG851977 NUC851976:NUC851977 ODY851976:ODY851977 ONU851976:ONU851977 OXQ851976:OXQ851977 PHM851976:PHM851977 PRI851976:PRI851977 QBE851976:QBE851977 QLA851976:QLA851977 QUW851976:QUW851977 RES851976:RES851977 ROO851976:ROO851977 RYK851976:RYK851977 SIG851976:SIG851977 SSC851976:SSC851977 TBY851976:TBY851977 TLU851976:TLU851977 TVQ851976:TVQ851977 UFM851976:UFM851977 UPI851976:UPI851977 UZE851976:UZE851977 VJA851976:VJA851977 VSW851976:VSW851977 WCS851976:WCS851977 WMO851976:WMO851977 WWK851976:WWK851977 AC917512:AC917513 JY917512:JY917513 TU917512:TU917513 ADQ917512:ADQ917513 ANM917512:ANM917513 AXI917512:AXI917513 BHE917512:BHE917513 BRA917512:BRA917513 CAW917512:CAW917513 CKS917512:CKS917513 CUO917512:CUO917513 DEK917512:DEK917513 DOG917512:DOG917513 DYC917512:DYC917513 EHY917512:EHY917513 ERU917512:ERU917513 FBQ917512:FBQ917513 FLM917512:FLM917513 FVI917512:FVI917513 GFE917512:GFE917513 GPA917512:GPA917513 GYW917512:GYW917513 HIS917512:HIS917513 HSO917512:HSO917513 ICK917512:ICK917513 IMG917512:IMG917513 IWC917512:IWC917513 JFY917512:JFY917513 JPU917512:JPU917513 JZQ917512:JZQ917513 KJM917512:KJM917513 KTI917512:KTI917513 LDE917512:LDE917513 LNA917512:LNA917513 LWW917512:LWW917513 MGS917512:MGS917513 MQO917512:MQO917513 NAK917512:NAK917513 NKG917512:NKG917513 NUC917512:NUC917513 ODY917512:ODY917513 ONU917512:ONU917513 OXQ917512:OXQ917513 PHM917512:PHM917513 PRI917512:PRI917513 QBE917512:QBE917513 QLA917512:QLA917513 QUW917512:QUW917513 RES917512:RES917513 ROO917512:ROO917513 RYK917512:RYK917513 SIG917512:SIG917513 SSC917512:SSC917513 TBY917512:TBY917513 TLU917512:TLU917513 TVQ917512:TVQ917513 UFM917512:UFM917513 UPI917512:UPI917513 UZE917512:UZE917513 VJA917512:VJA917513 VSW917512:VSW917513 WCS917512:WCS917513 WMO917512:WMO917513 WWK917512:WWK917513 AC983048:AC983049 JY983048:JY983049 TU983048:TU983049 ADQ983048:ADQ983049 ANM983048:ANM983049 AXI983048:AXI983049 BHE983048:BHE983049 BRA983048:BRA983049 CAW983048:CAW983049 CKS983048:CKS983049 CUO983048:CUO983049 DEK983048:DEK983049 DOG983048:DOG983049 DYC983048:DYC983049 EHY983048:EHY983049 ERU983048:ERU983049 FBQ983048:FBQ983049 FLM983048:FLM983049 FVI983048:FVI983049 GFE983048:GFE983049 GPA983048:GPA983049 GYW983048:GYW983049 HIS983048:HIS983049 HSO983048:HSO983049 ICK983048:ICK983049 IMG983048:IMG983049 IWC983048:IWC983049 JFY983048:JFY983049 JPU983048:JPU983049 JZQ983048:JZQ983049 KJM983048:KJM983049 KTI983048:KTI983049 LDE983048:LDE983049 LNA983048:LNA983049 LWW983048:LWW983049 MGS983048:MGS983049 MQO983048:MQO983049 NAK983048:NAK983049 NKG983048:NKG983049 NUC983048:NUC983049 ODY983048:ODY983049 ONU983048:ONU983049 OXQ983048:OXQ983049 PHM983048:PHM983049 PRI983048:PRI983049 QBE983048:QBE983049 QLA983048:QLA983049 QUW983048:QUW983049 RES983048:RES983049 ROO983048:ROO983049 RYK983048:RYK983049 SIG983048:SIG983049 SSC983048:SSC983049 TBY983048:TBY983049 TLU983048:TLU983049 TVQ983048:TVQ983049 UFM983048:UFM983049 UPI983048:UPI983049 UZE983048:UZE983049 VJA983048:VJA983049 VSW983048:VSW983049 WCS983048:WCS983049 WMO983048:WMO983049 WWK983048:WWK983049 AG37 KA18:KA19 TW18:TW19 ADS18:ADS19 ANO18:ANO19 AXK18:AXK19 BHG18:BHG19 BRC18:BRC19 CAY18:CAY19 CKU18:CKU19 CUQ18:CUQ19 DEM18:DEM19 DOI18:DOI19 DYE18:DYE19 EIA18:EIA19 ERW18:ERW19 FBS18:FBS19 FLO18:FLO19 FVK18:FVK19 GFG18:GFG19 GPC18:GPC19 GYY18:GYY19 HIU18:HIU19 HSQ18:HSQ19 ICM18:ICM19 IMI18:IMI19 IWE18:IWE19 JGA18:JGA19 JPW18:JPW19 JZS18:JZS19 KJO18:KJO19 KTK18:KTK19 LDG18:LDG19 LNC18:LNC19 LWY18:LWY19 MGU18:MGU19 MQQ18:MQQ19 NAM18:NAM19 NKI18:NKI19 NUE18:NUE19 OEA18:OEA19 ONW18:ONW19 OXS18:OXS19 PHO18:PHO19 PRK18:PRK19 QBG18:QBG19 QLC18:QLC19 QUY18:QUY19 REU18:REU19 ROQ18:ROQ19 RYM18:RYM19 SII18:SII19 SSE18:SSE19 TCA18:TCA19 TLW18:TLW19 TVS18:TVS19 UFO18:UFO19 UPK18:UPK19 UZG18:UZG19 VJC18:VJC19 VSY18:VSY19 WCU18:WCU19 WMQ18:WMQ19 WWM18:WWM19 AE65544:AE65545 KA65544:KA65545 TW65544:TW65545 ADS65544:ADS65545 ANO65544:ANO65545 AXK65544:AXK65545 BHG65544:BHG65545 BRC65544:BRC65545 CAY65544:CAY65545 CKU65544:CKU65545 CUQ65544:CUQ65545 DEM65544:DEM65545 DOI65544:DOI65545 DYE65544:DYE65545 EIA65544:EIA65545 ERW65544:ERW65545 FBS65544:FBS65545 FLO65544:FLO65545 FVK65544:FVK65545 GFG65544:GFG65545 GPC65544:GPC65545 GYY65544:GYY65545 HIU65544:HIU65545 HSQ65544:HSQ65545 ICM65544:ICM65545 IMI65544:IMI65545 IWE65544:IWE65545 JGA65544:JGA65545 JPW65544:JPW65545 JZS65544:JZS65545 KJO65544:KJO65545 KTK65544:KTK65545 LDG65544:LDG65545 LNC65544:LNC65545 LWY65544:LWY65545 MGU65544:MGU65545 MQQ65544:MQQ65545 NAM65544:NAM65545 NKI65544:NKI65545 NUE65544:NUE65545 OEA65544:OEA65545 ONW65544:ONW65545 OXS65544:OXS65545 PHO65544:PHO65545 PRK65544:PRK65545 QBG65544:QBG65545 QLC65544:QLC65545 QUY65544:QUY65545 REU65544:REU65545 ROQ65544:ROQ65545 RYM65544:RYM65545 SII65544:SII65545 SSE65544:SSE65545 TCA65544:TCA65545 TLW65544:TLW65545 TVS65544:TVS65545 UFO65544:UFO65545 UPK65544:UPK65545 UZG65544:UZG65545 VJC65544:VJC65545 VSY65544:VSY65545 WCU65544:WCU65545 WMQ65544:WMQ65545 WWM65544:WWM65545 AE131080:AE131081 KA131080:KA131081 TW131080:TW131081 ADS131080:ADS131081 ANO131080:ANO131081 AXK131080:AXK131081 BHG131080:BHG131081 BRC131080:BRC131081 CAY131080:CAY131081 CKU131080:CKU131081 CUQ131080:CUQ131081 DEM131080:DEM131081 DOI131080:DOI131081 DYE131080:DYE131081 EIA131080:EIA131081 ERW131080:ERW131081 FBS131080:FBS131081 FLO131080:FLO131081 FVK131080:FVK131081 GFG131080:GFG131081 GPC131080:GPC131081 GYY131080:GYY131081 HIU131080:HIU131081 HSQ131080:HSQ131081 ICM131080:ICM131081 IMI131080:IMI131081 IWE131080:IWE131081 JGA131080:JGA131081 JPW131080:JPW131081 JZS131080:JZS131081 KJO131080:KJO131081 KTK131080:KTK131081 LDG131080:LDG131081 LNC131080:LNC131081 LWY131080:LWY131081 MGU131080:MGU131081 MQQ131080:MQQ131081 NAM131080:NAM131081 NKI131080:NKI131081 NUE131080:NUE131081 OEA131080:OEA131081 ONW131080:ONW131081 OXS131080:OXS131081 PHO131080:PHO131081 PRK131080:PRK131081 QBG131080:QBG131081 QLC131080:QLC131081 QUY131080:QUY131081 REU131080:REU131081 ROQ131080:ROQ131081 RYM131080:RYM131081 SII131080:SII131081 SSE131080:SSE131081 TCA131080:TCA131081 TLW131080:TLW131081 TVS131080:TVS131081 UFO131080:UFO131081 UPK131080:UPK131081 UZG131080:UZG131081 VJC131080:VJC131081 VSY131080:VSY131081 WCU131080:WCU131081 WMQ131080:WMQ131081 WWM131080:WWM131081 AE196616:AE196617 KA196616:KA196617 TW196616:TW196617 ADS196616:ADS196617 ANO196616:ANO196617 AXK196616:AXK196617 BHG196616:BHG196617 BRC196616:BRC196617 CAY196616:CAY196617 CKU196616:CKU196617 CUQ196616:CUQ196617 DEM196616:DEM196617 DOI196616:DOI196617 DYE196616:DYE196617 EIA196616:EIA196617 ERW196616:ERW196617 FBS196616:FBS196617 FLO196616:FLO196617 FVK196616:FVK196617 GFG196616:GFG196617 GPC196616:GPC196617 GYY196616:GYY196617 HIU196616:HIU196617 HSQ196616:HSQ196617 ICM196616:ICM196617 IMI196616:IMI196617 IWE196616:IWE196617 JGA196616:JGA196617 JPW196616:JPW196617 JZS196616:JZS196617 KJO196616:KJO196617 KTK196616:KTK196617 LDG196616:LDG196617 LNC196616:LNC196617 LWY196616:LWY196617 MGU196616:MGU196617 MQQ196616:MQQ196617 NAM196616:NAM196617 NKI196616:NKI196617 NUE196616:NUE196617 OEA196616:OEA196617 ONW196616:ONW196617 OXS196616:OXS196617 PHO196616:PHO196617 PRK196616:PRK196617 QBG196616:QBG196617 QLC196616:QLC196617 QUY196616:QUY196617 REU196616:REU196617 ROQ196616:ROQ196617 RYM196616:RYM196617 SII196616:SII196617 SSE196616:SSE196617 TCA196616:TCA196617 TLW196616:TLW196617 TVS196616:TVS196617 UFO196616:UFO196617 UPK196616:UPK196617 UZG196616:UZG196617 VJC196616:VJC196617 VSY196616:VSY196617 WCU196616:WCU196617 WMQ196616:WMQ196617 WWM196616:WWM196617 AE262152:AE262153 KA262152:KA262153 TW262152:TW262153 ADS262152:ADS262153 ANO262152:ANO262153 AXK262152:AXK262153 BHG262152:BHG262153 BRC262152:BRC262153 CAY262152:CAY262153 CKU262152:CKU262153 CUQ262152:CUQ262153 DEM262152:DEM262153 DOI262152:DOI262153 DYE262152:DYE262153 EIA262152:EIA262153 ERW262152:ERW262153 FBS262152:FBS262153 FLO262152:FLO262153 FVK262152:FVK262153 GFG262152:GFG262153 GPC262152:GPC262153 GYY262152:GYY262153 HIU262152:HIU262153 HSQ262152:HSQ262153 ICM262152:ICM262153 IMI262152:IMI262153 IWE262152:IWE262153 JGA262152:JGA262153 JPW262152:JPW262153 JZS262152:JZS262153 KJO262152:KJO262153 KTK262152:KTK262153 LDG262152:LDG262153 LNC262152:LNC262153 LWY262152:LWY262153 MGU262152:MGU262153 MQQ262152:MQQ262153 NAM262152:NAM262153 NKI262152:NKI262153 NUE262152:NUE262153 OEA262152:OEA262153 ONW262152:ONW262153 OXS262152:OXS262153 PHO262152:PHO262153 PRK262152:PRK262153 QBG262152:QBG262153 QLC262152:QLC262153 QUY262152:QUY262153 REU262152:REU262153 ROQ262152:ROQ262153 RYM262152:RYM262153 SII262152:SII262153 SSE262152:SSE262153 TCA262152:TCA262153 TLW262152:TLW262153 TVS262152:TVS262153 UFO262152:UFO262153 UPK262152:UPK262153 UZG262152:UZG262153 VJC262152:VJC262153 VSY262152:VSY262153 WCU262152:WCU262153 WMQ262152:WMQ262153 WWM262152:WWM262153 AE327688:AE327689 KA327688:KA327689 TW327688:TW327689 ADS327688:ADS327689 ANO327688:ANO327689 AXK327688:AXK327689 BHG327688:BHG327689 BRC327688:BRC327689 CAY327688:CAY327689 CKU327688:CKU327689 CUQ327688:CUQ327689 DEM327688:DEM327689 DOI327688:DOI327689 DYE327688:DYE327689 EIA327688:EIA327689 ERW327688:ERW327689 FBS327688:FBS327689 FLO327688:FLO327689 FVK327688:FVK327689 GFG327688:GFG327689 GPC327688:GPC327689 GYY327688:GYY327689 HIU327688:HIU327689 HSQ327688:HSQ327689 ICM327688:ICM327689 IMI327688:IMI327689 IWE327688:IWE327689 JGA327688:JGA327689 JPW327688:JPW327689 JZS327688:JZS327689 KJO327688:KJO327689 KTK327688:KTK327689 LDG327688:LDG327689 LNC327688:LNC327689 LWY327688:LWY327689 MGU327688:MGU327689 MQQ327688:MQQ327689 NAM327688:NAM327689 NKI327688:NKI327689 NUE327688:NUE327689 OEA327688:OEA327689 ONW327688:ONW327689 OXS327688:OXS327689 PHO327688:PHO327689 PRK327688:PRK327689 QBG327688:QBG327689 QLC327688:QLC327689 QUY327688:QUY327689 REU327688:REU327689 ROQ327688:ROQ327689 RYM327688:RYM327689 SII327688:SII327689 SSE327688:SSE327689 TCA327688:TCA327689 TLW327688:TLW327689 TVS327688:TVS327689 UFO327688:UFO327689 UPK327688:UPK327689 UZG327688:UZG327689 VJC327688:VJC327689 VSY327688:VSY327689 WCU327688:WCU327689 WMQ327688:WMQ327689 WWM327688:WWM327689 AE393224:AE393225 KA393224:KA393225 TW393224:TW393225 ADS393224:ADS393225 ANO393224:ANO393225 AXK393224:AXK393225 BHG393224:BHG393225 BRC393224:BRC393225 CAY393224:CAY393225 CKU393224:CKU393225 CUQ393224:CUQ393225 DEM393224:DEM393225 DOI393224:DOI393225 DYE393224:DYE393225 EIA393224:EIA393225 ERW393224:ERW393225 FBS393224:FBS393225 FLO393224:FLO393225 FVK393224:FVK393225 GFG393224:GFG393225 GPC393224:GPC393225 GYY393224:GYY393225 HIU393224:HIU393225 HSQ393224:HSQ393225 ICM393224:ICM393225 IMI393224:IMI393225 IWE393224:IWE393225 JGA393224:JGA393225 JPW393224:JPW393225 JZS393224:JZS393225 KJO393224:KJO393225 KTK393224:KTK393225 LDG393224:LDG393225 LNC393224:LNC393225 LWY393224:LWY393225 MGU393224:MGU393225 MQQ393224:MQQ393225 NAM393224:NAM393225 NKI393224:NKI393225 NUE393224:NUE393225 OEA393224:OEA393225 ONW393224:ONW393225 OXS393224:OXS393225 PHO393224:PHO393225 PRK393224:PRK393225 QBG393224:QBG393225 QLC393224:QLC393225 QUY393224:QUY393225 REU393224:REU393225 ROQ393224:ROQ393225 RYM393224:RYM393225 SII393224:SII393225 SSE393224:SSE393225 TCA393224:TCA393225 TLW393224:TLW393225 TVS393224:TVS393225 UFO393224:UFO393225 UPK393224:UPK393225 UZG393224:UZG393225 VJC393224:VJC393225 VSY393224:VSY393225 WCU393224:WCU393225 WMQ393224:WMQ393225 WWM393224:WWM393225 AE458760:AE458761 KA458760:KA458761 TW458760:TW458761 ADS458760:ADS458761 ANO458760:ANO458761 AXK458760:AXK458761 BHG458760:BHG458761 BRC458760:BRC458761 CAY458760:CAY458761 CKU458760:CKU458761 CUQ458760:CUQ458761 DEM458760:DEM458761 DOI458760:DOI458761 DYE458760:DYE458761 EIA458760:EIA458761 ERW458760:ERW458761 FBS458760:FBS458761 FLO458760:FLO458761 FVK458760:FVK458761 GFG458760:GFG458761 GPC458760:GPC458761 GYY458760:GYY458761 HIU458760:HIU458761 HSQ458760:HSQ458761 ICM458760:ICM458761 IMI458760:IMI458761 IWE458760:IWE458761 JGA458760:JGA458761 JPW458760:JPW458761 JZS458760:JZS458761 KJO458760:KJO458761 KTK458760:KTK458761 LDG458760:LDG458761 LNC458760:LNC458761 LWY458760:LWY458761 MGU458760:MGU458761 MQQ458760:MQQ458761 NAM458760:NAM458761 NKI458760:NKI458761 NUE458760:NUE458761 OEA458760:OEA458761 ONW458760:ONW458761 OXS458760:OXS458761 PHO458760:PHO458761 PRK458760:PRK458761 QBG458760:QBG458761 QLC458760:QLC458761 QUY458760:QUY458761 REU458760:REU458761 ROQ458760:ROQ458761 RYM458760:RYM458761 SII458760:SII458761 SSE458760:SSE458761 TCA458760:TCA458761 TLW458760:TLW458761 TVS458760:TVS458761 UFO458760:UFO458761 UPK458760:UPK458761 UZG458760:UZG458761 VJC458760:VJC458761 VSY458760:VSY458761 WCU458760:WCU458761 WMQ458760:WMQ458761 WWM458760:WWM458761 AE524296:AE524297 KA524296:KA524297 TW524296:TW524297 ADS524296:ADS524297 ANO524296:ANO524297 AXK524296:AXK524297 BHG524296:BHG524297 BRC524296:BRC524297 CAY524296:CAY524297 CKU524296:CKU524297 CUQ524296:CUQ524297 DEM524296:DEM524297 DOI524296:DOI524297 DYE524296:DYE524297 EIA524296:EIA524297 ERW524296:ERW524297 FBS524296:FBS524297 FLO524296:FLO524297 FVK524296:FVK524297 GFG524296:GFG524297 GPC524296:GPC524297 GYY524296:GYY524297 HIU524296:HIU524297 HSQ524296:HSQ524297 ICM524296:ICM524297 IMI524296:IMI524297 IWE524296:IWE524297 JGA524296:JGA524297 JPW524296:JPW524297 JZS524296:JZS524297 KJO524296:KJO524297 KTK524296:KTK524297 LDG524296:LDG524297 LNC524296:LNC524297 LWY524296:LWY524297 MGU524296:MGU524297 MQQ524296:MQQ524297 NAM524296:NAM524297 NKI524296:NKI524297 NUE524296:NUE524297 OEA524296:OEA524297 ONW524296:ONW524297 OXS524296:OXS524297 PHO524296:PHO524297 PRK524296:PRK524297 QBG524296:QBG524297 QLC524296:QLC524297 QUY524296:QUY524297 REU524296:REU524297 ROQ524296:ROQ524297 RYM524296:RYM524297 SII524296:SII524297 SSE524296:SSE524297 TCA524296:TCA524297 TLW524296:TLW524297 TVS524296:TVS524297 UFO524296:UFO524297 UPK524296:UPK524297 UZG524296:UZG524297 VJC524296:VJC524297 VSY524296:VSY524297 WCU524296:WCU524297 WMQ524296:WMQ524297 WWM524296:WWM524297 AE589832:AE589833 KA589832:KA589833 TW589832:TW589833 ADS589832:ADS589833 ANO589832:ANO589833 AXK589832:AXK589833 BHG589832:BHG589833 BRC589832:BRC589833 CAY589832:CAY589833 CKU589832:CKU589833 CUQ589832:CUQ589833 DEM589832:DEM589833 DOI589832:DOI589833 DYE589832:DYE589833 EIA589832:EIA589833 ERW589832:ERW589833 FBS589832:FBS589833 FLO589832:FLO589833 FVK589832:FVK589833 GFG589832:GFG589833 GPC589832:GPC589833 GYY589832:GYY589833 HIU589832:HIU589833 HSQ589832:HSQ589833 ICM589832:ICM589833 IMI589832:IMI589833 IWE589832:IWE589833 JGA589832:JGA589833 JPW589832:JPW589833 JZS589832:JZS589833 KJO589832:KJO589833 KTK589832:KTK589833 LDG589832:LDG589833 LNC589832:LNC589833 LWY589832:LWY589833 MGU589832:MGU589833 MQQ589832:MQQ589833 NAM589832:NAM589833 NKI589832:NKI589833 NUE589832:NUE589833 OEA589832:OEA589833 ONW589832:ONW589833 OXS589832:OXS589833 PHO589832:PHO589833 PRK589832:PRK589833 QBG589832:QBG589833 QLC589832:QLC589833 QUY589832:QUY589833 REU589832:REU589833 ROQ589832:ROQ589833 RYM589832:RYM589833 SII589832:SII589833 SSE589832:SSE589833 TCA589832:TCA589833 TLW589832:TLW589833 TVS589832:TVS589833 UFO589832:UFO589833 UPK589832:UPK589833 UZG589832:UZG589833 VJC589832:VJC589833 VSY589832:VSY589833 WCU589832:WCU589833 WMQ589832:WMQ589833 WWM589832:WWM589833 AE655368:AE655369 KA655368:KA655369 TW655368:TW655369 ADS655368:ADS655369 ANO655368:ANO655369 AXK655368:AXK655369 BHG655368:BHG655369 BRC655368:BRC655369 CAY655368:CAY655369 CKU655368:CKU655369 CUQ655368:CUQ655369 DEM655368:DEM655369 DOI655368:DOI655369 DYE655368:DYE655369 EIA655368:EIA655369 ERW655368:ERW655369 FBS655368:FBS655369 FLO655368:FLO655369 FVK655368:FVK655369 GFG655368:GFG655369 GPC655368:GPC655369 GYY655368:GYY655369 HIU655368:HIU655369 HSQ655368:HSQ655369 ICM655368:ICM655369 IMI655368:IMI655369 IWE655368:IWE655369 JGA655368:JGA655369 JPW655368:JPW655369 JZS655368:JZS655369 KJO655368:KJO655369 KTK655368:KTK655369 LDG655368:LDG655369 LNC655368:LNC655369 LWY655368:LWY655369 MGU655368:MGU655369 MQQ655368:MQQ655369 NAM655368:NAM655369 NKI655368:NKI655369 NUE655368:NUE655369 OEA655368:OEA655369 ONW655368:ONW655369 OXS655368:OXS655369 PHO655368:PHO655369 PRK655368:PRK655369 QBG655368:QBG655369 QLC655368:QLC655369 QUY655368:QUY655369 REU655368:REU655369 ROQ655368:ROQ655369 RYM655368:RYM655369 SII655368:SII655369 SSE655368:SSE655369 TCA655368:TCA655369 TLW655368:TLW655369 TVS655368:TVS655369 UFO655368:UFO655369 UPK655368:UPK655369 UZG655368:UZG655369 VJC655368:VJC655369 VSY655368:VSY655369 WCU655368:WCU655369 WMQ655368:WMQ655369 WWM655368:WWM655369 AE720904:AE720905 KA720904:KA720905 TW720904:TW720905 ADS720904:ADS720905 ANO720904:ANO720905 AXK720904:AXK720905 BHG720904:BHG720905 BRC720904:BRC720905 CAY720904:CAY720905 CKU720904:CKU720905 CUQ720904:CUQ720905 DEM720904:DEM720905 DOI720904:DOI720905 DYE720904:DYE720905 EIA720904:EIA720905 ERW720904:ERW720905 FBS720904:FBS720905 FLO720904:FLO720905 FVK720904:FVK720905 GFG720904:GFG720905 GPC720904:GPC720905 GYY720904:GYY720905 HIU720904:HIU720905 HSQ720904:HSQ720905 ICM720904:ICM720905 IMI720904:IMI720905 IWE720904:IWE720905 JGA720904:JGA720905 JPW720904:JPW720905 JZS720904:JZS720905 KJO720904:KJO720905 KTK720904:KTK720905 LDG720904:LDG720905 LNC720904:LNC720905 LWY720904:LWY720905 MGU720904:MGU720905 MQQ720904:MQQ720905 NAM720904:NAM720905 NKI720904:NKI720905 NUE720904:NUE720905 OEA720904:OEA720905 ONW720904:ONW720905 OXS720904:OXS720905 PHO720904:PHO720905 PRK720904:PRK720905 QBG720904:QBG720905 QLC720904:QLC720905 QUY720904:QUY720905 REU720904:REU720905 ROQ720904:ROQ720905 RYM720904:RYM720905 SII720904:SII720905 SSE720904:SSE720905 TCA720904:TCA720905 TLW720904:TLW720905 TVS720904:TVS720905 UFO720904:UFO720905 UPK720904:UPK720905 UZG720904:UZG720905 VJC720904:VJC720905 VSY720904:VSY720905 WCU720904:WCU720905 WMQ720904:WMQ720905 WWM720904:WWM720905 AE786440:AE786441 KA786440:KA786441 TW786440:TW786441 ADS786440:ADS786441 ANO786440:ANO786441 AXK786440:AXK786441 BHG786440:BHG786441 BRC786440:BRC786441 CAY786440:CAY786441 CKU786440:CKU786441 CUQ786440:CUQ786441 DEM786440:DEM786441 DOI786440:DOI786441 DYE786440:DYE786441 EIA786440:EIA786441 ERW786440:ERW786441 FBS786440:FBS786441 FLO786440:FLO786441 FVK786440:FVK786441 GFG786440:GFG786441 GPC786440:GPC786441 GYY786440:GYY786441 HIU786440:HIU786441 HSQ786440:HSQ786441 ICM786440:ICM786441 IMI786440:IMI786441 IWE786440:IWE786441 JGA786440:JGA786441 JPW786440:JPW786441 JZS786440:JZS786441 KJO786440:KJO786441 KTK786440:KTK786441 LDG786440:LDG786441 LNC786440:LNC786441 LWY786440:LWY786441 MGU786440:MGU786441 MQQ786440:MQQ786441 NAM786440:NAM786441 NKI786440:NKI786441 NUE786440:NUE786441 OEA786440:OEA786441 ONW786440:ONW786441 OXS786440:OXS786441 PHO786440:PHO786441 PRK786440:PRK786441 QBG786440:QBG786441 QLC786440:QLC786441 QUY786440:QUY786441 REU786440:REU786441 ROQ786440:ROQ786441 RYM786440:RYM786441 SII786440:SII786441 SSE786440:SSE786441 TCA786440:TCA786441 TLW786440:TLW786441 TVS786440:TVS786441 UFO786440:UFO786441 UPK786440:UPK786441 UZG786440:UZG786441 VJC786440:VJC786441 VSY786440:VSY786441 WCU786440:WCU786441 WMQ786440:WMQ786441 WWM786440:WWM786441 AE851976:AE851977 KA851976:KA851977 TW851976:TW851977 ADS851976:ADS851977 ANO851976:ANO851977 AXK851976:AXK851977 BHG851976:BHG851977 BRC851976:BRC851977 CAY851976:CAY851977 CKU851976:CKU851977 CUQ851976:CUQ851977 DEM851976:DEM851977 DOI851976:DOI851977 DYE851976:DYE851977 EIA851976:EIA851977 ERW851976:ERW851977 FBS851976:FBS851977 FLO851976:FLO851977 FVK851976:FVK851977 GFG851976:GFG851977 GPC851976:GPC851977 GYY851976:GYY851977 HIU851976:HIU851977 HSQ851976:HSQ851977 ICM851976:ICM851977 IMI851976:IMI851977 IWE851976:IWE851977 JGA851976:JGA851977 JPW851976:JPW851977 JZS851976:JZS851977 KJO851976:KJO851977 KTK851976:KTK851977 LDG851976:LDG851977 LNC851976:LNC851977 LWY851976:LWY851977 MGU851976:MGU851977 MQQ851976:MQQ851977 NAM851976:NAM851977 NKI851976:NKI851977 NUE851976:NUE851977 OEA851976:OEA851977 ONW851976:ONW851977 OXS851976:OXS851977 PHO851976:PHO851977 PRK851976:PRK851977 QBG851976:QBG851977 QLC851976:QLC851977 QUY851976:QUY851977 REU851976:REU851977 ROQ851976:ROQ851977 RYM851976:RYM851977 SII851976:SII851977 SSE851976:SSE851977 TCA851976:TCA851977 TLW851976:TLW851977 TVS851976:TVS851977 UFO851976:UFO851977 UPK851976:UPK851977 UZG851976:UZG851977 VJC851976:VJC851977 VSY851976:VSY851977 WCU851976:WCU851977 WMQ851976:WMQ851977 WWM851976:WWM851977 AE917512:AE917513 KA917512:KA917513 TW917512:TW917513 ADS917512:ADS917513 ANO917512:ANO917513 AXK917512:AXK917513 BHG917512:BHG917513 BRC917512:BRC917513 CAY917512:CAY917513 CKU917512:CKU917513 CUQ917512:CUQ917513 DEM917512:DEM917513 DOI917512:DOI917513 DYE917512:DYE917513 EIA917512:EIA917513 ERW917512:ERW917513 FBS917512:FBS917513 FLO917512:FLO917513 FVK917512:FVK917513 GFG917512:GFG917513 GPC917512:GPC917513 GYY917512:GYY917513 HIU917512:HIU917513 HSQ917512:HSQ917513 ICM917512:ICM917513 IMI917512:IMI917513 IWE917512:IWE917513 JGA917512:JGA917513 JPW917512:JPW917513 JZS917512:JZS917513 KJO917512:KJO917513 KTK917512:KTK917513 LDG917512:LDG917513 LNC917512:LNC917513 LWY917512:LWY917513 MGU917512:MGU917513 MQQ917512:MQQ917513 NAM917512:NAM917513 NKI917512:NKI917513 NUE917512:NUE917513 OEA917512:OEA917513 ONW917512:ONW917513 OXS917512:OXS917513 PHO917512:PHO917513 PRK917512:PRK917513 QBG917512:QBG917513 QLC917512:QLC917513 QUY917512:QUY917513 REU917512:REU917513 ROQ917512:ROQ917513 RYM917512:RYM917513 SII917512:SII917513 SSE917512:SSE917513 TCA917512:TCA917513 TLW917512:TLW917513 TVS917512:TVS917513 UFO917512:UFO917513 UPK917512:UPK917513 UZG917512:UZG917513 VJC917512:VJC917513 VSY917512:VSY917513 WCU917512:WCU917513 WMQ917512:WMQ917513 WWM917512:WWM917513 AE983048:AE983049 KA983048:KA983049 TW983048:TW983049 ADS983048:ADS983049 ANO983048:ANO983049 AXK983048:AXK983049 BHG983048:BHG983049 BRC983048:BRC983049 CAY983048:CAY983049 CKU983048:CKU983049 CUQ983048:CUQ983049 DEM983048:DEM983049 DOI983048:DOI983049 DYE983048:DYE983049 EIA983048:EIA983049 ERW983048:ERW983049 FBS983048:FBS983049 FLO983048:FLO983049 FVK983048:FVK983049 GFG983048:GFG983049 GPC983048:GPC983049 GYY983048:GYY983049 HIU983048:HIU983049 HSQ983048:HSQ983049 ICM983048:ICM983049 IMI983048:IMI983049 IWE983048:IWE983049 JGA983048:JGA983049 JPW983048:JPW983049 JZS983048:JZS983049 KJO983048:KJO983049 KTK983048:KTK983049 LDG983048:LDG983049 LNC983048:LNC983049 LWY983048:LWY983049 MGU983048:MGU983049 MQQ983048:MQQ983049 NAM983048:NAM983049 NKI983048:NKI983049 NUE983048:NUE983049 OEA983048:OEA983049 ONW983048:ONW983049 OXS983048:OXS983049 PHO983048:PHO983049 PRK983048:PRK983049 QBG983048:QBG983049 QLC983048:QLC983049 QUY983048:QUY983049 REU983048:REU983049 ROQ983048:ROQ983049 RYM983048:RYM983049 SII983048:SII983049 SSE983048:SSE983049 TCA983048:TCA983049 TLW983048:TLW983049 TVS983048:TVS983049 UFO983048:UFO983049 UPK983048:UPK983049 UZG983048:UZG983049 VJC983048:VJC983049 VSY983048:VSY983049 WCU983048:WCU983049 WMQ983048:WMQ983049 WWM983048:WWM983049 AS65480 KO65480 UK65480 AEG65480 AOC65480 AXY65480 BHU65480 BRQ65480 CBM65480 CLI65480 CVE65480 DFA65480 DOW65480 DYS65480 EIO65480 ESK65480 FCG65480 FMC65480 FVY65480 GFU65480 GPQ65480 GZM65480 HJI65480 HTE65480 IDA65480 IMW65480 IWS65480 JGO65480 JQK65480 KAG65480 KKC65480 KTY65480 LDU65480 LNQ65480 LXM65480 MHI65480 MRE65480 NBA65480 NKW65480 NUS65480 OEO65480 OOK65480 OYG65480 PIC65480 PRY65480 QBU65480 QLQ65480 QVM65480 RFI65480 RPE65480 RZA65480 SIW65480 SSS65480 TCO65480 TMK65480 TWG65480 UGC65480 UPY65480 UZU65480 VJQ65480 VTM65480 WDI65480 WNE65480 WXA65480 AS131016 KO131016 UK131016 AEG131016 AOC131016 AXY131016 BHU131016 BRQ131016 CBM131016 CLI131016 CVE131016 DFA131016 DOW131016 DYS131016 EIO131016 ESK131016 FCG131016 FMC131016 FVY131016 GFU131016 GPQ131016 GZM131016 HJI131016 HTE131016 IDA131016 IMW131016 IWS131016 JGO131016 JQK131016 KAG131016 KKC131016 KTY131016 LDU131016 LNQ131016 LXM131016 MHI131016 MRE131016 NBA131016 NKW131016 NUS131016 OEO131016 OOK131016 OYG131016 PIC131016 PRY131016 QBU131016 QLQ131016 QVM131016 RFI131016 RPE131016 RZA131016 SIW131016 SSS131016 TCO131016 TMK131016 TWG131016 UGC131016 UPY131016 UZU131016 VJQ131016 VTM131016 WDI131016 WNE131016 WXA131016 AS196552 KO196552 UK196552 AEG196552 AOC196552 AXY196552 BHU196552 BRQ196552 CBM196552 CLI196552 CVE196552 DFA196552 DOW196552 DYS196552 EIO196552 ESK196552 FCG196552 FMC196552 FVY196552 GFU196552 GPQ196552 GZM196552 HJI196552 HTE196552 IDA196552 IMW196552 IWS196552 JGO196552 JQK196552 KAG196552 KKC196552 KTY196552 LDU196552 LNQ196552 LXM196552 MHI196552 MRE196552 NBA196552 NKW196552 NUS196552 OEO196552 OOK196552 OYG196552 PIC196552 PRY196552 QBU196552 QLQ196552 QVM196552 RFI196552 RPE196552 RZA196552 SIW196552 SSS196552 TCO196552 TMK196552 TWG196552 UGC196552 UPY196552 UZU196552 VJQ196552 VTM196552 WDI196552 WNE196552 WXA196552 AS262088 KO262088 UK262088 AEG262088 AOC262088 AXY262088 BHU262088 BRQ262088 CBM262088 CLI262088 CVE262088 DFA262088 DOW262088 DYS262088 EIO262088 ESK262088 FCG262088 FMC262088 FVY262088 GFU262088 GPQ262088 GZM262088 HJI262088 HTE262088 IDA262088 IMW262088 IWS262088 JGO262088 JQK262088 KAG262088 KKC262088 KTY262088 LDU262088 LNQ262088 LXM262088 MHI262088 MRE262088 NBA262088 NKW262088 NUS262088 OEO262088 OOK262088 OYG262088 PIC262088 PRY262088 QBU262088 QLQ262088 QVM262088 RFI262088 RPE262088 RZA262088 SIW262088 SSS262088 TCO262088 TMK262088 TWG262088 UGC262088 UPY262088 UZU262088 VJQ262088 VTM262088 WDI262088 WNE262088 WXA262088 AS327624 KO327624 UK327624 AEG327624 AOC327624 AXY327624 BHU327624 BRQ327624 CBM327624 CLI327624 CVE327624 DFA327624 DOW327624 DYS327624 EIO327624 ESK327624 FCG327624 FMC327624 FVY327624 GFU327624 GPQ327624 GZM327624 HJI327624 HTE327624 IDA327624 IMW327624 IWS327624 JGO327624 JQK327624 KAG327624 KKC327624 KTY327624 LDU327624 LNQ327624 LXM327624 MHI327624 MRE327624 NBA327624 NKW327624 NUS327624 OEO327624 OOK327624 OYG327624 PIC327624 PRY327624 QBU327624 QLQ327624 QVM327624 RFI327624 RPE327624 RZA327624 SIW327624 SSS327624 TCO327624 TMK327624 TWG327624 UGC327624 UPY327624 UZU327624 VJQ327624 VTM327624 WDI327624 WNE327624 WXA327624 AS393160 KO393160 UK393160 AEG393160 AOC393160 AXY393160 BHU393160 BRQ393160 CBM393160 CLI393160 CVE393160 DFA393160 DOW393160 DYS393160 EIO393160 ESK393160 FCG393160 FMC393160 FVY393160 GFU393160 GPQ393160 GZM393160 HJI393160 HTE393160 IDA393160 IMW393160 IWS393160 JGO393160 JQK393160 KAG393160 KKC393160 KTY393160 LDU393160 LNQ393160 LXM393160 MHI393160 MRE393160 NBA393160 NKW393160 NUS393160 OEO393160 OOK393160 OYG393160 PIC393160 PRY393160 QBU393160 QLQ393160 QVM393160 RFI393160 RPE393160 RZA393160 SIW393160 SSS393160 TCO393160 TMK393160 TWG393160 UGC393160 UPY393160 UZU393160 VJQ393160 VTM393160 WDI393160 WNE393160 WXA393160 AS458696 KO458696 UK458696 AEG458696 AOC458696 AXY458696 BHU458696 BRQ458696 CBM458696 CLI458696 CVE458696 DFA458696 DOW458696 DYS458696 EIO458696 ESK458696 FCG458696 FMC458696 FVY458696 GFU458696 GPQ458696 GZM458696 HJI458696 HTE458696 IDA458696 IMW458696 IWS458696 JGO458696 JQK458696 KAG458696 KKC458696 KTY458696 LDU458696 LNQ458696 LXM458696 MHI458696 MRE458696 NBA458696 NKW458696 NUS458696 OEO458696 OOK458696 OYG458696 PIC458696 PRY458696 QBU458696 QLQ458696 QVM458696 RFI458696 RPE458696 RZA458696 SIW458696 SSS458696 TCO458696 TMK458696 TWG458696 UGC458696 UPY458696 UZU458696 VJQ458696 VTM458696 WDI458696 WNE458696 WXA458696 AS524232 KO524232 UK524232 AEG524232 AOC524232 AXY524232 BHU524232 BRQ524232 CBM524232 CLI524232 CVE524232 DFA524232 DOW524232 DYS524232 EIO524232 ESK524232 FCG524232 FMC524232 FVY524232 GFU524232 GPQ524232 GZM524232 HJI524232 HTE524232 IDA524232 IMW524232 IWS524232 JGO524232 JQK524232 KAG524232 KKC524232 KTY524232 LDU524232 LNQ524232 LXM524232 MHI524232 MRE524232 NBA524232 NKW524232 NUS524232 OEO524232 OOK524232 OYG524232 PIC524232 PRY524232 QBU524232 QLQ524232 QVM524232 RFI524232 RPE524232 RZA524232 SIW524232 SSS524232 TCO524232 TMK524232 TWG524232 UGC524232 UPY524232 UZU524232 VJQ524232 VTM524232 WDI524232 WNE524232 WXA524232 AS589768 KO589768 UK589768 AEG589768 AOC589768 AXY589768 BHU589768 BRQ589768 CBM589768 CLI589768 CVE589768 DFA589768 DOW589768 DYS589768 EIO589768 ESK589768 FCG589768 FMC589768 FVY589768 GFU589768 GPQ589768 GZM589768 HJI589768 HTE589768 IDA589768 IMW589768 IWS589768 JGO589768 JQK589768 KAG589768 KKC589768 KTY589768 LDU589768 LNQ589768 LXM589768 MHI589768 MRE589768 NBA589768 NKW589768 NUS589768 OEO589768 OOK589768 OYG589768 PIC589768 PRY589768 QBU589768 QLQ589768 QVM589768 RFI589768 RPE589768 RZA589768 SIW589768 SSS589768 TCO589768 TMK589768 TWG589768 UGC589768 UPY589768 UZU589768 VJQ589768 VTM589768 WDI589768 WNE589768 WXA589768 AS655304 KO655304 UK655304 AEG655304 AOC655304 AXY655304 BHU655304 BRQ655304 CBM655304 CLI655304 CVE655304 DFA655304 DOW655304 DYS655304 EIO655304 ESK655304 FCG655304 FMC655304 FVY655304 GFU655304 GPQ655304 GZM655304 HJI655304 HTE655304 IDA655304 IMW655304 IWS655304 JGO655304 JQK655304 KAG655304 KKC655304 KTY655304 LDU655304 LNQ655304 LXM655304 MHI655304 MRE655304 NBA655304 NKW655304 NUS655304 OEO655304 OOK655304 OYG655304 PIC655304 PRY655304 QBU655304 QLQ655304 QVM655304 RFI655304 RPE655304 RZA655304 SIW655304 SSS655304 TCO655304 TMK655304 TWG655304 UGC655304 UPY655304 UZU655304 VJQ655304 VTM655304 WDI655304 WNE655304 WXA655304 AS720840 KO720840 UK720840 AEG720840 AOC720840 AXY720840 BHU720840 BRQ720840 CBM720840 CLI720840 CVE720840 DFA720840 DOW720840 DYS720840 EIO720840 ESK720840 FCG720840 FMC720840 FVY720840 GFU720840 GPQ720840 GZM720840 HJI720840 HTE720840 IDA720840 IMW720840 IWS720840 JGO720840 JQK720840 KAG720840 KKC720840 KTY720840 LDU720840 LNQ720840 LXM720840 MHI720840 MRE720840 NBA720840 NKW720840 NUS720840 OEO720840 OOK720840 OYG720840 PIC720840 PRY720840 QBU720840 QLQ720840 QVM720840 RFI720840 RPE720840 RZA720840 SIW720840 SSS720840 TCO720840 TMK720840 TWG720840 UGC720840 UPY720840 UZU720840 VJQ720840 VTM720840 WDI720840 WNE720840 WXA720840 AS786376 KO786376 UK786376 AEG786376 AOC786376 AXY786376 BHU786376 BRQ786376 CBM786376 CLI786376 CVE786376 DFA786376 DOW786376 DYS786376 EIO786376 ESK786376 FCG786376 FMC786376 FVY786376 GFU786376 GPQ786376 GZM786376 HJI786376 HTE786376 IDA786376 IMW786376 IWS786376 JGO786376 JQK786376 KAG786376 KKC786376 KTY786376 LDU786376 LNQ786376 LXM786376 MHI786376 MRE786376 NBA786376 NKW786376 NUS786376 OEO786376 OOK786376 OYG786376 PIC786376 PRY786376 QBU786376 QLQ786376 QVM786376 RFI786376 RPE786376 RZA786376 SIW786376 SSS786376 TCO786376 TMK786376 TWG786376 UGC786376 UPY786376 UZU786376 VJQ786376 VTM786376 WDI786376 WNE786376 WXA786376 AS851912 KO851912 UK851912 AEG851912 AOC851912 AXY851912 BHU851912 BRQ851912 CBM851912 CLI851912 CVE851912 DFA851912 DOW851912 DYS851912 EIO851912 ESK851912 FCG851912 FMC851912 FVY851912 GFU851912 GPQ851912 GZM851912 HJI851912 HTE851912 IDA851912 IMW851912 IWS851912 JGO851912 JQK851912 KAG851912 KKC851912 KTY851912 LDU851912 LNQ851912 LXM851912 MHI851912 MRE851912 NBA851912 NKW851912 NUS851912 OEO851912 OOK851912 OYG851912 PIC851912 PRY851912 QBU851912 QLQ851912 QVM851912 RFI851912 RPE851912 RZA851912 SIW851912 SSS851912 TCO851912 TMK851912 TWG851912 UGC851912 UPY851912 UZU851912 VJQ851912 VTM851912 WDI851912 WNE851912 WXA851912 AS917448 KO917448 UK917448 AEG917448 AOC917448 AXY917448 BHU917448 BRQ917448 CBM917448 CLI917448 CVE917448 DFA917448 DOW917448 DYS917448 EIO917448 ESK917448 FCG917448 FMC917448 FVY917448 GFU917448 GPQ917448 GZM917448 HJI917448 HTE917448 IDA917448 IMW917448 IWS917448 JGO917448 JQK917448 KAG917448 KKC917448 KTY917448 LDU917448 LNQ917448 LXM917448 MHI917448 MRE917448 NBA917448 NKW917448 NUS917448 OEO917448 OOK917448 OYG917448 PIC917448 PRY917448 QBU917448 QLQ917448 QVM917448 RFI917448 RPE917448 RZA917448 SIW917448 SSS917448 TCO917448 TMK917448 TWG917448 UGC917448 UPY917448 UZU917448 VJQ917448 VTM917448 WDI917448 WNE917448 WXA917448 AS982984 KO982984 UK982984 AEG982984 AOC982984 AXY982984 BHU982984 BRQ982984 CBM982984 CLI982984 CVE982984 DFA982984 DOW982984 DYS982984 EIO982984 ESK982984 FCG982984 FMC982984 FVY982984 GFU982984 GPQ982984 GZM982984 HJI982984 HTE982984 IDA982984 IMW982984 IWS982984 JGO982984 JQK982984 KAG982984 KKC982984 KTY982984 LDU982984 LNQ982984 LXM982984 MHI982984 MRE982984 NBA982984 NKW982984 NUS982984 OEO982984 OOK982984 OYG982984 PIC982984 PRY982984 QBU982984 QLQ982984 QVM982984 RFI982984 RPE982984 RZA982984 SIW982984 SSS982984 TCO982984 TMK982984 TWG982984 UGC982984 UPY982984 UZU982984 VJQ982984 VTM982984 WDI982984 WNE982984 WXA982984 AJ65512 KF65512 UB65512 ADX65512 ANT65512 AXP65512 BHL65512 BRH65512 CBD65512 CKZ65512 CUV65512 DER65512 DON65512 DYJ65512 EIF65512 ESB65512 FBX65512 FLT65512 FVP65512 GFL65512 GPH65512 GZD65512 HIZ65512 HSV65512 ICR65512 IMN65512 IWJ65512 JGF65512 JQB65512 JZX65512 KJT65512 KTP65512 LDL65512 LNH65512 LXD65512 MGZ65512 MQV65512 NAR65512 NKN65512 NUJ65512 OEF65512 OOB65512 OXX65512 PHT65512 PRP65512 QBL65512 QLH65512 QVD65512 REZ65512 ROV65512 RYR65512 SIN65512 SSJ65512 TCF65512 TMB65512 TVX65512 UFT65512 UPP65512 UZL65512 VJH65512 VTD65512 WCZ65512 WMV65512 WWR65512 AJ131048 KF131048 UB131048 ADX131048 ANT131048 AXP131048 BHL131048 BRH131048 CBD131048 CKZ131048 CUV131048 DER131048 DON131048 DYJ131048 EIF131048 ESB131048 FBX131048 FLT131048 FVP131048 GFL131048 GPH131048 GZD131048 HIZ131048 HSV131048 ICR131048 IMN131048 IWJ131048 JGF131048 JQB131048 JZX131048 KJT131048 KTP131048 LDL131048 LNH131048 LXD131048 MGZ131048 MQV131048 NAR131048 NKN131048 NUJ131048 OEF131048 OOB131048 OXX131048 PHT131048 PRP131048 QBL131048 QLH131048 QVD131048 REZ131048 ROV131048 RYR131048 SIN131048 SSJ131048 TCF131048 TMB131048 TVX131048 UFT131048 UPP131048 UZL131048 VJH131048 VTD131048 WCZ131048 WMV131048 WWR131048 AJ196584 KF196584 UB196584 ADX196584 ANT196584 AXP196584 BHL196584 BRH196584 CBD196584 CKZ196584 CUV196584 DER196584 DON196584 DYJ196584 EIF196584 ESB196584 FBX196584 FLT196584 FVP196584 GFL196584 GPH196584 GZD196584 HIZ196584 HSV196584 ICR196584 IMN196584 IWJ196584 JGF196584 JQB196584 JZX196584 KJT196584 KTP196584 LDL196584 LNH196584 LXD196584 MGZ196584 MQV196584 NAR196584 NKN196584 NUJ196584 OEF196584 OOB196584 OXX196584 PHT196584 PRP196584 QBL196584 QLH196584 QVD196584 REZ196584 ROV196584 RYR196584 SIN196584 SSJ196584 TCF196584 TMB196584 TVX196584 UFT196584 UPP196584 UZL196584 VJH196584 VTD196584 WCZ196584 WMV196584 WWR196584 AJ262120 KF262120 UB262120 ADX262120 ANT262120 AXP262120 BHL262120 BRH262120 CBD262120 CKZ262120 CUV262120 DER262120 DON262120 DYJ262120 EIF262120 ESB262120 FBX262120 FLT262120 FVP262120 GFL262120 GPH262120 GZD262120 HIZ262120 HSV262120 ICR262120 IMN262120 IWJ262120 JGF262120 JQB262120 JZX262120 KJT262120 KTP262120 LDL262120 LNH262120 LXD262120 MGZ262120 MQV262120 NAR262120 NKN262120 NUJ262120 OEF262120 OOB262120 OXX262120 PHT262120 PRP262120 QBL262120 QLH262120 QVD262120 REZ262120 ROV262120 RYR262120 SIN262120 SSJ262120 TCF262120 TMB262120 TVX262120 UFT262120 UPP262120 UZL262120 VJH262120 VTD262120 WCZ262120 WMV262120 WWR262120 AJ327656 KF327656 UB327656 ADX327656 ANT327656 AXP327656 BHL327656 BRH327656 CBD327656 CKZ327656 CUV327656 DER327656 DON327656 DYJ327656 EIF327656 ESB327656 FBX327656 FLT327656 FVP327656 GFL327656 GPH327656 GZD327656 HIZ327656 HSV327656 ICR327656 IMN327656 IWJ327656 JGF327656 JQB327656 JZX327656 KJT327656 KTP327656 LDL327656 LNH327656 LXD327656 MGZ327656 MQV327656 NAR327656 NKN327656 NUJ327656 OEF327656 OOB327656 OXX327656 PHT327656 PRP327656 QBL327656 QLH327656 QVD327656 REZ327656 ROV327656 RYR327656 SIN327656 SSJ327656 TCF327656 TMB327656 TVX327656 UFT327656 UPP327656 UZL327656 VJH327656 VTD327656 WCZ327656 WMV327656 WWR327656 AJ393192 KF393192 UB393192 ADX393192 ANT393192 AXP393192 BHL393192 BRH393192 CBD393192 CKZ393192 CUV393192 DER393192 DON393192 DYJ393192 EIF393192 ESB393192 FBX393192 FLT393192 FVP393192 GFL393192 GPH393192 GZD393192 HIZ393192 HSV393192 ICR393192 IMN393192 IWJ393192 JGF393192 JQB393192 JZX393192 KJT393192 KTP393192 LDL393192 LNH393192 LXD393192 MGZ393192 MQV393192 NAR393192 NKN393192 NUJ393192 OEF393192 OOB393192 OXX393192 PHT393192 PRP393192 QBL393192 QLH393192 QVD393192 REZ393192 ROV393192 RYR393192 SIN393192 SSJ393192 TCF393192 TMB393192 TVX393192 UFT393192 UPP393192 UZL393192 VJH393192 VTD393192 WCZ393192 WMV393192 WWR393192 AJ458728 KF458728 UB458728 ADX458728 ANT458728 AXP458728 BHL458728 BRH458728 CBD458728 CKZ458728 CUV458728 DER458728 DON458728 DYJ458728 EIF458728 ESB458728 FBX458728 FLT458728 FVP458728 GFL458728 GPH458728 GZD458728 HIZ458728 HSV458728 ICR458728 IMN458728 IWJ458728 JGF458728 JQB458728 JZX458728 KJT458728 KTP458728 LDL458728 LNH458728 LXD458728 MGZ458728 MQV458728 NAR458728 NKN458728 NUJ458728 OEF458728 OOB458728 OXX458728 PHT458728 PRP458728 QBL458728 QLH458728 QVD458728 REZ458728 ROV458728 RYR458728 SIN458728 SSJ458728 TCF458728 TMB458728 TVX458728 UFT458728 UPP458728 UZL458728 VJH458728 VTD458728 WCZ458728 WMV458728 WWR458728 AJ524264 KF524264 UB524264 ADX524264 ANT524264 AXP524264 BHL524264 BRH524264 CBD524264 CKZ524264 CUV524264 DER524264 DON524264 DYJ524264 EIF524264 ESB524264 FBX524264 FLT524264 FVP524264 GFL524264 GPH524264 GZD524264 HIZ524264 HSV524264 ICR524264 IMN524264 IWJ524264 JGF524264 JQB524264 JZX524264 KJT524264 KTP524264 LDL524264 LNH524264 LXD524264 MGZ524264 MQV524264 NAR524264 NKN524264 NUJ524264 OEF524264 OOB524264 OXX524264 PHT524264 PRP524264 QBL524264 QLH524264 QVD524264 REZ524264 ROV524264 RYR524264 SIN524264 SSJ524264 TCF524264 TMB524264 TVX524264 UFT524264 UPP524264 UZL524264 VJH524264 VTD524264 WCZ524264 WMV524264 WWR524264 AJ589800 KF589800 UB589800 ADX589800 ANT589800 AXP589800 BHL589800 BRH589800 CBD589800 CKZ589800 CUV589800 DER589800 DON589800 DYJ589800 EIF589800 ESB589800 FBX589800 FLT589800 FVP589800 GFL589800 GPH589800 GZD589800 HIZ589800 HSV589800 ICR589800 IMN589800 IWJ589800 JGF589800 JQB589800 JZX589800 KJT589800 KTP589800 LDL589800 LNH589800 LXD589800 MGZ589800 MQV589800 NAR589800 NKN589800 NUJ589800 OEF589800 OOB589800 OXX589800 PHT589800 PRP589800 QBL589800 QLH589800 QVD589800 REZ589800 ROV589800 RYR589800 SIN589800 SSJ589800 TCF589800 TMB589800 TVX589800 UFT589800 UPP589800 UZL589800 VJH589800 VTD589800 WCZ589800 WMV589800 WWR589800 AJ655336 KF655336 UB655336 ADX655336 ANT655336 AXP655336 BHL655336 BRH655336 CBD655336 CKZ655336 CUV655336 DER655336 DON655336 DYJ655336 EIF655336 ESB655336 FBX655336 FLT655336 FVP655336 GFL655336 GPH655336 GZD655336 HIZ655336 HSV655336 ICR655336 IMN655336 IWJ655336 JGF655336 JQB655336 JZX655336 KJT655336 KTP655336 LDL655336 LNH655336 LXD655336 MGZ655336 MQV655336 NAR655336 NKN655336 NUJ655336 OEF655336 OOB655336 OXX655336 PHT655336 PRP655336 QBL655336 QLH655336 QVD655336 REZ655336 ROV655336 RYR655336 SIN655336 SSJ655336 TCF655336 TMB655336 TVX655336 UFT655336 UPP655336 UZL655336 VJH655336 VTD655336 WCZ655336 WMV655336 WWR655336 AJ720872 KF720872 UB720872 ADX720872 ANT720872 AXP720872 BHL720872 BRH720872 CBD720872 CKZ720872 CUV720872 DER720872 DON720872 DYJ720872 EIF720872 ESB720872 FBX720872 FLT720872 FVP720872 GFL720872 GPH720872 GZD720872 HIZ720872 HSV720872 ICR720872 IMN720872 IWJ720872 JGF720872 JQB720872 JZX720872 KJT720872 KTP720872 LDL720872 LNH720872 LXD720872 MGZ720872 MQV720872 NAR720872 NKN720872 NUJ720872 OEF720872 OOB720872 OXX720872 PHT720872 PRP720872 QBL720872 QLH720872 QVD720872 REZ720872 ROV720872 RYR720872 SIN720872 SSJ720872 TCF720872 TMB720872 TVX720872 UFT720872 UPP720872 UZL720872 VJH720872 VTD720872 WCZ720872 WMV720872 WWR720872 AJ786408 KF786408 UB786408 ADX786408 ANT786408 AXP786408 BHL786408 BRH786408 CBD786408 CKZ786408 CUV786408 DER786408 DON786408 DYJ786408 EIF786408 ESB786408 FBX786408 FLT786408 FVP786408 GFL786408 GPH786408 GZD786408 HIZ786408 HSV786408 ICR786408 IMN786408 IWJ786408 JGF786408 JQB786408 JZX786408 KJT786408 KTP786408 LDL786408 LNH786408 LXD786408 MGZ786408 MQV786408 NAR786408 NKN786408 NUJ786408 OEF786408 OOB786408 OXX786408 PHT786408 PRP786408 QBL786408 QLH786408 QVD786408 REZ786408 ROV786408 RYR786408 SIN786408 SSJ786408 TCF786408 TMB786408 TVX786408 UFT786408 UPP786408 UZL786408 VJH786408 VTD786408 WCZ786408 WMV786408 WWR786408 AJ851944 KF851944 UB851944 ADX851944 ANT851944 AXP851944 BHL851944 BRH851944 CBD851944 CKZ851944 CUV851944 DER851944 DON851944 DYJ851944 EIF851944 ESB851944 FBX851944 FLT851944 FVP851944 GFL851944 GPH851944 GZD851944 HIZ851944 HSV851944 ICR851944 IMN851944 IWJ851944 JGF851944 JQB851944 JZX851944 KJT851944 KTP851944 LDL851944 LNH851944 LXD851944 MGZ851944 MQV851944 NAR851944 NKN851944 NUJ851944 OEF851944 OOB851944 OXX851944 PHT851944 PRP851944 QBL851944 QLH851944 QVD851944 REZ851944 ROV851944 RYR851944 SIN851944 SSJ851944 TCF851944 TMB851944 TVX851944 UFT851944 UPP851944 UZL851944 VJH851944 VTD851944 WCZ851944 WMV851944 WWR851944 AJ917480 KF917480 UB917480 ADX917480 ANT917480 AXP917480 BHL917480 BRH917480 CBD917480 CKZ917480 CUV917480 DER917480 DON917480 DYJ917480 EIF917480 ESB917480 FBX917480 FLT917480 FVP917480 GFL917480 GPH917480 GZD917480 HIZ917480 HSV917480 ICR917480 IMN917480 IWJ917480 JGF917480 JQB917480 JZX917480 KJT917480 KTP917480 LDL917480 LNH917480 LXD917480 MGZ917480 MQV917480 NAR917480 NKN917480 NUJ917480 OEF917480 OOB917480 OXX917480 PHT917480 PRP917480 QBL917480 QLH917480 QVD917480 REZ917480 ROV917480 RYR917480 SIN917480 SSJ917480 TCF917480 TMB917480 TVX917480 UFT917480 UPP917480 UZL917480 VJH917480 VTD917480 WCZ917480 WMV917480 WWR917480 AJ983016 KF983016 UB983016 ADX983016 ANT983016 AXP983016 BHL983016 BRH983016 CBD983016 CKZ983016 CUV983016 DER983016 DON983016 DYJ983016 EIF983016 ESB983016 FBX983016 FLT983016 FVP983016 GFL983016 GPH983016 GZD983016 HIZ983016 HSV983016 ICR983016 IMN983016 IWJ983016 JGF983016 JQB983016 JZX983016 KJT983016 KTP983016 LDL983016 LNH983016 LXD983016 MGZ983016 MQV983016 NAR983016 NKN983016 NUJ983016 OEF983016 OOB983016 OXX983016 PHT983016 PRP983016 QBL983016 QLH983016 QVD983016 REZ983016 ROV983016 RYR983016 SIN983016 SSJ983016 TCF983016 TMB983016 TVX983016 UFT983016 UPP983016 UZL983016 VJH983016 VTD983016 WCZ983016 WMV983016 WWR983016 AJ65521 KF65521 UB65521 ADX65521 ANT65521 AXP65521 BHL65521 BRH65521 CBD65521 CKZ65521 CUV65521 DER65521 DON65521 DYJ65521 EIF65521 ESB65521 FBX65521 FLT65521 FVP65521 GFL65521 GPH65521 GZD65521 HIZ65521 HSV65521 ICR65521 IMN65521 IWJ65521 JGF65521 JQB65521 JZX65521 KJT65521 KTP65521 LDL65521 LNH65521 LXD65521 MGZ65521 MQV65521 NAR65521 NKN65521 NUJ65521 OEF65521 OOB65521 OXX65521 PHT65521 PRP65521 QBL65521 QLH65521 QVD65521 REZ65521 ROV65521 RYR65521 SIN65521 SSJ65521 TCF65521 TMB65521 TVX65521 UFT65521 UPP65521 UZL65521 VJH65521 VTD65521 WCZ65521 WMV65521 WWR65521 AJ131057 KF131057 UB131057 ADX131057 ANT131057 AXP131057 BHL131057 BRH131057 CBD131057 CKZ131057 CUV131057 DER131057 DON131057 DYJ131057 EIF131057 ESB131057 FBX131057 FLT131057 FVP131057 GFL131057 GPH131057 GZD131057 HIZ131057 HSV131057 ICR131057 IMN131057 IWJ131057 JGF131057 JQB131057 JZX131057 KJT131057 KTP131057 LDL131057 LNH131057 LXD131057 MGZ131057 MQV131057 NAR131057 NKN131057 NUJ131057 OEF131057 OOB131057 OXX131057 PHT131057 PRP131057 QBL131057 QLH131057 QVD131057 REZ131057 ROV131057 RYR131057 SIN131057 SSJ131057 TCF131057 TMB131057 TVX131057 UFT131057 UPP131057 UZL131057 VJH131057 VTD131057 WCZ131057 WMV131057 WWR131057 AJ196593 KF196593 UB196593 ADX196593 ANT196593 AXP196593 BHL196593 BRH196593 CBD196593 CKZ196593 CUV196593 DER196593 DON196593 DYJ196593 EIF196593 ESB196593 FBX196593 FLT196593 FVP196593 GFL196593 GPH196593 GZD196593 HIZ196593 HSV196593 ICR196593 IMN196593 IWJ196593 JGF196593 JQB196593 JZX196593 KJT196593 KTP196593 LDL196593 LNH196593 LXD196593 MGZ196593 MQV196593 NAR196593 NKN196593 NUJ196593 OEF196593 OOB196593 OXX196593 PHT196593 PRP196593 QBL196593 QLH196593 QVD196593 REZ196593 ROV196593 RYR196593 SIN196593 SSJ196593 TCF196593 TMB196593 TVX196593 UFT196593 UPP196593 UZL196593 VJH196593 VTD196593 WCZ196593 WMV196593 WWR196593 AJ262129 KF262129 UB262129 ADX262129 ANT262129 AXP262129 BHL262129 BRH262129 CBD262129 CKZ262129 CUV262129 DER262129 DON262129 DYJ262129 EIF262129 ESB262129 FBX262129 FLT262129 FVP262129 GFL262129 GPH262129 GZD262129 HIZ262129 HSV262129 ICR262129 IMN262129 IWJ262129 JGF262129 JQB262129 JZX262129 KJT262129 KTP262129 LDL262129 LNH262129 LXD262129 MGZ262129 MQV262129 NAR262129 NKN262129 NUJ262129 OEF262129 OOB262129 OXX262129 PHT262129 PRP262129 QBL262129 QLH262129 QVD262129 REZ262129 ROV262129 RYR262129 SIN262129 SSJ262129 TCF262129 TMB262129 TVX262129 UFT262129 UPP262129 UZL262129 VJH262129 VTD262129 WCZ262129 WMV262129 WWR262129 AJ327665 KF327665 UB327665 ADX327665 ANT327665 AXP327665 BHL327665 BRH327665 CBD327665 CKZ327665 CUV327665 DER327665 DON327665 DYJ327665 EIF327665 ESB327665 FBX327665 FLT327665 FVP327665 GFL327665 GPH327665 GZD327665 HIZ327665 HSV327665 ICR327665 IMN327665 IWJ327665 JGF327665 JQB327665 JZX327665 KJT327665 KTP327665 LDL327665 LNH327665 LXD327665 MGZ327665 MQV327665 NAR327665 NKN327665 NUJ327665 OEF327665 OOB327665 OXX327665 PHT327665 PRP327665 QBL327665 QLH327665 QVD327665 REZ327665 ROV327665 RYR327665 SIN327665 SSJ327665 TCF327665 TMB327665 TVX327665 UFT327665 UPP327665 UZL327665 VJH327665 VTD327665 WCZ327665 WMV327665 WWR327665 AJ393201 KF393201 UB393201 ADX393201 ANT393201 AXP393201 BHL393201 BRH393201 CBD393201 CKZ393201 CUV393201 DER393201 DON393201 DYJ393201 EIF393201 ESB393201 FBX393201 FLT393201 FVP393201 GFL393201 GPH393201 GZD393201 HIZ393201 HSV393201 ICR393201 IMN393201 IWJ393201 JGF393201 JQB393201 JZX393201 KJT393201 KTP393201 LDL393201 LNH393201 LXD393201 MGZ393201 MQV393201 NAR393201 NKN393201 NUJ393201 OEF393201 OOB393201 OXX393201 PHT393201 PRP393201 QBL393201 QLH393201 QVD393201 REZ393201 ROV393201 RYR393201 SIN393201 SSJ393201 TCF393201 TMB393201 TVX393201 UFT393201 UPP393201 UZL393201 VJH393201 VTD393201 WCZ393201 WMV393201 WWR393201 AJ458737 KF458737 UB458737 ADX458737 ANT458737 AXP458737 BHL458737 BRH458737 CBD458737 CKZ458737 CUV458737 DER458737 DON458737 DYJ458737 EIF458737 ESB458737 FBX458737 FLT458737 FVP458737 GFL458737 GPH458737 GZD458737 HIZ458737 HSV458737 ICR458737 IMN458737 IWJ458737 JGF458737 JQB458737 JZX458737 KJT458737 KTP458737 LDL458737 LNH458737 LXD458737 MGZ458737 MQV458737 NAR458737 NKN458737 NUJ458737 OEF458737 OOB458737 OXX458737 PHT458737 PRP458737 QBL458737 QLH458737 QVD458737 REZ458737 ROV458737 RYR458737 SIN458737 SSJ458737 TCF458737 TMB458737 TVX458737 UFT458737 UPP458737 UZL458737 VJH458737 VTD458737 WCZ458737 WMV458737 WWR458737 AJ524273 KF524273 UB524273 ADX524273 ANT524273 AXP524273 BHL524273 BRH524273 CBD524273 CKZ524273 CUV524273 DER524273 DON524273 DYJ524273 EIF524273 ESB524273 FBX524273 FLT524273 FVP524273 GFL524273 GPH524273 GZD524273 HIZ524273 HSV524273 ICR524273 IMN524273 IWJ524273 JGF524273 JQB524273 JZX524273 KJT524273 KTP524273 LDL524273 LNH524273 LXD524273 MGZ524273 MQV524273 NAR524273 NKN524273 NUJ524273 OEF524273 OOB524273 OXX524273 PHT524273 PRP524273 QBL524273 QLH524273 QVD524273 REZ524273 ROV524273 RYR524273 SIN524273 SSJ524273 TCF524273 TMB524273 TVX524273 UFT524273 UPP524273 UZL524273 VJH524273 VTD524273 WCZ524273 WMV524273 WWR524273 AJ589809 KF589809 UB589809 ADX589809 ANT589809 AXP589809 BHL589809 BRH589809 CBD589809 CKZ589809 CUV589809 DER589809 DON589809 DYJ589809 EIF589809 ESB589809 FBX589809 FLT589809 FVP589809 GFL589809 GPH589809 GZD589809 HIZ589809 HSV589809 ICR589809 IMN589809 IWJ589809 JGF589809 JQB589809 JZX589809 KJT589809 KTP589809 LDL589809 LNH589809 LXD589809 MGZ589809 MQV589809 NAR589809 NKN589809 NUJ589809 OEF589809 OOB589809 OXX589809 PHT589809 PRP589809 QBL589809 QLH589809 QVD589809 REZ589809 ROV589809 RYR589809 SIN589809 SSJ589809 TCF589809 TMB589809 TVX589809 UFT589809 UPP589809 UZL589809 VJH589809 VTD589809 WCZ589809 WMV589809 WWR589809 AJ655345 KF655345 UB655345 ADX655345 ANT655345 AXP655345 BHL655345 BRH655345 CBD655345 CKZ655345 CUV655345 DER655345 DON655345 DYJ655345 EIF655345 ESB655345 FBX655345 FLT655345 FVP655345 GFL655345 GPH655345 GZD655345 HIZ655345 HSV655345 ICR655345 IMN655345 IWJ655345 JGF655345 JQB655345 JZX655345 KJT655345 KTP655345 LDL655345 LNH655345 LXD655345 MGZ655345 MQV655345 NAR655345 NKN655345 NUJ655345 OEF655345 OOB655345 OXX655345 PHT655345 PRP655345 QBL655345 QLH655345 QVD655345 REZ655345 ROV655345 RYR655345 SIN655345 SSJ655345 TCF655345 TMB655345 TVX655345 UFT655345 UPP655345 UZL655345 VJH655345 VTD655345 WCZ655345 WMV655345 WWR655345 AJ720881 KF720881 UB720881 ADX720881 ANT720881 AXP720881 BHL720881 BRH720881 CBD720881 CKZ720881 CUV720881 DER720881 DON720881 DYJ720881 EIF720881 ESB720881 FBX720881 FLT720881 FVP720881 GFL720881 GPH720881 GZD720881 HIZ720881 HSV720881 ICR720881 IMN720881 IWJ720881 JGF720881 JQB720881 JZX720881 KJT720881 KTP720881 LDL720881 LNH720881 LXD720881 MGZ720881 MQV720881 NAR720881 NKN720881 NUJ720881 OEF720881 OOB720881 OXX720881 PHT720881 PRP720881 QBL720881 QLH720881 QVD720881 REZ720881 ROV720881 RYR720881 SIN720881 SSJ720881 TCF720881 TMB720881 TVX720881 UFT720881 UPP720881 UZL720881 VJH720881 VTD720881 WCZ720881 WMV720881 WWR720881 AJ786417 KF786417 UB786417 ADX786417 ANT786417 AXP786417 BHL786417 BRH786417 CBD786417 CKZ786417 CUV786417 DER786417 DON786417 DYJ786417 EIF786417 ESB786417 FBX786417 FLT786417 FVP786417 GFL786417 GPH786417 GZD786417 HIZ786417 HSV786417 ICR786417 IMN786417 IWJ786417 JGF786417 JQB786417 JZX786417 KJT786417 KTP786417 LDL786417 LNH786417 LXD786417 MGZ786417 MQV786417 NAR786417 NKN786417 NUJ786417 OEF786417 OOB786417 OXX786417 PHT786417 PRP786417 QBL786417 QLH786417 QVD786417 REZ786417 ROV786417 RYR786417 SIN786417 SSJ786417 TCF786417 TMB786417 TVX786417 UFT786417 UPP786417 UZL786417 VJH786417 VTD786417 WCZ786417 WMV786417 WWR786417 AJ851953 KF851953 UB851953 ADX851953 ANT851953 AXP851953 BHL851953 BRH851953 CBD851953 CKZ851953 CUV851953 DER851953 DON851953 DYJ851953 EIF851953 ESB851953 FBX851953 FLT851953 FVP851953 GFL851953 GPH851953 GZD851953 HIZ851953 HSV851953 ICR851953 IMN851953 IWJ851953 JGF851953 JQB851953 JZX851953 KJT851953 KTP851953 LDL851953 LNH851953 LXD851953 MGZ851953 MQV851953 NAR851953 NKN851953 NUJ851953 OEF851953 OOB851953 OXX851953 PHT851953 PRP851953 QBL851953 QLH851953 QVD851953 REZ851953 ROV851953 RYR851953 SIN851953 SSJ851953 TCF851953 TMB851953 TVX851953 UFT851953 UPP851953 UZL851953 VJH851953 VTD851953 WCZ851953 WMV851953 WWR851953 AJ917489 KF917489 UB917489 ADX917489 ANT917489 AXP917489 BHL917489 BRH917489 CBD917489 CKZ917489 CUV917489 DER917489 DON917489 DYJ917489 EIF917489 ESB917489 FBX917489 FLT917489 FVP917489 GFL917489 GPH917489 GZD917489 HIZ917489 HSV917489 ICR917489 IMN917489 IWJ917489 JGF917489 JQB917489 JZX917489 KJT917489 KTP917489 LDL917489 LNH917489 LXD917489 MGZ917489 MQV917489 NAR917489 NKN917489 NUJ917489 OEF917489 OOB917489 OXX917489 PHT917489 PRP917489 QBL917489 QLH917489 QVD917489 REZ917489 ROV917489 RYR917489 SIN917489 SSJ917489 TCF917489 TMB917489 TVX917489 UFT917489 UPP917489 UZL917489 VJH917489 VTD917489 WCZ917489 WMV917489 WWR917489 AJ983025 KF983025 UB983025 ADX983025 ANT983025 AXP983025 BHL983025 BRH983025 CBD983025 CKZ983025 CUV983025 DER983025 DON983025 DYJ983025 EIF983025 ESB983025 FBX983025 FLT983025 FVP983025 GFL983025 GPH983025 GZD983025 HIZ983025 HSV983025 ICR983025 IMN983025 IWJ983025 JGF983025 JQB983025 JZX983025 KJT983025 KTP983025 LDL983025 LNH983025 LXD983025 MGZ983025 MQV983025 NAR983025 NKN983025 NUJ983025 OEF983025 OOB983025 OXX983025 PHT983025 PRP983025 QBL983025 QLH983025 QVD983025 REZ983025 ROV983025 RYR983025 SIN983025 SSJ983025 TCF983025 TMB983025 TVX983025 UFT983025 UPP983025 UZL983025 VJH983025 VTD983025 WCZ983025 WMV983025 WWR983025 AC65502 JY65502 TU65502 ADQ65502 ANM65502 AXI65502 BHE65502 BRA65502 CAW65502 CKS65502 CUO65502 DEK65502 DOG65502 DYC65502 EHY65502 ERU65502 FBQ65502 FLM65502 FVI65502 GFE65502 GPA65502 GYW65502 HIS65502 HSO65502 ICK65502 IMG65502 IWC65502 JFY65502 JPU65502 JZQ65502 KJM65502 KTI65502 LDE65502 LNA65502 LWW65502 MGS65502 MQO65502 NAK65502 NKG65502 NUC65502 ODY65502 ONU65502 OXQ65502 PHM65502 PRI65502 QBE65502 QLA65502 QUW65502 RES65502 ROO65502 RYK65502 SIG65502 SSC65502 TBY65502 TLU65502 TVQ65502 UFM65502 UPI65502 UZE65502 VJA65502 VSW65502 WCS65502 WMO65502 WWK65502 AC131038 JY131038 TU131038 ADQ131038 ANM131038 AXI131038 BHE131038 BRA131038 CAW131038 CKS131038 CUO131038 DEK131038 DOG131038 DYC131038 EHY131038 ERU131038 FBQ131038 FLM131038 FVI131038 GFE131038 GPA131038 GYW131038 HIS131038 HSO131038 ICK131038 IMG131038 IWC131038 JFY131038 JPU131038 JZQ131038 KJM131038 KTI131038 LDE131038 LNA131038 LWW131038 MGS131038 MQO131038 NAK131038 NKG131038 NUC131038 ODY131038 ONU131038 OXQ131038 PHM131038 PRI131038 QBE131038 QLA131038 QUW131038 RES131038 ROO131038 RYK131038 SIG131038 SSC131038 TBY131038 TLU131038 TVQ131038 UFM131038 UPI131038 UZE131038 VJA131038 VSW131038 WCS131038 WMO131038 WWK131038 AC196574 JY196574 TU196574 ADQ196574 ANM196574 AXI196574 BHE196574 BRA196574 CAW196574 CKS196574 CUO196574 DEK196574 DOG196574 DYC196574 EHY196574 ERU196574 FBQ196574 FLM196574 FVI196574 GFE196574 GPA196574 GYW196574 HIS196574 HSO196574 ICK196574 IMG196574 IWC196574 JFY196574 JPU196574 JZQ196574 KJM196574 KTI196574 LDE196574 LNA196574 LWW196574 MGS196574 MQO196574 NAK196574 NKG196574 NUC196574 ODY196574 ONU196574 OXQ196574 PHM196574 PRI196574 QBE196574 QLA196574 QUW196574 RES196574 ROO196574 RYK196574 SIG196574 SSC196574 TBY196574 TLU196574 TVQ196574 UFM196574 UPI196574 UZE196574 VJA196574 VSW196574 WCS196574 WMO196574 WWK196574 AC262110 JY262110 TU262110 ADQ262110 ANM262110 AXI262110 BHE262110 BRA262110 CAW262110 CKS262110 CUO262110 DEK262110 DOG262110 DYC262110 EHY262110 ERU262110 FBQ262110 FLM262110 FVI262110 GFE262110 GPA262110 GYW262110 HIS262110 HSO262110 ICK262110 IMG262110 IWC262110 JFY262110 JPU262110 JZQ262110 KJM262110 KTI262110 LDE262110 LNA262110 LWW262110 MGS262110 MQO262110 NAK262110 NKG262110 NUC262110 ODY262110 ONU262110 OXQ262110 PHM262110 PRI262110 QBE262110 QLA262110 QUW262110 RES262110 ROO262110 RYK262110 SIG262110 SSC262110 TBY262110 TLU262110 TVQ262110 UFM262110 UPI262110 UZE262110 VJA262110 VSW262110 WCS262110 WMO262110 WWK262110 AC327646 JY327646 TU327646 ADQ327646 ANM327646 AXI327646 BHE327646 BRA327646 CAW327646 CKS327646 CUO327646 DEK327646 DOG327646 DYC327646 EHY327646 ERU327646 FBQ327646 FLM327646 FVI327646 GFE327646 GPA327646 GYW327646 HIS327646 HSO327646 ICK327646 IMG327646 IWC327646 JFY327646 JPU327646 JZQ327646 KJM327646 KTI327646 LDE327646 LNA327646 LWW327646 MGS327646 MQO327646 NAK327646 NKG327646 NUC327646 ODY327646 ONU327646 OXQ327646 PHM327646 PRI327646 QBE327646 QLA327646 QUW327646 RES327646 ROO327646 RYK327646 SIG327646 SSC327646 TBY327646 TLU327646 TVQ327646 UFM327646 UPI327646 UZE327646 VJA327646 VSW327646 WCS327646 WMO327646 WWK327646 AC393182 JY393182 TU393182 ADQ393182 ANM393182 AXI393182 BHE393182 BRA393182 CAW393182 CKS393182 CUO393182 DEK393182 DOG393182 DYC393182 EHY393182 ERU393182 FBQ393182 FLM393182 FVI393182 GFE393182 GPA393182 GYW393182 HIS393182 HSO393182 ICK393182 IMG393182 IWC393182 JFY393182 JPU393182 JZQ393182 KJM393182 KTI393182 LDE393182 LNA393182 LWW393182 MGS393182 MQO393182 NAK393182 NKG393182 NUC393182 ODY393182 ONU393182 OXQ393182 PHM393182 PRI393182 QBE393182 QLA393182 QUW393182 RES393182 ROO393182 RYK393182 SIG393182 SSC393182 TBY393182 TLU393182 TVQ393182 UFM393182 UPI393182 UZE393182 VJA393182 VSW393182 WCS393182 WMO393182 WWK393182 AC458718 JY458718 TU458718 ADQ458718 ANM458718 AXI458718 BHE458718 BRA458718 CAW458718 CKS458718 CUO458718 DEK458718 DOG458718 DYC458718 EHY458718 ERU458718 FBQ458718 FLM458718 FVI458718 GFE458718 GPA458718 GYW458718 HIS458718 HSO458718 ICK458718 IMG458718 IWC458718 JFY458718 JPU458718 JZQ458718 KJM458718 KTI458718 LDE458718 LNA458718 LWW458718 MGS458718 MQO458718 NAK458718 NKG458718 NUC458718 ODY458718 ONU458718 OXQ458718 PHM458718 PRI458718 QBE458718 QLA458718 QUW458718 RES458718 ROO458718 RYK458718 SIG458718 SSC458718 TBY458718 TLU458718 TVQ458718 UFM458718 UPI458718 UZE458718 VJA458718 VSW458718 WCS458718 WMO458718 WWK458718 AC524254 JY524254 TU524254 ADQ524254 ANM524254 AXI524254 BHE524254 BRA524254 CAW524254 CKS524254 CUO524254 DEK524254 DOG524254 DYC524254 EHY524254 ERU524254 FBQ524254 FLM524254 FVI524254 GFE524254 GPA524254 GYW524254 HIS524254 HSO524254 ICK524254 IMG524254 IWC524254 JFY524254 JPU524254 JZQ524254 KJM524254 KTI524254 LDE524254 LNA524254 LWW524254 MGS524254 MQO524254 NAK524254 NKG524254 NUC524254 ODY524254 ONU524254 OXQ524254 PHM524254 PRI524254 QBE524254 QLA524254 QUW524254 RES524254 ROO524254 RYK524254 SIG524254 SSC524254 TBY524254 TLU524254 TVQ524254 UFM524254 UPI524254 UZE524254 VJA524254 VSW524254 WCS524254 WMO524254 WWK524254 AC589790 JY589790 TU589790 ADQ589790 ANM589790 AXI589790 BHE589790 BRA589790 CAW589790 CKS589790 CUO589790 DEK589790 DOG589790 DYC589790 EHY589790 ERU589790 FBQ589790 FLM589790 FVI589790 GFE589790 GPA589790 GYW589790 HIS589790 HSO589790 ICK589790 IMG589790 IWC589790 JFY589790 JPU589790 JZQ589790 KJM589790 KTI589790 LDE589790 LNA589790 LWW589790 MGS589790 MQO589790 NAK589790 NKG589790 NUC589790 ODY589790 ONU589790 OXQ589790 PHM589790 PRI589790 QBE589790 QLA589790 QUW589790 RES589790 ROO589790 RYK589790 SIG589790 SSC589790 TBY589790 TLU589790 TVQ589790 UFM589790 UPI589790 UZE589790 VJA589790 VSW589790 WCS589790 WMO589790 WWK589790 AC655326 JY655326 TU655326 ADQ655326 ANM655326 AXI655326 BHE655326 BRA655326 CAW655326 CKS655326 CUO655326 DEK655326 DOG655326 DYC655326 EHY655326 ERU655326 FBQ655326 FLM655326 FVI655326 GFE655326 GPA655326 GYW655326 HIS655326 HSO655326 ICK655326 IMG655326 IWC655326 JFY655326 JPU655326 JZQ655326 KJM655326 KTI655326 LDE655326 LNA655326 LWW655326 MGS655326 MQO655326 NAK655326 NKG655326 NUC655326 ODY655326 ONU655326 OXQ655326 PHM655326 PRI655326 QBE655326 QLA655326 QUW655326 RES655326 ROO655326 RYK655326 SIG655326 SSC655326 TBY655326 TLU655326 TVQ655326 UFM655326 UPI655326 UZE655326 VJA655326 VSW655326 WCS655326 WMO655326 WWK655326 AC720862 JY720862 TU720862 ADQ720862 ANM720862 AXI720862 BHE720862 BRA720862 CAW720862 CKS720862 CUO720862 DEK720862 DOG720862 DYC720862 EHY720862 ERU720862 FBQ720862 FLM720862 FVI720862 GFE720862 GPA720862 GYW720862 HIS720862 HSO720862 ICK720862 IMG720862 IWC720862 JFY720862 JPU720862 JZQ720862 KJM720862 KTI720862 LDE720862 LNA720862 LWW720862 MGS720862 MQO720862 NAK720862 NKG720862 NUC720862 ODY720862 ONU720862 OXQ720862 PHM720862 PRI720862 QBE720862 QLA720862 QUW720862 RES720862 ROO720862 RYK720862 SIG720862 SSC720862 TBY720862 TLU720862 TVQ720862 UFM720862 UPI720862 UZE720862 VJA720862 VSW720862 WCS720862 WMO720862 WWK720862 AC786398 JY786398 TU786398 ADQ786398 ANM786398 AXI786398 BHE786398 BRA786398 CAW786398 CKS786398 CUO786398 DEK786398 DOG786398 DYC786398 EHY786398 ERU786398 FBQ786398 FLM786398 FVI786398 GFE786398 GPA786398 GYW786398 HIS786398 HSO786398 ICK786398 IMG786398 IWC786398 JFY786398 JPU786398 JZQ786398 KJM786398 KTI786398 LDE786398 LNA786398 LWW786398 MGS786398 MQO786398 NAK786398 NKG786398 NUC786398 ODY786398 ONU786398 OXQ786398 PHM786398 PRI786398 QBE786398 QLA786398 QUW786398 RES786398 ROO786398 RYK786398 SIG786398 SSC786398 TBY786398 TLU786398 TVQ786398 UFM786398 UPI786398 UZE786398 VJA786398 VSW786398 WCS786398 WMO786398 WWK786398 AC851934 JY851934 TU851934 ADQ851934 ANM851934 AXI851934 BHE851934 BRA851934 CAW851934 CKS851934 CUO851934 DEK851934 DOG851934 DYC851934 EHY851934 ERU851934 FBQ851934 FLM851934 FVI851934 GFE851934 GPA851934 GYW851934 HIS851934 HSO851934 ICK851934 IMG851934 IWC851934 JFY851934 JPU851934 JZQ851934 KJM851934 KTI851934 LDE851934 LNA851934 LWW851934 MGS851934 MQO851934 NAK851934 NKG851934 NUC851934 ODY851934 ONU851934 OXQ851934 PHM851934 PRI851934 QBE851934 QLA851934 QUW851934 RES851934 ROO851934 RYK851934 SIG851934 SSC851934 TBY851934 TLU851934 TVQ851934 UFM851934 UPI851934 UZE851934 VJA851934 VSW851934 WCS851934 WMO851934 WWK851934 AC917470 JY917470 TU917470 ADQ917470 ANM917470 AXI917470 BHE917470 BRA917470 CAW917470 CKS917470 CUO917470 DEK917470 DOG917470 DYC917470 EHY917470 ERU917470 FBQ917470 FLM917470 FVI917470 GFE917470 GPA917470 GYW917470 HIS917470 HSO917470 ICK917470 IMG917470 IWC917470 JFY917470 JPU917470 JZQ917470 KJM917470 KTI917470 LDE917470 LNA917470 LWW917470 MGS917470 MQO917470 NAK917470 NKG917470 NUC917470 ODY917470 ONU917470 OXQ917470 PHM917470 PRI917470 QBE917470 QLA917470 QUW917470 RES917470 ROO917470 RYK917470 SIG917470 SSC917470 TBY917470 TLU917470 TVQ917470 UFM917470 UPI917470 UZE917470 VJA917470 VSW917470 WCS917470 WMO917470 WWK917470 AC983006 JY983006 TU983006 ADQ983006 ANM983006 AXI983006 BHE983006 BRA983006 CAW983006 CKS983006 CUO983006 DEK983006 DOG983006 DYC983006 EHY983006 ERU983006 FBQ983006 FLM983006 FVI983006 GFE983006 GPA983006 GYW983006 HIS983006 HSO983006 ICK983006 IMG983006 IWC983006 JFY983006 JPU983006 JZQ983006 KJM983006 KTI983006 LDE983006 LNA983006 LWW983006 MGS983006 MQO983006 NAK983006 NKG983006 NUC983006 ODY983006 ONU983006 OXQ983006 PHM983006 PRI983006 QBE983006 QLA983006 QUW983006 RES983006 ROO983006 RYK983006 SIG983006 SSC983006 TBY983006 TLU983006 TVQ983006 UFM983006 UPI983006 UZE983006 VJA983006 VSW983006 WCS983006 WMO983006 WWK983006 Z65507 JV65507 TR65507 ADN65507 ANJ65507 AXF65507 BHB65507 BQX65507 CAT65507 CKP65507 CUL65507 DEH65507 DOD65507 DXZ65507 EHV65507 ERR65507 FBN65507 FLJ65507 FVF65507 GFB65507 GOX65507 GYT65507 HIP65507 HSL65507 ICH65507 IMD65507 IVZ65507 JFV65507 JPR65507 JZN65507 KJJ65507 KTF65507 LDB65507 LMX65507 LWT65507 MGP65507 MQL65507 NAH65507 NKD65507 NTZ65507 ODV65507 ONR65507 OXN65507 PHJ65507 PRF65507 QBB65507 QKX65507 QUT65507 REP65507 ROL65507 RYH65507 SID65507 SRZ65507 TBV65507 TLR65507 TVN65507 UFJ65507 UPF65507 UZB65507 VIX65507 VST65507 WCP65507 WML65507 WWH65507 Z131043 JV131043 TR131043 ADN131043 ANJ131043 AXF131043 BHB131043 BQX131043 CAT131043 CKP131043 CUL131043 DEH131043 DOD131043 DXZ131043 EHV131043 ERR131043 FBN131043 FLJ131043 FVF131043 GFB131043 GOX131043 GYT131043 HIP131043 HSL131043 ICH131043 IMD131043 IVZ131043 JFV131043 JPR131043 JZN131043 KJJ131043 KTF131043 LDB131043 LMX131043 LWT131043 MGP131043 MQL131043 NAH131043 NKD131043 NTZ131043 ODV131043 ONR131043 OXN131043 PHJ131043 PRF131043 QBB131043 QKX131043 QUT131043 REP131043 ROL131043 RYH131043 SID131043 SRZ131043 TBV131043 TLR131043 TVN131043 UFJ131043 UPF131043 UZB131043 VIX131043 VST131043 WCP131043 WML131043 WWH131043 Z196579 JV196579 TR196579 ADN196579 ANJ196579 AXF196579 BHB196579 BQX196579 CAT196579 CKP196579 CUL196579 DEH196579 DOD196579 DXZ196579 EHV196579 ERR196579 FBN196579 FLJ196579 FVF196579 GFB196579 GOX196579 GYT196579 HIP196579 HSL196579 ICH196579 IMD196579 IVZ196579 JFV196579 JPR196579 JZN196579 KJJ196579 KTF196579 LDB196579 LMX196579 LWT196579 MGP196579 MQL196579 NAH196579 NKD196579 NTZ196579 ODV196579 ONR196579 OXN196579 PHJ196579 PRF196579 QBB196579 QKX196579 QUT196579 REP196579 ROL196579 RYH196579 SID196579 SRZ196579 TBV196579 TLR196579 TVN196579 UFJ196579 UPF196579 UZB196579 VIX196579 VST196579 WCP196579 WML196579 WWH196579 Z262115 JV262115 TR262115 ADN262115 ANJ262115 AXF262115 BHB262115 BQX262115 CAT262115 CKP262115 CUL262115 DEH262115 DOD262115 DXZ262115 EHV262115 ERR262115 FBN262115 FLJ262115 FVF262115 GFB262115 GOX262115 GYT262115 HIP262115 HSL262115 ICH262115 IMD262115 IVZ262115 JFV262115 JPR262115 JZN262115 KJJ262115 KTF262115 LDB262115 LMX262115 LWT262115 MGP262115 MQL262115 NAH262115 NKD262115 NTZ262115 ODV262115 ONR262115 OXN262115 PHJ262115 PRF262115 QBB262115 QKX262115 QUT262115 REP262115 ROL262115 RYH262115 SID262115 SRZ262115 TBV262115 TLR262115 TVN262115 UFJ262115 UPF262115 UZB262115 VIX262115 VST262115 WCP262115 WML262115 WWH262115 Z327651 JV327651 TR327651 ADN327651 ANJ327651 AXF327651 BHB327651 BQX327651 CAT327651 CKP327651 CUL327651 DEH327651 DOD327651 DXZ327651 EHV327651 ERR327651 FBN327651 FLJ327651 FVF327651 GFB327651 GOX327651 GYT327651 HIP327651 HSL327651 ICH327651 IMD327651 IVZ327651 JFV327651 JPR327651 JZN327651 KJJ327651 KTF327651 LDB327651 LMX327651 LWT327651 MGP327651 MQL327651 NAH327651 NKD327651 NTZ327651 ODV327651 ONR327651 OXN327651 PHJ327651 PRF327651 QBB327651 QKX327651 QUT327651 REP327651 ROL327651 RYH327651 SID327651 SRZ327651 TBV327651 TLR327651 TVN327651 UFJ327651 UPF327651 UZB327651 VIX327651 VST327651 WCP327651 WML327651 WWH327651 Z393187 JV393187 TR393187 ADN393187 ANJ393187 AXF393187 BHB393187 BQX393187 CAT393187 CKP393187 CUL393187 DEH393187 DOD393187 DXZ393187 EHV393187 ERR393187 FBN393187 FLJ393187 FVF393187 GFB393187 GOX393187 GYT393187 HIP393187 HSL393187 ICH393187 IMD393187 IVZ393187 JFV393187 JPR393187 JZN393187 KJJ393187 KTF393187 LDB393187 LMX393187 LWT393187 MGP393187 MQL393187 NAH393187 NKD393187 NTZ393187 ODV393187 ONR393187 OXN393187 PHJ393187 PRF393187 QBB393187 QKX393187 QUT393187 REP393187 ROL393187 RYH393187 SID393187 SRZ393187 TBV393187 TLR393187 TVN393187 UFJ393187 UPF393187 UZB393187 VIX393187 VST393187 WCP393187 WML393187 WWH393187 Z458723 JV458723 TR458723 ADN458723 ANJ458723 AXF458723 BHB458723 BQX458723 CAT458723 CKP458723 CUL458723 DEH458723 DOD458723 DXZ458723 EHV458723 ERR458723 FBN458723 FLJ458723 FVF458723 GFB458723 GOX458723 GYT458723 HIP458723 HSL458723 ICH458723 IMD458723 IVZ458723 JFV458723 JPR458723 JZN458723 KJJ458723 KTF458723 LDB458723 LMX458723 LWT458723 MGP458723 MQL458723 NAH458723 NKD458723 NTZ458723 ODV458723 ONR458723 OXN458723 PHJ458723 PRF458723 QBB458723 QKX458723 QUT458723 REP458723 ROL458723 RYH458723 SID458723 SRZ458723 TBV458723 TLR458723 TVN458723 UFJ458723 UPF458723 UZB458723 VIX458723 VST458723 WCP458723 WML458723 WWH458723 Z524259 JV524259 TR524259 ADN524259 ANJ524259 AXF524259 BHB524259 BQX524259 CAT524259 CKP524259 CUL524259 DEH524259 DOD524259 DXZ524259 EHV524259 ERR524259 FBN524259 FLJ524259 FVF524259 GFB524259 GOX524259 GYT524259 HIP524259 HSL524259 ICH524259 IMD524259 IVZ524259 JFV524259 JPR524259 JZN524259 KJJ524259 KTF524259 LDB524259 LMX524259 LWT524259 MGP524259 MQL524259 NAH524259 NKD524259 NTZ524259 ODV524259 ONR524259 OXN524259 PHJ524259 PRF524259 QBB524259 QKX524259 QUT524259 REP524259 ROL524259 RYH524259 SID524259 SRZ524259 TBV524259 TLR524259 TVN524259 UFJ524259 UPF524259 UZB524259 VIX524259 VST524259 WCP524259 WML524259 WWH524259 Z589795 JV589795 TR589795 ADN589795 ANJ589795 AXF589795 BHB589795 BQX589795 CAT589795 CKP589795 CUL589795 DEH589795 DOD589795 DXZ589795 EHV589795 ERR589795 FBN589795 FLJ589795 FVF589795 GFB589795 GOX589795 GYT589795 HIP589795 HSL589795 ICH589795 IMD589795 IVZ589795 JFV589795 JPR589795 JZN589795 KJJ589795 KTF589795 LDB589795 LMX589795 LWT589795 MGP589795 MQL589795 NAH589795 NKD589795 NTZ589795 ODV589795 ONR589795 OXN589795 PHJ589795 PRF589795 QBB589795 QKX589795 QUT589795 REP589795 ROL589795 RYH589795 SID589795 SRZ589795 TBV589795 TLR589795 TVN589795 UFJ589795 UPF589795 UZB589795 VIX589795 VST589795 WCP589795 WML589795 WWH589795 Z655331 JV655331 TR655331 ADN655331 ANJ655331 AXF655331 BHB655331 BQX655331 CAT655331 CKP655331 CUL655331 DEH655331 DOD655331 DXZ655331 EHV655331 ERR655331 FBN655331 FLJ655331 FVF655331 GFB655331 GOX655331 GYT655331 HIP655331 HSL655331 ICH655331 IMD655331 IVZ655331 JFV655331 JPR655331 JZN655331 KJJ655331 KTF655331 LDB655331 LMX655331 LWT655331 MGP655331 MQL655331 NAH655331 NKD655331 NTZ655331 ODV655331 ONR655331 OXN655331 PHJ655331 PRF655331 QBB655331 QKX655331 QUT655331 REP655331 ROL655331 RYH655331 SID655331 SRZ655331 TBV655331 TLR655331 TVN655331 UFJ655331 UPF655331 UZB655331 VIX655331 VST655331 WCP655331 WML655331 WWH655331 Z720867 JV720867 TR720867 ADN720867 ANJ720867 AXF720867 BHB720867 BQX720867 CAT720867 CKP720867 CUL720867 DEH720867 DOD720867 DXZ720867 EHV720867 ERR720867 FBN720867 FLJ720867 FVF720867 GFB720867 GOX720867 GYT720867 HIP720867 HSL720867 ICH720867 IMD720867 IVZ720867 JFV720867 JPR720867 JZN720867 KJJ720867 KTF720867 LDB720867 LMX720867 LWT720867 MGP720867 MQL720867 NAH720867 NKD720867 NTZ720867 ODV720867 ONR720867 OXN720867 PHJ720867 PRF720867 QBB720867 QKX720867 QUT720867 REP720867 ROL720867 RYH720867 SID720867 SRZ720867 TBV720867 TLR720867 TVN720867 UFJ720867 UPF720867 UZB720867 VIX720867 VST720867 WCP720867 WML720867 WWH720867 Z786403 JV786403 TR786403 ADN786403 ANJ786403 AXF786403 BHB786403 BQX786403 CAT786403 CKP786403 CUL786403 DEH786403 DOD786403 DXZ786403 EHV786403 ERR786403 FBN786403 FLJ786403 FVF786403 GFB786403 GOX786403 GYT786403 HIP786403 HSL786403 ICH786403 IMD786403 IVZ786403 JFV786403 JPR786403 JZN786403 KJJ786403 KTF786403 LDB786403 LMX786403 LWT786403 MGP786403 MQL786403 NAH786403 NKD786403 NTZ786403 ODV786403 ONR786403 OXN786403 PHJ786403 PRF786403 QBB786403 QKX786403 QUT786403 REP786403 ROL786403 RYH786403 SID786403 SRZ786403 TBV786403 TLR786403 TVN786403 UFJ786403 UPF786403 UZB786403 VIX786403 VST786403 WCP786403 WML786403 WWH786403 Z851939 JV851939 TR851939 ADN851939 ANJ851939 AXF851939 BHB851939 BQX851939 CAT851939 CKP851939 CUL851939 DEH851939 DOD851939 DXZ851939 EHV851939 ERR851939 FBN851939 FLJ851939 FVF851939 GFB851939 GOX851939 GYT851939 HIP851939 HSL851939 ICH851939 IMD851939 IVZ851939 JFV851939 JPR851939 JZN851939 KJJ851939 KTF851939 LDB851939 LMX851939 LWT851939 MGP851939 MQL851939 NAH851939 NKD851939 NTZ851939 ODV851939 ONR851939 OXN851939 PHJ851939 PRF851939 QBB851939 QKX851939 QUT851939 REP851939 ROL851939 RYH851939 SID851939 SRZ851939 TBV851939 TLR851939 TVN851939 UFJ851939 UPF851939 UZB851939 VIX851939 VST851939 WCP851939 WML851939 WWH851939 Z917475 JV917475 TR917475 ADN917475 ANJ917475 AXF917475 BHB917475 BQX917475 CAT917475 CKP917475 CUL917475 DEH917475 DOD917475 DXZ917475 EHV917475 ERR917475 FBN917475 FLJ917475 FVF917475 GFB917475 GOX917475 GYT917475 HIP917475 HSL917475 ICH917475 IMD917475 IVZ917475 JFV917475 JPR917475 JZN917475 KJJ917475 KTF917475 LDB917475 LMX917475 LWT917475 MGP917475 MQL917475 NAH917475 NKD917475 NTZ917475 ODV917475 ONR917475 OXN917475 PHJ917475 PRF917475 QBB917475 QKX917475 QUT917475 REP917475 ROL917475 RYH917475 SID917475 SRZ917475 TBV917475 TLR917475 TVN917475 UFJ917475 UPF917475 UZB917475 VIX917475 VST917475 WCP917475 WML917475 WWH917475 Z983011 JV983011 TR983011 ADN983011 ANJ983011 AXF983011 BHB983011 BQX983011 CAT983011 CKP983011 CUL983011 DEH983011 DOD983011 DXZ983011 EHV983011 ERR983011 FBN983011 FLJ983011 FVF983011 GFB983011 GOX983011 GYT983011 HIP983011 HSL983011 ICH983011 IMD983011 IVZ983011 JFV983011 JPR983011 JZN983011 KJJ983011 KTF983011 LDB983011 LMX983011 LWT983011 MGP983011 MQL983011 NAH983011 NKD983011 NTZ983011 ODV983011 ONR983011 OXN983011 PHJ983011 PRF983011 QBB983011 QKX983011 QUT983011 REP983011 ROL983011 RYH983011 SID983011 SRZ983011 TBV983011 TLR983011 TVN983011 UFJ983011 UPF983011 UZB983011 VIX983011 VST983011 WCP983011 WML983011 WWH983011 AC65496 JY65496 TU65496 ADQ65496 ANM65496 AXI65496 BHE65496 BRA65496 CAW65496 CKS65496 CUO65496 DEK65496 DOG65496 DYC65496 EHY65496 ERU65496 FBQ65496 FLM65496 FVI65496 GFE65496 GPA65496 GYW65496 HIS65496 HSO65496 ICK65496 IMG65496 IWC65496 JFY65496 JPU65496 JZQ65496 KJM65496 KTI65496 LDE65496 LNA65496 LWW65496 MGS65496 MQO65496 NAK65496 NKG65496 NUC65496 ODY65496 ONU65496 OXQ65496 PHM65496 PRI65496 QBE65496 QLA65496 QUW65496 RES65496 ROO65496 RYK65496 SIG65496 SSC65496 TBY65496 TLU65496 TVQ65496 UFM65496 UPI65496 UZE65496 VJA65496 VSW65496 WCS65496 WMO65496 WWK65496 AC131032 JY131032 TU131032 ADQ131032 ANM131032 AXI131032 BHE131032 BRA131032 CAW131032 CKS131032 CUO131032 DEK131032 DOG131032 DYC131032 EHY131032 ERU131032 FBQ131032 FLM131032 FVI131032 GFE131032 GPA131032 GYW131032 HIS131032 HSO131032 ICK131032 IMG131032 IWC131032 JFY131032 JPU131032 JZQ131032 KJM131032 KTI131032 LDE131032 LNA131032 LWW131032 MGS131032 MQO131032 NAK131032 NKG131032 NUC131032 ODY131032 ONU131032 OXQ131032 PHM131032 PRI131032 QBE131032 QLA131032 QUW131032 RES131032 ROO131032 RYK131032 SIG131032 SSC131032 TBY131032 TLU131032 TVQ131032 UFM131032 UPI131032 UZE131032 VJA131032 VSW131032 WCS131032 WMO131032 WWK131032 AC196568 JY196568 TU196568 ADQ196568 ANM196568 AXI196568 BHE196568 BRA196568 CAW196568 CKS196568 CUO196568 DEK196568 DOG196568 DYC196568 EHY196568 ERU196568 FBQ196568 FLM196568 FVI196568 GFE196568 GPA196568 GYW196568 HIS196568 HSO196568 ICK196568 IMG196568 IWC196568 JFY196568 JPU196568 JZQ196568 KJM196568 KTI196568 LDE196568 LNA196568 LWW196568 MGS196568 MQO196568 NAK196568 NKG196568 NUC196568 ODY196568 ONU196568 OXQ196568 PHM196568 PRI196568 QBE196568 QLA196568 QUW196568 RES196568 ROO196568 RYK196568 SIG196568 SSC196568 TBY196568 TLU196568 TVQ196568 UFM196568 UPI196568 UZE196568 VJA196568 VSW196568 WCS196568 WMO196568 WWK196568 AC262104 JY262104 TU262104 ADQ262104 ANM262104 AXI262104 BHE262104 BRA262104 CAW262104 CKS262104 CUO262104 DEK262104 DOG262104 DYC262104 EHY262104 ERU262104 FBQ262104 FLM262104 FVI262104 GFE262104 GPA262104 GYW262104 HIS262104 HSO262104 ICK262104 IMG262104 IWC262104 JFY262104 JPU262104 JZQ262104 KJM262104 KTI262104 LDE262104 LNA262104 LWW262104 MGS262104 MQO262104 NAK262104 NKG262104 NUC262104 ODY262104 ONU262104 OXQ262104 PHM262104 PRI262104 QBE262104 QLA262104 QUW262104 RES262104 ROO262104 RYK262104 SIG262104 SSC262104 TBY262104 TLU262104 TVQ262104 UFM262104 UPI262104 UZE262104 VJA262104 VSW262104 WCS262104 WMO262104 WWK262104 AC327640 JY327640 TU327640 ADQ327640 ANM327640 AXI327640 BHE327640 BRA327640 CAW327640 CKS327640 CUO327640 DEK327640 DOG327640 DYC327640 EHY327640 ERU327640 FBQ327640 FLM327640 FVI327640 GFE327640 GPA327640 GYW327640 HIS327640 HSO327640 ICK327640 IMG327640 IWC327640 JFY327640 JPU327640 JZQ327640 KJM327640 KTI327640 LDE327640 LNA327640 LWW327640 MGS327640 MQO327640 NAK327640 NKG327640 NUC327640 ODY327640 ONU327640 OXQ327640 PHM327640 PRI327640 QBE327640 QLA327640 QUW327640 RES327640 ROO327640 RYK327640 SIG327640 SSC327640 TBY327640 TLU327640 TVQ327640 UFM327640 UPI327640 UZE327640 VJA327640 VSW327640 WCS327640 WMO327640 WWK327640 AC393176 JY393176 TU393176 ADQ393176 ANM393176 AXI393176 BHE393176 BRA393176 CAW393176 CKS393176 CUO393176 DEK393176 DOG393176 DYC393176 EHY393176 ERU393176 FBQ393176 FLM393176 FVI393176 GFE393176 GPA393176 GYW393176 HIS393176 HSO393176 ICK393176 IMG393176 IWC393176 JFY393176 JPU393176 JZQ393176 KJM393176 KTI393176 LDE393176 LNA393176 LWW393176 MGS393176 MQO393176 NAK393176 NKG393176 NUC393176 ODY393176 ONU393176 OXQ393176 PHM393176 PRI393176 QBE393176 QLA393176 QUW393176 RES393176 ROO393176 RYK393176 SIG393176 SSC393176 TBY393176 TLU393176 TVQ393176 UFM393176 UPI393176 UZE393176 VJA393176 VSW393176 WCS393176 WMO393176 WWK393176 AC458712 JY458712 TU458712 ADQ458712 ANM458712 AXI458712 BHE458712 BRA458712 CAW458712 CKS458712 CUO458712 DEK458712 DOG458712 DYC458712 EHY458712 ERU458712 FBQ458712 FLM458712 FVI458712 GFE458712 GPA458712 GYW458712 HIS458712 HSO458712 ICK458712 IMG458712 IWC458712 JFY458712 JPU458712 JZQ458712 KJM458712 KTI458712 LDE458712 LNA458712 LWW458712 MGS458712 MQO458712 NAK458712 NKG458712 NUC458712 ODY458712 ONU458712 OXQ458712 PHM458712 PRI458712 QBE458712 QLA458712 QUW458712 RES458712 ROO458712 RYK458712 SIG458712 SSC458712 TBY458712 TLU458712 TVQ458712 UFM458712 UPI458712 UZE458712 VJA458712 VSW458712 WCS458712 WMO458712 WWK458712 AC524248 JY524248 TU524248 ADQ524248 ANM524248 AXI524248 BHE524248 BRA524248 CAW524248 CKS524248 CUO524248 DEK524248 DOG524248 DYC524248 EHY524248 ERU524248 FBQ524248 FLM524248 FVI524248 GFE524248 GPA524248 GYW524248 HIS524248 HSO524248 ICK524248 IMG524248 IWC524248 JFY524248 JPU524248 JZQ524248 KJM524248 KTI524248 LDE524248 LNA524248 LWW524248 MGS524248 MQO524248 NAK524248 NKG524248 NUC524248 ODY524248 ONU524248 OXQ524248 PHM524248 PRI524248 QBE524248 QLA524248 QUW524248 RES524248 ROO524248 RYK524248 SIG524248 SSC524248 TBY524248 TLU524248 TVQ524248 UFM524248 UPI524248 UZE524248 VJA524248 VSW524248 WCS524248 WMO524248 WWK524248 AC589784 JY589784 TU589784 ADQ589784 ANM589784 AXI589784 BHE589784 BRA589784 CAW589784 CKS589784 CUO589784 DEK589784 DOG589784 DYC589784 EHY589784 ERU589784 FBQ589784 FLM589784 FVI589784 GFE589784 GPA589784 GYW589784 HIS589784 HSO589784 ICK589784 IMG589784 IWC589784 JFY589784 JPU589784 JZQ589784 KJM589784 KTI589784 LDE589784 LNA589784 LWW589784 MGS589784 MQO589784 NAK589784 NKG589784 NUC589784 ODY589784 ONU589784 OXQ589784 PHM589784 PRI589784 QBE589784 QLA589784 QUW589784 RES589784 ROO589784 RYK589784 SIG589784 SSC589784 TBY589784 TLU589784 TVQ589784 UFM589784 UPI589784 UZE589784 VJA589784 VSW589784 WCS589784 WMO589784 WWK589784 AC655320 JY655320 TU655320 ADQ655320 ANM655320 AXI655320 BHE655320 BRA655320 CAW655320 CKS655320 CUO655320 DEK655320 DOG655320 DYC655320 EHY655320 ERU655320 FBQ655320 FLM655320 FVI655320 GFE655320 GPA655320 GYW655320 HIS655320 HSO655320 ICK655320 IMG655320 IWC655320 JFY655320 JPU655320 JZQ655320 KJM655320 KTI655320 LDE655320 LNA655320 LWW655320 MGS655320 MQO655320 NAK655320 NKG655320 NUC655320 ODY655320 ONU655320 OXQ655320 PHM655320 PRI655320 QBE655320 QLA655320 QUW655320 RES655320 ROO655320 RYK655320 SIG655320 SSC655320 TBY655320 TLU655320 TVQ655320 UFM655320 UPI655320 UZE655320 VJA655320 VSW655320 WCS655320 WMO655320 WWK655320 AC720856 JY720856 TU720856 ADQ720856 ANM720856 AXI720856 BHE720856 BRA720856 CAW720856 CKS720856 CUO720856 DEK720856 DOG720856 DYC720856 EHY720856 ERU720856 FBQ720856 FLM720856 FVI720856 GFE720856 GPA720856 GYW720856 HIS720856 HSO720856 ICK720856 IMG720856 IWC720856 JFY720856 JPU720856 JZQ720856 KJM720856 KTI720856 LDE720856 LNA720856 LWW720856 MGS720856 MQO720856 NAK720856 NKG720856 NUC720856 ODY720856 ONU720856 OXQ720856 PHM720856 PRI720856 QBE720856 QLA720856 QUW720856 RES720856 ROO720856 RYK720856 SIG720856 SSC720856 TBY720856 TLU720856 TVQ720856 UFM720856 UPI720856 UZE720856 VJA720856 VSW720856 WCS720856 WMO720856 WWK720856 AC786392 JY786392 TU786392 ADQ786392 ANM786392 AXI786392 BHE786392 BRA786392 CAW786392 CKS786392 CUO786392 DEK786392 DOG786392 DYC786392 EHY786392 ERU786392 FBQ786392 FLM786392 FVI786392 GFE786392 GPA786392 GYW786392 HIS786392 HSO786392 ICK786392 IMG786392 IWC786392 JFY786392 JPU786392 JZQ786392 KJM786392 KTI786392 LDE786392 LNA786392 LWW786392 MGS786392 MQO786392 NAK786392 NKG786392 NUC786392 ODY786392 ONU786392 OXQ786392 PHM786392 PRI786392 QBE786392 QLA786392 QUW786392 RES786392 ROO786392 RYK786392 SIG786392 SSC786392 TBY786392 TLU786392 TVQ786392 UFM786392 UPI786392 UZE786392 VJA786392 VSW786392 WCS786392 WMO786392 WWK786392 AC851928 JY851928 TU851928 ADQ851928 ANM851928 AXI851928 BHE851928 BRA851928 CAW851928 CKS851928 CUO851928 DEK851928 DOG851928 DYC851928 EHY851928 ERU851928 FBQ851928 FLM851928 FVI851928 GFE851928 GPA851928 GYW851928 HIS851928 HSO851928 ICK851928 IMG851928 IWC851928 JFY851928 JPU851928 JZQ851928 KJM851928 KTI851928 LDE851928 LNA851928 LWW851928 MGS851928 MQO851928 NAK851928 NKG851928 NUC851928 ODY851928 ONU851928 OXQ851928 PHM851928 PRI851928 QBE851928 QLA851928 QUW851928 RES851928 ROO851928 RYK851928 SIG851928 SSC851928 TBY851928 TLU851928 TVQ851928 UFM851928 UPI851928 UZE851928 VJA851928 VSW851928 WCS851928 WMO851928 WWK851928 AC917464 JY917464 TU917464 ADQ917464 ANM917464 AXI917464 BHE917464 BRA917464 CAW917464 CKS917464 CUO917464 DEK917464 DOG917464 DYC917464 EHY917464 ERU917464 FBQ917464 FLM917464 FVI917464 GFE917464 GPA917464 GYW917464 HIS917464 HSO917464 ICK917464 IMG917464 IWC917464 JFY917464 JPU917464 JZQ917464 KJM917464 KTI917464 LDE917464 LNA917464 LWW917464 MGS917464 MQO917464 NAK917464 NKG917464 NUC917464 ODY917464 ONU917464 OXQ917464 PHM917464 PRI917464 QBE917464 QLA917464 QUW917464 RES917464 ROO917464 RYK917464 SIG917464 SSC917464 TBY917464 TLU917464 TVQ917464 UFM917464 UPI917464 UZE917464 VJA917464 VSW917464 WCS917464 WMO917464 WWK917464 AC983000 JY983000 TU983000 ADQ983000 ANM983000 AXI983000 BHE983000 BRA983000 CAW983000 CKS983000 CUO983000 DEK983000 DOG983000 DYC983000 EHY983000 ERU983000 FBQ983000 FLM983000 FVI983000 GFE983000 GPA983000 GYW983000 HIS983000 HSO983000 ICK983000 IMG983000 IWC983000 JFY983000 JPU983000 JZQ983000 KJM983000 KTI983000 LDE983000 LNA983000 LWW983000 MGS983000 MQO983000 NAK983000 NKG983000 NUC983000 ODY983000 ONU983000 OXQ983000 PHM983000 PRI983000 QBE983000 QLA983000 QUW983000 RES983000 ROO983000 RYK983000 SIG983000 SSC983000 TBY983000 TLU983000 TVQ983000 UFM983000 UPI983000 UZE983000 VJA983000 VSW983000 WCS983000 WMO983000 WWK983000 AC65526:AE65526 JY65526:KA65526 TU65526:TW65526 ADQ65526:ADS65526 ANM65526:ANO65526 AXI65526:AXK65526 BHE65526:BHG65526 BRA65526:BRC65526 CAW65526:CAY65526 CKS65526:CKU65526 CUO65526:CUQ65526 DEK65526:DEM65526 DOG65526:DOI65526 DYC65526:DYE65526 EHY65526:EIA65526 ERU65526:ERW65526 FBQ65526:FBS65526 FLM65526:FLO65526 FVI65526:FVK65526 GFE65526:GFG65526 GPA65526:GPC65526 GYW65526:GYY65526 HIS65526:HIU65526 HSO65526:HSQ65526 ICK65526:ICM65526 IMG65526:IMI65526 IWC65526:IWE65526 JFY65526:JGA65526 JPU65526:JPW65526 JZQ65526:JZS65526 KJM65526:KJO65526 KTI65526:KTK65526 LDE65526:LDG65526 LNA65526:LNC65526 LWW65526:LWY65526 MGS65526:MGU65526 MQO65526:MQQ65526 NAK65526:NAM65526 NKG65526:NKI65526 NUC65526:NUE65526 ODY65526:OEA65526 ONU65526:ONW65526 OXQ65526:OXS65526 PHM65526:PHO65526 PRI65526:PRK65526 QBE65526:QBG65526 QLA65526:QLC65526 QUW65526:QUY65526 RES65526:REU65526 ROO65526:ROQ65526 RYK65526:RYM65526 SIG65526:SII65526 SSC65526:SSE65526 TBY65526:TCA65526 TLU65526:TLW65526 TVQ65526:TVS65526 UFM65526:UFO65526 UPI65526:UPK65526 UZE65526:UZG65526 VJA65526:VJC65526 VSW65526:VSY65526 WCS65526:WCU65526 WMO65526:WMQ65526 WWK65526:WWM65526 AC131062:AE131062 JY131062:KA131062 TU131062:TW131062 ADQ131062:ADS131062 ANM131062:ANO131062 AXI131062:AXK131062 BHE131062:BHG131062 BRA131062:BRC131062 CAW131062:CAY131062 CKS131062:CKU131062 CUO131062:CUQ131062 DEK131062:DEM131062 DOG131062:DOI131062 DYC131062:DYE131062 EHY131062:EIA131062 ERU131062:ERW131062 FBQ131062:FBS131062 FLM131062:FLO131062 FVI131062:FVK131062 GFE131062:GFG131062 GPA131062:GPC131062 GYW131062:GYY131062 HIS131062:HIU131062 HSO131062:HSQ131062 ICK131062:ICM131062 IMG131062:IMI131062 IWC131062:IWE131062 JFY131062:JGA131062 JPU131062:JPW131062 JZQ131062:JZS131062 KJM131062:KJO131062 KTI131062:KTK131062 LDE131062:LDG131062 LNA131062:LNC131062 LWW131062:LWY131062 MGS131062:MGU131062 MQO131062:MQQ131062 NAK131062:NAM131062 NKG131062:NKI131062 NUC131062:NUE131062 ODY131062:OEA131062 ONU131062:ONW131062 OXQ131062:OXS131062 PHM131062:PHO131062 PRI131062:PRK131062 QBE131062:QBG131062 QLA131062:QLC131062 QUW131062:QUY131062 RES131062:REU131062 ROO131062:ROQ131062 RYK131062:RYM131062 SIG131062:SII131062 SSC131062:SSE131062 TBY131062:TCA131062 TLU131062:TLW131062 TVQ131062:TVS131062 UFM131062:UFO131062 UPI131062:UPK131062 UZE131062:UZG131062 VJA131062:VJC131062 VSW131062:VSY131062 WCS131062:WCU131062 WMO131062:WMQ131062 WWK131062:WWM131062 AC196598:AE196598 JY196598:KA196598 TU196598:TW196598 ADQ196598:ADS196598 ANM196598:ANO196598 AXI196598:AXK196598 BHE196598:BHG196598 BRA196598:BRC196598 CAW196598:CAY196598 CKS196598:CKU196598 CUO196598:CUQ196598 DEK196598:DEM196598 DOG196598:DOI196598 DYC196598:DYE196598 EHY196598:EIA196598 ERU196598:ERW196598 FBQ196598:FBS196598 FLM196598:FLO196598 FVI196598:FVK196598 GFE196598:GFG196598 GPA196598:GPC196598 GYW196598:GYY196598 HIS196598:HIU196598 HSO196598:HSQ196598 ICK196598:ICM196598 IMG196598:IMI196598 IWC196598:IWE196598 JFY196598:JGA196598 JPU196598:JPW196598 JZQ196598:JZS196598 KJM196598:KJO196598 KTI196598:KTK196598 LDE196598:LDG196598 LNA196598:LNC196598 LWW196598:LWY196598 MGS196598:MGU196598 MQO196598:MQQ196598 NAK196598:NAM196598 NKG196598:NKI196598 NUC196598:NUE196598 ODY196598:OEA196598 ONU196598:ONW196598 OXQ196598:OXS196598 PHM196598:PHO196598 PRI196598:PRK196598 QBE196598:QBG196598 QLA196598:QLC196598 QUW196598:QUY196598 RES196598:REU196598 ROO196598:ROQ196598 RYK196598:RYM196598 SIG196598:SII196598 SSC196598:SSE196598 TBY196598:TCA196598 TLU196598:TLW196598 TVQ196598:TVS196598 UFM196598:UFO196598 UPI196598:UPK196598 UZE196598:UZG196598 VJA196598:VJC196598 VSW196598:VSY196598 WCS196598:WCU196598 WMO196598:WMQ196598 WWK196598:WWM196598 AC262134:AE262134 JY262134:KA262134 TU262134:TW262134 ADQ262134:ADS262134 ANM262134:ANO262134 AXI262134:AXK262134 BHE262134:BHG262134 BRA262134:BRC262134 CAW262134:CAY262134 CKS262134:CKU262134 CUO262134:CUQ262134 DEK262134:DEM262134 DOG262134:DOI262134 DYC262134:DYE262134 EHY262134:EIA262134 ERU262134:ERW262134 FBQ262134:FBS262134 FLM262134:FLO262134 FVI262134:FVK262134 GFE262134:GFG262134 GPA262134:GPC262134 GYW262134:GYY262134 HIS262134:HIU262134 HSO262134:HSQ262134 ICK262134:ICM262134 IMG262134:IMI262134 IWC262134:IWE262134 JFY262134:JGA262134 JPU262134:JPW262134 JZQ262134:JZS262134 KJM262134:KJO262134 KTI262134:KTK262134 LDE262134:LDG262134 LNA262134:LNC262134 LWW262134:LWY262134 MGS262134:MGU262134 MQO262134:MQQ262134 NAK262134:NAM262134 NKG262134:NKI262134 NUC262134:NUE262134 ODY262134:OEA262134 ONU262134:ONW262134 OXQ262134:OXS262134 PHM262134:PHO262134 PRI262134:PRK262134 QBE262134:QBG262134 QLA262134:QLC262134 QUW262134:QUY262134 RES262134:REU262134 ROO262134:ROQ262134 RYK262134:RYM262134 SIG262134:SII262134 SSC262134:SSE262134 TBY262134:TCA262134 TLU262134:TLW262134 TVQ262134:TVS262134 UFM262134:UFO262134 UPI262134:UPK262134 UZE262134:UZG262134 VJA262134:VJC262134 VSW262134:VSY262134 WCS262134:WCU262134 WMO262134:WMQ262134 WWK262134:WWM262134 AC327670:AE327670 JY327670:KA327670 TU327670:TW327670 ADQ327670:ADS327670 ANM327670:ANO327670 AXI327670:AXK327670 BHE327670:BHG327670 BRA327670:BRC327670 CAW327670:CAY327670 CKS327670:CKU327670 CUO327670:CUQ327670 DEK327670:DEM327670 DOG327670:DOI327670 DYC327670:DYE327670 EHY327670:EIA327670 ERU327670:ERW327670 FBQ327670:FBS327670 FLM327670:FLO327670 FVI327670:FVK327670 GFE327670:GFG327670 GPA327670:GPC327670 GYW327670:GYY327670 HIS327670:HIU327670 HSO327670:HSQ327670 ICK327670:ICM327670 IMG327670:IMI327670 IWC327670:IWE327670 JFY327670:JGA327670 JPU327670:JPW327670 JZQ327670:JZS327670 KJM327670:KJO327670 KTI327670:KTK327670 LDE327670:LDG327670 LNA327670:LNC327670 LWW327670:LWY327670 MGS327670:MGU327670 MQO327670:MQQ327670 NAK327670:NAM327670 NKG327670:NKI327670 NUC327670:NUE327670 ODY327670:OEA327670 ONU327670:ONW327670 OXQ327670:OXS327670 PHM327670:PHO327670 PRI327670:PRK327670 QBE327670:QBG327670 QLA327670:QLC327670 QUW327670:QUY327670 RES327670:REU327670 ROO327670:ROQ327670 RYK327670:RYM327670 SIG327670:SII327670 SSC327670:SSE327670 TBY327670:TCA327670 TLU327670:TLW327670 TVQ327670:TVS327670 UFM327670:UFO327670 UPI327670:UPK327670 UZE327670:UZG327670 VJA327670:VJC327670 VSW327670:VSY327670 WCS327670:WCU327670 WMO327670:WMQ327670 WWK327670:WWM327670 AC393206:AE393206 JY393206:KA393206 TU393206:TW393206 ADQ393206:ADS393206 ANM393206:ANO393206 AXI393206:AXK393206 BHE393206:BHG393206 BRA393206:BRC393206 CAW393206:CAY393206 CKS393206:CKU393206 CUO393206:CUQ393206 DEK393206:DEM393206 DOG393206:DOI393206 DYC393206:DYE393206 EHY393206:EIA393206 ERU393206:ERW393206 FBQ393206:FBS393206 FLM393206:FLO393206 FVI393206:FVK393206 GFE393206:GFG393206 GPA393206:GPC393206 GYW393206:GYY393206 HIS393206:HIU393206 HSO393206:HSQ393206 ICK393206:ICM393206 IMG393206:IMI393206 IWC393206:IWE393206 JFY393206:JGA393206 JPU393206:JPW393206 JZQ393206:JZS393206 KJM393206:KJO393206 KTI393206:KTK393206 LDE393206:LDG393206 LNA393206:LNC393206 LWW393206:LWY393206 MGS393206:MGU393206 MQO393206:MQQ393206 NAK393206:NAM393206 NKG393206:NKI393206 NUC393206:NUE393206 ODY393206:OEA393206 ONU393206:ONW393206 OXQ393206:OXS393206 PHM393206:PHO393206 PRI393206:PRK393206 QBE393206:QBG393206 QLA393206:QLC393206 QUW393206:QUY393206 RES393206:REU393206 ROO393206:ROQ393206 RYK393206:RYM393206 SIG393206:SII393206 SSC393206:SSE393206 TBY393206:TCA393206 TLU393206:TLW393206 TVQ393206:TVS393206 UFM393206:UFO393206 UPI393206:UPK393206 UZE393206:UZG393206 VJA393206:VJC393206 VSW393206:VSY393206 WCS393206:WCU393206 WMO393206:WMQ393206 WWK393206:WWM393206 AC458742:AE458742 JY458742:KA458742 TU458742:TW458742 ADQ458742:ADS458742 ANM458742:ANO458742 AXI458742:AXK458742 BHE458742:BHG458742 BRA458742:BRC458742 CAW458742:CAY458742 CKS458742:CKU458742 CUO458742:CUQ458742 DEK458742:DEM458742 DOG458742:DOI458742 DYC458742:DYE458742 EHY458742:EIA458742 ERU458742:ERW458742 FBQ458742:FBS458742 FLM458742:FLO458742 FVI458742:FVK458742 GFE458742:GFG458742 GPA458742:GPC458742 GYW458742:GYY458742 HIS458742:HIU458742 HSO458742:HSQ458742 ICK458742:ICM458742 IMG458742:IMI458742 IWC458742:IWE458742 JFY458742:JGA458742 JPU458742:JPW458742 JZQ458742:JZS458742 KJM458742:KJO458742 KTI458742:KTK458742 LDE458742:LDG458742 LNA458742:LNC458742 LWW458742:LWY458742 MGS458742:MGU458742 MQO458742:MQQ458742 NAK458742:NAM458742 NKG458742:NKI458742 NUC458742:NUE458742 ODY458742:OEA458742 ONU458742:ONW458742 OXQ458742:OXS458742 PHM458742:PHO458742 PRI458742:PRK458742 QBE458742:QBG458742 QLA458742:QLC458742 QUW458742:QUY458742 RES458742:REU458742 ROO458742:ROQ458742 RYK458742:RYM458742 SIG458742:SII458742 SSC458742:SSE458742 TBY458742:TCA458742 TLU458742:TLW458742 TVQ458742:TVS458742 UFM458742:UFO458742 UPI458742:UPK458742 UZE458742:UZG458742 VJA458742:VJC458742 VSW458742:VSY458742 WCS458742:WCU458742 WMO458742:WMQ458742 WWK458742:WWM458742 AC524278:AE524278 JY524278:KA524278 TU524278:TW524278 ADQ524278:ADS524278 ANM524278:ANO524278 AXI524278:AXK524278 BHE524278:BHG524278 BRA524278:BRC524278 CAW524278:CAY524278 CKS524278:CKU524278 CUO524278:CUQ524278 DEK524278:DEM524278 DOG524278:DOI524278 DYC524278:DYE524278 EHY524278:EIA524278 ERU524278:ERW524278 FBQ524278:FBS524278 FLM524278:FLO524278 FVI524278:FVK524278 GFE524278:GFG524278 GPA524278:GPC524278 GYW524278:GYY524278 HIS524278:HIU524278 HSO524278:HSQ524278 ICK524278:ICM524278 IMG524278:IMI524278 IWC524278:IWE524278 JFY524278:JGA524278 JPU524278:JPW524278 JZQ524278:JZS524278 KJM524278:KJO524278 KTI524278:KTK524278 LDE524278:LDG524278 LNA524278:LNC524278 LWW524278:LWY524278 MGS524278:MGU524278 MQO524278:MQQ524278 NAK524278:NAM524278 NKG524278:NKI524278 NUC524278:NUE524278 ODY524278:OEA524278 ONU524278:ONW524278 OXQ524278:OXS524278 PHM524278:PHO524278 PRI524278:PRK524278 QBE524278:QBG524278 QLA524278:QLC524278 QUW524278:QUY524278 RES524278:REU524278 ROO524278:ROQ524278 RYK524278:RYM524278 SIG524278:SII524278 SSC524278:SSE524278 TBY524278:TCA524278 TLU524278:TLW524278 TVQ524278:TVS524278 UFM524278:UFO524278 UPI524278:UPK524278 UZE524278:UZG524278 VJA524278:VJC524278 VSW524278:VSY524278 WCS524278:WCU524278 WMO524278:WMQ524278 WWK524278:WWM524278 AC589814:AE589814 JY589814:KA589814 TU589814:TW589814 ADQ589814:ADS589814 ANM589814:ANO589814 AXI589814:AXK589814 BHE589814:BHG589814 BRA589814:BRC589814 CAW589814:CAY589814 CKS589814:CKU589814 CUO589814:CUQ589814 DEK589814:DEM589814 DOG589814:DOI589814 DYC589814:DYE589814 EHY589814:EIA589814 ERU589814:ERW589814 FBQ589814:FBS589814 FLM589814:FLO589814 FVI589814:FVK589814 GFE589814:GFG589814 GPA589814:GPC589814 GYW589814:GYY589814 HIS589814:HIU589814 HSO589814:HSQ589814 ICK589814:ICM589814 IMG589814:IMI589814 IWC589814:IWE589814 JFY589814:JGA589814 JPU589814:JPW589814 JZQ589814:JZS589814 KJM589814:KJO589814 KTI589814:KTK589814 LDE589814:LDG589814 LNA589814:LNC589814 LWW589814:LWY589814 MGS589814:MGU589814 MQO589814:MQQ589814 NAK589814:NAM589814 NKG589814:NKI589814 NUC589814:NUE589814 ODY589814:OEA589814 ONU589814:ONW589814 OXQ589814:OXS589814 PHM589814:PHO589814 PRI589814:PRK589814 QBE589814:QBG589814 QLA589814:QLC589814 QUW589814:QUY589814 RES589814:REU589814 ROO589814:ROQ589814 RYK589814:RYM589814 SIG589814:SII589814 SSC589814:SSE589814 TBY589814:TCA589814 TLU589814:TLW589814 TVQ589814:TVS589814 UFM589814:UFO589814 UPI589814:UPK589814 UZE589814:UZG589814 VJA589814:VJC589814 VSW589814:VSY589814 WCS589814:WCU589814 WMO589814:WMQ589814 WWK589814:WWM589814 AC655350:AE655350 JY655350:KA655350 TU655350:TW655350 ADQ655350:ADS655350 ANM655350:ANO655350 AXI655350:AXK655350 BHE655350:BHG655350 BRA655350:BRC655350 CAW655350:CAY655350 CKS655350:CKU655350 CUO655350:CUQ655350 DEK655350:DEM655350 DOG655350:DOI655350 DYC655350:DYE655350 EHY655350:EIA655350 ERU655350:ERW655350 FBQ655350:FBS655350 FLM655350:FLO655350 FVI655350:FVK655350 GFE655350:GFG655350 GPA655350:GPC655350 GYW655350:GYY655350 HIS655350:HIU655350 HSO655350:HSQ655350 ICK655350:ICM655350 IMG655350:IMI655350 IWC655350:IWE655350 JFY655350:JGA655350 JPU655350:JPW655350 JZQ655350:JZS655350 KJM655350:KJO655350 KTI655350:KTK655350 LDE655350:LDG655350 LNA655350:LNC655350 LWW655350:LWY655350 MGS655350:MGU655350 MQO655350:MQQ655350 NAK655350:NAM655350 NKG655350:NKI655350 NUC655350:NUE655350 ODY655350:OEA655350 ONU655350:ONW655350 OXQ655350:OXS655350 PHM655350:PHO655350 PRI655350:PRK655350 QBE655350:QBG655350 QLA655350:QLC655350 QUW655350:QUY655350 RES655350:REU655350 ROO655350:ROQ655350 RYK655350:RYM655350 SIG655350:SII655350 SSC655350:SSE655350 TBY655350:TCA655350 TLU655350:TLW655350 TVQ655350:TVS655350 UFM655350:UFO655350 UPI655350:UPK655350 UZE655350:UZG655350 VJA655350:VJC655350 VSW655350:VSY655350 WCS655350:WCU655350 WMO655350:WMQ655350 WWK655350:WWM655350 AC720886:AE720886 JY720886:KA720886 TU720886:TW720886 ADQ720886:ADS720886 ANM720886:ANO720886 AXI720886:AXK720886 BHE720886:BHG720886 BRA720886:BRC720886 CAW720886:CAY720886 CKS720886:CKU720886 CUO720886:CUQ720886 DEK720886:DEM720886 DOG720886:DOI720886 DYC720886:DYE720886 EHY720886:EIA720886 ERU720886:ERW720886 FBQ720886:FBS720886 FLM720886:FLO720886 FVI720886:FVK720886 GFE720886:GFG720886 GPA720886:GPC720886 GYW720886:GYY720886 HIS720886:HIU720886 HSO720886:HSQ720886 ICK720886:ICM720886 IMG720886:IMI720886 IWC720886:IWE720886 JFY720886:JGA720886 JPU720886:JPW720886 JZQ720886:JZS720886 KJM720886:KJO720886 KTI720886:KTK720886 LDE720886:LDG720886 LNA720886:LNC720886 LWW720886:LWY720886 MGS720886:MGU720886 MQO720886:MQQ720886 NAK720886:NAM720886 NKG720886:NKI720886 NUC720886:NUE720886 ODY720886:OEA720886 ONU720886:ONW720886 OXQ720886:OXS720886 PHM720886:PHO720886 PRI720886:PRK720886 QBE720886:QBG720886 QLA720886:QLC720886 QUW720886:QUY720886 RES720886:REU720886 ROO720886:ROQ720886 RYK720886:RYM720886 SIG720886:SII720886 SSC720886:SSE720886 TBY720886:TCA720886 TLU720886:TLW720886 TVQ720886:TVS720886 UFM720886:UFO720886 UPI720886:UPK720886 UZE720886:UZG720886 VJA720886:VJC720886 VSW720886:VSY720886 WCS720886:WCU720886 WMO720886:WMQ720886 WWK720886:WWM720886 AC786422:AE786422 JY786422:KA786422 TU786422:TW786422 ADQ786422:ADS786422 ANM786422:ANO786422 AXI786422:AXK786422 BHE786422:BHG786422 BRA786422:BRC786422 CAW786422:CAY786422 CKS786422:CKU786422 CUO786422:CUQ786422 DEK786422:DEM786422 DOG786422:DOI786422 DYC786422:DYE786422 EHY786422:EIA786422 ERU786422:ERW786422 FBQ786422:FBS786422 FLM786422:FLO786422 FVI786422:FVK786422 GFE786422:GFG786422 GPA786422:GPC786422 GYW786422:GYY786422 HIS786422:HIU786422 HSO786422:HSQ786422 ICK786422:ICM786422 IMG786422:IMI786422 IWC786422:IWE786422 JFY786422:JGA786422 JPU786422:JPW786422 JZQ786422:JZS786422 KJM786422:KJO786422 KTI786422:KTK786422 LDE786422:LDG786422 LNA786422:LNC786422 LWW786422:LWY786422 MGS786422:MGU786422 MQO786422:MQQ786422 NAK786422:NAM786422 NKG786422:NKI786422 NUC786422:NUE786422 ODY786422:OEA786422 ONU786422:ONW786422 OXQ786422:OXS786422 PHM786422:PHO786422 PRI786422:PRK786422 QBE786422:QBG786422 QLA786422:QLC786422 QUW786422:QUY786422 RES786422:REU786422 ROO786422:ROQ786422 RYK786422:RYM786422 SIG786422:SII786422 SSC786422:SSE786422 TBY786422:TCA786422 TLU786422:TLW786422 TVQ786422:TVS786422 UFM786422:UFO786422 UPI786422:UPK786422 UZE786422:UZG786422 VJA786422:VJC786422 VSW786422:VSY786422 WCS786422:WCU786422 WMO786422:WMQ786422 WWK786422:WWM786422 AC851958:AE851958 JY851958:KA851958 TU851958:TW851958 ADQ851958:ADS851958 ANM851958:ANO851958 AXI851958:AXK851958 BHE851958:BHG851958 BRA851958:BRC851958 CAW851958:CAY851958 CKS851958:CKU851958 CUO851958:CUQ851958 DEK851958:DEM851958 DOG851958:DOI851958 DYC851958:DYE851958 EHY851958:EIA851958 ERU851958:ERW851958 FBQ851958:FBS851958 FLM851958:FLO851958 FVI851958:FVK851958 GFE851958:GFG851958 GPA851958:GPC851958 GYW851958:GYY851958 HIS851958:HIU851958 HSO851958:HSQ851958 ICK851958:ICM851958 IMG851958:IMI851958 IWC851958:IWE851958 JFY851958:JGA851958 JPU851958:JPW851958 JZQ851958:JZS851958 KJM851958:KJO851958 KTI851958:KTK851958 LDE851958:LDG851958 LNA851958:LNC851958 LWW851958:LWY851958 MGS851958:MGU851958 MQO851958:MQQ851958 NAK851958:NAM851958 NKG851958:NKI851958 NUC851958:NUE851958 ODY851958:OEA851958 ONU851958:ONW851958 OXQ851958:OXS851958 PHM851958:PHO851958 PRI851958:PRK851958 QBE851958:QBG851958 QLA851958:QLC851958 QUW851958:QUY851958 RES851958:REU851958 ROO851958:ROQ851958 RYK851958:RYM851958 SIG851958:SII851958 SSC851958:SSE851958 TBY851958:TCA851958 TLU851958:TLW851958 TVQ851958:TVS851958 UFM851958:UFO851958 UPI851958:UPK851958 UZE851958:UZG851958 VJA851958:VJC851958 VSW851958:VSY851958 WCS851958:WCU851958 WMO851958:WMQ851958 WWK851958:WWM851958 AC917494:AE917494 JY917494:KA917494 TU917494:TW917494 ADQ917494:ADS917494 ANM917494:ANO917494 AXI917494:AXK917494 BHE917494:BHG917494 BRA917494:BRC917494 CAW917494:CAY917494 CKS917494:CKU917494 CUO917494:CUQ917494 DEK917494:DEM917494 DOG917494:DOI917494 DYC917494:DYE917494 EHY917494:EIA917494 ERU917494:ERW917494 FBQ917494:FBS917494 FLM917494:FLO917494 FVI917494:FVK917494 GFE917494:GFG917494 GPA917494:GPC917494 GYW917494:GYY917494 HIS917494:HIU917494 HSO917494:HSQ917494 ICK917494:ICM917494 IMG917494:IMI917494 IWC917494:IWE917494 JFY917494:JGA917494 JPU917494:JPW917494 JZQ917494:JZS917494 KJM917494:KJO917494 KTI917494:KTK917494 LDE917494:LDG917494 LNA917494:LNC917494 LWW917494:LWY917494 MGS917494:MGU917494 MQO917494:MQQ917494 NAK917494:NAM917494 NKG917494:NKI917494 NUC917494:NUE917494 ODY917494:OEA917494 ONU917494:ONW917494 OXQ917494:OXS917494 PHM917494:PHO917494 PRI917494:PRK917494 QBE917494:QBG917494 QLA917494:QLC917494 QUW917494:QUY917494 RES917494:REU917494 ROO917494:ROQ917494 RYK917494:RYM917494 SIG917494:SII917494 SSC917494:SSE917494 TBY917494:TCA917494 TLU917494:TLW917494 TVQ917494:TVS917494 UFM917494:UFO917494 UPI917494:UPK917494 UZE917494:UZG917494 VJA917494:VJC917494 VSW917494:VSY917494 WCS917494:WCU917494 WMO917494:WMQ917494 WWK917494:WWM917494 AC983030:AE983030 JY983030:KA983030 TU983030:TW983030 ADQ983030:ADS983030 ANM983030:ANO983030 AXI983030:AXK983030 BHE983030:BHG983030 BRA983030:BRC983030 CAW983030:CAY983030 CKS983030:CKU983030 CUO983030:CUQ983030 DEK983030:DEM983030 DOG983030:DOI983030 DYC983030:DYE983030 EHY983030:EIA983030 ERU983030:ERW983030 FBQ983030:FBS983030 FLM983030:FLO983030 FVI983030:FVK983030 GFE983030:GFG983030 GPA983030:GPC983030 GYW983030:GYY983030 HIS983030:HIU983030 HSO983030:HSQ983030 ICK983030:ICM983030 IMG983030:IMI983030 IWC983030:IWE983030 JFY983030:JGA983030 JPU983030:JPW983030 JZQ983030:JZS983030 KJM983030:KJO983030 KTI983030:KTK983030 LDE983030:LDG983030 LNA983030:LNC983030 LWW983030:LWY983030 MGS983030:MGU983030 MQO983030:MQQ983030 NAK983030:NAM983030 NKG983030:NKI983030 NUC983030:NUE983030 ODY983030:OEA983030 ONU983030:ONW983030 OXQ983030:OXS983030 PHM983030:PHO983030 PRI983030:PRK983030 QBE983030:QBG983030 QLA983030:QLC983030 QUW983030:QUY983030 RES983030:REU983030 ROO983030:ROQ983030 RYK983030:RYM983030 SIG983030:SII983030 SSC983030:SSE983030 TBY983030:TCA983030 TLU983030:TLW983030 TVQ983030:TVS983030 UFM983030:UFO983030 UPI983030:UPK983030 UZE983030:UZG983030 VJA983030:VJC983030 VSW983030:VSY983030 WCS983030:WCU983030 WMO983030:WMQ983030 WWK983030:WWM983030 AI65491 KE65491 UA65491 ADW65491 ANS65491 AXO65491 BHK65491 BRG65491 CBC65491 CKY65491 CUU65491 DEQ65491 DOM65491 DYI65491 EIE65491 ESA65491 FBW65491 FLS65491 FVO65491 GFK65491 GPG65491 GZC65491 HIY65491 HSU65491 ICQ65491 IMM65491 IWI65491 JGE65491 JQA65491 JZW65491 KJS65491 KTO65491 LDK65491 LNG65491 LXC65491 MGY65491 MQU65491 NAQ65491 NKM65491 NUI65491 OEE65491 OOA65491 OXW65491 PHS65491 PRO65491 QBK65491 QLG65491 QVC65491 REY65491 ROU65491 RYQ65491 SIM65491 SSI65491 TCE65491 TMA65491 TVW65491 UFS65491 UPO65491 UZK65491 VJG65491 VTC65491 WCY65491 WMU65491 WWQ65491 AI131027 KE131027 UA131027 ADW131027 ANS131027 AXO131027 BHK131027 BRG131027 CBC131027 CKY131027 CUU131027 DEQ131027 DOM131027 DYI131027 EIE131027 ESA131027 FBW131027 FLS131027 FVO131027 GFK131027 GPG131027 GZC131027 HIY131027 HSU131027 ICQ131027 IMM131027 IWI131027 JGE131027 JQA131027 JZW131027 KJS131027 KTO131027 LDK131027 LNG131027 LXC131027 MGY131027 MQU131027 NAQ131027 NKM131027 NUI131027 OEE131027 OOA131027 OXW131027 PHS131027 PRO131027 QBK131027 QLG131027 QVC131027 REY131027 ROU131027 RYQ131027 SIM131027 SSI131027 TCE131027 TMA131027 TVW131027 UFS131027 UPO131027 UZK131027 VJG131027 VTC131027 WCY131027 WMU131027 WWQ131027 AI196563 KE196563 UA196563 ADW196563 ANS196563 AXO196563 BHK196563 BRG196563 CBC196563 CKY196563 CUU196563 DEQ196563 DOM196563 DYI196563 EIE196563 ESA196563 FBW196563 FLS196563 FVO196563 GFK196563 GPG196563 GZC196563 HIY196563 HSU196563 ICQ196563 IMM196563 IWI196563 JGE196563 JQA196563 JZW196563 KJS196563 KTO196563 LDK196563 LNG196563 LXC196563 MGY196563 MQU196563 NAQ196563 NKM196563 NUI196563 OEE196563 OOA196563 OXW196563 PHS196563 PRO196563 QBK196563 QLG196563 QVC196563 REY196563 ROU196563 RYQ196563 SIM196563 SSI196563 TCE196563 TMA196563 TVW196563 UFS196563 UPO196563 UZK196563 VJG196563 VTC196563 WCY196563 WMU196563 WWQ196563 AI262099 KE262099 UA262099 ADW262099 ANS262099 AXO262099 BHK262099 BRG262099 CBC262099 CKY262099 CUU262099 DEQ262099 DOM262099 DYI262099 EIE262099 ESA262099 FBW262099 FLS262099 FVO262099 GFK262099 GPG262099 GZC262099 HIY262099 HSU262099 ICQ262099 IMM262099 IWI262099 JGE262099 JQA262099 JZW262099 KJS262099 KTO262099 LDK262099 LNG262099 LXC262099 MGY262099 MQU262099 NAQ262099 NKM262099 NUI262099 OEE262099 OOA262099 OXW262099 PHS262099 PRO262099 QBK262099 QLG262099 QVC262099 REY262099 ROU262099 RYQ262099 SIM262099 SSI262099 TCE262099 TMA262099 TVW262099 UFS262099 UPO262099 UZK262099 VJG262099 VTC262099 WCY262099 WMU262099 WWQ262099 AI327635 KE327635 UA327635 ADW327635 ANS327635 AXO327635 BHK327635 BRG327635 CBC327635 CKY327635 CUU327635 DEQ327635 DOM327635 DYI327635 EIE327635 ESA327635 FBW327635 FLS327635 FVO327635 GFK327635 GPG327635 GZC327635 HIY327635 HSU327635 ICQ327635 IMM327635 IWI327635 JGE327635 JQA327635 JZW327635 KJS327635 KTO327635 LDK327635 LNG327635 LXC327635 MGY327635 MQU327635 NAQ327635 NKM327635 NUI327635 OEE327635 OOA327635 OXW327635 PHS327635 PRO327635 QBK327635 QLG327635 QVC327635 REY327635 ROU327635 RYQ327635 SIM327635 SSI327635 TCE327635 TMA327635 TVW327635 UFS327635 UPO327635 UZK327635 VJG327635 VTC327635 WCY327635 WMU327635 WWQ327635 AI393171 KE393171 UA393171 ADW393171 ANS393171 AXO393171 BHK393171 BRG393171 CBC393171 CKY393171 CUU393171 DEQ393171 DOM393171 DYI393171 EIE393171 ESA393171 FBW393171 FLS393171 FVO393171 GFK393171 GPG393171 GZC393171 HIY393171 HSU393171 ICQ393171 IMM393171 IWI393171 JGE393171 JQA393171 JZW393171 KJS393171 KTO393171 LDK393171 LNG393171 LXC393171 MGY393171 MQU393171 NAQ393171 NKM393171 NUI393171 OEE393171 OOA393171 OXW393171 PHS393171 PRO393171 QBK393171 QLG393171 QVC393171 REY393171 ROU393171 RYQ393171 SIM393171 SSI393171 TCE393171 TMA393171 TVW393171 UFS393171 UPO393171 UZK393171 VJG393171 VTC393171 WCY393171 WMU393171 WWQ393171 AI458707 KE458707 UA458707 ADW458707 ANS458707 AXO458707 BHK458707 BRG458707 CBC458707 CKY458707 CUU458707 DEQ458707 DOM458707 DYI458707 EIE458707 ESA458707 FBW458707 FLS458707 FVO458707 GFK458707 GPG458707 GZC458707 HIY458707 HSU458707 ICQ458707 IMM458707 IWI458707 JGE458707 JQA458707 JZW458707 KJS458707 KTO458707 LDK458707 LNG458707 LXC458707 MGY458707 MQU458707 NAQ458707 NKM458707 NUI458707 OEE458707 OOA458707 OXW458707 PHS458707 PRO458707 QBK458707 QLG458707 QVC458707 REY458707 ROU458707 RYQ458707 SIM458707 SSI458707 TCE458707 TMA458707 TVW458707 UFS458707 UPO458707 UZK458707 VJG458707 VTC458707 WCY458707 WMU458707 WWQ458707 AI524243 KE524243 UA524243 ADW524243 ANS524243 AXO524243 BHK524243 BRG524243 CBC524243 CKY524243 CUU524243 DEQ524243 DOM524243 DYI524243 EIE524243 ESA524243 FBW524243 FLS524243 FVO524243 GFK524243 GPG524243 GZC524243 HIY524243 HSU524243 ICQ524243 IMM524243 IWI524243 JGE524243 JQA524243 JZW524243 KJS524243 KTO524243 LDK524243 LNG524243 LXC524243 MGY524243 MQU524243 NAQ524243 NKM524243 NUI524243 OEE524243 OOA524243 OXW524243 PHS524243 PRO524243 QBK524243 QLG524243 QVC524243 REY524243 ROU524243 RYQ524243 SIM524243 SSI524243 TCE524243 TMA524243 TVW524243 UFS524243 UPO524243 UZK524243 VJG524243 VTC524243 WCY524243 WMU524243 WWQ524243 AI589779 KE589779 UA589779 ADW589779 ANS589779 AXO589779 BHK589779 BRG589779 CBC589779 CKY589779 CUU589779 DEQ589779 DOM589779 DYI589779 EIE589779 ESA589779 FBW589779 FLS589779 FVO589779 GFK589779 GPG589779 GZC589779 HIY589779 HSU589779 ICQ589779 IMM589779 IWI589779 JGE589779 JQA589779 JZW589779 KJS589779 KTO589779 LDK589779 LNG589779 LXC589779 MGY589779 MQU589779 NAQ589779 NKM589779 NUI589779 OEE589779 OOA589779 OXW589779 PHS589779 PRO589779 QBK589779 QLG589779 QVC589779 REY589779 ROU589779 RYQ589779 SIM589779 SSI589779 TCE589779 TMA589779 TVW589779 UFS589779 UPO589779 UZK589779 VJG589779 VTC589779 WCY589779 WMU589779 WWQ589779 AI655315 KE655315 UA655315 ADW655315 ANS655315 AXO655315 BHK655315 BRG655315 CBC655315 CKY655315 CUU655315 DEQ655315 DOM655315 DYI655315 EIE655315 ESA655315 FBW655315 FLS655315 FVO655315 GFK655315 GPG655315 GZC655315 HIY655315 HSU655315 ICQ655315 IMM655315 IWI655315 JGE655315 JQA655315 JZW655315 KJS655315 KTO655315 LDK655315 LNG655315 LXC655315 MGY655315 MQU655315 NAQ655315 NKM655315 NUI655315 OEE655315 OOA655315 OXW655315 PHS655315 PRO655315 QBK655315 QLG655315 QVC655315 REY655315 ROU655315 RYQ655315 SIM655315 SSI655315 TCE655315 TMA655315 TVW655315 UFS655315 UPO655315 UZK655315 VJG655315 VTC655315 WCY655315 WMU655315 WWQ655315 AI720851 KE720851 UA720851 ADW720851 ANS720851 AXO720851 BHK720851 BRG720851 CBC720851 CKY720851 CUU720851 DEQ720851 DOM720851 DYI720851 EIE720851 ESA720851 FBW720851 FLS720851 FVO720851 GFK720851 GPG720851 GZC720851 HIY720851 HSU720851 ICQ720851 IMM720851 IWI720851 JGE720851 JQA720851 JZW720851 KJS720851 KTO720851 LDK720851 LNG720851 LXC720851 MGY720851 MQU720851 NAQ720851 NKM720851 NUI720851 OEE720851 OOA720851 OXW720851 PHS720851 PRO720851 QBK720851 QLG720851 QVC720851 REY720851 ROU720851 RYQ720851 SIM720851 SSI720851 TCE720851 TMA720851 TVW720851 UFS720851 UPO720851 UZK720851 VJG720851 VTC720851 WCY720851 WMU720851 WWQ720851 AI786387 KE786387 UA786387 ADW786387 ANS786387 AXO786387 BHK786387 BRG786387 CBC786387 CKY786387 CUU786387 DEQ786387 DOM786387 DYI786387 EIE786387 ESA786387 FBW786387 FLS786387 FVO786387 GFK786387 GPG786387 GZC786387 HIY786387 HSU786387 ICQ786387 IMM786387 IWI786387 JGE786387 JQA786387 JZW786387 KJS786387 KTO786387 LDK786387 LNG786387 LXC786387 MGY786387 MQU786387 NAQ786387 NKM786387 NUI786387 OEE786387 OOA786387 OXW786387 PHS786387 PRO786387 QBK786387 QLG786387 QVC786387 REY786387 ROU786387 RYQ786387 SIM786387 SSI786387 TCE786387 TMA786387 TVW786387 UFS786387 UPO786387 UZK786387 VJG786387 VTC786387 WCY786387 WMU786387 WWQ786387 AI851923 KE851923 UA851923 ADW851923 ANS851923 AXO851923 BHK851923 BRG851923 CBC851923 CKY851923 CUU851923 DEQ851923 DOM851923 DYI851923 EIE851923 ESA851923 FBW851923 FLS851923 FVO851923 GFK851923 GPG851923 GZC851923 HIY851923 HSU851923 ICQ851923 IMM851923 IWI851923 JGE851923 JQA851923 JZW851923 KJS851923 KTO851923 LDK851923 LNG851923 LXC851923 MGY851923 MQU851923 NAQ851923 NKM851923 NUI851923 OEE851923 OOA851923 OXW851923 PHS851923 PRO851923 QBK851923 QLG851923 QVC851923 REY851923 ROU851923 RYQ851923 SIM851923 SSI851923 TCE851923 TMA851923 TVW851923 UFS851923 UPO851923 UZK851923 VJG851923 VTC851923 WCY851923 WMU851923 WWQ851923 AI917459 KE917459 UA917459 ADW917459 ANS917459 AXO917459 BHK917459 BRG917459 CBC917459 CKY917459 CUU917459 DEQ917459 DOM917459 DYI917459 EIE917459 ESA917459 FBW917459 FLS917459 FVO917459 GFK917459 GPG917459 GZC917459 HIY917459 HSU917459 ICQ917459 IMM917459 IWI917459 JGE917459 JQA917459 JZW917459 KJS917459 KTO917459 LDK917459 LNG917459 LXC917459 MGY917459 MQU917459 NAQ917459 NKM917459 NUI917459 OEE917459 OOA917459 OXW917459 PHS917459 PRO917459 QBK917459 QLG917459 QVC917459 REY917459 ROU917459 RYQ917459 SIM917459 SSI917459 TCE917459 TMA917459 TVW917459 UFS917459 UPO917459 UZK917459 VJG917459 VTC917459 WCY917459 WMU917459 WWQ917459 AI982995 KE982995 UA982995 ADW982995 ANS982995 AXO982995 BHK982995 BRG982995 CBC982995 CKY982995 CUU982995 DEQ982995 DOM982995 DYI982995 EIE982995 ESA982995 FBW982995 FLS982995 FVO982995 GFK982995 GPG982995 GZC982995 HIY982995 HSU982995 ICQ982995 IMM982995 IWI982995 JGE982995 JQA982995 JZW982995 KJS982995 KTO982995 LDK982995 LNG982995 LXC982995 MGY982995 MQU982995 NAQ982995 NKM982995 NUI982995 OEE982995 OOA982995 OXW982995 PHS982995 PRO982995 QBK982995 QLG982995 QVC982995 REY982995 ROU982995 RYQ982995 SIM982995 SSI982995 TCE982995 TMA982995 TVW982995 UFS982995 UPO982995 UZK982995 VJG982995 VTC982995 WCY982995 WMU982995 WWQ982995 AI65517 KE65517 UA65517 ADW65517 ANS65517 AXO65517 BHK65517 BRG65517 CBC65517 CKY65517 CUU65517 DEQ65517 DOM65517 DYI65517 EIE65517 ESA65517 FBW65517 FLS65517 FVO65517 GFK65517 GPG65517 GZC65517 HIY65517 HSU65517 ICQ65517 IMM65517 IWI65517 JGE65517 JQA65517 JZW65517 KJS65517 KTO65517 LDK65517 LNG65517 LXC65517 MGY65517 MQU65517 NAQ65517 NKM65517 NUI65517 OEE65517 OOA65517 OXW65517 PHS65517 PRO65517 QBK65517 QLG65517 QVC65517 REY65517 ROU65517 RYQ65517 SIM65517 SSI65517 TCE65517 TMA65517 TVW65517 UFS65517 UPO65517 UZK65517 VJG65517 VTC65517 WCY65517 WMU65517 WWQ65517 AI131053 KE131053 UA131053 ADW131053 ANS131053 AXO131053 BHK131053 BRG131053 CBC131053 CKY131053 CUU131053 DEQ131053 DOM131053 DYI131053 EIE131053 ESA131053 FBW131053 FLS131053 FVO131053 GFK131053 GPG131053 GZC131053 HIY131053 HSU131053 ICQ131053 IMM131053 IWI131053 JGE131053 JQA131053 JZW131053 KJS131053 KTO131053 LDK131053 LNG131053 LXC131053 MGY131053 MQU131053 NAQ131053 NKM131053 NUI131053 OEE131053 OOA131053 OXW131053 PHS131053 PRO131053 QBK131053 QLG131053 QVC131053 REY131053 ROU131053 RYQ131053 SIM131053 SSI131053 TCE131053 TMA131053 TVW131053 UFS131053 UPO131053 UZK131053 VJG131053 VTC131053 WCY131053 WMU131053 WWQ131053 AI196589 KE196589 UA196589 ADW196589 ANS196589 AXO196589 BHK196589 BRG196589 CBC196589 CKY196589 CUU196589 DEQ196589 DOM196589 DYI196589 EIE196589 ESA196589 FBW196589 FLS196589 FVO196589 GFK196589 GPG196589 GZC196589 HIY196589 HSU196589 ICQ196589 IMM196589 IWI196589 JGE196589 JQA196589 JZW196589 KJS196589 KTO196589 LDK196589 LNG196589 LXC196589 MGY196589 MQU196589 NAQ196589 NKM196589 NUI196589 OEE196589 OOA196589 OXW196589 PHS196589 PRO196589 QBK196589 QLG196589 QVC196589 REY196589 ROU196589 RYQ196589 SIM196589 SSI196589 TCE196589 TMA196589 TVW196589 UFS196589 UPO196589 UZK196589 VJG196589 VTC196589 WCY196589 WMU196589 WWQ196589 AI262125 KE262125 UA262125 ADW262125 ANS262125 AXO262125 BHK262125 BRG262125 CBC262125 CKY262125 CUU262125 DEQ262125 DOM262125 DYI262125 EIE262125 ESA262125 FBW262125 FLS262125 FVO262125 GFK262125 GPG262125 GZC262125 HIY262125 HSU262125 ICQ262125 IMM262125 IWI262125 JGE262125 JQA262125 JZW262125 KJS262125 KTO262125 LDK262125 LNG262125 LXC262125 MGY262125 MQU262125 NAQ262125 NKM262125 NUI262125 OEE262125 OOA262125 OXW262125 PHS262125 PRO262125 QBK262125 QLG262125 QVC262125 REY262125 ROU262125 RYQ262125 SIM262125 SSI262125 TCE262125 TMA262125 TVW262125 UFS262125 UPO262125 UZK262125 VJG262125 VTC262125 WCY262125 WMU262125 WWQ262125 AI327661 KE327661 UA327661 ADW327661 ANS327661 AXO327661 BHK327661 BRG327661 CBC327661 CKY327661 CUU327661 DEQ327661 DOM327661 DYI327661 EIE327661 ESA327661 FBW327661 FLS327661 FVO327661 GFK327661 GPG327661 GZC327661 HIY327661 HSU327661 ICQ327661 IMM327661 IWI327661 JGE327661 JQA327661 JZW327661 KJS327661 KTO327661 LDK327661 LNG327661 LXC327661 MGY327661 MQU327661 NAQ327661 NKM327661 NUI327661 OEE327661 OOA327661 OXW327661 PHS327661 PRO327661 QBK327661 QLG327661 QVC327661 REY327661 ROU327661 RYQ327661 SIM327661 SSI327661 TCE327661 TMA327661 TVW327661 UFS327661 UPO327661 UZK327661 VJG327661 VTC327661 WCY327661 WMU327661 WWQ327661 AI393197 KE393197 UA393197 ADW393197 ANS393197 AXO393197 BHK393197 BRG393197 CBC393197 CKY393197 CUU393197 DEQ393197 DOM393197 DYI393197 EIE393197 ESA393197 FBW393197 FLS393197 FVO393197 GFK393197 GPG393197 GZC393197 HIY393197 HSU393197 ICQ393197 IMM393197 IWI393197 JGE393197 JQA393197 JZW393197 KJS393197 KTO393197 LDK393197 LNG393197 LXC393197 MGY393197 MQU393197 NAQ393197 NKM393197 NUI393197 OEE393197 OOA393197 OXW393197 PHS393197 PRO393197 QBK393197 QLG393197 QVC393197 REY393197 ROU393197 RYQ393197 SIM393197 SSI393197 TCE393197 TMA393197 TVW393197 UFS393197 UPO393197 UZK393197 VJG393197 VTC393197 WCY393197 WMU393197 WWQ393197 AI458733 KE458733 UA458733 ADW458733 ANS458733 AXO458733 BHK458733 BRG458733 CBC458733 CKY458733 CUU458733 DEQ458733 DOM458733 DYI458733 EIE458733 ESA458733 FBW458733 FLS458733 FVO458733 GFK458733 GPG458733 GZC458733 HIY458733 HSU458733 ICQ458733 IMM458733 IWI458733 JGE458733 JQA458733 JZW458733 KJS458733 KTO458733 LDK458733 LNG458733 LXC458733 MGY458733 MQU458733 NAQ458733 NKM458733 NUI458733 OEE458733 OOA458733 OXW458733 PHS458733 PRO458733 QBK458733 QLG458733 QVC458733 REY458733 ROU458733 RYQ458733 SIM458733 SSI458733 TCE458733 TMA458733 TVW458733 UFS458733 UPO458733 UZK458733 VJG458733 VTC458733 WCY458733 WMU458733 WWQ458733 AI524269 KE524269 UA524269 ADW524269 ANS524269 AXO524269 BHK524269 BRG524269 CBC524269 CKY524269 CUU524269 DEQ524269 DOM524269 DYI524269 EIE524269 ESA524269 FBW524269 FLS524269 FVO524269 GFK524269 GPG524269 GZC524269 HIY524269 HSU524269 ICQ524269 IMM524269 IWI524269 JGE524269 JQA524269 JZW524269 KJS524269 KTO524269 LDK524269 LNG524269 LXC524269 MGY524269 MQU524269 NAQ524269 NKM524269 NUI524269 OEE524269 OOA524269 OXW524269 PHS524269 PRO524269 QBK524269 QLG524269 QVC524269 REY524269 ROU524269 RYQ524269 SIM524269 SSI524269 TCE524269 TMA524269 TVW524269 UFS524269 UPO524269 UZK524269 VJG524269 VTC524269 WCY524269 WMU524269 WWQ524269 AI589805 KE589805 UA589805 ADW589805 ANS589805 AXO589805 BHK589805 BRG589805 CBC589805 CKY589805 CUU589805 DEQ589805 DOM589805 DYI589805 EIE589805 ESA589805 FBW589805 FLS589805 FVO589805 GFK589805 GPG589805 GZC589805 HIY589805 HSU589805 ICQ589805 IMM589805 IWI589805 JGE589805 JQA589805 JZW589805 KJS589805 KTO589805 LDK589805 LNG589805 LXC589805 MGY589805 MQU589805 NAQ589805 NKM589805 NUI589805 OEE589805 OOA589805 OXW589805 PHS589805 PRO589805 QBK589805 QLG589805 QVC589805 REY589805 ROU589805 RYQ589805 SIM589805 SSI589805 TCE589805 TMA589805 TVW589805 UFS589805 UPO589805 UZK589805 VJG589805 VTC589805 WCY589805 WMU589805 WWQ589805 AI655341 KE655341 UA655341 ADW655341 ANS655341 AXO655341 BHK655341 BRG655341 CBC655341 CKY655341 CUU655341 DEQ655341 DOM655341 DYI655341 EIE655341 ESA655341 FBW655341 FLS655341 FVO655341 GFK655341 GPG655341 GZC655341 HIY655341 HSU655341 ICQ655341 IMM655341 IWI655341 JGE655341 JQA655341 JZW655341 KJS655341 KTO655341 LDK655341 LNG655341 LXC655341 MGY655341 MQU655341 NAQ655341 NKM655341 NUI655341 OEE655341 OOA655341 OXW655341 PHS655341 PRO655341 QBK655341 QLG655341 QVC655341 REY655341 ROU655341 RYQ655341 SIM655341 SSI655341 TCE655341 TMA655341 TVW655341 UFS655341 UPO655341 UZK655341 VJG655341 VTC655341 WCY655341 WMU655341 WWQ655341 AI720877 KE720877 UA720877 ADW720877 ANS720877 AXO720877 BHK720877 BRG720877 CBC720877 CKY720877 CUU720877 DEQ720877 DOM720877 DYI720877 EIE720877 ESA720877 FBW720877 FLS720877 FVO720877 GFK720877 GPG720877 GZC720877 HIY720877 HSU720877 ICQ720877 IMM720877 IWI720877 JGE720877 JQA720877 JZW720877 KJS720877 KTO720877 LDK720877 LNG720877 LXC720877 MGY720877 MQU720877 NAQ720877 NKM720877 NUI720877 OEE720877 OOA720877 OXW720877 PHS720877 PRO720877 QBK720877 QLG720877 QVC720877 REY720877 ROU720877 RYQ720877 SIM720877 SSI720877 TCE720877 TMA720877 TVW720877 UFS720877 UPO720877 UZK720877 VJG720877 VTC720877 WCY720877 WMU720877 WWQ720877 AI786413 KE786413 UA786413 ADW786413 ANS786413 AXO786413 BHK786413 BRG786413 CBC786413 CKY786413 CUU786413 DEQ786413 DOM786413 DYI786413 EIE786413 ESA786413 FBW786413 FLS786413 FVO786413 GFK786413 GPG786413 GZC786413 HIY786413 HSU786413 ICQ786413 IMM786413 IWI786413 JGE786413 JQA786413 JZW786413 KJS786413 KTO786413 LDK786413 LNG786413 LXC786413 MGY786413 MQU786413 NAQ786413 NKM786413 NUI786413 OEE786413 OOA786413 OXW786413 PHS786413 PRO786413 QBK786413 QLG786413 QVC786413 REY786413 ROU786413 RYQ786413 SIM786413 SSI786413 TCE786413 TMA786413 TVW786413 UFS786413 UPO786413 UZK786413 VJG786413 VTC786413 WCY786413 WMU786413 WWQ786413 AI851949 KE851949 UA851949 ADW851949 ANS851949 AXO851949 BHK851949 BRG851949 CBC851949 CKY851949 CUU851949 DEQ851949 DOM851949 DYI851949 EIE851949 ESA851949 FBW851949 FLS851949 FVO851949 GFK851949 GPG851949 GZC851949 HIY851949 HSU851949 ICQ851949 IMM851949 IWI851949 JGE851949 JQA851949 JZW851949 KJS851949 KTO851949 LDK851949 LNG851949 LXC851949 MGY851949 MQU851949 NAQ851949 NKM851949 NUI851949 OEE851949 OOA851949 OXW851949 PHS851949 PRO851949 QBK851949 QLG851949 QVC851949 REY851949 ROU851949 RYQ851949 SIM851949 SSI851949 TCE851949 TMA851949 TVW851949 UFS851949 UPO851949 UZK851949 VJG851949 VTC851949 WCY851949 WMU851949 WWQ851949 AI917485 KE917485 UA917485 ADW917485 ANS917485 AXO917485 BHK917485 BRG917485 CBC917485 CKY917485 CUU917485 DEQ917485 DOM917485 DYI917485 EIE917485 ESA917485 FBW917485 FLS917485 FVO917485 GFK917485 GPG917485 GZC917485 HIY917485 HSU917485 ICQ917485 IMM917485 IWI917485 JGE917485 JQA917485 JZW917485 KJS917485 KTO917485 LDK917485 LNG917485 LXC917485 MGY917485 MQU917485 NAQ917485 NKM917485 NUI917485 OEE917485 OOA917485 OXW917485 PHS917485 PRO917485 QBK917485 QLG917485 QVC917485 REY917485 ROU917485 RYQ917485 SIM917485 SSI917485 TCE917485 TMA917485 TVW917485 UFS917485 UPO917485 UZK917485 VJG917485 VTC917485 WCY917485 WMU917485 WWQ917485 AI983021 KE983021 UA983021 ADW983021 ANS983021 AXO983021 BHK983021 BRG983021 CBC983021 CKY983021 CUU983021 DEQ983021 DOM983021 DYI983021 EIE983021 ESA983021 FBW983021 FLS983021 FVO983021 GFK983021 GPG983021 GZC983021 HIY983021 HSU983021 ICQ983021 IMM983021 IWI983021 JGE983021 JQA983021 JZW983021 KJS983021 KTO983021 LDK983021 LNG983021 LXC983021 MGY983021 MQU983021 NAQ983021 NKM983021 NUI983021 OEE983021 OOA983021 OXW983021 PHS983021 PRO983021 QBK983021 QLG983021 QVC983021 REY983021 ROU983021 RYQ983021 SIM983021 SSI983021 TCE983021 TMA983021 TVW983021 UFS983021 UPO983021 UZK983021 VJG983021 VTC983021 WCY983021 WMU983021 WWQ983021 AI65522 KE65522 UA65522 ADW65522 ANS65522 AXO65522 BHK65522 BRG65522 CBC65522 CKY65522 CUU65522 DEQ65522 DOM65522 DYI65522 EIE65522 ESA65522 FBW65522 FLS65522 FVO65522 GFK65522 GPG65522 GZC65522 HIY65522 HSU65522 ICQ65522 IMM65522 IWI65522 JGE65522 JQA65522 JZW65522 KJS65522 KTO65522 LDK65522 LNG65522 LXC65522 MGY65522 MQU65522 NAQ65522 NKM65522 NUI65522 OEE65522 OOA65522 OXW65522 PHS65522 PRO65522 QBK65522 QLG65522 QVC65522 REY65522 ROU65522 RYQ65522 SIM65522 SSI65522 TCE65522 TMA65522 TVW65522 UFS65522 UPO65522 UZK65522 VJG65522 VTC65522 WCY65522 WMU65522 WWQ65522 AI131058 KE131058 UA131058 ADW131058 ANS131058 AXO131058 BHK131058 BRG131058 CBC131058 CKY131058 CUU131058 DEQ131058 DOM131058 DYI131058 EIE131058 ESA131058 FBW131058 FLS131058 FVO131058 GFK131058 GPG131058 GZC131058 HIY131058 HSU131058 ICQ131058 IMM131058 IWI131058 JGE131058 JQA131058 JZW131058 KJS131058 KTO131058 LDK131058 LNG131058 LXC131058 MGY131058 MQU131058 NAQ131058 NKM131058 NUI131058 OEE131058 OOA131058 OXW131058 PHS131058 PRO131058 QBK131058 QLG131058 QVC131058 REY131058 ROU131058 RYQ131058 SIM131058 SSI131058 TCE131058 TMA131058 TVW131058 UFS131058 UPO131058 UZK131058 VJG131058 VTC131058 WCY131058 WMU131058 WWQ131058 AI196594 KE196594 UA196594 ADW196594 ANS196594 AXO196594 BHK196594 BRG196594 CBC196594 CKY196594 CUU196594 DEQ196594 DOM196594 DYI196594 EIE196594 ESA196594 FBW196594 FLS196594 FVO196594 GFK196594 GPG196594 GZC196594 HIY196594 HSU196594 ICQ196594 IMM196594 IWI196594 JGE196594 JQA196594 JZW196594 KJS196594 KTO196594 LDK196594 LNG196594 LXC196594 MGY196594 MQU196594 NAQ196594 NKM196594 NUI196594 OEE196594 OOA196594 OXW196594 PHS196594 PRO196594 QBK196594 QLG196594 QVC196594 REY196594 ROU196594 RYQ196594 SIM196594 SSI196594 TCE196594 TMA196594 TVW196594 UFS196594 UPO196594 UZK196594 VJG196594 VTC196594 WCY196594 WMU196594 WWQ196594 AI262130 KE262130 UA262130 ADW262130 ANS262130 AXO262130 BHK262130 BRG262130 CBC262130 CKY262130 CUU262130 DEQ262130 DOM262130 DYI262130 EIE262130 ESA262130 FBW262130 FLS262130 FVO262130 GFK262130 GPG262130 GZC262130 HIY262130 HSU262130 ICQ262130 IMM262130 IWI262130 JGE262130 JQA262130 JZW262130 KJS262130 KTO262130 LDK262130 LNG262130 LXC262130 MGY262130 MQU262130 NAQ262130 NKM262130 NUI262130 OEE262130 OOA262130 OXW262130 PHS262130 PRO262130 QBK262130 QLG262130 QVC262130 REY262130 ROU262130 RYQ262130 SIM262130 SSI262130 TCE262130 TMA262130 TVW262130 UFS262130 UPO262130 UZK262130 VJG262130 VTC262130 WCY262130 WMU262130 WWQ262130 AI327666 KE327666 UA327666 ADW327666 ANS327666 AXO327666 BHK327666 BRG327666 CBC327666 CKY327666 CUU327666 DEQ327666 DOM327666 DYI327666 EIE327666 ESA327666 FBW327666 FLS327666 FVO327666 GFK327666 GPG327666 GZC327666 HIY327666 HSU327666 ICQ327666 IMM327666 IWI327666 JGE327666 JQA327666 JZW327666 KJS327666 KTO327666 LDK327666 LNG327666 LXC327666 MGY327666 MQU327666 NAQ327666 NKM327666 NUI327666 OEE327666 OOA327666 OXW327666 PHS327666 PRO327666 QBK327666 QLG327666 QVC327666 REY327666 ROU327666 RYQ327666 SIM327666 SSI327666 TCE327666 TMA327666 TVW327666 UFS327666 UPO327666 UZK327666 VJG327666 VTC327666 WCY327666 WMU327666 WWQ327666 AI393202 KE393202 UA393202 ADW393202 ANS393202 AXO393202 BHK393202 BRG393202 CBC393202 CKY393202 CUU393202 DEQ393202 DOM393202 DYI393202 EIE393202 ESA393202 FBW393202 FLS393202 FVO393202 GFK393202 GPG393202 GZC393202 HIY393202 HSU393202 ICQ393202 IMM393202 IWI393202 JGE393202 JQA393202 JZW393202 KJS393202 KTO393202 LDK393202 LNG393202 LXC393202 MGY393202 MQU393202 NAQ393202 NKM393202 NUI393202 OEE393202 OOA393202 OXW393202 PHS393202 PRO393202 QBK393202 QLG393202 QVC393202 REY393202 ROU393202 RYQ393202 SIM393202 SSI393202 TCE393202 TMA393202 TVW393202 UFS393202 UPO393202 UZK393202 VJG393202 VTC393202 WCY393202 WMU393202 WWQ393202 AI458738 KE458738 UA458738 ADW458738 ANS458738 AXO458738 BHK458738 BRG458738 CBC458738 CKY458738 CUU458738 DEQ458738 DOM458738 DYI458738 EIE458738 ESA458738 FBW458738 FLS458738 FVO458738 GFK458738 GPG458738 GZC458738 HIY458738 HSU458738 ICQ458738 IMM458738 IWI458738 JGE458738 JQA458738 JZW458738 KJS458738 KTO458738 LDK458738 LNG458738 LXC458738 MGY458738 MQU458738 NAQ458738 NKM458738 NUI458738 OEE458738 OOA458738 OXW458738 PHS458738 PRO458738 QBK458738 QLG458738 QVC458738 REY458738 ROU458738 RYQ458738 SIM458738 SSI458738 TCE458738 TMA458738 TVW458738 UFS458738 UPO458738 UZK458738 VJG458738 VTC458738 WCY458738 WMU458738 WWQ458738 AI524274 KE524274 UA524274 ADW524274 ANS524274 AXO524274 BHK524274 BRG524274 CBC524274 CKY524274 CUU524274 DEQ524274 DOM524274 DYI524274 EIE524274 ESA524274 FBW524274 FLS524274 FVO524274 GFK524274 GPG524274 GZC524274 HIY524274 HSU524274 ICQ524274 IMM524274 IWI524274 JGE524274 JQA524274 JZW524274 KJS524274 KTO524274 LDK524274 LNG524274 LXC524274 MGY524274 MQU524274 NAQ524274 NKM524274 NUI524274 OEE524274 OOA524274 OXW524274 PHS524274 PRO524274 QBK524274 QLG524274 QVC524274 REY524274 ROU524274 RYQ524274 SIM524274 SSI524274 TCE524274 TMA524274 TVW524274 UFS524274 UPO524274 UZK524274 VJG524274 VTC524274 WCY524274 WMU524274 WWQ524274 AI589810 KE589810 UA589810 ADW589810 ANS589810 AXO589810 BHK589810 BRG589810 CBC589810 CKY589810 CUU589810 DEQ589810 DOM589810 DYI589810 EIE589810 ESA589810 FBW589810 FLS589810 FVO589810 GFK589810 GPG589810 GZC589810 HIY589810 HSU589810 ICQ589810 IMM589810 IWI589810 JGE589810 JQA589810 JZW589810 KJS589810 KTO589810 LDK589810 LNG589810 LXC589810 MGY589810 MQU589810 NAQ589810 NKM589810 NUI589810 OEE589810 OOA589810 OXW589810 PHS589810 PRO589810 QBK589810 QLG589810 QVC589810 REY589810 ROU589810 RYQ589810 SIM589810 SSI589810 TCE589810 TMA589810 TVW589810 UFS589810 UPO589810 UZK589810 VJG589810 VTC589810 WCY589810 WMU589810 WWQ589810 AI655346 KE655346 UA655346 ADW655346 ANS655346 AXO655346 BHK655346 BRG655346 CBC655346 CKY655346 CUU655346 DEQ655346 DOM655346 DYI655346 EIE655346 ESA655346 FBW655346 FLS655346 FVO655346 GFK655346 GPG655346 GZC655346 HIY655346 HSU655346 ICQ655346 IMM655346 IWI655346 JGE655346 JQA655346 JZW655346 KJS655346 KTO655346 LDK655346 LNG655346 LXC655346 MGY655346 MQU655346 NAQ655346 NKM655346 NUI655346 OEE655346 OOA655346 OXW655346 PHS655346 PRO655346 QBK655346 QLG655346 QVC655346 REY655346 ROU655346 RYQ655346 SIM655346 SSI655346 TCE655346 TMA655346 TVW655346 UFS655346 UPO655346 UZK655346 VJG655346 VTC655346 WCY655346 WMU655346 WWQ655346 AI720882 KE720882 UA720882 ADW720882 ANS720882 AXO720882 BHK720882 BRG720882 CBC720882 CKY720882 CUU720882 DEQ720882 DOM720882 DYI720882 EIE720882 ESA720882 FBW720882 FLS720882 FVO720882 GFK720882 GPG720882 GZC720882 HIY720882 HSU720882 ICQ720882 IMM720882 IWI720882 JGE720882 JQA720882 JZW720882 KJS720882 KTO720882 LDK720882 LNG720882 LXC720882 MGY720882 MQU720882 NAQ720882 NKM720882 NUI720882 OEE720882 OOA720882 OXW720882 PHS720882 PRO720882 QBK720882 QLG720882 QVC720882 REY720882 ROU720882 RYQ720882 SIM720882 SSI720882 TCE720882 TMA720882 TVW720882 UFS720882 UPO720882 UZK720882 VJG720882 VTC720882 WCY720882 WMU720882 WWQ720882 AI786418 KE786418 UA786418 ADW786418 ANS786418 AXO786418 BHK786418 BRG786418 CBC786418 CKY786418 CUU786418 DEQ786418 DOM786418 DYI786418 EIE786418 ESA786418 FBW786418 FLS786418 FVO786418 GFK786418 GPG786418 GZC786418 HIY786418 HSU786418 ICQ786418 IMM786418 IWI786418 JGE786418 JQA786418 JZW786418 KJS786418 KTO786418 LDK786418 LNG786418 LXC786418 MGY786418 MQU786418 NAQ786418 NKM786418 NUI786418 OEE786418 OOA786418 OXW786418 PHS786418 PRO786418 QBK786418 QLG786418 QVC786418 REY786418 ROU786418 RYQ786418 SIM786418 SSI786418 TCE786418 TMA786418 TVW786418 UFS786418 UPO786418 UZK786418 VJG786418 VTC786418 WCY786418 WMU786418 WWQ786418 AI851954 KE851954 UA851954 ADW851954 ANS851954 AXO851954 BHK851954 BRG851954 CBC851954 CKY851954 CUU851954 DEQ851954 DOM851954 DYI851954 EIE851954 ESA851954 FBW851954 FLS851954 FVO851954 GFK851954 GPG851954 GZC851954 HIY851954 HSU851954 ICQ851954 IMM851954 IWI851954 JGE851954 JQA851954 JZW851954 KJS851954 KTO851954 LDK851954 LNG851954 LXC851954 MGY851954 MQU851954 NAQ851954 NKM851954 NUI851954 OEE851954 OOA851954 OXW851954 PHS851954 PRO851954 QBK851954 QLG851954 QVC851954 REY851954 ROU851954 RYQ851954 SIM851954 SSI851954 TCE851954 TMA851954 TVW851954 UFS851954 UPO851954 UZK851954 VJG851954 VTC851954 WCY851954 WMU851954 WWQ851954 AI917490 KE917490 UA917490 ADW917490 ANS917490 AXO917490 BHK917490 BRG917490 CBC917490 CKY917490 CUU917490 DEQ917490 DOM917490 DYI917490 EIE917490 ESA917490 FBW917490 FLS917490 FVO917490 GFK917490 GPG917490 GZC917490 HIY917490 HSU917490 ICQ917490 IMM917490 IWI917490 JGE917490 JQA917490 JZW917490 KJS917490 KTO917490 LDK917490 LNG917490 LXC917490 MGY917490 MQU917490 NAQ917490 NKM917490 NUI917490 OEE917490 OOA917490 OXW917490 PHS917490 PRO917490 QBK917490 QLG917490 QVC917490 REY917490 ROU917490 RYQ917490 SIM917490 SSI917490 TCE917490 TMA917490 TVW917490 UFS917490 UPO917490 UZK917490 VJG917490 VTC917490 WCY917490 WMU917490 WWQ917490 AI983026 KE983026 UA983026 ADW983026 ANS983026 AXO983026 BHK983026 BRG983026 CBC983026 CKY983026 CUU983026 DEQ983026 DOM983026 DYI983026 EIE983026 ESA983026 FBW983026 FLS983026 FVO983026 GFK983026 GPG983026 GZC983026 HIY983026 HSU983026 ICQ983026 IMM983026 IWI983026 JGE983026 JQA983026 JZW983026 KJS983026 KTO983026 LDK983026 LNG983026 LXC983026 MGY983026 MQU983026 NAQ983026 NKM983026 NUI983026 OEE983026 OOA983026 OXW983026 PHS983026 PRO983026 QBK983026 QLG983026 QVC983026 REY983026 ROU983026 RYQ983026 SIM983026 SSI983026 TCE983026 TMA983026 TVW983026 UFS983026 UPO983026 UZK983026 VJG983026 VTC983026 WCY983026 WMU983026 WWQ983026 AN18:AN19 KG56 UC56 ADY56 ANU56 AXQ56 BHM56 BRI56 CBE56 CLA56 CUW56 DES56 DOO56 DYK56 EIG56 ESC56 FBY56 FLU56 FVQ56 GFM56 GPI56 GZE56 HJA56 HSW56 ICS56 IMO56 IWK56 JGG56 JQC56 JZY56 KJU56 KTQ56 LDM56 LNI56 LXE56 MHA56 MQW56 NAS56 NKO56 NUK56 OEG56 OOC56 OXY56 PHU56 PRQ56 QBM56 QLI56 QVE56 RFA56 ROW56 RYS56 SIO56 SSK56 TCG56 TMC56 TVY56 UFU56 UPQ56 UZM56 VJI56 VTE56 WDA56 AC18:AE19 AK18:AM19 AK23:AR25 AF29:AI31 AG38:AN39</xm:sqref>
        </x14:dataValidation>
        <x14:dataValidation type="list" allowBlank="1" showInputMessage="1" showErrorMessage="1">
          <x14:formula1>
            <xm:f>date1!$T$2:$T$27</xm:f>
          </x14:formula1>
          <xm:sqref>I6:P6</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B145"/>
  <sheetViews>
    <sheetView showGridLines="0" view="pageBreakPreview" zoomScaleNormal="70" zoomScaleSheetLayoutView="100" workbookViewId="0">
      <selection activeCell="U6" sqref="U6"/>
    </sheetView>
  </sheetViews>
  <sheetFormatPr defaultRowHeight="13.5"/>
  <cols>
    <col min="1" max="1" width="5.625" style="258" customWidth="1"/>
    <col min="2" max="25" width="3.75" style="258" customWidth="1"/>
    <col min="26" max="34" width="9" style="258" customWidth="1"/>
    <col min="35" max="35" width="2" style="258" customWidth="1"/>
    <col min="36" max="257" width="9" style="258"/>
    <col min="258" max="281" width="3.75" style="258" customWidth="1"/>
    <col min="282" max="290" width="9" style="258" customWidth="1"/>
    <col min="291" max="291" width="2" style="258" customWidth="1"/>
    <col min="292" max="513" width="9" style="258"/>
    <col min="514" max="537" width="3.75" style="258" customWidth="1"/>
    <col min="538" max="546" width="9" style="258" customWidth="1"/>
    <col min="547" max="547" width="2" style="258" customWidth="1"/>
    <col min="548" max="769" width="9" style="258"/>
    <col min="770" max="793" width="3.75" style="258" customWidth="1"/>
    <col min="794" max="802" width="9" style="258" customWidth="1"/>
    <col min="803" max="803" width="2" style="258" customWidth="1"/>
    <col min="804" max="1025" width="9" style="258"/>
    <col min="1026" max="1049" width="3.75" style="258" customWidth="1"/>
    <col min="1050" max="1058" width="9" style="258" customWidth="1"/>
    <col min="1059" max="1059" width="2" style="258" customWidth="1"/>
    <col min="1060" max="1281" width="9" style="258"/>
    <col min="1282" max="1305" width="3.75" style="258" customWidth="1"/>
    <col min="1306" max="1314" width="9" style="258" customWidth="1"/>
    <col min="1315" max="1315" width="2" style="258" customWidth="1"/>
    <col min="1316" max="1537" width="9" style="258"/>
    <col min="1538" max="1561" width="3.75" style="258" customWidth="1"/>
    <col min="1562" max="1570" width="9" style="258" customWidth="1"/>
    <col min="1571" max="1571" width="2" style="258" customWidth="1"/>
    <col min="1572" max="1793" width="9" style="258"/>
    <col min="1794" max="1817" width="3.75" style="258" customWidth="1"/>
    <col min="1818" max="1826" width="9" style="258" customWidth="1"/>
    <col min="1827" max="1827" width="2" style="258" customWidth="1"/>
    <col min="1828" max="2049" width="9" style="258"/>
    <col min="2050" max="2073" width="3.75" style="258" customWidth="1"/>
    <col min="2074" max="2082" width="9" style="258" customWidth="1"/>
    <col min="2083" max="2083" width="2" style="258" customWidth="1"/>
    <col min="2084" max="2305" width="9" style="258"/>
    <col min="2306" max="2329" width="3.75" style="258" customWidth="1"/>
    <col min="2330" max="2338" width="9" style="258" customWidth="1"/>
    <col min="2339" max="2339" width="2" style="258" customWidth="1"/>
    <col min="2340" max="2561" width="9" style="258"/>
    <col min="2562" max="2585" width="3.75" style="258" customWidth="1"/>
    <col min="2586" max="2594" width="9" style="258" customWidth="1"/>
    <col min="2595" max="2595" width="2" style="258" customWidth="1"/>
    <col min="2596" max="2817" width="9" style="258"/>
    <col min="2818" max="2841" width="3.75" style="258" customWidth="1"/>
    <col min="2842" max="2850" width="9" style="258" customWidth="1"/>
    <col min="2851" max="2851" width="2" style="258" customWidth="1"/>
    <col min="2852" max="3073" width="9" style="258"/>
    <col min="3074" max="3097" width="3.75" style="258" customWidth="1"/>
    <col min="3098" max="3106" width="9" style="258" customWidth="1"/>
    <col min="3107" max="3107" width="2" style="258" customWidth="1"/>
    <col min="3108" max="3329" width="9" style="258"/>
    <col min="3330" max="3353" width="3.75" style="258" customWidth="1"/>
    <col min="3354" max="3362" width="9" style="258" customWidth="1"/>
    <col min="3363" max="3363" width="2" style="258" customWidth="1"/>
    <col min="3364" max="3585" width="9" style="258"/>
    <col min="3586" max="3609" width="3.75" style="258" customWidth="1"/>
    <col min="3610" max="3618" width="9" style="258" customWidth="1"/>
    <col min="3619" max="3619" width="2" style="258" customWidth="1"/>
    <col min="3620" max="3841" width="9" style="258"/>
    <col min="3842" max="3865" width="3.75" style="258" customWidth="1"/>
    <col min="3866" max="3874" width="9" style="258" customWidth="1"/>
    <col min="3875" max="3875" width="2" style="258" customWidth="1"/>
    <col min="3876" max="4097" width="9" style="258"/>
    <col min="4098" max="4121" width="3.75" style="258" customWidth="1"/>
    <col min="4122" max="4130" width="9" style="258" customWidth="1"/>
    <col min="4131" max="4131" width="2" style="258" customWidth="1"/>
    <col min="4132" max="4353" width="9" style="258"/>
    <col min="4354" max="4377" width="3.75" style="258" customWidth="1"/>
    <col min="4378" max="4386" width="9" style="258" customWidth="1"/>
    <col min="4387" max="4387" width="2" style="258" customWidth="1"/>
    <col min="4388" max="4609" width="9" style="258"/>
    <col min="4610" max="4633" width="3.75" style="258" customWidth="1"/>
    <col min="4634" max="4642" width="9" style="258" customWidth="1"/>
    <col min="4643" max="4643" width="2" style="258" customWidth="1"/>
    <col min="4644" max="4865" width="9" style="258"/>
    <col min="4866" max="4889" width="3.75" style="258" customWidth="1"/>
    <col min="4890" max="4898" width="9" style="258" customWidth="1"/>
    <col min="4899" max="4899" width="2" style="258" customWidth="1"/>
    <col min="4900" max="5121" width="9" style="258"/>
    <col min="5122" max="5145" width="3.75" style="258" customWidth="1"/>
    <col min="5146" max="5154" width="9" style="258" customWidth="1"/>
    <col min="5155" max="5155" width="2" style="258" customWidth="1"/>
    <col min="5156" max="5377" width="9" style="258"/>
    <col min="5378" max="5401" width="3.75" style="258" customWidth="1"/>
    <col min="5402" max="5410" width="9" style="258" customWidth="1"/>
    <col min="5411" max="5411" width="2" style="258" customWidth="1"/>
    <col min="5412" max="5633" width="9" style="258"/>
    <col min="5634" max="5657" width="3.75" style="258" customWidth="1"/>
    <col min="5658" max="5666" width="9" style="258" customWidth="1"/>
    <col min="5667" max="5667" width="2" style="258" customWidth="1"/>
    <col min="5668" max="5889" width="9" style="258"/>
    <col min="5890" max="5913" width="3.75" style="258" customWidth="1"/>
    <col min="5914" max="5922" width="9" style="258" customWidth="1"/>
    <col min="5923" max="5923" width="2" style="258" customWidth="1"/>
    <col min="5924" max="6145" width="9" style="258"/>
    <col min="6146" max="6169" width="3.75" style="258" customWidth="1"/>
    <col min="6170" max="6178" width="9" style="258" customWidth="1"/>
    <col min="6179" max="6179" width="2" style="258" customWidth="1"/>
    <col min="6180" max="6401" width="9" style="258"/>
    <col min="6402" max="6425" width="3.75" style="258" customWidth="1"/>
    <col min="6426" max="6434" width="9" style="258" customWidth="1"/>
    <col min="6435" max="6435" width="2" style="258" customWidth="1"/>
    <col min="6436" max="6657" width="9" style="258"/>
    <col min="6658" max="6681" width="3.75" style="258" customWidth="1"/>
    <col min="6682" max="6690" width="9" style="258" customWidth="1"/>
    <col min="6691" max="6691" width="2" style="258" customWidth="1"/>
    <col min="6692" max="6913" width="9" style="258"/>
    <col min="6914" max="6937" width="3.75" style="258" customWidth="1"/>
    <col min="6938" max="6946" width="9" style="258" customWidth="1"/>
    <col min="6947" max="6947" width="2" style="258" customWidth="1"/>
    <col min="6948" max="7169" width="9" style="258"/>
    <col min="7170" max="7193" width="3.75" style="258" customWidth="1"/>
    <col min="7194" max="7202" width="9" style="258" customWidth="1"/>
    <col min="7203" max="7203" width="2" style="258" customWidth="1"/>
    <col min="7204" max="7425" width="9" style="258"/>
    <col min="7426" max="7449" width="3.75" style="258" customWidth="1"/>
    <col min="7450" max="7458" width="9" style="258" customWidth="1"/>
    <col min="7459" max="7459" width="2" style="258" customWidth="1"/>
    <col min="7460" max="7681" width="9" style="258"/>
    <col min="7682" max="7705" width="3.75" style="258" customWidth="1"/>
    <col min="7706" max="7714" width="9" style="258" customWidth="1"/>
    <col min="7715" max="7715" width="2" style="258" customWidth="1"/>
    <col min="7716" max="7937" width="9" style="258"/>
    <col min="7938" max="7961" width="3.75" style="258" customWidth="1"/>
    <col min="7962" max="7970" width="9" style="258" customWidth="1"/>
    <col min="7971" max="7971" width="2" style="258" customWidth="1"/>
    <col min="7972" max="8193" width="9" style="258"/>
    <col min="8194" max="8217" width="3.75" style="258" customWidth="1"/>
    <col min="8218" max="8226" width="9" style="258" customWidth="1"/>
    <col min="8227" max="8227" width="2" style="258" customWidth="1"/>
    <col min="8228" max="8449" width="9" style="258"/>
    <col min="8450" max="8473" width="3.75" style="258" customWidth="1"/>
    <col min="8474" max="8482" width="9" style="258" customWidth="1"/>
    <col min="8483" max="8483" width="2" style="258" customWidth="1"/>
    <col min="8484" max="8705" width="9" style="258"/>
    <col min="8706" max="8729" width="3.75" style="258" customWidth="1"/>
    <col min="8730" max="8738" width="9" style="258" customWidth="1"/>
    <col min="8739" max="8739" width="2" style="258" customWidth="1"/>
    <col min="8740" max="8961" width="9" style="258"/>
    <col min="8962" max="8985" width="3.75" style="258" customWidth="1"/>
    <col min="8986" max="8994" width="9" style="258" customWidth="1"/>
    <col min="8995" max="8995" width="2" style="258" customWidth="1"/>
    <col min="8996" max="9217" width="9" style="258"/>
    <col min="9218" max="9241" width="3.75" style="258" customWidth="1"/>
    <col min="9242" max="9250" width="9" style="258" customWidth="1"/>
    <col min="9251" max="9251" width="2" style="258" customWidth="1"/>
    <col min="9252" max="9473" width="9" style="258"/>
    <col min="9474" max="9497" width="3.75" style="258" customWidth="1"/>
    <col min="9498" max="9506" width="9" style="258" customWidth="1"/>
    <col min="9507" max="9507" width="2" style="258" customWidth="1"/>
    <col min="9508" max="9729" width="9" style="258"/>
    <col min="9730" max="9753" width="3.75" style="258" customWidth="1"/>
    <col min="9754" max="9762" width="9" style="258" customWidth="1"/>
    <col min="9763" max="9763" width="2" style="258" customWidth="1"/>
    <col min="9764" max="9985" width="9" style="258"/>
    <col min="9986" max="10009" width="3.75" style="258" customWidth="1"/>
    <col min="10010" max="10018" width="9" style="258" customWidth="1"/>
    <col min="10019" max="10019" width="2" style="258" customWidth="1"/>
    <col min="10020" max="10241" width="9" style="258"/>
    <col min="10242" max="10265" width="3.75" style="258" customWidth="1"/>
    <col min="10266" max="10274" width="9" style="258" customWidth="1"/>
    <col min="10275" max="10275" width="2" style="258" customWidth="1"/>
    <col min="10276" max="10497" width="9" style="258"/>
    <col min="10498" max="10521" width="3.75" style="258" customWidth="1"/>
    <col min="10522" max="10530" width="9" style="258" customWidth="1"/>
    <col min="10531" max="10531" width="2" style="258" customWidth="1"/>
    <col min="10532" max="10753" width="9" style="258"/>
    <col min="10754" max="10777" width="3.75" style="258" customWidth="1"/>
    <col min="10778" max="10786" width="9" style="258" customWidth="1"/>
    <col min="10787" max="10787" width="2" style="258" customWidth="1"/>
    <col min="10788" max="11009" width="9" style="258"/>
    <col min="11010" max="11033" width="3.75" style="258" customWidth="1"/>
    <col min="11034" max="11042" width="9" style="258" customWidth="1"/>
    <col min="11043" max="11043" width="2" style="258" customWidth="1"/>
    <col min="11044" max="11265" width="9" style="258"/>
    <col min="11266" max="11289" width="3.75" style="258" customWidth="1"/>
    <col min="11290" max="11298" width="9" style="258" customWidth="1"/>
    <col min="11299" max="11299" width="2" style="258" customWidth="1"/>
    <col min="11300" max="11521" width="9" style="258"/>
    <col min="11522" max="11545" width="3.75" style="258" customWidth="1"/>
    <col min="11546" max="11554" width="9" style="258" customWidth="1"/>
    <col min="11555" max="11555" width="2" style="258" customWidth="1"/>
    <col min="11556" max="11777" width="9" style="258"/>
    <col min="11778" max="11801" width="3.75" style="258" customWidth="1"/>
    <col min="11802" max="11810" width="9" style="258" customWidth="1"/>
    <col min="11811" max="11811" width="2" style="258" customWidth="1"/>
    <col min="11812" max="12033" width="9" style="258"/>
    <col min="12034" max="12057" width="3.75" style="258" customWidth="1"/>
    <col min="12058" max="12066" width="9" style="258" customWidth="1"/>
    <col min="12067" max="12067" width="2" style="258" customWidth="1"/>
    <col min="12068" max="12289" width="9" style="258"/>
    <col min="12290" max="12313" width="3.75" style="258" customWidth="1"/>
    <col min="12314" max="12322" width="9" style="258" customWidth="1"/>
    <col min="12323" max="12323" width="2" style="258" customWidth="1"/>
    <col min="12324" max="12545" width="9" style="258"/>
    <col min="12546" max="12569" width="3.75" style="258" customWidth="1"/>
    <col min="12570" max="12578" width="9" style="258" customWidth="1"/>
    <col min="12579" max="12579" width="2" style="258" customWidth="1"/>
    <col min="12580" max="12801" width="9" style="258"/>
    <col min="12802" max="12825" width="3.75" style="258" customWidth="1"/>
    <col min="12826" max="12834" width="9" style="258" customWidth="1"/>
    <col min="12835" max="12835" width="2" style="258" customWidth="1"/>
    <col min="12836" max="13057" width="9" style="258"/>
    <col min="13058" max="13081" width="3.75" style="258" customWidth="1"/>
    <col min="13082" max="13090" width="9" style="258" customWidth="1"/>
    <col min="13091" max="13091" width="2" style="258" customWidth="1"/>
    <col min="13092" max="13313" width="9" style="258"/>
    <col min="13314" max="13337" width="3.75" style="258" customWidth="1"/>
    <col min="13338" max="13346" width="9" style="258" customWidth="1"/>
    <col min="13347" max="13347" width="2" style="258" customWidth="1"/>
    <col min="13348" max="13569" width="9" style="258"/>
    <col min="13570" max="13593" width="3.75" style="258" customWidth="1"/>
    <col min="13594" max="13602" width="9" style="258" customWidth="1"/>
    <col min="13603" max="13603" width="2" style="258" customWidth="1"/>
    <col min="13604" max="13825" width="9" style="258"/>
    <col min="13826" max="13849" width="3.75" style="258" customWidth="1"/>
    <col min="13850" max="13858" width="9" style="258" customWidth="1"/>
    <col min="13859" max="13859" width="2" style="258" customWidth="1"/>
    <col min="13860" max="14081" width="9" style="258"/>
    <col min="14082" max="14105" width="3.75" style="258" customWidth="1"/>
    <col min="14106" max="14114" width="9" style="258" customWidth="1"/>
    <col min="14115" max="14115" width="2" style="258" customWidth="1"/>
    <col min="14116" max="14337" width="9" style="258"/>
    <col min="14338" max="14361" width="3.75" style="258" customWidth="1"/>
    <col min="14362" max="14370" width="9" style="258" customWidth="1"/>
    <col min="14371" max="14371" width="2" style="258" customWidth="1"/>
    <col min="14372" max="14593" width="9" style="258"/>
    <col min="14594" max="14617" width="3.75" style="258" customWidth="1"/>
    <col min="14618" max="14626" width="9" style="258" customWidth="1"/>
    <col min="14627" max="14627" width="2" style="258" customWidth="1"/>
    <col min="14628" max="14849" width="9" style="258"/>
    <col min="14850" max="14873" width="3.75" style="258" customWidth="1"/>
    <col min="14874" max="14882" width="9" style="258" customWidth="1"/>
    <col min="14883" max="14883" width="2" style="258" customWidth="1"/>
    <col min="14884" max="15105" width="9" style="258"/>
    <col min="15106" max="15129" width="3.75" style="258" customWidth="1"/>
    <col min="15130" max="15138" width="9" style="258" customWidth="1"/>
    <col min="15139" max="15139" width="2" style="258" customWidth="1"/>
    <col min="15140" max="15361" width="9" style="258"/>
    <col min="15362" max="15385" width="3.75" style="258" customWidth="1"/>
    <col min="15386" max="15394" width="9" style="258" customWidth="1"/>
    <col min="15395" max="15395" width="2" style="258" customWidth="1"/>
    <col min="15396" max="15617" width="9" style="258"/>
    <col min="15618" max="15641" width="3.75" style="258" customWidth="1"/>
    <col min="15642" max="15650" width="9" style="258" customWidth="1"/>
    <col min="15651" max="15651" width="2" style="258" customWidth="1"/>
    <col min="15652" max="15873" width="9" style="258"/>
    <col min="15874" max="15897" width="3.75" style="258" customWidth="1"/>
    <col min="15898" max="15906" width="9" style="258" customWidth="1"/>
    <col min="15907" max="15907" width="2" style="258" customWidth="1"/>
    <col min="15908" max="16129" width="9" style="258"/>
    <col min="16130" max="16153" width="3.75" style="258" customWidth="1"/>
    <col min="16154" max="16162" width="9" style="258" customWidth="1"/>
    <col min="16163" max="16163" width="2" style="258" customWidth="1"/>
    <col min="16164" max="16384" width="9" style="258"/>
  </cols>
  <sheetData>
    <row r="1" spans="2:24" ht="20.25" customHeight="1">
      <c r="B1" s="49" t="s">
        <v>505</v>
      </c>
    </row>
    <row r="2" spans="2:24" ht="20.25" customHeight="1">
      <c r="B2" s="49" t="s">
        <v>535</v>
      </c>
    </row>
    <row r="3" spans="2:24" ht="15" customHeight="1">
      <c r="B3" s="1671" t="s">
        <v>490</v>
      </c>
      <c r="C3" s="1671"/>
      <c r="D3" s="1671"/>
      <c r="E3" s="1671"/>
      <c r="F3" s="1671"/>
      <c r="G3" s="1671"/>
      <c r="H3" s="1671"/>
      <c r="I3" s="1671"/>
      <c r="J3" s="1671"/>
      <c r="K3" s="1671"/>
      <c r="L3" s="1671"/>
      <c r="M3" s="1671"/>
      <c r="N3" s="1671"/>
      <c r="O3" s="1671"/>
      <c r="P3" s="1671"/>
      <c r="Q3" s="1671"/>
      <c r="R3" s="1671"/>
      <c r="S3" s="1671"/>
      <c r="T3" s="1671"/>
      <c r="U3" s="1671"/>
      <c r="V3" s="1671"/>
      <c r="W3" s="1671"/>
      <c r="X3" s="1671"/>
    </row>
    <row r="4" spans="2:24" ht="10.5" customHeight="1">
      <c r="B4" s="259"/>
      <c r="C4" s="259"/>
      <c r="D4" s="259"/>
      <c r="E4" s="259"/>
      <c r="F4" s="259"/>
      <c r="G4" s="259"/>
      <c r="H4" s="259"/>
      <c r="I4" s="259"/>
      <c r="J4" s="259"/>
      <c r="K4" s="259"/>
      <c r="L4" s="259"/>
      <c r="M4" s="259"/>
      <c r="N4" s="259"/>
      <c r="O4" s="259"/>
      <c r="P4" s="259"/>
      <c r="Q4" s="259"/>
      <c r="R4" s="259"/>
      <c r="S4" s="259"/>
      <c r="T4" s="259"/>
      <c r="U4" s="248"/>
      <c r="V4" s="248"/>
      <c r="W4" s="248"/>
      <c r="X4" s="260" t="s">
        <v>245</v>
      </c>
    </row>
    <row r="5" spans="2:24" ht="30" customHeight="1">
      <c r="B5" s="1667" t="s">
        <v>532</v>
      </c>
      <c r="C5" s="1667"/>
      <c r="D5" s="1667"/>
      <c r="E5" s="1667"/>
      <c r="F5" s="1667"/>
      <c r="G5" s="1667"/>
      <c r="H5" s="1667"/>
      <c r="I5" s="1667"/>
      <c r="J5" s="1667"/>
      <c r="K5" s="1667"/>
      <c r="L5" s="1667"/>
      <c r="M5" s="1667"/>
      <c r="N5" s="1667"/>
      <c r="O5" s="1667"/>
      <c r="P5" s="1667"/>
      <c r="Q5" s="1667"/>
      <c r="R5" s="1667"/>
      <c r="S5" s="1667"/>
      <c r="T5" s="1667"/>
      <c r="U5" s="1667"/>
      <c r="V5" s="1667"/>
      <c r="W5" s="1667"/>
      <c r="X5" s="1667"/>
    </row>
    <row r="6" spans="2:24" ht="23.25" customHeight="1">
      <c r="B6" s="259"/>
      <c r="C6" s="261" t="s">
        <v>545</v>
      </c>
      <c r="D6" s="262"/>
      <c r="E6" s="262"/>
      <c r="F6" s="262"/>
      <c r="G6" s="262"/>
      <c r="H6" s="259"/>
      <c r="I6" s="263"/>
      <c r="J6" s="263"/>
      <c r="K6" s="263"/>
      <c r="L6" s="259"/>
      <c r="M6" s="259"/>
      <c r="N6" s="259"/>
      <c r="O6" s="259"/>
      <c r="P6" s="259"/>
      <c r="Q6" s="259"/>
      <c r="R6" s="259"/>
      <c r="S6" s="259"/>
      <c r="T6" s="264"/>
      <c r="U6" s="599"/>
      <c r="V6" s="265" t="s">
        <v>533</v>
      </c>
      <c r="W6" s="599"/>
      <c r="X6" s="259"/>
    </row>
    <row r="7" spans="2:24" ht="21" customHeight="1">
      <c r="B7" s="259" t="s">
        <v>246</v>
      </c>
      <c r="C7" s="259"/>
      <c r="D7" s="259"/>
      <c r="E7" s="259"/>
      <c r="F7" s="259"/>
      <c r="G7" s="259"/>
      <c r="H7" s="259"/>
      <c r="I7" s="259"/>
      <c r="J7" s="259"/>
      <c r="K7" s="259"/>
      <c r="L7" s="259"/>
      <c r="M7" s="259"/>
      <c r="N7" s="259"/>
      <c r="O7" s="259"/>
      <c r="P7" s="259"/>
      <c r="Q7" s="259"/>
      <c r="R7" s="259"/>
      <c r="S7" s="259"/>
      <c r="T7" s="266"/>
      <c r="U7" s="259"/>
      <c r="V7" s="259"/>
      <c r="W7" s="259"/>
      <c r="X7" s="259"/>
    </row>
    <row r="8" spans="2:24" ht="30" customHeight="1">
      <c r="B8" s="259"/>
      <c r="C8" s="259"/>
      <c r="D8" s="259"/>
      <c r="E8" s="1657" t="s">
        <v>247</v>
      </c>
      <c r="F8" s="1657"/>
      <c r="G8" s="1657"/>
      <c r="H8" s="1657"/>
      <c r="I8" s="1657"/>
      <c r="J8" s="1657"/>
      <c r="K8" s="1677" t="s">
        <v>27</v>
      </c>
      <c r="L8" s="1678"/>
      <c r="M8" s="267"/>
      <c r="N8" s="267"/>
      <c r="O8" s="267"/>
      <c r="P8" s="267"/>
      <c r="Q8" s="267"/>
      <c r="R8" s="267"/>
      <c r="S8" s="267"/>
      <c r="T8" s="266"/>
      <c r="U8" s="259"/>
      <c r="V8" s="259"/>
      <c r="W8" s="259"/>
      <c r="X8" s="259"/>
    </row>
    <row r="9" spans="2:24" ht="30" customHeight="1">
      <c r="B9" s="259"/>
      <c r="C9" s="268"/>
      <c r="D9" s="268"/>
      <c r="E9" s="1657" t="s">
        <v>210</v>
      </c>
      <c r="F9" s="1657"/>
      <c r="G9" s="1657"/>
      <c r="H9" s="1657"/>
      <c r="I9" s="1657"/>
      <c r="J9" s="1657"/>
      <c r="K9" s="1679"/>
      <c r="L9" s="1680"/>
      <c r="M9" s="1680"/>
      <c r="N9" s="1680"/>
      <c r="O9" s="1680"/>
      <c r="P9" s="1680"/>
      <c r="Q9" s="1680"/>
      <c r="R9" s="1680"/>
      <c r="S9" s="1680"/>
      <c r="T9" s="266"/>
      <c r="U9" s="259"/>
      <c r="V9" s="259"/>
      <c r="W9" s="259"/>
      <c r="X9" s="259"/>
    </row>
    <row r="10" spans="2:24" ht="30" customHeight="1">
      <c r="B10" s="259"/>
      <c r="C10" s="268"/>
      <c r="D10" s="268"/>
      <c r="E10" s="1657" t="s">
        <v>248</v>
      </c>
      <c r="F10" s="1657"/>
      <c r="G10" s="1657"/>
      <c r="H10" s="1657"/>
      <c r="I10" s="1657"/>
      <c r="J10" s="1657"/>
      <c r="K10" s="1679"/>
      <c r="L10" s="1680"/>
      <c r="M10" s="1680"/>
      <c r="N10" s="1680"/>
      <c r="O10" s="1680"/>
      <c r="P10" s="1680"/>
      <c r="Q10" s="1680"/>
      <c r="R10" s="1680"/>
      <c r="S10" s="1680"/>
      <c r="T10" s="266"/>
      <c r="U10" s="259"/>
      <c r="V10" s="259"/>
      <c r="W10" s="259"/>
      <c r="X10" s="259"/>
    </row>
    <row r="11" spans="2:24" ht="30" customHeight="1">
      <c r="B11" s="259"/>
      <c r="C11" s="268"/>
      <c r="D11" s="268"/>
      <c r="E11" s="1657" t="s">
        <v>249</v>
      </c>
      <c r="F11" s="1657"/>
      <c r="G11" s="1657"/>
      <c r="H11" s="1657"/>
      <c r="I11" s="1657"/>
      <c r="J11" s="1657"/>
      <c r="K11" s="1675"/>
      <c r="L11" s="1675"/>
      <c r="M11" s="1675"/>
      <c r="N11" s="1675"/>
      <c r="O11" s="1675"/>
      <c r="P11" s="1675"/>
      <c r="Q11" s="1676"/>
      <c r="R11" s="1652" t="s">
        <v>250</v>
      </c>
      <c r="S11" s="1653"/>
      <c r="T11" s="266"/>
      <c r="U11" s="259"/>
      <c r="V11" s="259"/>
      <c r="W11" s="259"/>
      <c r="X11" s="259"/>
    </row>
    <row r="12" spans="2:24" ht="30" customHeight="1">
      <c r="B12" s="259"/>
      <c r="C12" s="268"/>
      <c r="D12" s="268"/>
      <c r="E12" s="1657" t="s">
        <v>251</v>
      </c>
      <c r="F12" s="1657"/>
      <c r="G12" s="1657"/>
      <c r="H12" s="1657"/>
      <c r="I12" s="1657"/>
      <c r="J12" s="1657"/>
      <c r="K12" s="1675"/>
      <c r="L12" s="1675"/>
      <c r="M12" s="1675"/>
      <c r="N12" s="1675"/>
      <c r="O12" s="1675"/>
      <c r="P12" s="1675"/>
      <c r="Q12" s="1676"/>
      <c r="R12" s="1652" t="s">
        <v>250</v>
      </c>
      <c r="S12" s="1653"/>
      <c r="T12" s="266"/>
      <c r="U12" s="259"/>
      <c r="V12" s="259"/>
      <c r="W12" s="259"/>
      <c r="X12" s="259"/>
    </row>
    <row r="13" spans="2:24" ht="30" customHeight="1">
      <c r="B13" s="259"/>
      <c r="C13" s="268"/>
      <c r="D13" s="268"/>
      <c r="E13" s="1657" t="s">
        <v>252</v>
      </c>
      <c r="F13" s="1657"/>
      <c r="G13" s="1657"/>
      <c r="H13" s="1657"/>
      <c r="I13" s="1657"/>
      <c r="J13" s="1657"/>
      <c r="K13" s="1651"/>
      <c r="L13" s="1651"/>
      <c r="M13" s="1651"/>
      <c r="N13" s="1651"/>
      <c r="O13" s="1651"/>
      <c r="P13" s="1651"/>
      <c r="Q13" s="1674"/>
      <c r="R13" s="1652" t="s">
        <v>131</v>
      </c>
      <c r="S13" s="1653"/>
      <c r="T13" s="266"/>
      <c r="U13" s="259"/>
      <c r="V13" s="259"/>
      <c r="W13" s="259"/>
      <c r="X13" s="259"/>
    </row>
    <row r="14" spans="2:24" ht="30" customHeight="1">
      <c r="B14" s="259"/>
      <c r="C14" s="268"/>
      <c r="D14" s="268"/>
      <c r="E14" s="1657" t="s">
        <v>253</v>
      </c>
      <c r="F14" s="1657"/>
      <c r="G14" s="1657"/>
      <c r="H14" s="1657"/>
      <c r="I14" s="1657"/>
      <c r="J14" s="1657"/>
      <c r="K14" s="1651"/>
      <c r="L14" s="1651"/>
      <c r="M14" s="1651"/>
      <c r="N14" s="1651"/>
      <c r="O14" s="1651"/>
      <c r="P14" s="1651"/>
      <c r="Q14" s="1674"/>
      <c r="R14" s="1652"/>
      <c r="S14" s="1653"/>
      <c r="T14" s="266"/>
      <c r="U14" s="259"/>
      <c r="V14" s="259"/>
      <c r="W14" s="259"/>
      <c r="X14" s="259"/>
    </row>
    <row r="15" spans="2:24" ht="30" customHeight="1">
      <c r="B15" s="259"/>
      <c r="C15" s="268"/>
      <c r="D15" s="268"/>
      <c r="E15" s="1657" t="s">
        <v>254</v>
      </c>
      <c r="F15" s="1657"/>
      <c r="G15" s="1657"/>
      <c r="H15" s="1657"/>
      <c r="I15" s="1657"/>
      <c r="J15" s="1657"/>
      <c r="K15" s="1672"/>
      <c r="L15" s="1672"/>
      <c r="M15" s="1672"/>
      <c r="N15" s="1672"/>
      <c r="O15" s="1672"/>
      <c r="P15" s="1672"/>
      <c r="Q15" s="1673"/>
      <c r="R15" s="1652" t="s">
        <v>255</v>
      </c>
      <c r="S15" s="1653"/>
      <c r="T15" s="266"/>
      <c r="U15" s="259"/>
      <c r="V15" s="259"/>
      <c r="W15" s="259"/>
      <c r="X15" s="259"/>
    </row>
    <row r="16" spans="2:24" ht="30" customHeight="1">
      <c r="B16" s="259"/>
      <c r="C16" s="268"/>
      <c r="D16" s="268"/>
      <c r="E16" s="1656" t="s">
        <v>256</v>
      </c>
      <c r="F16" s="1656"/>
      <c r="G16" s="1656"/>
      <c r="H16" s="1656"/>
      <c r="I16" s="1656"/>
      <c r="J16" s="1656"/>
      <c r="K16" s="1654" t="str">
        <f>IFERROR(IF(OR(K12="",K13="",K14=""),"",IF(K13&gt;=15,180000,IF(K13&gt;=14,168000,IF(K13&gt;=13,156000,IF(K13&gt;=12,144000,IF(K13&gt;=11,132000,120000))))))*K12+(IF(K14="ハイブリッド",K15,0)*10000),"")</f>
        <v/>
      </c>
      <c r="L16" s="1654"/>
      <c r="M16" s="1654"/>
      <c r="N16" s="1654"/>
      <c r="O16" s="1654"/>
      <c r="P16" s="1654"/>
      <c r="Q16" s="1655"/>
      <c r="R16" s="1652" t="s">
        <v>130</v>
      </c>
      <c r="S16" s="1653"/>
      <c r="T16" s="266"/>
      <c r="U16" s="259"/>
      <c r="V16" s="259"/>
      <c r="W16" s="259"/>
      <c r="X16" s="259"/>
    </row>
    <row r="17" spans="2:28" ht="15" customHeight="1">
      <c r="B17" s="262"/>
      <c r="C17" s="262"/>
      <c r="D17" s="262"/>
      <c r="E17" s="262"/>
      <c r="F17" s="262"/>
      <c r="G17" s="262"/>
      <c r="H17" s="259"/>
      <c r="I17" s="263"/>
      <c r="J17" s="263"/>
      <c r="K17" s="269"/>
      <c r="L17" s="263"/>
      <c r="M17" s="259"/>
      <c r="N17" s="259"/>
      <c r="O17" s="259"/>
      <c r="P17" s="259"/>
      <c r="Q17" s="259"/>
      <c r="R17" s="259"/>
      <c r="S17" s="259"/>
      <c r="T17" s="266"/>
      <c r="U17" s="259"/>
      <c r="V17" s="259"/>
      <c r="W17" s="259"/>
      <c r="X17" s="259"/>
    </row>
    <row r="18" spans="2:28" ht="21" customHeight="1">
      <c r="B18" s="259" t="s">
        <v>534</v>
      </c>
      <c r="C18" s="262"/>
      <c r="D18" s="262"/>
      <c r="E18" s="262"/>
      <c r="F18" s="262"/>
      <c r="G18" s="262"/>
      <c r="H18" s="259"/>
      <c r="I18" s="263"/>
      <c r="J18" s="263"/>
      <c r="K18" s="259"/>
      <c r="L18" s="263"/>
      <c r="M18" s="259"/>
      <c r="N18" s="259"/>
      <c r="O18" s="259"/>
      <c r="P18" s="259"/>
      <c r="Q18" s="259"/>
      <c r="R18" s="259"/>
      <c r="S18" s="259"/>
      <c r="T18" s="266"/>
      <c r="U18" s="259"/>
      <c r="V18" s="259"/>
      <c r="W18" s="259"/>
      <c r="X18" s="259"/>
    </row>
    <row r="19" spans="2:28" ht="30" customHeight="1">
      <c r="B19" s="259"/>
      <c r="C19" s="268"/>
      <c r="D19" s="268"/>
      <c r="E19" s="1657" t="s">
        <v>145</v>
      </c>
      <c r="F19" s="1657"/>
      <c r="G19" s="1657"/>
      <c r="H19" s="1657"/>
      <c r="I19" s="1657"/>
      <c r="J19" s="1657"/>
      <c r="K19" s="1658"/>
      <c r="L19" s="1659"/>
      <c r="M19" s="1659"/>
      <c r="N19" s="1659"/>
      <c r="O19" s="1659"/>
      <c r="P19" s="1659"/>
      <c r="Q19" s="1660"/>
      <c r="R19" s="270" t="s">
        <v>130</v>
      </c>
      <c r="S19" s="271" t="s">
        <v>257</v>
      </c>
      <c r="T19" s="259"/>
      <c r="U19" s="259"/>
      <c r="V19" s="259"/>
      <c r="W19" s="259"/>
      <c r="X19" s="259"/>
    </row>
    <row r="20" spans="2:28" s="276" customFormat="1" ht="15.75" customHeight="1">
      <c r="B20" s="272"/>
      <c r="C20" s="273"/>
      <c r="D20" s="273"/>
      <c r="E20" s="274" t="s">
        <v>436</v>
      </c>
      <c r="F20" s="273"/>
      <c r="G20" s="273"/>
      <c r="H20" s="273"/>
      <c r="I20" s="273"/>
      <c r="J20" s="273"/>
      <c r="K20" s="275"/>
      <c r="L20" s="275"/>
      <c r="M20" s="275"/>
      <c r="N20" s="275"/>
      <c r="O20" s="275"/>
      <c r="P20" s="275"/>
      <c r="Q20" s="275"/>
      <c r="R20" s="275"/>
      <c r="S20" s="275"/>
      <c r="T20" s="275"/>
      <c r="U20" s="275"/>
      <c r="V20" s="275"/>
      <c r="W20" s="275"/>
      <c r="X20" s="275"/>
    </row>
    <row r="21" spans="2:28" s="276" customFormat="1" ht="15" customHeight="1">
      <c r="B21" s="272"/>
      <c r="C21" s="273"/>
      <c r="D21" s="273"/>
      <c r="E21" s="273"/>
      <c r="F21" s="273"/>
      <c r="G21" s="273"/>
      <c r="H21" s="273"/>
      <c r="I21" s="273"/>
      <c r="J21" s="273"/>
      <c r="K21" s="275"/>
      <c r="L21" s="275"/>
      <c r="M21" s="275"/>
      <c r="N21" s="275"/>
      <c r="O21" s="275"/>
      <c r="P21" s="275"/>
      <c r="Q21" s="275"/>
      <c r="R21" s="275"/>
      <c r="S21" s="275"/>
      <c r="T21" s="275"/>
      <c r="U21" s="275"/>
      <c r="V21" s="275"/>
      <c r="W21" s="275"/>
      <c r="X21" s="275"/>
    </row>
    <row r="22" spans="2:28" ht="30" customHeight="1">
      <c r="B22" s="259"/>
      <c r="C22" s="268"/>
      <c r="D22" s="259"/>
      <c r="E22" s="1657" t="s">
        <v>437</v>
      </c>
      <c r="F22" s="1657"/>
      <c r="G22" s="1657"/>
      <c r="H22" s="1657"/>
      <c r="I22" s="1657"/>
      <c r="J22" s="1657"/>
      <c r="K22" s="1661" t="str">
        <f>IF(K19="","",ROUNDDOWN(ROUND(K19,0)/3,0))</f>
        <v/>
      </c>
      <c r="L22" s="1654"/>
      <c r="M22" s="1654"/>
      <c r="N22" s="1654"/>
      <c r="O22" s="1654"/>
      <c r="P22" s="1654"/>
      <c r="Q22" s="1655"/>
      <c r="R22" s="277" t="s">
        <v>130</v>
      </c>
      <c r="S22" s="271" t="s">
        <v>258</v>
      </c>
      <c r="T22" s="259"/>
      <c r="U22" s="259"/>
      <c r="V22" s="259"/>
      <c r="W22" s="259"/>
      <c r="X22" s="259"/>
    </row>
    <row r="23" spans="2:28" ht="15" customHeight="1">
      <c r="B23" s="259"/>
      <c r="C23" s="259"/>
      <c r="D23" s="259"/>
      <c r="E23" s="259"/>
      <c r="F23" s="259"/>
      <c r="G23" s="259"/>
      <c r="H23" s="259"/>
      <c r="I23" s="259"/>
      <c r="J23" s="259"/>
      <c r="K23" s="278"/>
      <c r="L23" s="265"/>
      <c r="M23" s="259"/>
      <c r="N23" s="259"/>
      <c r="O23" s="259"/>
      <c r="P23" s="259"/>
      <c r="Q23" s="259"/>
      <c r="R23" s="259"/>
      <c r="S23" s="259"/>
      <c r="T23" s="279"/>
      <c r="U23" s="259"/>
      <c r="V23" s="259"/>
      <c r="W23" s="259"/>
      <c r="X23" s="259"/>
    </row>
    <row r="24" spans="2:28" ht="21" customHeight="1">
      <c r="B24" s="259" t="s">
        <v>259</v>
      </c>
      <c r="C24" s="259"/>
      <c r="D24" s="259"/>
      <c r="E24" s="259"/>
      <c r="F24" s="259"/>
      <c r="G24" s="259"/>
      <c r="H24" s="259"/>
      <c r="I24" s="259"/>
      <c r="J24" s="259"/>
      <c r="K24" s="259"/>
      <c r="L24" s="265"/>
      <c r="M24" s="259"/>
      <c r="N24" s="259"/>
      <c r="O24" s="259"/>
      <c r="P24" s="259"/>
      <c r="Q24" s="259"/>
      <c r="R24" s="259"/>
      <c r="S24" s="259"/>
      <c r="T24" s="266"/>
      <c r="U24" s="259"/>
      <c r="V24" s="259"/>
      <c r="W24" s="259"/>
      <c r="X24" s="259"/>
    </row>
    <row r="25" spans="2:28" ht="30" customHeight="1">
      <c r="B25" s="259"/>
      <c r="C25" s="259"/>
      <c r="D25" s="259"/>
      <c r="E25" s="1662" t="s">
        <v>249</v>
      </c>
      <c r="F25" s="1663"/>
      <c r="G25" s="1663"/>
      <c r="H25" s="1664"/>
      <c r="I25" s="1683" t="str">
        <f>IF(K11="","",K11)</f>
        <v/>
      </c>
      <c r="J25" s="1666"/>
      <c r="K25" s="280" t="s">
        <v>250</v>
      </c>
      <c r="L25" s="1661" t="str">
        <f>IF(I25="","",I25*30000)</f>
        <v/>
      </c>
      <c r="M25" s="1654"/>
      <c r="N25" s="1654"/>
      <c r="O25" s="1654"/>
      <c r="P25" s="1654"/>
      <c r="Q25" s="1655"/>
      <c r="R25" s="277" t="s">
        <v>130</v>
      </c>
      <c r="S25" s="271" t="s">
        <v>260</v>
      </c>
      <c r="T25" s="281"/>
      <c r="U25" s="281"/>
      <c r="V25" s="281"/>
      <c r="W25" s="281"/>
      <c r="X25" s="281"/>
      <c r="Y25" s="267"/>
      <c r="Z25" s="267"/>
      <c r="AA25" s="267"/>
      <c r="AB25" s="267"/>
    </row>
    <row r="26" spans="2:28" s="267" customFormat="1" ht="16.5" customHeight="1">
      <c r="B26" s="259"/>
      <c r="C26" s="259"/>
      <c r="D26" s="259"/>
      <c r="E26" s="268"/>
      <c r="F26" s="268"/>
      <c r="G26" s="268"/>
      <c r="H26" s="259"/>
      <c r="I26" s="262"/>
      <c r="J26" s="262"/>
      <c r="K26" s="280"/>
      <c r="L26" s="282"/>
      <c r="M26" s="282"/>
      <c r="N26" s="282"/>
      <c r="O26" s="282"/>
      <c r="P26" s="282"/>
      <c r="Q26" s="282"/>
      <c r="R26" s="277"/>
      <c r="S26" s="271"/>
      <c r="T26" s="281"/>
      <c r="U26" s="281"/>
      <c r="V26" s="281"/>
      <c r="W26" s="281"/>
      <c r="X26" s="281"/>
    </row>
    <row r="27" spans="2:28" ht="21" customHeight="1" thickBot="1">
      <c r="B27" s="259" t="s">
        <v>440</v>
      </c>
      <c r="C27" s="259"/>
      <c r="D27" s="259"/>
      <c r="E27" s="259"/>
      <c r="F27" s="259"/>
      <c r="G27" s="259"/>
      <c r="H27" s="259"/>
      <c r="I27" s="259"/>
      <c r="J27" s="259"/>
      <c r="K27" s="259"/>
      <c r="L27" s="259"/>
      <c r="M27" s="259"/>
      <c r="N27" s="259"/>
      <c r="O27" s="259"/>
      <c r="P27" s="259"/>
      <c r="Q27" s="259"/>
      <c r="R27" s="281"/>
      <c r="S27" s="281"/>
      <c r="T27" s="277"/>
      <c r="U27" s="271"/>
      <c r="V27" s="281"/>
      <c r="W27" s="281"/>
      <c r="X27" s="281"/>
      <c r="Y27" s="267"/>
      <c r="Z27" s="267"/>
      <c r="AA27" s="267"/>
      <c r="AB27" s="267"/>
    </row>
    <row r="28" spans="2:28" ht="30" customHeight="1" thickBot="1">
      <c r="B28" s="283"/>
      <c r="C28" s="1636" t="s">
        <v>551</v>
      </c>
      <c r="D28" s="1637"/>
      <c r="E28" s="1637"/>
      <c r="F28" s="1637"/>
      <c r="G28" s="1637"/>
      <c r="H28" s="1637"/>
      <c r="I28" s="1637"/>
      <c r="J28" s="1638"/>
      <c r="K28" s="1639" t="str">
        <f>IF(OR(K22="",L25=""),"",IF(IF(K22&gt;=L25,L25,K22)&gt;300000,300000,IF(K22&gt;=L25,L25,K22)))</f>
        <v/>
      </c>
      <c r="L28" s="1640"/>
      <c r="M28" s="1640"/>
      <c r="N28" s="1640"/>
      <c r="O28" s="1640"/>
      <c r="P28" s="1640"/>
      <c r="Q28" s="1641"/>
      <c r="R28" s="277" t="s">
        <v>130</v>
      </c>
      <c r="S28" s="1642" t="s">
        <v>261</v>
      </c>
      <c r="T28" s="1642"/>
      <c r="U28" s="1642"/>
      <c r="V28" s="1642"/>
      <c r="W28" s="1642"/>
      <c r="X28" s="1642"/>
      <c r="Y28" s="267"/>
      <c r="Z28" s="267"/>
      <c r="AA28" s="267"/>
      <c r="AB28" s="267"/>
    </row>
    <row r="29" spans="2:28" ht="15" customHeight="1">
      <c r="B29" s="272"/>
      <c r="C29" s="272"/>
      <c r="D29" s="272"/>
      <c r="E29" s="272"/>
      <c r="F29" s="272"/>
      <c r="G29" s="259"/>
      <c r="H29" s="259"/>
      <c r="I29" s="259"/>
      <c r="J29" s="259"/>
      <c r="K29" s="284"/>
      <c r="L29" s="284"/>
      <c r="M29" s="284"/>
      <c r="N29" s="284"/>
      <c r="O29" s="284"/>
      <c r="P29" s="284"/>
      <c r="Q29" s="284"/>
      <c r="R29" s="281"/>
      <c r="S29" s="281"/>
      <c r="T29" s="277"/>
      <c r="U29" s="271"/>
      <c r="V29" s="281"/>
      <c r="W29" s="281"/>
      <c r="X29" s="281"/>
      <c r="Y29" s="267"/>
      <c r="Z29" s="267"/>
      <c r="AA29" s="267"/>
      <c r="AB29" s="267"/>
    </row>
    <row r="30" spans="2:28" ht="21" customHeight="1">
      <c r="B30" s="259" t="s">
        <v>438</v>
      </c>
      <c r="C30" s="259"/>
      <c r="D30" s="259"/>
      <c r="E30" s="259"/>
      <c r="F30" s="259"/>
      <c r="G30" s="259"/>
      <c r="H30" s="259"/>
      <c r="I30" s="259"/>
      <c r="J30" s="259"/>
      <c r="K30" s="259"/>
      <c r="L30" s="259"/>
      <c r="M30" s="259"/>
      <c r="N30" s="259"/>
      <c r="O30" s="259"/>
      <c r="P30" s="259"/>
      <c r="Q30" s="259"/>
      <c r="R30" s="271"/>
      <c r="S30" s="271"/>
      <c r="T30" s="271"/>
      <c r="U30" s="271"/>
      <c r="V30" s="281"/>
      <c r="W30" s="281"/>
      <c r="X30" s="281"/>
      <c r="Y30" s="267"/>
      <c r="Z30" s="267"/>
      <c r="AA30" s="267"/>
      <c r="AB30" s="267"/>
    </row>
    <row r="31" spans="2:28" ht="30" customHeight="1">
      <c r="B31" s="259"/>
      <c r="C31" s="1643" t="s">
        <v>552</v>
      </c>
      <c r="D31" s="1644"/>
      <c r="E31" s="1644"/>
      <c r="F31" s="1645"/>
      <c r="G31" s="1646" t="str">
        <f>IF(K28="","",K28)</f>
        <v/>
      </c>
      <c r="H31" s="1647"/>
      <c r="I31" s="1647"/>
      <c r="J31" s="285" t="s">
        <v>442</v>
      </c>
      <c r="K31" s="265" t="s">
        <v>439</v>
      </c>
      <c r="L31" s="1648" t="s">
        <v>441</v>
      </c>
      <c r="M31" s="1649"/>
      <c r="N31" s="1649"/>
      <c r="O31" s="1650"/>
      <c r="P31" s="1651"/>
      <c r="Q31" s="285" t="s">
        <v>443</v>
      </c>
      <c r="R31" s="271"/>
      <c r="S31" s="1642" t="s">
        <v>605</v>
      </c>
      <c r="T31" s="1642"/>
      <c r="U31" s="1642"/>
      <c r="V31" s="1642"/>
      <c r="W31" s="1642"/>
      <c r="X31" s="1642"/>
      <c r="Y31" s="267"/>
      <c r="Z31" s="267"/>
      <c r="AA31" s="267"/>
      <c r="AB31" s="267"/>
    </row>
    <row r="32" spans="2:28" ht="15" customHeight="1" thickBot="1">
      <c r="B32" s="259"/>
      <c r="C32" s="259"/>
      <c r="D32" s="259"/>
      <c r="E32" s="259"/>
      <c r="F32" s="259"/>
      <c r="G32" s="259"/>
      <c r="H32" s="259"/>
      <c r="I32" s="259"/>
      <c r="J32" s="259"/>
      <c r="K32" s="259"/>
      <c r="L32" s="259"/>
      <c r="M32" s="259"/>
      <c r="N32" s="259"/>
      <c r="O32" s="259"/>
      <c r="P32" s="259"/>
      <c r="Q32" s="259"/>
      <c r="R32" s="271"/>
      <c r="S32" s="271"/>
      <c r="T32" s="271"/>
      <c r="U32" s="271"/>
      <c r="V32" s="281"/>
      <c r="W32" s="281"/>
      <c r="X32" s="281"/>
      <c r="Y32" s="267"/>
      <c r="Z32" s="267"/>
      <c r="AA32" s="267"/>
      <c r="AB32" s="267"/>
    </row>
    <row r="33" spans="2:28" ht="30" customHeight="1" thickBot="1">
      <c r="C33" s="1668" t="s">
        <v>484</v>
      </c>
      <c r="D33" s="1669"/>
      <c r="E33" s="1669"/>
      <c r="F33" s="1669"/>
      <c r="G33" s="1669"/>
      <c r="H33" s="1669"/>
      <c r="I33" s="1669"/>
      <c r="J33" s="1670"/>
      <c r="K33" s="1639" t="str">
        <f>IF(OR(G31="",O31=""),"",G31*O31)</f>
        <v/>
      </c>
      <c r="L33" s="1640"/>
      <c r="M33" s="1640"/>
      <c r="N33" s="1640"/>
      <c r="O33" s="1640"/>
      <c r="P33" s="1640"/>
      <c r="Q33" s="1641"/>
      <c r="R33" s="277" t="s">
        <v>130</v>
      </c>
      <c r="S33" s="271" t="s">
        <v>604</v>
      </c>
      <c r="T33" s="286"/>
      <c r="U33" s="286"/>
      <c r="V33" s="286"/>
      <c r="W33" s="286"/>
      <c r="X33" s="286"/>
      <c r="Y33" s="267"/>
      <c r="Z33" s="267"/>
      <c r="AA33" s="267"/>
      <c r="AB33" s="267"/>
    </row>
    <row r="34" spans="2:28" ht="18.75" customHeight="1"/>
    <row r="35" spans="2:28" ht="15" customHeight="1">
      <c r="B35" s="1671" t="s">
        <v>450</v>
      </c>
      <c r="C35" s="1671"/>
      <c r="D35" s="1671"/>
      <c r="E35" s="1671"/>
      <c r="F35" s="1671"/>
      <c r="G35" s="1671"/>
      <c r="H35" s="1671"/>
      <c r="I35" s="1671"/>
      <c r="J35" s="1671"/>
      <c r="K35" s="1671"/>
      <c r="L35" s="1671"/>
      <c r="M35" s="1671"/>
      <c r="N35" s="1671"/>
      <c r="O35" s="1671"/>
      <c r="P35" s="1671"/>
      <c r="Q35" s="1671"/>
      <c r="R35" s="1671"/>
      <c r="S35" s="1671"/>
      <c r="T35" s="1671"/>
      <c r="U35" s="1671"/>
      <c r="V35" s="1671"/>
      <c r="W35" s="1671"/>
      <c r="X35" s="1671"/>
    </row>
    <row r="36" spans="2:28" ht="10.5" customHeight="1">
      <c r="B36" s="259"/>
      <c r="C36" s="259"/>
      <c r="D36" s="259"/>
      <c r="E36" s="259"/>
      <c r="F36" s="259"/>
      <c r="G36" s="259"/>
      <c r="H36" s="259"/>
      <c r="I36" s="259"/>
      <c r="J36" s="259"/>
      <c r="K36" s="259"/>
      <c r="L36" s="259"/>
      <c r="M36" s="259"/>
      <c r="N36" s="259"/>
      <c r="O36" s="259"/>
      <c r="P36" s="259"/>
      <c r="Q36" s="259"/>
      <c r="R36" s="259"/>
      <c r="S36" s="259"/>
      <c r="T36" s="259"/>
      <c r="U36" s="248"/>
      <c r="V36" s="248"/>
      <c r="W36" s="248"/>
      <c r="X36" s="260" t="s">
        <v>245</v>
      </c>
    </row>
    <row r="37" spans="2:28" ht="30" customHeight="1">
      <c r="B37" s="1667" t="s">
        <v>532</v>
      </c>
      <c r="C37" s="1667"/>
      <c r="D37" s="1667"/>
      <c r="E37" s="1667"/>
      <c r="F37" s="1667"/>
      <c r="G37" s="1667"/>
      <c r="H37" s="1667"/>
      <c r="I37" s="1667"/>
      <c r="J37" s="1667"/>
      <c r="K37" s="1667"/>
      <c r="L37" s="1667"/>
      <c r="M37" s="1667"/>
      <c r="N37" s="1667"/>
      <c r="O37" s="1667"/>
      <c r="P37" s="1667"/>
      <c r="Q37" s="1667"/>
      <c r="R37" s="1667"/>
      <c r="S37" s="1667"/>
      <c r="T37" s="1667"/>
      <c r="U37" s="1667"/>
      <c r="V37" s="1667"/>
      <c r="W37" s="1667"/>
      <c r="X37" s="1667"/>
    </row>
    <row r="38" spans="2:28" ht="23.25" customHeight="1">
      <c r="B38" s="259"/>
      <c r="C38" s="261" t="s">
        <v>545</v>
      </c>
      <c r="D38" s="262"/>
      <c r="E38" s="262"/>
      <c r="F38" s="262"/>
      <c r="G38" s="262"/>
      <c r="H38" s="259"/>
      <c r="I38" s="263"/>
      <c r="J38" s="263"/>
      <c r="K38" s="263"/>
      <c r="L38" s="259"/>
      <c r="M38" s="259"/>
      <c r="N38" s="259"/>
      <c r="O38" s="259"/>
      <c r="P38" s="259"/>
      <c r="Q38" s="259"/>
      <c r="R38" s="259"/>
      <c r="S38" s="259"/>
      <c r="T38" s="264"/>
      <c r="U38" s="599"/>
      <c r="V38" s="265" t="s">
        <v>533</v>
      </c>
      <c r="W38" s="599"/>
      <c r="X38" s="259"/>
    </row>
    <row r="39" spans="2:28" ht="21" customHeight="1">
      <c r="B39" s="259" t="s">
        <v>246</v>
      </c>
      <c r="C39" s="259"/>
      <c r="D39" s="259"/>
      <c r="E39" s="259"/>
      <c r="F39" s="259"/>
      <c r="G39" s="259"/>
      <c r="H39" s="259"/>
      <c r="I39" s="259"/>
      <c r="J39" s="259"/>
      <c r="K39" s="259"/>
      <c r="L39" s="259"/>
      <c r="M39" s="259"/>
      <c r="N39" s="259"/>
      <c r="O39" s="259"/>
      <c r="P39" s="259"/>
      <c r="Q39" s="259"/>
      <c r="R39" s="259"/>
      <c r="S39" s="259"/>
      <c r="T39" s="266"/>
      <c r="U39" s="259"/>
      <c r="V39" s="259"/>
      <c r="W39" s="259"/>
      <c r="X39" s="259"/>
    </row>
    <row r="40" spans="2:28" ht="30" customHeight="1">
      <c r="B40" s="259"/>
      <c r="C40" s="259"/>
      <c r="D40" s="259"/>
      <c r="E40" s="1657" t="s">
        <v>247</v>
      </c>
      <c r="F40" s="1657"/>
      <c r="G40" s="1657"/>
      <c r="H40" s="1657"/>
      <c r="I40" s="1657"/>
      <c r="J40" s="1657"/>
      <c r="K40" s="1677" t="s">
        <v>27</v>
      </c>
      <c r="L40" s="1678"/>
      <c r="M40" s="267"/>
      <c r="N40" s="267"/>
      <c r="O40" s="267"/>
      <c r="P40" s="267"/>
      <c r="Q40" s="267"/>
      <c r="R40" s="267"/>
      <c r="S40" s="267"/>
      <c r="T40" s="266"/>
      <c r="U40" s="259"/>
      <c r="V40" s="259"/>
      <c r="W40" s="259"/>
      <c r="X40" s="259"/>
    </row>
    <row r="41" spans="2:28" ht="30" customHeight="1">
      <c r="B41" s="259"/>
      <c r="C41" s="268"/>
      <c r="D41" s="268"/>
      <c r="E41" s="1657" t="s">
        <v>210</v>
      </c>
      <c r="F41" s="1657"/>
      <c r="G41" s="1657"/>
      <c r="H41" s="1657"/>
      <c r="I41" s="1657"/>
      <c r="J41" s="1657"/>
      <c r="K41" s="1681"/>
      <c r="L41" s="1682"/>
      <c r="M41" s="1682"/>
      <c r="N41" s="1682"/>
      <c r="O41" s="1682"/>
      <c r="P41" s="1682"/>
      <c r="Q41" s="1682"/>
      <c r="R41" s="1682"/>
      <c r="S41" s="1679"/>
      <c r="T41" s="266"/>
      <c r="U41" s="259"/>
      <c r="V41" s="259"/>
      <c r="W41" s="259"/>
      <c r="X41" s="259"/>
    </row>
    <row r="42" spans="2:28" ht="30" customHeight="1">
      <c r="B42" s="259"/>
      <c r="C42" s="268"/>
      <c r="D42" s="268"/>
      <c r="E42" s="1657" t="s">
        <v>248</v>
      </c>
      <c r="F42" s="1657"/>
      <c r="G42" s="1657"/>
      <c r="H42" s="1657"/>
      <c r="I42" s="1657"/>
      <c r="J42" s="1657"/>
      <c r="K42" s="1681"/>
      <c r="L42" s="1682"/>
      <c r="M42" s="1682"/>
      <c r="N42" s="1682"/>
      <c r="O42" s="1682"/>
      <c r="P42" s="1682"/>
      <c r="Q42" s="1682"/>
      <c r="R42" s="1682"/>
      <c r="S42" s="1679"/>
      <c r="T42" s="266"/>
      <c r="U42" s="259"/>
      <c r="V42" s="259"/>
      <c r="W42" s="259"/>
      <c r="X42" s="259"/>
    </row>
    <row r="43" spans="2:28" ht="30" customHeight="1">
      <c r="B43" s="259"/>
      <c r="C43" s="268"/>
      <c r="D43" s="268"/>
      <c r="E43" s="1657" t="s">
        <v>249</v>
      </c>
      <c r="F43" s="1657"/>
      <c r="G43" s="1657"/>
      <c r="H43" s="1657"/>
      <c r="I43" s="1657"/>
      <c r="J43" s="1657"/>
      <c r="K43" s="1675"/>
      <c r="L43" s="1675"/>
      <c r="M43" s="1675"/>
      <c r="N43" s="1675"/>
      <c r="O43" s="1675"/>
      <c r="P43" s="1675"/>
      <c r="Q43" s="1676"/>
      <c r="R43" s="1652" t="s">
        <v>250</v>
      </c>
      <c r="S43" s="1653"/>
      <c r="T43" s="266"/>
      <c r="U43" s="259"/>
      <c r="V43" s="259"/>
      <c r="W43" s="259"/>
      <c r="X43" s="259"/>
    </row>
    <row r="44" spans="2:28" ht="30" customHeight="1">
      <c r="B44" s="259"/>
      <c r="C44" s="268"/>
      <c r="D44" s="268"/>
      <c r="E44" s="1657" t="s">
        <v>251</v>
      </c>
      <c r="F44" s="1657"/>
      <c r="G44" s="1657"/>
      <c r="H44" s="1657"/>
      <c r="I44" s="1657"/>
      <c r="J44" s="1657"/>
      <c r="K44" s="1675"/>
      <c r="L44" s="1675"/>
      <c r="M44" s="1675"/>
      <c r="N44" s="1675"/>
      <c r="O44" s="1675"/>
      <c r="P44" s="1675"/>
      <c r="Q44" s="1676"/>
      <c r="R44" s="1652" t="s">
        <v>250</v>
      </c>
      <c r="S44" s="1653"/>
      <c r="T44" s="266"/>
      <c r="U44" s="259"/>
      <c r="V44" s="259"/>
      <c r="W44" s="259"/>
      <c r="X44" s="259"/>
    </row>
    <row r="45" spans="2:28" ht="30" customHeight="1">
      <c r="B45" s="259"/>
      <c r="C45" s="268"/>
      <c r="D45" s="268"/>
      <c r="E45" s="1657" t="s">
        <v>252</v>
      </c>
      <c r="F45" s="1657"/>
      <c r="G45" s="1657"/>
      <c r="H45" s="1657"/>
      <c r="I45" s="1657"/>
      <c r="J45" s="1657"/>
      <c r="K45" s="1651"/>
      <c r="L45" s="1651"/>
      <c r="M45" s="1651"/>
      <c r="N45" s="1651"/>
      <c r="O45" s="1651"/>
      <c r="P45" s="1651"/>
      <c r="Q45" s="1674"/>
      <c r="R45" s="1652" t="s">
        <v>131</v>
      </c>
      <c r="S45" s="1653"/>
      <c r="T45" s="266"/>
      <c r="U45" s="259"/>
      <c r="V45" s="259"/>
      <c r="W45" s="259"/>
      <c r="X45" s="259"/>
    </row>
    <row r="46" spans="2:28" ht="30" customHeight="1">
      <c r="B46" s="259"/>
      <c r="C46" s="268"/>
      <c r="D46" s="268"/>
      <c r="E46" s="1657" t="s">
        <v>253</v>
      </c>
      <c r="F46" s="1657"/>
      <c r="G46" s="1657"/>
      <c r="H46" s="1657"/>
      <c r="I46" s="1657"/>
      <c r="J46" s="1657"/>
      <c r="K46" s="1651"/>
      <c r="L46" s="1651"/>
      <c r="M46" s="1651"/>
      <c r="N46" s="1651"/>
      <c r="O46" s="1651"/>
      <c r="P46" s="1651"/>
      <c r="Q46" s="1674"/>
      <c r="R46" s="1652"/>
      <c r="S46" s="1653"/>
      <c r="T46" s="266"/>
      <c r="U46" s="259"/>
      <c r="V46" s="259"/>
      <c r="W46" s="259"/>
      <c r="X46" s="259"/>
    </row>
    <row r="47" spans="2:28" ht="30" customHeight="1">
      <c r="B47" s="259"/>
      <c r="C47" s="268"/>
      <c r="D47" s="268"/>
      <c r="E47" s="1657" t="s">
        <v>254</v>
      </c>
      <c r="F47" s="1657"/>
      <c r="G47" s="1657"/>
      <c r="H47" s="1657"/>
      <c r="I47" s="1657"/>
      <c r="J47" s="1657"/>
      <c r="K47" s="1672"/>
      <c r="L47" s="1672"/>
      <c r="M47" s="1672"/>
      <c r="N47" s="1672"/>
      <c r="O47" s="1672"/>
      <c r="P47" s="1672"/>
      <c r="Q47" s="1673"/>
      <c r="R47" s="1652" t="s">
        <v>255</v>
      </c>
      <c r="S47" s="1653"/>
      <c r="T47" s="266"/>
      <c r="U47" s="259"/>
      <c r="V47" s="259"/>
      <c r="W47" s="259"/>
      <c r="X47" s="259"/>
    </row>
    <row r="48" spans="2:28" ht="30" customHeight="1">
      <c r="B48" s="259"/>
      <c r="C48" s="268"/>
      <c r="D48" s="268"/>
      <c r="E48" s="1656" t="s">
        <v>256</v>
      </c>
      <c r="F48" s="1656"/>
      <c r="G48" s="1656"/>
      <c r="H48" s="1656"/>
      <c r="I48" s="1656"/>
      <c r="J48" s="1656"/>
      <c r="K48" s="1654" t="str">
        <f>IFERROR(IF(OR(K44="",K45="",K46=""),"",IF(K45&gt;=15,180000,IF(K45&gt;=14,168000,IF(K45&gt;=13,156000,IF(K45&gt;=12,144000,IF(K45&gt;=11,132000,120000))))))*K44+(IF(K46="ハイブリッド",K47,0)*10000),"")</f>
        <v/>
      </c>
      <c r="L48" s="1654"/>
      <c r="M48" s="1654"/>
      <c r="N48" s="1654"/>
      <c r="O48" s="1654"/>
      <c r="P48" s="1654"/>
      <c r="Q48" s="1655"/>
      <c r="R48" s="1652" t="s">
        <v>130</v>
      </c>
      <c r="S48" s="1653"/>
      <c r="T48" s="266"/>
      <c r="U48" s="259"/>
      <c r="V48" s="259"/>
      <c r="W48" s="259"/>
      <c r="X48" s="259"/>
    </row>
    <row r="49" spans="2:28" ht="15" customHeight="1">
      <c r="B49" s="262"/>
      <c r="C49" s="262"/>
      <c r="D49" s="262"/>
      <c r="E49" s="262"/>
      <c r="F49" s="262"/>
      <c r="G49" s="262"/>
      <c r="H49" s="259"/>
      <c r="I49" s="263"/>
      <c r="J49" s="263"/>
      <c r="K49" s="269"/>
      <c r="L49" s="263"/>
      <c r="M49" s="259"/>
      <c r="N49" s="259"/>
      <c r="O49" s="259"/>
      <c r="P49" s="259"/>
      <c r="Q49" s="259"/>
      <c r="R49" s="259"/>
      <c r="S49" s="259"/>
      <c r="T49" s="266"/>
      <c r="U49" s="259"/>
      <c r="V49" s="259"/>
      <c r="W49" s="259"/>
      <c r="X49" s="259"/>
    </row>
    <row r="50" spans="2:28" ht="21" customHeight="1">
      <c r="B50" s="259" t="s">
        <v>534</v>
      </c>
      <c r="C50" s="262"/>
      <c r="D50" s="262"/>
      <c r="E50" s="262"/>
      <c r="F50" s="262"/>
      <c r="G50" s="262"/>
      <c r="H50" s="259"/>
      <c r="I50" s="263"/>
      <c r="J50" s="263"/>
      <c r="K50" s="259"/>
      <c r="L50" s="263"/>
      <c r="M50" s="259"/>
      <c r="N50" s="259"/>
      <c r="O50" s="259"/>
      <c r="P50" s="259"/>
      <c r="Q50" s="259"/>
      <c r="R50" s="259"/>
      <c r="S50" s="259"/>
      <c r="T50" s="266"/>
      <c r="U50" s="259"/>
      <c r="V50" s="259"/>
      <c r="W50" s="259"/>
      <c r="X50" s="259"/>
    </row>
    <row r="51" spans="2:28" ht="30" customHeight="1">
      <c r="B51" s="259"/>
      <c r="C51" s="268"/>
      <c r="D51" s="268"/>
      <c r="E51" s="1657" t="s">
        <v>145</v>
      </c>
      <c r="F51" s="1657"/>
      <c r="G51" s="1657"/>
      <c r="H51" s="1657"/>
      <c r="I51" s="1657"/>
      <c r="J51" s="1657"/>
      <c r="K51" s="1658"/>
      <c r="L51" s="1659"/>
      <c r="M51" s="1659"/>
      <c r="N51" s="1659"/>
      <c r="O51" s="1659"/>
      <c r="P51" s="1659"/>
      <c r="Q51" s="1660"/>
      <c r="R51" s="270" t="s">
        <v>130</v>
      </c>
      <c r="S51" s="271" t="s">
        <v>257</v>
      </c>
      <c r="T51" s="259"/>
      <c r="U51" s="259"/>
      <c r="V51" s="259"/>
      <c r="W51" s="259"/>
      <c r="X51" s="259"/>
    </row>
    <row r="52" spans="2:28" s="276" customFormat="1" ht="15.75" customHeight="1">
      <c r="B52" s="272"/>
      <c r="C52" s="273"/>
      <c r="D52" s="273"/>
      <c r="E52" s="274" t="s">
        <v>436</v>
      </c>
      <c r="F52" s="273"/>
      <c r="G52" s="273"/>
      <c r="H52" s="273"/>
      <c r="I52" s="273"/>
      <c r="J52" s="273"/>
      <c r="K52" s="275"/>
      <c r="L52" s="275"/>
      <c r="M52" s="275"/>
      <c r="N52" s="275"/>
      <c r="O52" s="275"/>
      <c r="P52" s="275"/>
      <c r="Q52" s="275"/>
      <c r="R52" s="275"/>
      <c r="S52" s="275"/>
      <c r="T52" s="275"/>
      <c r="U52" s="275"/>
      <c r="V52" s="275"/>
      <c r="W52" s="275"/>
      <c r="X52" s="275"/>
    </row>
    <row r="53" spans="2:28" s="276" customFormat="1" ht="15" customHeight="1">
      <c r="B53" s="272"/>
      <c r="C53" s="273"/>
      <c r="D53" s="273"/>
      <c r="E53" s="273"/>
      <c r="F53" s="273"/>
      <c r="G53" s="273"/>
      <c r="H53" s="273"/>
      <c r="I53" s="273"/>
      <c r="J53" s="273"/>
      <c r="K53" s="275"/>
      <c r="L53" s="275"/>
      <c r="M53" s="275"/>
      <c r="N53" s="275"/>
      <c r="O53" s="275"/>
      <c r="P53" s="275"/>
      <c r="Q53" s="275"/>
      <c r="R53" s="275"/>
      <c r="S53" s="275"/>
      <c r="T53" s="275"/>
      <c r="U53" s="275"/>
      <c r="V53" s="275"/>
      <c r="W53" s="275"/>
      <c r="X53" s="275"/>
    </row>
    <row r="54" spans="2:28" ht="30" customHeight="1">
      <c r="B54" s="259"/>
      <c r="C54" s="268"/>
      <c r="D54" s="259"/>
      <c r="E54" s="1657" t="s">
        <v>437</v>
      </c>
      <c r="F54" s="1657"/>
      <c r="G54" s="1657"/>
      <c r="H54" s="1657"/>
      <c r="I54" s="1657"/>
      <c r="J54" s="1657"/>
      <c r="K54" s="1661" t="str">
        <f>IF(K51="","",ROUNDDOWN(ROUND(K51,0)/3,0))</f>
        <v/>
      </c>
      <c r="L54" s="1654"/>
      <c r="M54" s="1654"/>
      <c r="N54" s="1654"/>
      <c r="O54" s="1654"/>
      <c r="P54" s="1654"/>
      <c r="Q54" s="1655"/>
      <c r="R54" s="277" t="s">
        <v>130</v>
      </c>
      <c r="S54" s="271" t="s">
        <v>258</v>
      </c>
      <c r="T54" s="259"/>
      <c r="U54" s="259"/>
      <c r="V54" s="259"/>
      <c r="W54" s="259"/>
      <c r="X54" s="259"/>
    </row>
    <row r="55" spans="2:28" ht="15" customHeight="1">
      <c r="B55" s="259"/>
      <c r="C55" s="259"/>
      <c r="D55" s="259"/>
      <c r="E55" s="259"/>
      <c r="F55" s="259"/>
      <c r="G55" s="259"/>
      <c r="H55" s="259"/>
      <c r="I55" s="259"/>
      <c r="J55" s="259"/>
      <c r="K55" s="278"/>
      <c r="L55" s="265"/>
      <c r="M55" s="259"/>
      <c r="N55" s="259"/>
      <c r="O55" s="259"/>
      <c r="P55" s="259"/>
      <c r="Q55" s="259"/>
      <c r="R55" s="259"/>
      <c r="S55" s="259"/>
      <c r="T55" s="279"/>
      <c r="U55" s="259"/>
      <c r="V55" s="259"/>
      <c r="W55" s="259"/>
      <c r="X55" s="259"/>
    </row>
    <row r="56" spans="2:28" ht="21" customHeight="1">
      <c r="B56" s="259" t="s">
        <v>259</v>
      </c>
      <c r="C56" s="259"/>
      <c r="D56" s="259"/>
      <c r="E56" s="259"/>
      <c r="F56" s="259"/>
      <c r="G56" s="259"/>
      <c r="H56" s="259"/>
      <c r="I56" s="259"/>
      <c r="J56" s="259"/>
      <c r="K56" s="259"/>
      <c r="L56" s="265"/>
      <c r="M56" s="259"/>
      <c r="N56" s="259"/>
      <c r="O56" s="259"/>
      <c r="P56" s="259"/>
      <c r="Q56" s="259"/>
      <c r="R56" s="259"/>
      <c r="S56" s="259"/>
      <c r="T56" s="266"/>
      <c r="U56" s="259"/>
      <c r="V56" s="259"/>
      <c r="W56" s="259"/>
      <c r="X56" s="259"/>
    </row>
    <row r="57" spans="2:28" ht="30" customHeight="1">
      <c r="B57" s="259"/>
      <c r="C57" s="259"/>
      <c r="D57" s="259"/>
      <c r="E57" s="1662" t="s">
        <v>249</v>
      </c>
      <c r="F57" s="1663"/>
      <c r="G57" s="1663"/>
      <c r="H57" s="1664"/>
      <c r="I57" s="1665" t="str">
        <f>IF(K43="","",K43)</f>
        <v/>
      </c>
      <c r="J57" s="1666"/>
      <c r="K57" s="280" t="s">
        <v>250</v>
      </c>
      <c r="L57" s="1661" t="str">
        <f>IF(I57="","",I57*30000)</f>
        <v/>
      </c>
      <c r="M57" s="1654"/>
      <c r="N57" s="1654"/>
      <c r="O57" s="1654"/>
      <c r="P57" s="1654"/>
      <c r="Q57" s="1655"/>
      <c r="R57" s="277" t="s">
        <v>130</v>
      </c>
      <c r="S57" s="271" t="s">
        <v>230</v>
      </c>
      <c r="T57" s="281"/>
      <c r="U57" s="281"/>
      <c r="V57" s="281"/>
      <c r="W57" s="281"/>
      <c r="X57" s="281"/>
      <c r="Y57" s="267"/>
      <c r="Z57" s="267"/>
      <c r="AA57" s="267"/>
      <c r="AB57" s="267"/>
    </row>
    <row r="58" spans="2:28" s="267" customFormat="1" ht="16.5" customHeight="1">
      <c r="B58" s="259"/>
      <c r="C58" s="259"/>
      <c r="D58" s="259"/>
      <c r="E58" s="268"/>
      <c r="F58" s="268"/>
      <c r="G58" s="268"/>
      <c r="H58" s="259"/>
      <c r="I58" s="262"/>
      <c r="J58" s="262"/>
      <c r="K58" s="280"/>
      <c r="L58" s="282"/>
      <c r="M58" s="282"/>
      <c r="N58" s="282"/>
      <c r="O58" s="282"/>
      <c r="P58" s="282"/>
      <c r="Q58" s="282"/>
      <c r="R58" s="277"/>
      <c r="S58" s="271"/>
      <c r="T58" s="281"/>
      <c r="U58" s="281"/>
      <c r="V58" s="281"/>
      <c r="W58" s="281"/>
      <c r="X58" s="281"/>
    </row>
    <row r="59" spans="2:28" ht="21" customHeight="1" thickBot="1">
      <c r="B59" s="259" t="s">
        <v>440</v>
      </c>
      <c r="C59" s="259"/>
      <c r="D59" s="259"/>
      <c r="E59" s="259"/>
      <c r="F59" s="259"/>
      <c r="G59" s="259"/>
      <c r="H59" s="259"/>
      <c r="I59" s="259"/>
      <c r="J59" s="259"/>
      <c r="K59" s="259"/>
      <c r="L59" s="259"/>
      <c r="M59" s="259"/>
      <c r="N59" s="259"/>
      <c r="O59" s="259"/>
      <c r="P59" s="259"/>
      <c r="Q59" s="259"/>
      <c r="R59" s="281"/>
      <c r="S59" s="281"/>
      <c r="T59" s="277"/>
      <c r="U59" s="271"/>
      <c r="V59" s="281"/>
      <c r="W59" s="281"/>
      <c r="X59" s="281"/>
      <c r="Y59" s="267"/>
      <c r="Z59" s="267"/>
      <c r="AA59" s="267"/>
      <c r="AB59" s="267"/>
    </row>
    <row r="60" spans="2:28" ht="30" customHeight="1" thickBot="1">
      <c r="B60" s="283"/>
      <c r="C60" s="1636" t="s">
        <v>551</v>
      </c>
      <c r="D60" s="1637"/>
      <c r="E60" s="1637"/>
      <c r="F60" s="1637"/>
      <c r="G60" s="1637"/>
      <c r="H60" s="1637"/>
      <c r="I60" s="1637"/>
      <c r="J60" s="1638"/>
      <c r="K60" s="1639" t="str">
        <f>IF(OR(K54="",L57=""),"",IF(IF(K54&gt;=L57,L57,K54)&gt;300000,300000,IF(K54&gt;=L57,L57,K54)))</f>
        <v/>
      </c>
      <c r="L60" s="1640"/>
      <c r="M60" s="1640"/>
      <c r="N60" s="1640"/>
      <c r="O60" s="1640"/>
      <c r="P60" s="1640"/>
      <c r="Q60" s="1641"/>
      <c r="R60" s="277" t="s">
        <v>130</v>
      </c>
      <c r="S60" s="1642" t="s">
        <v>261</v>
      </c>
      <c r="T60" s="1642"/>
      <c r="U60" s="1642"/>
      <c r="V60" s="1642"/>
      <c r="W60" s="1642"/>
      <c r="X60" s="1642"/>
      <c r="Y60" s="267"/>
      <c r="Z60" s="267"/>
      <c r="AA60" s="267"/>
      <c r="AB60" s="267"/>
    </row>
    <row r="61" spans="2:28" ht="15" customHeight="1">
      <c r="B61" s="272"/>
      <c r="C61" s="272"/>
      <c r="D61" s="272"/>
      <c r="E61" s="272"/>
      <c r="F61" s="272"/>
      <c r="G61" s="259"/>
      <c r="H61" s="259"/>
      <c r="I61" s="259"/>
      <c r="J61" s="259"/>
      <c r="K61" s="284"/>
      <c r="L61" s="284"/>
      <c r="M61" s="284"/>
      <c r="N61" s="284"/>
      <c r="O61" s="284"/>
      <c r="P61" s="284"/>
      <c r="Q61" s="284"/>
      <c r="R61" s="281"/>
      <c r="S61" s="281"/>
      <c r="T61" s="277"/>
      <c r="U61" s="271"/>
      <c r="V61" s="281"/>
      <c r="W61" s="281"/>
      <c r="X61" s="281"/>
      <c r="Y61" s="267"/>
      <c r="Z61" s="267"/>
      <c r="AA61" s="267"/>
      <c r="AB61" s="267"/>
    </row>
    <row r="62" spans="2:28" ht="21" customHeight="1">
      <c r="B62" s="259" t="s">
        <v>438</v>
      </c>
      <c r="C62" s="259"/>
      <c r="D62" s="259"/>
      <c r="E62" s="259"/>
      <c r="F62" s="259"/>
      <c r="G62" s="259"/>
      <c r="H62" s="259"/>
      <c r="I62" s="259"/>
      <c r="J62" s="259"/>
      <c r="K62" s="259"/>
      <c r="L62" s="259"/>
      <c r="M62" s="259"/>
      <c r="N62" s="259"/>
      <c r="O62" s="259"/>
      <c r="P62" s="259"/>
      <c r="Q62" s="259"/>
      <c r="R62" s="271"/>
      <c r="S62" s="271"/>
      <c r="T62" s="271"/>
      <c r="U62" s="271"/>
      <c r="V62" s="281"/>
      <c r="W62" s="281"/>
      <c r="X62" s="281"/>
      <c r="Y62" s="267"/>
      <c r="Z62" s="267"/>
      <c r="AA62" s="267"/>
      <c r="AB62" s="267"/>
    </row>
    <row r="63" spans="2:28" ht="30" customHeight="1">
      <c r="B63" s="259"/>
      <c r="C63" s="1643" t="s">
        <v>552</v>
      </c>
      <c r="D63" s="1644"/>
      <c r="E63" s="1644"/>
      <c r="F63" s="1645"/>
      <c r="G63" s="1646" t="str">
        <f>IF(K60="","",K60)</f>
        <v/>
      </c>
      <c r="H63" s="1647"/>
      <c r="I63" s="1647"/>
      <c r="J63" s="285" t="s">
        <v>442</v>
      </c>
      <c r="K63" s="265" t="s">
        <v>439</v>
      </c>
      <c r="L63" s="1648" t="s">
        <v>441</v>
      </c>
      <c r="M63" s="1649"/>
      <c r="N63" s="1649"/>
      <c r="O63" s="1650"/>
      <c r="P63" s="1651"/>
      <c r="Q63" s="285" t="s">
        <v>443</v>
      </c>
      <c r="R63" s="271"/>
      <c r="S63" s="1642" t="s">
        <v>606</v>
      </c>
      <c r="T63" s="1642"/>
      <c r="U63" s="1642"/>
      <c r="V63" s="1642"/>
      <c r="W63" s="1642"/>
      <c r="X63" s="1642"/>
      <c r="Y63" s="267"/>
      <c r="Z63" s="267"/>
      <c r="AA63" s="267"/>
      <c r="AB63" s="267"/>
    </row>
    <row r="64" spans="2:28" ht="15" customHeight="1" thickBot="1">
      <c r="B64" s="259"/>
      <c r="C64" s="259"/>
      <c r="D64" s="259"/>
      <c r="E64" s="259"/>
      <c r="F64" s="259"/>
      <c r="G64" s="259"/>
      <c r="H64" s="259"/>
      <c r="I64" s="259"/>
      <c r="J64" s="259"/>
      <c r="K64" s="259"/>
      <c r="L64" s="259"/>
      <c r="M64" s="259"/>
      <c r="N64" s="259"/>
      <c r="O64" s="259"/>
      <c r="P64" s="259"/>
      <c r="Q64" s="259"/>
      <c r="R64" s="271"/>
      <c r="S64" s="271"/>
      <c r="T64" s="271"/>
      <c r="U64" s="271"/>
      <c r="V64" s="281"/>
      <c r="W64" s="281"/>
      <c r="X64" s="281"/>
      <c r="Y64" s="267"/>
      <c r="Z64" s="267"/>
      <c r="AA64" s="267"/>
      <c r="AB64" s="267"/>
    </row>
    <row r="65" spans="2:28" ht="30" customHeight="1" thickBot="1">
      <c r="C65" s="1668" t="s">
        <v>484</v>
      </c>
      <c r="D65" s="1669"/>
      <c r="E65" s="1669"/>
      <c r="F65" s="1669"/>
      <c r="G65" s="1669"/>
      <c r="H65" s="1669"/>
      <c r="I65" s="1669"/>
      <c r="J65" s="1670"/>
      <c r="K65" s="1639" t="str">
        <f>IF(OR(G63="",O63=""),"",G63*O63)</f>
        <v/>
      </c>
      <c r="L65" s="1640"/>
      <c r="M65" s="1640"/>
      <c r="N65" s="1640"/>
      <c r="O65" s="1640"/>
      <c r="P65" s="1640"/>
      <c r="Q65" s="1641"/>
      <c r="R65" s="277" t="s">
        <v>130</v>
      </c>
      <c r="S65" s="271" t="s">
        <v>604</v>
      </c>
      <c r="T65" s="286"/>
      <c r="U65" s="286"/>
      <c r="V65" s="286"/>
      <c r="W65" s="286"/>
      <c r="X65" s="286"/>
      <c r="Y65" s="267"/>
      <c r="Z65" s="267"/>
      <c r="AA65" s="267"/>
      <c r="AB65" s="267"/>
    </row>
    <row r="66" spans="2:28" ht="18.75" customHeight="1"/>
    <row r="67" spans="2:28" ht="15" customHeight="1">
      <c r="B67" s="1671" t="s">
        <v>450</v>
      </c>
      <c r="C67" s="1671"/>
      <c r="D67" s="1671"/>
      <c r="E67" s="1671"/>
      <c r="F67" s="1671"/>
      <c r="G67" s="1671"/>
      <c r="H67" s="1671"/>
      <c r="I67" s="1671"/>
      <c r="J67" s="1671"/>
      <c r="K67" s="1671"/>
      <c r="L67" s="1671"/>
      <c r="M67" s="1671"/>
      <c r="N67" s="1671"/>
      <c r="O67" s="1671"/>
      <c r="P67" s="1671"/>
      <c r="Q67" s="1671"/>
      <c r="R67" s="1671"/>
      <c r="S67" s="1671"/>
      <c r="T67" s="1671"/>
      <c r="U67" s="1671"/>
      <c r="V67" s="1671"/>
      <c r="W67" s="1671"/>
      <c r="X67" s="1671"/>
    </row>
    <row r="68" spans="2:28" ht="10.5" customHeight="1">
      <c r="B68" s="259"/>
      <c r="C68" s="259"/>
      <c r="D68" s="259"/>
      <c r="E68" s="259"/>
      <c r="F68" s="259"/>
      <c r="G68" s="259"/>
      <c r="H68" s="259"/>
      <c r="I68" s="259"/>
      <c r="J68" s="259"/>
      <c r="K68" s="259"/>
      <c r="L68" s="259"/>
      <c r="M68" s="259"/>
      <c r="N68" s="259"/>
      <c r="O68" s="259"/>
      <c r="P68" s="259"/>
      <c r="Q68" s="259"/>
      <c r="R68" s="259"/>
      <c r="S68" s="259"/>
      <c r="T68" s="259"/>
      <c r="U68" s="248"/>
      <c r="V68" s="248"/>
      <c r="W68" s="248"/>
      <c r="X68" s="260" t="s">
        <v>245</v>
      </c>
    </row>
    <row r="69" spans="2:28" ht="30" customHeight="1">
      <c r="B69" s="1667" t="s">
        <v>532</v>
      </c>
      <c r="C69" s="1667"/>
      <c r="D69" s="1667"/>
      <c r="E69" s="1667"/>
      <c r="F69" s="1667"/>
      <c r="G69" s="1667"/>
      <c r="H69" s="1667"/>
      <c r="I69" s="1667"/>
      <c r="J69" s="1667"/>
      <c r="K69" s="1667"/>
      <c r="L69" s="1667"/>
      <c r="M69" s="1667"/>
      <c r="N69" s="1667"/>
      <c r="O69" s="1667"/>
      <c r="P69" s="1667"/>
      <c r="Q69" s="1667"/>
      <c r="R69" s="1667"/>
      <c r="S69" s="1667"/>
      <c r="T69" s="1667"/>
      <c r="U69" s="1667"/>
      <c r="V69" s="1667"/>
      <c r="W69" s="1667"/>
      <c r="X69" s="1667"/>
    </row>
    <row r="70" spans="2:28" ht="23.25" customHeight="1">
      <c r="B70" s="259"/>
      <c r="C70" s="261" t="s">
        <v>545</v>
      </c>
      <c r="D70" s="262"/>
      <c r="E70" s="262"/>
      <c r="F70" s="262"/>
      <c r="G70" s="262"/>
      <c r="H70" s="259"/>
      <c r="I70" s="263"/>
      <c r="J70" s="263"/>
      <c r="K70" s="263"/>
      <c r="L70" s="259"/>
      <c r="M70" s="259"/>
      <c r="N70" s="259"/>
      <c r="O70" s="259"/>
      <c r="P70" s="259"/>
      <c r="Q70" s="259"/>
      <c r="R70" s="259"/>
      <c r="S70" s="259"/>
      <c r="T70" s="264"/>
      <c r="U70" s="599"/>
      <c r="V70" s="265" t="s">
        <v>533</v>
      </c>
      <c r="W70" s="599"/>
      <c r="X70" s="259"/>
    </row>
    <row r="71" spans="2:28" ht="21" customHeight="1">
      <c r="B71" s="259" t="s">
        <v>246</v>
      </c>
      <c r="C71" s="259"/>
      <c r="D71" s="259"/>
      <c r="E71" s="259"/>
      <c r="F71" s="259"/>
      <c r="G71" s="259"/>
      <c r="H71" s="259"/>
      <c r="I71" s="259"/>
      <c r="J71" s="259"/>
      <c r="K71" s="259"/>
      <c r="L71" s="259"/>
      <c r="M71" s="259"/>
      <c r="N71" s="259"/>
      <c r="O71" s="259"/>
      <c r="P71" s="259"/>
      <c r="Q71" s="259"/>
      <c r="R71" s="259"/>
      <c r="S71" s="259"/>
      <c r="T71" s="266"/>
      <c r="U71" s="259"/>
      <c r="V71" s="259"/>
      <c r="W71" s="259"/>
      <c r="X71" s="259"/>
    </row>
    <row r="72" spans="2:28" ht="30" customHeight="1">
      <c r="B72" s="259"/>
      <c r="C72" s="259"/>
      <c r="D72" s="259"/>
      <c r="E72" s="1657" t="s">
        <v>247</v>
      </c>
      <c r="F72" s="1657"/>
      <c r="G72" s="1657"/>
      <c r="H72" s="1657"/>
      <c r="I72" s="1657"/>
      <c r="J72" s="1657"/>
      <c r="K72" s="1677" t="s">
        <v>27</v>
      </c>
      <c r="L72" s="1678"/>
      <c r="M72" s="267"/>
      <c r="N72" s="267"/>
      <c r="O72" s="267"/>
      <c r="P72" s="267"/>
      <c r="Q72" s="267"/>
      <c r="R72" s="267"/>
      <c r="S72" s="267"/>
      <c r="T72" s="266"/>
      <c r="U72" s="259"/>
      <c r="V72" s="259"/>
      <c r="W72" s="259"/>
      <c r="X72" s="259"/>
    </row>
    <row r="73" spans="2:28" ht="30" customHeight="1">
      <c r="B73" s="259"/>
      <c r="C73" s="268"/>
      <c r="D73" s="268"/>
      <c r="E73" s="1657" t="s">
        <v>210</v>
      </c>
      <c r="F73" s="1657"/>
      <c r="G73" s="1657"/>
      <c r="H73" s="1657"/>
      <c r="I73" s="1657"/>
      <c r="J73" s="1657"/>
      <c r="K73" s="1679"/>
      <c r="L73" s="1680"/>
      <c r="M73" s="1680"/>
      <c r="N73" s="1680"/>
      <c r="O73" s="1680"/>
      <c r="P73" s="1680"/>
      <c r="Q73" s="1680"/>
      <c r="R73" s="1680"/>
      <c r="S73" s="1680"/>
      <c r="T73" s="266"/>
      <c r="U73" s="259"/>
      <c r="V73" s="259"/>
      <c r="W73" s="259"/>
      <c r="X73" s="259"/>
    </row>
    <row r="74" spans="2:28" ht="30" customHeight="1">
      <c r="B74" s="259"/>
      <c r="C74" s="268"/>
      <c r="D74" s="268"/>
      <c r="E74" s="1657" t="s">
        <v>248</v>
      </c>
      <c r="F74" s="1657"/>
      <c r="G74" s="1657"/>
      <c r="H74" s="1657"/>
      <c r="I74" s="1657"/>
      <c r="J74" s="1657"/>
      <c r="K74" s="1679"/>
      <c r="L74" s="1680"/>
      <c r="M74" s="1680"/>
      <c r="N74" s="1680"/>
      <c r="O74" s="1680"/>
      <c r="P74" s="1680"/>
      <c r="Q74" s="1680"/>
      <c r="R74" s="1680"/>
      <c r="S74" s="1680"/>
      <c r="T74" s="266"/>
      <c r="U74" s="259"/>
      <c r="V74" s="259"/>
      <c r="W74" s="259"/>
      <c r="X74" s="259"/>
    </row>
    <row r="75" spans="2:28" ht="30" customHeight="1">
      <c r="B75" s="259"/>
      <c r="C75" s="268"/>
      <c r="D75" s="268"/>
      <c r="E75" s="1657" t="s">
        <v>249</v>
      </c>
      <c r="F75" s="1657"/>
      <c r="G75" s="1657"/>
      <c r="H75" s="1657"/>
      <c r="I75" s="1657"/>
      <c r="J75" s="1657"/>
      <c r="K75" s="1675"/>
      <c r="L75" s="1675"/>
      <c r="M75" s="1675"/>
      <c r="N75" s="1675"/>
      <c r="O75" s="1675"/>
      <c r="P75" s="1675"/>
      <c r="Q75" s="1676"/>
      <c r="R75" s="1652" t="s">
        <v>250</v>
      </c>
      <c r="S75" s="1653"/>
      <c r="T75" s="266"/>
      <c r="U75" s="259"/>
      <c r="V75" s="259"/>
      <c r="W75" s="259"/>
      <c r="X75" s="259"/>
    </row>
    <row r="76" spans="2:28" ht="30" customHeight="1">
      <c r="B76" s="259"/>
      <c r="C76" s="268"/>
      <c r="D76" s="268"/>
      <c r="E76" s="1657" t="s">
        <v>251</v>
      </c>
      <c r="F76" s="1657"/>
      <c r="G76" s="1657"/>
      <c r="H76" s="1657"/>
      <c r="I76" s="1657"/>
      <c r="J76" s="1657"/>
      <c r="K76" s="1675"/>
      <c r="L76" s="1675"/>
      <c r="M76" s="1675"/>
      <c r="N76" s="1675"/>
      <c r="O76" s="1675"/>
      <c r="P76" s="1675"/>
      <c r="Q76" s="1676"/>
      <c r="R76" s="1652" t="s">
        <v>250</v>
      </c>
      <c r="S76" s="1653"/>
      <c r="T76" s="266"/>
      <c r="U76" s="259"/>
      <c r="V76" s="259"/>
      <c r="W76" s="259"/>
      <c r="X76" s="259"/>
    </row>
    <row r="77" spans="2:28" ht="30" customHeight="1">
      <c r="B77" s="259"/>
      <c r="C77" s="268"/>
      <c r="D77" s="268"/>
      <c r="E77" s="1657" t="s">
        <v>252</v>
      </c>
      <c r="F77" s="1657"/>
      <c r="G77" s="1657"/>
      <c r="H77" s="1657"/>
      <c r="I77" s="1657"/>
      <c r="J77" s="1657"/>
      <c r="K77" s="1651"/>
      <c r="L77" s="1651"/>
      <c r="M77" s="1651"/>
      <c r="N77" s="1651"/>
      <c r="O77" s="1651"/>
      <c r="P77" s="1651"/>
      <c r="Q77" s="1674"/>
      <c r="R77" s="1652" t="s">
        <v>131</v>
      </c>
      <c r="S77" s="1653"/>
      <c r="T77" s="266"/>
      <c r="U77" s="259"/>
      <c r="V77" s="259"/>
      <c r="W77" s="259"/>
      <c r="X77" s="259"/>
    </row>
    <row r="78" spans="2:28" ht="30" customHeight="1">
      <c r="B78" s="259"/>
      <c r="C78" s="268"/>
      <c r="D78" s="268"/>
      <c r="E78" s="1657" t="s">
        <v>253</v>
      </c>
      <c r="F78" s="1657"/>
      <c r="G78" s="1657"/>
      <c r="H78" s="1657"/>
      <c r="I78" s="1657"/>
      <c r="J78" s="1657"/>
      <c r="K78" s="1651"/>
      <c r="L78" s="1651"/>
      <c r="M78" s="1651"/>
      <c r="N78" s="1651"/>
      <c r="O78" s="1651"/>
      <c r="P78" s="1651"/>
      <c r="Q78" s="1674"/>
      <c r="R78" s="1652"/>
      <c r="S78" s="1653"/>
      <c r="T78" s="266"/>
      <c r="U78" s="259"/>
      <c r="V78" s="259"/>
      <c r="W78" s="259"/>
      <c r="X78" s="259"/>
    </row>
    <row r="79" spans="2:28" ht="30" customHeight="1">
      <c r="B79" s="259"/>
      <c r="C79" s="268"/>
      <c r="D79" s="268"/>
      <c r="E79" s="1657" t="s">
        <v>254</v>
      </c>
      <c r="F79" s="1657"/>
      <c r="G79" s="1657"/>
      <c r="H79" s="1657"/>
      <c r="I79" s="1657"/>
      <c r="J79" s="1657"/>
      <c r="K79" s="1672"/>
      <c r="L79" s="1672"/>
      <c r="M79" s="1672"/>
      <c r="N79" s="1672"/>
      <c r="O79" s="1672"/>
      <c r="P79" s="1672"/>
      <c r="Q79" s="1673"/>
      <c r="R79" s="1652" t="s">
        <v>255</v>
      </c>
      <c r="S79" s="1653"/>
      <c r="T79" s="266"/>
      <c r="U79" s="259"/>
      <c r="V79" s="259"/>
      <c r="W79" s="259"/>
      <c r="X79" s="259"/>
    </row>
    <row r="80" spans="2:28" ht="30" customHeight="1">
      <c r="B80" s="259"/>
      <c r="C80" s="268"/>
      <c r="D80" s="268"/>
      <c r="E80" s="1656" t="s">
        <v>256</v>
      </c>
      <c r="F80" s="1656"/>
      <c r="G80" s="1656"/>
      <c r="H80" s="1656"/>
      <c r="I80" s="1656"/>
      <c r="J80" s="1656"/>
      <c r="K80" s="1654" t="str">
        <f>IFERROR(IF(OR(K76="",K77="",K78=""),"",IF(K77&gt;=15,180000,IF(K77&gt;=14,168000,IF(K77&gt;=13,156000,IF(K77&gt;=12,144000,IF(K77&gt;=11,132000,120000))))))*K76+(IF(K78="ハイブリッド",K79,0)*10000),"")</f>
        <v/>
      </c>
      <c r="L80" s="1654"/>
      <c r="M80" s="1654"/>
      <c r="N80" s="1654"/>
      <c r="O80" s="1654"/>
      <c r="P80" s="1654"/>
      <c r="Q80" s="1655"/>
      <c r="R80" s="1652" t="s">
        <v>130</v>
      </c>
      <c r="S80" s="1653"/>
      <c r="T80" s="266"/>
      <c r="U80" s="259"/>
      <c r="V80" s="259"/>
      <c r="W80" s="259"/>
      <c r="X80" s="259"/>
    </row>
    <row r="81" spans="2:28" ht="15" customHeight="1">
      <c r="B81" s="262"/>
      <c r="C81" s="262"/>
      <c r="D81" s="262"/>
      <c r="E81" s="262"/>
      <c r="F81" s="262"/>
      <c r="G81" s="262"/>
      <c r="H81" s="259"/>
      <c r="I81" s="263"/>
      <c r="J81" s="263"/>
      <c r="K81" s="269"/>
      <c r="L81" s="263"/>
      <c r="M81" s="259"/>
      <c r="N81" s="259"/>
      <c r="O81" s="259"/>
      <c r="P81" s="259"/>
      <c r="Q81" s="259"/>
      <c r="R81" s="259"/>
      <c r="S81" s="259"/>
      <c r="T81" s="266"/>
      <c r="U81" s="259"/>
      <c r="V81" s="259"/>
      <c r="W81" s="259"/>
      <c r="X81" s="259"/>
    </row>
    <row r="82" spans="2:28" ht="21" customHeight="1">
      <c r="B82" s="259" t="s">
        <v>534</v>
      </c>
      <c r="C82" s="262"/>
      <c r="D82" s="262"/>
      <c r="E82" s="262"/>
      <c r="F82" s="262"/>
      <c r="G82" s="262"/>
      <c r="H82" s="259"/>
      <c r="I82" s="263"/>
      <c r="J82" s="263"/>
      <c r="K82" s="259"/>
      <c r="L82" s="263"/>
      <c r="M82" s="259"/>
      <c r="N82" s="259"/>
      <c r="O82" s="259"/>
      <c r="P82" s="259"/>
      <c r="Q82" s="259"/>
      <c r="R82" s="259"/>
      <c r="S82" s="259"/>
      <c r="T82" s="266"/>
      <c r="U82" s="259"/>
      <c r="V82" s="259"/>
      <c r="W82" s="259"/>
      <c r="X82" s="259"/>
    </row>
    <row r="83" spans="2:28" ht="30" customHeight="1">
      <c r="B83" s="259"/>
      <c r="C83" s="268"/>
      <c r="D83" s="268"/>
      <c r="E83" s="1657" t="s">
        <v>145</v>
      </c>
      <c r="F83" s="1657"/>
      <c r="G83" s="1657"/>
      <c r="H83" s="1657"/>
      <c r="I83" s="1657"/>
      <c r="J83" s="1657"/>
      <c r="K83" s="1658"/>
      <c r="L83" s="1659"/>
      <c r="M83" s="1659"/>
      <c r="N83" s="1659"/>
      <c r="O83" s="1659"/>
      <c r="P83" s="1659"/>
      <c r="Q83" s="1660"/>
      <c r="R83" s="270" t="s">
        <v>130</v>
      </c>
      <c r="S83" s="271" t="s">
        <v>257</v>
      </c>
      <c r="T83" s="259"/>
      <c r="U83" s="259"/>
      <c r="V83" s="259"/>
      <c r="W83" s="259"/>
      <c r="X83" s="259"/>
    </row>
    <row r="84" spans="2:28" s="276" customFormat="1" ht="15.75" customHeight="1">
      <c r="B84" s="272"/>
      <c r="C84" s="273"/>
      <c r="D84" s="273"/>
      <c r="E84" s="274" t="s">
        <v>436</v>
      </c>
      <c r="F84" s="273"/>
      <c r="G84" s="273"/>
      <c r="H84" s="273"/>
      <c r="I84" s="273"/>
      <c r="J84" s="273"/>
      <c r="K84" s="275"/>
      <c r="L84" s="275"/>
      <c r="M84" s="275"/>
      <c r="N84" s="275"/>
      <c r="O84" s="275"/>
      <c r="P84" s="275"/>
      <c r="Q84" s="275"/>
      <c r="R84" s="275"/>
      <c r="S84" s="275"/>
      <c r="T84" s="275"/>
      <c r="U84" s="275"/>
      <c r="V84" s="275"/>
      <c r="W84" s="275"/>
      <c r="X84" s="275"/>
    </row>
    <row r="85" spans="2:28" s="276" customFormat="1" ht="15" customHeight="1">
      <c r="B85" s="272"/>
      <c r="C85" s="273"/>
      <c r="D85" s="273"/>
      <c r="E85" s="273"/>
      <c r="F85" s="273"/>
      <c r="G85" s="273"/>
      <c r="H85" s="273"/>
      <c r="I85" s="273"/>
      <c r="J85" s="273"/>
      <c r="K85" s="275"/>
      <c r="L85" s="275"/>
      <c r="M85" s="275"/>
      <c r="N85" s="275"/>
      <c r="O85" s="275"/>
      <c r="P85" s="275"/>
      <c r="Q85" s="275"/>
      <c r="R85" s="275"/>
      <c r="S85" s="275"/>
      <c r="T85" s="275"/>
      <c r="U85" s="275"/>
      <c r="V85" s="275"/>
      <c r="W85" s="275"/>
      <c r="X85" s="275"/>
    </row>
    <row r="86" spans="2:28" ht="30" customHeight="1">
      <c r="B86" s="259"/>
      <c r="C86" s="268"/>
      <c r="D86" s="259"/>
      <c r="E86" s="1657" t="s">
        <v>437</v>
      </c>
      <c r="F86" s="1657"/>
      <c r="G86" s="1657"/>
      <c r="H86" s="1657"/>
      <c r="I86" s="1657"/>
      <c r="J86" s="1657"/>
      <c r="K86" s="1661" t="str">
        <f>IF(K83="","",ROUNDDOWN(ROUND(K83,0)/3,0))</f>
        <v/>
      </c>
      <c r="L86" s="1654"/>
      <c r="M86" s="1654"/>
      <c r="N86" s="1654"/>
      <c r="O86" s="1654"/>
      <c r="P86" s="1654"/>
      <c r="Q86" s="1655"/>
      <c r="R86" s="277" t="s">
        <v>130</v>
      </c>
      <c r="S86" s="271" t="s">
        <v>258</v>
      </c>
      <c r="T86" s="259"/>
      <c r="U86" s="259"/>
      <c r="V86" s="259"/>
      <c r="W86" s="259"/>
      <c r="X86" s="259"/>
    </row>
    <row r="87" spans="2:28" ht="15" customHeight="1">
      <c r="B87" s="259"/>
      <c r="C87" s="259"/>
      <c r="D87" s="259"/>
      <c r="E87" s="259"/>
      <c r="F87" s="259"/>
      <c r="G87" s="259"/>
      <c r="H87" s="259"/>
      <c r="I87" s="259"/>
      <c r="J87" s="259"/>
      <c r="K87" s="278"/>
      <c r="L87" s="265"/>
      <c r="M87" s="259"/>
      <c r="N87" s="259"/>
      <c r="O87" s="259"/>
      <c r="P87" s="259"/>
      <c r="Q87" s="259"/>
      <c r="R87" s="259"/>
      <c r="S87" s="259"/>
      <c r="T87" s="279"/>
      <c r="U87" s="259"/>
      <c r="V87" s="259"/>
      <c r="W87" s="259"/>
      <c r="X87" s="259"/>
    </row>
    <row r="88" spans="2:28" ht="21" customHeight="1">
      <c r="B88" s="259" t="s">
        <v>259</v>
      </c>
      <c r="C88" s="259"/>
      <c r="D88" s="259"/>
      <c r="E88" s="259"/>
      <c r="F88" s="259"/>
      <c r="G88" s="259"/>
      <c r="H88" s="259"/>
      <c r="I88" s="259"/>
      <c r="J88" s="259"/>
      <c r="K88" s="259"/>
      <c r="L88" s="265"/>
      <c r="M88" s="259"/>
      <c r="N88" s="259"/>
      <c r="O88" s="259"/>
      <c r="P88" s="259"/>
      <c r="Q88" s="259"/>
      <c r="R88" s="259"/>
      <c r="S88" s="259"/>
      <c r="T88" s="266"/>
      <c r="U88" s="259"/>
      <c r="V88" s="259"/>
      <c r="W88" s="259"/>
      <c r="X88" s="259"/>
    </row>
    <row r="89" spans="2:28" ht="30" customHeight="1">
      <c r="B89" s="259"/>
      <c r="C89" s="259"/>
      <c r="D89" s="259"/>
      <c r="E89" s="1662" t="s">
        <v>249</v>
      </c>
      <c r="F89" s="1663"/>
      <c r="G89" s="1663"/>
      <c r="H89" s="1664"/>
      <c r="I89" s="1665" t="str">
        <f>IF(K75="","",K75)</f>
        <v/>
      </c>
      <c r="J89" s="1666"/>
      <c r="K89" s="280" t="s">
        <v>250</v>
      </c>
      <c r="L89" s="1661" t="str">
        <f>IF(I89="","",I89*30000)</f>
        <v/>
      </c>
      <c r="M89" s="1654"/>
      <c r="N89" s="1654"/>
      <c r="O89" s="1654"/>
      <c r="P89" s="1654"/>
      <c r="Q89" s="1655"/>
      <c r="R89" s="277" t="s">
        <v>130</v>
      </c>
      <c r="S89" s="271" t="s">
        <v>230</v>
      </c>
      <c r="T89" s="281"/>
      <c r="U89" s="281"/>
      <c r="V89" s="281"/>
      <c r="W89" s="281"/>
      <c r="X89" s="281"/>
      <c r="Y89" s="267"/>
      <c r="Z89" s="267"/>
      <c r="AA89" s="267"/>
      <c r="AB89" s="267"/>
    </row>
    <row r="90" spans="2:28" s="267" customFormat="1" ht="16.5" customHeight="1">
      <c r="B90" s="259"/>
      <c r="C90" s="259"/>
      <c r="D90" s="259"/>
      <c r="E90" s="268"/>
      <c r="F90" s="268"/>
      <c r="G90" s="268"/>
      <c r="H90" s="259"/>
      <c r="I90" s="262"/>
      <c r="J90" s="262"/>
      <c r="K90" s="280"/>
      <c r="L90" s="282"/>
      <c r="M90" s="282"/>
      <c r="N90" s="282"/>
      <c r="O90" s="282"/>
      <c r="P90" s="282"/>
      <c r="Q90" s="282"/>
      <c r="R90" s="277"/>
      <c r="S90" s="271"/>
      <c r="T90" s="281"/>
      <c r="U90" s="281"/>
      <c r="V90" s="281"/>
      <c r="W90" s="281"/>
      <c r="X90" s="281"/>
    </row>
    <row r="91" spans="2:28" ht="21" customHeight="1" thickBot="1">
      <c r="B91" s="259" t="s">
        <v>440</v>
      </c>
      <c r="C91" s="259"/>
      <c r="D91" s="259"/>
      <c r="E91" s="259"/>
      <c r="F91" s="259"/>
      <c r="G91" s="259"/>
      <c r="H91" s="259"/>
      <c r="I91" s="259"/>
      <c r="J91" s="259"/>
      <c r="K91" s="259"/>
      <c r="L91" s="259"/>
      <c r="M91" s="259"/>
      <c r="N91" s="259"/>
      <c r="O91" s="259"/>
      <c r="P91" s="259"/>
      <c r="Q91" s="259"/>
      <c r="R91" s="281"/>
      <c r="S91" s="281"/>
      <c r="T91" s="277"/>
      <c r="U91" s="271"/>
      <c r="V91" s="281"/>
      <c r="W91" s="281"/>
      <c r="X91" s="281"/>
      <c r="Y91" s="267"/>
      <c r="Z91" s="267"/>
      <c r="AA91" s="267"/>
      <c r="AB91" s="267"/>
    </row>
    <row r="92" spans="2:28" ht="30" customHeight="1" thickBot="1">
      <c r="B92" s="283"/>
      <c r="C92" s="1636" t="s">
        <v>551</v>
      </c>
      <c r="D92" s="1637"/>
      <c r="E92" s="1637"/>
      <c r="F92" s="1637"/>
      <c r="G92" s="1637"/>
      <c r="H92" s="1637"/>
      <c r="I92" s="1637"/>
      <c r="J92" s="1638"/>
      <c r="K92" s="1639" t="str">
        <f>IF(OR(K86="",L89=""),"",IF(IF(K86&gt;=L89,L89,K86)&gt;300000,300000,IF(K86&gt;=L89,L89,K86)))</f>
        <v/>
      </c>
      <c r="L92" s="1640"/>
      <c r="M92" s="1640"/>
      <c r="N92" s="1640"/>
      <c r="O92" s="1640"/>
      <c r="P92" s="1640"/>
      <c r="Q92" s="1641"/>
      <c r="R92" s="277" t="s">
        <v>130</v>
      </c>
      <c r="S92" s="1642" t="s">
        <v>261</v>
      </c>
      <c r="T92" s="1642"/>
      <c r="U92" s="1642"/>
      <c r="V92" s="1642"/>
      <c r="W92" s="1642"/>
      <c r="X92" s="1642"/>
      <c r="Y92" s="267"/>
      <c r="Z92" s="267"/>
      <c r="AA92" s="267"/>
      <c r="AB92" s="267"/>
    </row>
    <row r="93" spans="2:28" ht="15" customHeight="1">
      <c r="B93" s="272"/>
      <c r="C93" s="272"/>
      <c r="D93" s="272"/>
      <c r="E93" s="272"/>
      <c r="F93" s="272"/>
      <c r="G93" s="259"/>
      <c r="H93" s="259"/>
      <c r="I93" s="259"/>
      <c r="J93" s="259"/>
      <c r="K93" s="284"/>
      <c r="L93" s="284"/>
      <c r="M93" s="284"/>
      <c r="N93" s="284"/>
      <c r="O93" s="284"/>
      <c r="P93" s="284"/>
      <c r="Q93" s="284"/>
      <c r="R93" s="281"/>
      <c r="S93" s="281"/>
      <c r="T93" s="277"/>
      <c r="U93" s="271"/>
      <c r="V93" s="281"/>
      <c r="W93" s="281"/>
      <c r="X93" s="281"/>
      <c r="Y93" s="267"/>
      <c r="Z93" s="267"/>
      <c r="AA93" s="267"/>
      <c r="AB93" s="267"/>
    </row>
    <row r="94" spans="2:28" ht="21" customHeight="1">
      <c r="B94" s="259" t="s">
        <v>438</v>
      </c>
      <c r="C94" s="259"/>
      <c r="D94" s="259"/>
      <c r="E94" s="259"/>
      <c r="F94" s="259"/>
      <c r="G94" s="259"/>
      <c r="H94" s="259"/>
      <c r="I94" s="259"/>
      <c r="J94" s="259"/>
      <c r="K94" s="259"/>
      <c r="L94" s="259"/>
      <c r="M94" s="259"/>
      <c r="N94" s="259"/>
      <c r="O94" s="259"/>
      <c r="P94" s="259"/>
      <c r="Q94" s="259"/>
      <c r="R94" s="271"/>
      <c r="S94" s="271"/>
      <c r="T94" s="271"/>
      <c r="U94" s="271"/>
      <c r="V94" s="281"/>
      <c r="W94" s="281"/>
      <c r="X94" s="281"/>
      <c r="Y94" s="267"/>
      <c r="Z94" s="267"/>
      <c r="AA94" s="267"/>
      <c r="AB94" s="267"/>
    </row>
    <row r="95" spans="2:28" ht="30" customHeight="1">
      <c r="B95" s="259"/>
      <c r="C95" s="1643" t="s">
        <v>552</v>
      </c>
      <c r="D95" s="1644"/>
      <c r="E95" s="1644"/>
      <c r="F95" s="1645"/>
      <c r="G95" s="1646" t="str">
        <f>IF(K92="","",K92)</f>
        <v/>
      </c>
      <c r="H95" s="1647"/>
      <c r="I95" s="1647"/>
      <c r="J95" s="285" t="s">
        <v>442</v>
      </c>
      <c r="K95" s="265" t="s">
        <v>439</v>
      </c>
      <c r="L95" s="1648" t="s">
        <v>441</v>
      </c>
      <c r="M95" s="1649"/>
      <c r="N95" s="1649"/>
      <c r="O95" s="1650"/>
      <c r="P95" s="1651"/>
      <c r="Q95" s="285" t="s">
        <v>443</v>
      </c>
      <c r="R95" s="271"/>
      <c r="S95" s="1642" t="s">
        <v>606</v>
      </c>
      <c r="T95" s="1642"/>
      <c r="U95" s="1642"/>
      <c r="V95" s="1642"/>
      <c r="W95" s="1642"/>
      <c r="X95" s="1642"/>
      <c r="Y95" s="267"/>
      <c r="Z95" s="267"/>
      <c r="AA95" s="267"/>
      <c r="AB95" s="267"/>
    </row>
    <row r="96" spans="2:28" ht="15" customHeight="1" thickBot="1">
      <c r="B96" s="259"/>
      <c r="C96" s="259"/>
      <c r="D96" s="259"/>
      <c r="E96" s="259"/>
      <c r="F96" s="259"/>
      <c r="G96" s="259"/>
      <c r="H96" s="259"/>
      <c r="I96" s="259"/>
      <c r="J96" s="259"/>
      <c r="K96" s="259"/>
      <c r="L96" s="259"/>
      <c r="M96" s="259"/>
      <c r="N96" s="259"/>
      <c r="O96" s="259"/>
      <c r="P96" s="259"/>
      <c r="Q96" s="259"/>
      <c r="R96" s="271"/>
      <c r="S96" s="271"/>
      <c r="T96" s="271"/>
      <c r="U96" s="271"/>
      <c r="V96" s="281"/>
      <c r="W96" s="281"/>
      <c r="X96" s="281"/>
      <c r="Y96" s="267"/>
      <c r="Z96" s="267"/>
      <c r="AA96" s="267"/>
      <c r="AB96" s="267"/>
    </row>
    <row r="97" spans="3:28" ht="30" customHeight="1" thickBot="1">
      <c r="C97" s="1668" t="s">
        <v>484</v>
      </c>
      <c r="D97" s="1669"/>
      <c r="E97" s="1669"/>
      <c r="F97" s="1669"/>
      <c r="G97" s="1669"/>
      <c r="H97" s="1669"/>
      <c r="I97" s="1669"/>
      <c r="J97" s="1670"/>
      <c r="K97" s="1639" t="str">
        <f>IF(OR(G95="",O95=""),"",G95*O95)</f>
        <v/>
      </c>
      <c r="L97" s="1640"/>
      <c r="M97" s="1640"/>
      <c r="N97" s="1640"/>
      <c r="O97" s="1640"/>
      <c r="P97" s="1640"/>
      <c r="Q97" s="1641"/>
      <c r="R97" s="277" t="s">
        <v>130</v>
      </c>
      <c r="S97" s="271" t="s">
        <v>604</v>
      </c>
      <c r="T97" s="286"/>
      <c r="U97" s="286"/>
      <c r="V97" s="286"/>
      <c r="W97" s="286"/>
      <c r="X97" s="286"/>
      <c r="Y97" s="267"/>
      <c r="Z97" s="267"/>
      <c r="AA97" s="267"/>
      <c r="AB97" s="267"/>
    </row>
    <row r="98" spans="3:28" ht="18.75" customHeight="1"/>
    <row r="99" spans="3:28" ht="30" customHeight="1"/>
    <row r="100" spans="3:28" ht="30" customHeight="1"/>
    <row r="101" spans="3:28" ht="30" customHeight="1"/>
    <row r="102" spans="3:28" ht="30" customHeight="1"/>
    <row r="103" spans="3:28" ht="30" customHeight="1"/>
    <row r="104" spans="3:28" ht="30" customHeight="1"/>
    <row r="105" spans="3:28" ht="30" customHeight="1"/>
    <row r="106" spans="3:28" ht="30" customHeight="1"/>
    <row r="107" spans="3:28" ht="30" customHeight="1"/>
    <row r="108" spans="3:28" ht="30" customHeight="1"/>
    <row r="109" spans="3:28" ht="30" customHeight="1"/>
    <row r="110" spans="3:28" ht="30" customHeight="1"/>
    <row r="111" spans="3:28" ht="30" customHeight="1"/>
    <row r="112" spans="3:28" ht="30" customHeight="1"/>
    <row r="113" ht="30" customHeight="1"/>
    <row r="114" ht="30" customHeight="1"/>
    <row r="115" ht="30" customHeight="1"/>
    <row r="116" ht="30" customHeight="1"/>
    <row r="117" ht="30" customHeight="1"/>
    <row r="118" ht="30" customHeight="1"/>
    <row r="119" ht="30" customHeight="1"/>
    <row r="120" ht="30" customHeight="1"/>
    <row r="121" ht="30" customHeight="1"/>
    <row r="122" ht="30" customHeight="1"/>
    <row r="123" ht="30" customHeight="1"/>
    <row r="124" ht="30" customHeight="1"/>
    <row r="125" ht="30" customHeight="1"/>
    <row r="126" ht="30" customHeight="1"/>
    <row r="127" ht="30" customHeight="1"/>
    <row r="128" ht="30" customHeight="1"/>
    <row r="129" ht="30" customHeight="1"/>
    <row r="130" ht="30" customHeight="1"/>
    <row r="131" ht="30" customHeight="1"/>
    <row r="132" ht="30" customHeight="1"/>
    <row r="133" ht="30" customHeight="1"/>
    <row r="134" ht="30" customHeight="1"/>
    <row r="135" ht="30" customHeight="1"/>
    <row r="136" ht="30" customHeight="1"/>
    <row r="137" ht="30" customHeight="1"/>
    <row r="138" ht="30" customHeight="1"/>
    <row r="139" ht="30" customHeight="1"/>
    <row r="140" ht="30" customHeight="1"/>
    <row r="141" ht="30" customHeight="1"/>
    <row r="142" ht="30" customHeight="1"/>
    <row r="143" ht="30" customHeight="1"/>
    <row r="144" ht="30" customHeight="1"/>
    <row r="145" ht="30" customHeight="1"/>
  </sheetData>
  <sheetProtection password="C062" sheet="1" objects="1" scenarios="1" selectLockedCells="1"/>
  <mergeCells count="129">
    <mergeCell ref="E79:J79"/>
    <mergeCell ref="K79:Q79"/>
    <mergeCell ref="R79:S79"/>
    <mergeCell ref="E51:J51"/>
    <mergeCell ref="K51:Q51"/>
    <mergeCell ref="E54:J54"/>
    <mergeCell ref="S95:X95"/>
    <mergeCell ref="C97:J97"/>
    <mergeCell ref="K97:Q97"/>
    <mergeCell ref="E72:J72"/>
    <mergeCell ref="K72:L72"/>
    <mergeCell ref="E73:J73"/>
    <mergeCell ref="K73:S73"/>
    <mergeCell ref="K74:S74"/>
    <mergeCell ref="K75:Q75"/>
    <mergeCell ref="R75:S75"/>
    <mergeCell ref="K76:Q76"/>
    <mergeCell ref="R76:S76"/>
    <mergeCell ref="E74:J74"/>
    <mergeCell ref="E75:J75"/>
    <mergeCell ref="E76:J76"/>
    <mergeCell ref="E77:J77"/>
    <mergeCell ref="K77:Q77"/>
    <mergeCell ref="R77:S77"/>
    <mergeCell ref="E78:J78"/>
    <mergeCell ref="K78:Q78"/>
    <mergeCell ref="R78:S78"/>
    <mergeCell ref="K12:Q12"/>
    <mergeCell ref="R12:S12"/>
    <mergeCell ref="K42:S42"/>
    <mergeCell ref="E42:J42"/>
    <mergeCell ref="K41:S41"/>
    <mergeCell ref="E41:J41"/>
    <mergeCell ref="K40:L40"/>
    <mergeCell ref="E40:J40"/>
    <mergeCell ref="B37:X37"/>
    <mergeCell ref="C28:J28"/>
    <mergeCell ref="K28:Q28"/>
    <mergeCell ref="S28:X28"/>
    <mergeCell ref="L31:N31"/>
    <mergeCell ref="C31:F31"/>
    <mergeCell ref="E19:J19"/>
    <mergeCell ref="K19:Q19"/>
    <mergeCell ref="E22:J22"/>
    <mergeCell ref="K22:Q22"/>
    <mergeCell ref="E25:H25"/>
    <mergeCell ref="I25:J25"/>
    <mergeCell ref="L25:Q25"/>
    <mergeCell ref="B3:X3"/>
    <mergeCell ref="B5:X5"/>
    <mergeCell ref="E8:J8"/>
    <mergeCell ref="K8:L8"/>
    <mergeCell ref="E9:J9"/>
    <mergeCell ref="K9:S9"/>
    <mergeCell ref="R15:S15"/>
    <mergeCell ref="E16:J16"/>
    <mergeCell ref="K16:Q16"/>
    <mergeCell ref="R16:S16"/>
    <mergeCell ref="E13:J13"/>
    <mergeCell ref="K13:Q13"/>
    <mergeCell ref="R13:S13"/>
    <mergeCell ref="E14:J14"/>
    <mergeCell ref="K14:Q14"/>
    <mergeCell ref="R14:S14"/>
    <mergeCell ref="E15:J15"/>
    <mergeCell ref="K15:Q15"/>
    <mergeCell ref="E10:J10"/>
    <mergeCell ref="K10:S10"/>
    <mergeCell ref="E11:J11"/>
    <mergeCell ref="K11:Q11"/>
    <mergeCell ref="R11:S11"/>
    <mergeCell ref="E12:J12"/>
    <mergeCell ref="G31:I31"/>
    <mergeCell ref="O31:P31"/>
    <mergeCell ref="S31:X31"/>
    <mergeCell ref="B35:X35"/>
    <mergeCell ref="R46:S46"/>
    <mergeCell ref="E47:J47"/>
    <mergeCell ref="K47:Q47"/>
    <mergeCell ref="R47:S47"/>
    <mergeCell ref="E48:J48"/>
    <mergeCell ref="K48:Q48"/>
    <mergeCell ref="R48:S48"/>
    <mergeCell ref="K46:Q46"/>
    <mergeCell ref="E46:J46"/>
    <mergeCell ref="C33:J33"/>
    <mergeCell ref="K33:Q33"/>
    <mergeCell ref="R45:S45"/>
    <mergeCell ref="K45:Q45"/>
    <mergeCell ref="E45:J45"/>
    <mergeCell ref="R44:S44"/>
    <mergeCell ref="K44:Q44"/>
    <mergeCell ref="E44:J44"/>
    <mergeCell ref="R43:S43"/>
    <mergeCell ref="K43:Q43"/>
    <mergeCell ref="E43:J43"/>
    <mergeCell ref="K54:Q54"/>
    <mergeCell ref="E57:H57"/>
    <mergeCell ref="I57:J57"/>
    <mergeCell ref="L57:Q57"/>
    <mergeCell ref="C60:J60"/>
    <mergeCell ref="K60:Q60"/>
    <mergeCell ref="S60:X60"/>
    <mergeCell ref="B69:X69"/>
    <mergeCell ref="C65:J65"/>
    <mergeCell ref="K65:Q65"/>
    <mergeCell ref="B67:X67"/>
    <mergeCell ref="C63:F63"/>
    <mergeCell ref="G63:I63"/>
    <mergeCell ref="L63:N63"/>
    <mergeCell ref="O63:P63"/>
    <mergeCell ref="S63:X63"/>
    <mergeCell ref="C92:J92"/>
    <mergeCell ref="K92:Q92"/>
    <mergeCell ref="S92:X92"/>
    <mergeCell ref="C95:F95"/>
    <mergeCell ref="G95:I95"/>
    <mergeCell ref="L95:N95"/>
    <mergeCell ref="O95:P95"/>
    <mergeCell ref="R80:S80"/>
    <mergeCell ref="K80:Q80"/>
    <mergeCell ref="E80:J80"/>
    <mergeCell ref="E83:J83"/>
    <mergeCell ref="K83:Q83"/>
    <mergeCell ref="E86:J86"/>
    <mergeCell ref="K86:Q86"/>
    <mergeCell ref="E89:H89"/>
    <mergeCell ref="I89:J89"/>
    <mergeCell ref="L89:Q89"/>
  </mergeCells>
  <phoneticPr fontId="7"/>
  <conditionalFormatting sqref="K19:Q19">
    <cfRule type="expression" dxfId="34" priority="7">
      <formula>K19&gt;K16</formula>
    </cfRule>
    <cfRule type="expression" dxfId="33" priority="20">
      <formula>$K$19=""</formula>
    </cfRule>
  </conditionalFormatting>
  <conditionalFormatting sqref="O31:P31">
    <cfRule type="expression" dxfId="32" priority="19">
      <formula>$O$31=""</formula>
    </cfRule>
  </conditionalFormatting>
  <conditionalFormatting sqref="K51:Q51">
    <cfRule type="expression" dxfId="31" priority="6">
      <formula>$K$51&gt;$K$48</formula>
    </cfRule>
    <cfRule type="expression" dxfId="30" priority="18">
      <formula>$K$51=""</formula>
    </cfRule>
  </conditionalFormatting>
  <conditionalFormatting sqref="O63:P63">
    <cfRule type="expression" dxfId="29" priority="17">
      <formula>$O$63=""</formula>
    </cfRule>
  </conditionalFormatting>
  <conditionalFormatting sqref="U6">
    <cfRule type="expression" dxfId="28" priority="16">
      <formula>$U$6=""</formula>
    </cfRule>
  </conditionalFormatting>
  <conditionalFormatting sqref="W6">
    <cfRule type="expression" dxfId="27" priority="15">
      <formula>$W$6=""</formula>
    </cfRule>
  </conditionalFormatting>
  <conditionalFormatting sqref="U38">
    <cfRule type="expression" dxfId="26" priority="14">
      <formula>$U$38=""</formula>
    </cfRule>
  </conditionalFormatting>
  <conditionalFormatting sqref="W38">
    <cfRule type="expression" dxfId="25" priority="13">
      <formula>$W$38=""</formula>
    </cfRule>
  </conditionalFormatting>
  <conditionalFormatting sqref="U70">
    <cfRule type="expression" dxfId="24" priority="12">
      <formula>$U$70=""</formula>
    </cfRule>
  </conditionalFormatting>
  <conditionalFormatting sqref="W70">
    <cfRule type="expression" dxfId="23" priority="11">
      <formula>$W$70=""</formula>
    </cfRule>
  </conditionalFormatting>
  <conditionalFormatting sqref="K83:Q83">
    <cfRule type="expression" dxfId="22" priority="5">
      <formula>$K$83&gt;$K$80</formula>
    </cfRule>
    <cfRule type="expression" dxfId="21" priority="10">
      <formula>$K$83=""</formula>
    </cfRule>
  </conditionalFormatting>
  <conditionalFormatting sqref="O95:P95">
    <cfRule type="expression" dxfId="20" priority="9">
      <formula>$O$95=""</formula>
    </cfRule>
  </conditionalFormatting>
  <conditionalFormatting sqref="K47:Q47">
    <cfRule type="expression" dxfId="19" priority="4">
      <formula>AND(K46="ハイブリッド",K47="")</formula>
    </cfRule>
  </conditionalFormatting>
  <conditionalFormatting sqref="K15:Q15">
    <cfRule type="expression" dxfId="18" priority="2">
      <formula>AND(K14="ハイブリッド",K15="")</formula>
    </cfRule>
  </conditionalFormatting>
  <conditionalFormatting sqref="K79:Q79">
    <cfRule type="expression" dxfId="17" priority="1">
      <formula>AND(K78="ハイブリッド",K79="")</formula>
    </cfRule>
  </conditionalFormatting>
  <dataValidations count="9">
    <dataValidation type="list" allowBlank="1" showInputMessage="1" showErrorMessage="1" sqref="Y65562 JU65562 TQ65562 ADM65562 ANI65562 AXE65562 BHA65562 BQW65562 CAS65562 CKO65562 CUK65562 DEG65562 DOC65562 DXY65562 EHU65562 ERQ65562 FBM65562 FLI65562 FVE65562 GFA65562 GOW65562 GYS65562 HIO65562 HSK65562 ICG65562 IMC65562 IVY65562 JFU65562 JPQ65562 JZM65562 KJI65562 KTE65562 LDA65562 LMW65562 LWS65562 MGO65562 MQK65562 NAG65562 NKC65562 NTY65562 ODU65562 ONQ65562 OXM65562 PHI65562 PRE65562 QBA65562 QKW65562 QUS65562 REO65562 ROK65562 RYG65562 SIC65562 SRY65562 TBU65562 TLQ65562 TVM65562 UFI65562 UPE65562 UZA65562 VIW65562 VSS65562 WCO65562 WMK65562 WWG65562 Y131098 JU131098 TQ131098 ADM131098 ANI131098 AXE131098 BHA131098 BQW131098 CAS131098 CKO131098 CUK131098 DEG131098 DOC131098 DXY131098 EHU131098 ERQ131098 FBM131098 FLI131098 FVE131098 GFA131098 GOW131098 GYS131098 HIO131098 HSK131098 ICG131098 IMC131098 IVY131098 JFU131098 JPQ131098 JZM131098 KJI131098 KTE131098 LDA131098 LMW131098 LWS131098 MGO131098 MQK131098 NAG131098 NKC131098 NTY131098 ODU131098 ONQ131098 OXM131098 PHI131098 PRE131098 QBA131098 QKW131098 QUS131098 REO131098 ROK131098 RYG131098 SIC131098 SRY131098 TBU131098 TLQ131098 TVM131098 UFI131098 UPE131098 UZA131098 VIW131098 VSS131098 WCO131098 WMK131098 WWG131098 Y196634 JU196634 TQ196634 ADM196634 ANI196634 AXE196634 BHA196634 BQW196634 CAS196634 CKO196634 CUK196634 DEG196634 DOC196634 DXY196634 EHU196634 ERQ196634 FBM196634 FLI196634 FVE196634 GFA196634 GOW196634 GYS196634 HIO196634 HSK196634 ICG196634 IMC196634 IVY196634 JFU196634 JPQ196634 JZM196634 KJI196634 KTE196634 LDA196634 LMW196634 LWS196634 MGO196634 MQK196634 NAG196634 NKC196634 NTY196634 ODU196634 ONQ196634 OXM196634 PHI196634 PRE196634 QBA196634 QKW196634 QUS196634 REO196634 ROK196634 RYG196634 SIC196634 SRY196634 TBU196634 TLQ196634 TVM196634 UFI196634 UPE196634 UZA196634 VIW196634 VSS196634 WCO196634 WMK196634 WWG196634 Y262170 JU262170 TQ262170 ADM262170 ANI262170 AXE262170 BHA262170 BQW262170 CAS262170 CKO262170 CUK262170 DEG262170 DOC262170 DXY262170 EHU262170 ERQ262170 FBM262170 FLI262170 FVE262170 GFA262170 GOW262170 GYS262170 HIO262170 HSK262170 ICG262170 IMC262170 IVY262170 JFU262170 JPQ262170 JZM262170 KJI262170 KTE262170 LDA262170 LMW262170 LWS262170 MGO262170 MQK262170 NAG262170 NKC262170 NTY262170 ODU262170 ONQ262170 OXM262170 PHI262170 PRE262170 QBA262170 QKW262170 QUS262170 REO262170 ROK262170 RYG262170 SIC262170 SRY262170 TBU262170 TLQ262170 TVM262170 UFI262170 UPE262170 UZA262170 VIW262170 VSS262170 WCO262170 WMK262170 WWG262170 Y327706 JU327706 TQ327706 ADM327706 ANI327706 AXE327706 BHA327706 BQW327706 CAS327706 CKO327706 CUK327706 DEG327706 DOC327706 DXY327706 EHU327706 ERQ327706 FBM327706 FLI327706 FVE327706 GFA327706 GOW327706 GYS327706 HIO327706 HSK327706 ICG327706 IMC327706 IVY327706 JFU327706 JPQ327706 JZM327706 KJI327706 KTE327706 LDA327706 LMW327706 LWS327706 MGO327706 MQK327706 NAG327706 NKC327706 NTY327706 ODU327706 ONQ327706 OXM327706 PHI327706 PRE327706 QBA327706 QKW327706 QUS327706 REO327706 ROK327706 RYG327706 SIC327706 SRY327706 TBU327706 TLQ327706 TVM327706 UFI327706 UPE327706 UZA327706 VIW327706 VSS327706 WCO327706 WMK327706 WWG327706 Y393242 JU393242 TQ393242 ADM393242 ANI393242 AXE393242 BHA393242 BQW393242 CAS393242 CKO393242 CUK393242 DEG393242 DOC393242 DXY393242 EHU393242 ERQ393242 FBM393242 FLI393242 FVE393242 GFA393242 GOW393242 GYS393242 HIO393242 HSK393242 ICG393242 IMC393242 IVY393242 JFU393242 JPQ393242 JZM393242 KJI393242 KTE393242 LDA393242 LMW393242 LWS393242 MGO393242 MQK393242 NAG393242 NKC393242 NTY393242 ODU393242 ONQ393242 OXM393242 PHI393242 PRE393242 QBA393242 QKW393242 QUS393242 REO393242 ROK393242 RYG393242 SIC393242 SRY393242 TBU393242 TLQ393242 TVM393242 UFI393242 UPE393242 UZA393242 VIW393242 VSS393242 WCO393242 WMK393242 WWG393242 Y458778 JU458778 TQ458778 ADM458778 ANI458778 AXE458778 BHA458778 BQW458778 CAS458778 CKO458778 CUK458778 DEG458778 DOC458778 DXY458778 EHU458778 ERQ458778 FBM458778 FLI458778 FVE458778 GFA458778 GOW458778 GYS458778 HIO458778 HSK458778 ICG458778 IMC458778 IVY458778 JFU458778 JPQ458778 JZM458778 KJI458778 KTE458778 LDA458778 LMW458778 LWS458778 MGO458778 MQK458778 NAG458778 NKC458778 NTY458778 ODU458778 ONQ458778 OXM458778 PHI458778 PRE458778 QBA458778 QKW458778 QUS458778 REO458778 ROK458778 RYG458778 SIC458778 SRY458778 TBU458778 TLQ458778 TVM458778 UFI458778 UPE458778 UZA458778 VIW458778 VSS458778 WCO458778 WMK458778 WWG458778 Y524314 JU524314 TQ524314 ADM524314 ANI524314 AXE524314 BHA524314 BQW524314 CAS524314 CKO524314 CUK524314 DEG524314 DOC524314 DXY524314 EHU524314 ERQ524314 FBM524314 FLI524314 FVE524314 GFA524314 GOW524314 GYS524314 HIO524314 HSK524314 ICG524314 IMC524314 IVY524314 JFU524314 JPQ524314 JZM524314 KJI524314 KTE524314 LDA524314 LMW524314 LWS524314 MGO524314 MQK524314 NAG524314 NKC524314 NTY524314 ODU524314 ONQ524314 OXM524314 PHI524314 PRE524314 QBA524314 QKW524314 QUS524314 REO524314 ROK524314 RYG524314 SIC524314 SRY524314 TBU524314 TLQ524314 TVM524314 UFI524314 UPE524314 UZA524314 VIW524314 VSS524314 WCO524314 WMK524314 WWG524314 Y589850 JU589850 TQ589850 ADM589850 ANI589850 AXE589850 BHA589850 BQW589850 CAS589850 CKO589850 CUK589850 DEG589850 DOC589850 DXY589850 EHU589850 ERQ589850 FBM589850 FLI589850 FVE589850 GFA589850 GOW589850 GYS589850 HIO589850 HSK589850 ICG589850 IMC589850 IVY589850 JFU589850 JPQ589850 JZM589850 KJI589850 KTE589850 LDA589850 LMW589850 LWS589850 MGO589850 MQK589850 NAG589850 NKC589850 NTY589850 ODU589850 ONQ589850 OXM589850 PHI589850 PRE589850 QBA589850 QKW589850 QUS589850 REO589850 ROK589850 RYG589850 SIC589850 SRY589850 TBU589850 TLQ589850 TVM589850 UFI589850 UPE589850 UZA589850 VIW589850 VSS589850 WCO589850 WMK589850 WWG589850 Y655386 JU655386 TQ655386 ADM655386 ANI655386 AXE655386 BHA655386 BQW655386 CAS655386 CKO655386 CUK655386 DEG655386 DOC655386 DXY655386 EHU655386 ERQ655386 FBM655386 FLI655386 FVE655386 GFA655386 GOW655386 GYS655386 HIO655386 HSK655386 ICG655386 IMC655386 IVY655386 JFU655386 JPQ655386 JZM655386 KJI655386 KTE655386 LDA655386 LMW655386 LWS655386 MGO655386 MQK655386 NAG655386 NKC655386 NTY655386 ODU655386 ONQ655386 OXM655386 PHI655386 PRE655386 QBA655386 QKW655386 QUS655386 REO655386 ROK655386 RYG655386 SIC655386 SRY655386 TBU655386 TLQ655386 TVM655386 UFI655386 UPE655386 UZA655386 VIW655386 VSS655386 WCO655386 WMK655386 WWG655386 Y720922 JU720922 TQ720922 ADM720922 ANI720922 AXE720922 BHA720922 BQW720922 CAS720922 CKO720922 CUK720922 DEG720922 DOC720922 DXY720922 EHU720922 ERQ720922 FBM720922 FLI720922 FVE720922 GFA720922 GOW720922 GYS720922 HIO720922 HSK720922 ICG720922 IMC720922 IVY720922 JFU720922 JPQ720922 JZM720922 KJI720922 KTE720922 LDA720922 LMW720922 LWS720922 MGO720922 MQK720922 NAG720922 NKC720922 NTY720922 ODU720922 ONQ720922 OXM720922 PHI720922 PRE720922 QBA720922 QKW720922 QUS720922 REO720922 ROK720922 RYG720922 SIC720922 SRY720922 TBU720922 TLQ720922 TVM720922 UFI720922 UPE720922 UZA720922 VIW720922 VSS720922 WCO720922 WMK720922 WWG720922 Y786458 JU786458 TQ786458 ADM786458 ANI786458 AXE786458 BHA786458 BQW786458 CAS786458 CKO786458 CUK786458 DEG786458 DOC786458 DXY786458 EHU786458 ERQ786458 FBM786458 FLI786458 FVE786458 GFA786458 GOW786458 GYS786458 HIO786458 HSK786458 ICG786458 IMC786458 IVY786458 JFU786458 JPQ786458 JZM786458 KJI786458 KTE786458 LDA786458 LMW786458 LWS786458 MGO786458 MQK786458 NAG786458 NKC786458 NTY786458 ODU786458 ONQ786458 OXM786458 PHI786458 PRE786458 QBA786458 QKW786458 QUS786458 REO786458 ROK786458 RYG786458 SIC786458 SRY786458 TBU786458 TLQ786458 TVM786458 UFI786458 UPE786458 UZA786458 VIW786458 VSS786458 WCO786458 WMK786458 WWG786458 Y851994 JU851994 TQ851994 ADM851994 ANI851994 AXE851994 BHA851994 BQW851994 CAS851994 CKO851994 CUK851994 DEG851994 DOC851994 DXY851994 EHU851994 ERQ851994 FBM851994 FLI851994 FVE851994 GFA851994 GOW851994 GYS851994 HIO851994 HSK851994 ICG851994 IMC851994 IVY851994 JFU851994 JPQ851994 JZM851994 KJI851994 KTE851994 LDA851994 LMW851994 LWS851994 MGO851994 MQK851994 NAG851994 NKC851994 NTY851994 ODU851994 ONQ851994 OXM851994 PHI851994 PRE851994 QBA851994 QKW851994 QUS851994 REO851994 ROK851994 RYG851994 SIC851994 SRY851994 TBU851994 TLQ851994 TVM851994 UFI851994 UPE851994 UZA851994 VIW851994 VSS851994 WCO851994 WMK851994 WWG851994 Y917530 JU917530 TQ917530 ADM917530 ANI917530 AXE917530 BHA917530 BQW917530 CAS917530 CKO917530 CUK917530 DEG917530 DOC917530 DXY917530 EHU917530 ERQ917530 FBM917530 FLI917530 FVE917530 GFA917530 GOW917530 GYS917530 HIO917530 HSK917530 ICG917530 IMC917530 IVY917530 JFU917530 JPQ917530 JZM917530 KJI917530 KTE917530 LDA917530 LMW917530 LWS917530 MGO917530 MQK917530 NAG917530 NKC917530 NTY917530 ODU917530 ONQ917530 OXM917530 PHI917530 PRE917530 QBA917530 QKW917530 QUS917530 REO917530 ROK917530 RYG917530 SIC917530 SRY917530 TBU917530 TLQ917530 TVM917530 UFI917530 UPE917530 UZA917530 VIW917530 VSS917530 WCO917530 WMK917530 WWG917530 Y983066 JU983066 TQ983066 ADM983066 ANI983066 AXE983066 BHA983066 BQW983066 CAS983066 CKO983066 CUK983066 DEG983066 DOC983066 DXY983066 EHU983066 ERQ983066 FBM983066 FLI983066 FVE983066 GFA983066 GOW983066 GYS983066 HIO983066 HSK983066 ICG983066 IMC983066 IVY983066 JFU983066 JPQ983066 JZM983066 KJI983066 KTE983066 LDA983066 LMW983066 LWS983066 MGO983066 MQK983066 NAG983066 NKC983066 NTY983066 ODU983066 ONQ983066 OXM983066 PHI983066 PRE983066 QBA983066 QKW983066 QUS983066 REO983066 ROK983066 RYG983066 SIC983066 SRY983066 TBU983066 TLQ983066 TVM983066 UFI983066 UPE983066 UZA983066 VIW983066 VSS983066 WCO983066 WMK983066 WWG983066 Y65560 JU65560 TQ65560 ADM65560 ANI65560 AXE65560 BHA65560 BQW65560 CAS65560 CKO65560 CUK65560 DEG65560 DOC65560 DXY65560 EHU65560 ERQ65560 FBM65560 FLI65560 FVE65560 GFA65560 GOW65560 GYS65560 HIO65560 HSK65560 ICG65560 IMC65560 IVY65560 JFU65560 JPQ65560 JZM65560 KJI65560 KTE65560 LDA65560 LMW65560 LWS65560 MGO65560 MQK65560 NAG65560 NKC65560 NTY65560 ODU65560 ONQ65560 OXM65560 PHI65560 PRE65560 QBA65560 QKW65560 QUS65560 REO65560 ROK65560 RYG65560 SIC65560 SRY65560 TBU65560 TLQ65560 TVM65560 UFI65560 UPE65560 UZA65560 VIW65560 VSS65560 WCO65560 WMK65560 WWG65560 Y131096 JU131096 TQ131096 ADM131096 ANI131096 AXE131096 BHA131096 BQW131096 CAS131096 CKO131096 CUK131096 DEG131096 DOC131096 DXY131096 EHU131096 ERQ131096 FBM131096 FLI131096 FVE131096 GFA131096 GOW131096 GYS131096 HIO131096 HSK131096 ICG131096 IMC131096 IVY131096 JFU131096 JPQ131096 JZM131096 KJI131096 KTE131096 LDA131096 LMW131096 LWS131096 MGO131096 MQK131096 NAG131096 NKC131096 NTY131096 ODU131096 ONQ131096 OXM131096 PHI131096 PRE131096 QBA131096 QKW131096 QUS131096 REO131096 ROK131096 RYG131096 SIC131096 SRY131096 TBU131096 TLQ131096 TVM131096 UFI131096 UPE131096 UZA131096 VIW131096 VSS131096 WCO131096 WMK131096 WWG131096 Y196632 JU196632 TQ196632 ADM196632 ANI196632 AXE196632 BHA196632 BQW196632 CAS196632 CKO196632 CUK196632 DEG196632 DOC196632 DXY196632 EHU196632 ERQ196632 FBM196632 FLI196632 FVE196632 GFA196632 GOW196632 GYS196632 HIO196632 HSK196632 ICG196632 IMC196632 IVY196632 JFU196632 JPQ196632 JZM196632 KJI196632 KTE196632 LDA196632 LMW196632 LWS196632 MGO196632 MQK196632 NAG196632 NKC196632 NTY196632 ODU196632 ONQ196632 OXM196632 PHI196632 PRE196632 QBA196632 QKW196632 QUS196632 REO196632 ROK196632 RYG196632 SIC196632 SRY196632 TBU196632 TLQ196632 TVM196632 UFI196632 UPE196632 UZA196632 VIW196632 VSS196632 WCO196632 WMK196632 WWG196632 Y262168 JU262168 TQ262168 ADM262168 ANI262168 AXE262168 BHA262168 BQW262168 CAS262168 CKO262168 CUK262168 DEG262168 DOC262168 DXY262168 EHU262168 ERQ262168 FBM262168 FLI262168 FVE262168 GFA262168 GOW262168 GYS262168 HIO262168 HSK262168 ICG262168 IMC262168 IVY262168 JFU262168 JPQ262168 JZM262168 KJI262168 KTE262168 LDA262168 LMW262168 LWS262168 MGO262168 MQK262168 NAG262168 NKC262168 NTY262168 ODU262168 ONQ262168 OXM262168 PHI262168 PRE262168 QBA262168 QKW262168 QUS262168 REO262168 ROK262168 RYG262168 SIC262168 SRY262168 TBU262168 TLQ262168 TVM262168 UFI262168 UPE262168 UZA262168 VIW262168 VSS262168 WCO262168 WMK262168 WWG262168 Y327704 JU327704 TQ327704 ADM327704 ANI327704 AXE327704 BHA327704 BQW327704 CAS327704 CKO327704 CUK327704 DEG327704 DOC327704 DXY327704 EHU327704 ERQ327704 FBM327704 FLI327704 FVE327704 GFA327704 GOW327704 GYS327704 HIO327704 HSK327704 ICG327704 IMC327704 IVY327704 JFU327704 JPQ327704 JZM327704 KJI327704 KTE327704 LDA327704 LMW327704 LWS327704 MGO327704 MQK327704 NAG327704 NKC327704 NTY327704 ODU327704 ONQ327704 OXM327704 PHI327704 PRE327704 QBA327704 QKW327704 QUS327704 REO327704 ROK327704 RYG327704 SIC327704 SRY327704 TBU327704 TLQ327704 TVM327704 UFI327704 UPE327704 UZA327704 VIW327704 VSS327704 WCO327704 WMK327704 WWG327704 Y393240 JU393240 TQ393240 ADM393240 ANI393240 AXE393240 BHA393240 BQW393240 CAS393240 CKO393240 CUK393240 DEG393240 DOC393240 DXY393240 EHU393240 ERQ393240 FBM393240 FLI393240 FVE393240 GFA393240 GOW393240 GYS393240 HIO393240 HSK393240 ICG393240 IMC393240 IVY393240 JFU393240 JPQ393240 JZM393240 KJI393240 KTE393240 LDA393240 LMW393240 LWS393240 MGO393240 MQK393240 NAG393240 NKC393240 NTY393240 ODU393240 ONQ393240 OXM393240 PHI393240 PRE393240 QBA393240 QKW393240 QUS393240 REO393240 ROK393240 RYG393240 SIC393240 SRY393240 TBU393240 TLQ393240 TVM393240 UFI393240 UPE393240 UZA393240 VIW393240 VSS393240 WCO393240 WMK393240 WWG393240 Y458776 JU458776 TQ458776 ADM458776 ANI458776 AXE458776 BHA458776 BQW458776 CAS458776 CKO458776 CUK458776 DEG458776 DOC458776 DXY458776 EHU458776 ERQ458776 FBM458776 FLI458776 FVE458776 GFA458776 GOW458776 GYS458776 HIO458776 HSK458776 ICG458776 IMC458776 IVY458776 JFU458776 JPQ458776 JZM458776 KJI458776 KTE458776 LDA458776 LMW458776 LWS458776 MGO458776 MQK458776 NAG458776 NKC458776 NTY458776 ODU458776 ONQ458776 OXM458776 PHI458776 PRE458776 QBA458776 QKW458776 QUS458776 REO458776 ROK458776 RYG458776 SIC458776 SRY458776 TBU458776 TLQ458776 TVM458776 UFI458776 UPE458776 UZA458776 VIW458776 VSS458776 WCO458776 WMK458776 WWG458776 Y524312 JU524312 TQ524312 ADM524312 ANI524312 AXE524312 BHA524312 BQW524312 CAS524312 CKO524312 CUK524312 DEG524312 DOC524312 DXY524312 EHU524312 ERQ524312 FBM524312 FLI524312 FVE524312 GFA524312 GOW524312 GYS524312 HIO524312 HSK524312 ICG524312 IMC524312 IVY524312 JFU524312 JPQ524312 JZM524312 KJI524312 KTE524312 LDA524312 LMW524312 LWS524312 MGO524312 MQK524312 NAG524312 NKC524312 NTY524312 ODU524312 ONQ524312 OXM524312 PHI524312 PRE524312 QBA524312 QKW524312 QUS524312 REO524312 ROK524312 RYG524312 SIC524312 SRY524312 TBU524312 TLQ524312 TVM524312 UFI524312 UPE524312 UZA524312 VIW524312 VSS524312 WCO524312 WMK524312 WWG524312 Y589848 JU589848 TQ589848 ADM589848 ANI589848 AXE589848 BHA589848 BQW589848 CAS589848 CKO589848 CUK589848 DEG589848 DOC589848 DXY589848 EHU589848 ERQ589848 FBM589848 FLI589848 FVE589848 GFA589848 GOW589848 GYS589848 HIO589848 HSK589848 ICG589848 IMC589848 IVY589848 JFU589848 JPQ589848 JZM589848 KJI589848 KTE589848 LDA589848 LMW589848 LWS589848 MGO589848 MQK589848 NAG589848 NKC589848 NTY589848 ODU589848 ONQ589848 OXM589848 PHI589848 PRE589848 QBA589848 QKW589848 QUS589848 REO589848 ROK589848 RYG589848 SIC589848 SRY589848 TBU589848 TLQ589848 TVM589848 UFI589848 UPE589848 UZA589848 VIW589848 VSS589848 WCO589848 WMK589848 WWG589848 Y655384 JU655384 TQ655384 ADM655384 ANI655384 AXE655384 BHA655384 BQW655384 CAS655384 CKO655384 CUK655384 DEG655384 DOC655384 DXY655384 EHU655384 ERQ655384 FBM655384 FLI655384 FVE655384 GFA655384 GOW655384 GYS655384 HIO655384 HSK655384 ICG655384 IMC655384 IVY655384 JFU655384 JPQ655384 JZM655384 KJI655384 KTE655384 LDA655384 LMW655384 LWS655384 MGO655384 MQK655384 NAG655384 NKC655384 NTY655384 ODU655384 ONQ655384 OXM655384 PHI655384 PRE655384 QBA655384 QKW655384 QUS655384 REO655384 ROK655384 RYG655384 SIC655384 SRY655384 TBU655384 TLQ655384 TVM655384 UFI655384 UPE655384 UZA655384 VIW655384 VSS655384 WCO655384 WMK655384 WWG655384 Y720920 JU720920 TQ720920 ADM720920 ANI720920 AXE720920 BHA720920 BQW720920 CAS720920 CKO720920 CUK720920 DEG720920 DOC720920 DXY720920 EHU720920 ERQ720920 FBM720920 FLI720920 FVE720920 GFA720920 GOW720920 GYS720920 HIO720920 HSK720920 ICG720920 IMC720920 IVY720920 JFU720920 JPQ720920 JZM720920 KJI720920 KTE720920 LDA720920 LMW720920 LWS720920 MGO720920 MQK720920 NAG720920 NKC720920 NTY720920 ODU720920 ONQ720920 OXM720920 PHI720920 PRE720920 QBA720920 QKW720920 QUS720920 REO720920 ROK720920 RYG720920 SIC720920 SRY720920 TBU720920 TLQ720920 TVM720920 UFI720920 UPE720920 UZA720920 VIW720920 VSS720920 WCO720920 WMK720920 WWG720920 Y786456 JU786456 TQ786456 ADM786456 ANI786456 AXE786456 BHA786456 BQW786456 CAS786456 CKO786456 CUK786456 DEG786456 DOC786456 DXY786456 EHU786456 ERQ786456 FBM786456 FLI786456 FVE786456 GFA786456 GOW786456 GYS786456 HIO786456 HSK786456 ICG786456 IMC786456 IVY786456 JFU786456 JPQ786456 JZM786456 KJI786456 KTE786456 LDA786456 LMW786456 LWS786456 MGO786456 MQK786456 NAG786456 NKC786456 NTY786456 ODU786456 ONQ786456 OXM786456 PHI786456 PRE786456 QBA786456 QKW786456 QUS786456 REO786456 ROK786456 RYG786456 SIC786456 SRY786456 TBU786456 TLQ786456 TVM786456 UFI786456 UPE786456 UZA786456 VIW786456 VSS786456 WCO786456 WMK786456 WWG786456 Y851992 JU851992 TQ851992 ADM851992 ANI851992 AXE851992 BHA851992 BQW851992 CAS851992 CKO851992 CUK851992 DEG851992 DOC851992 DXY851992 EHU851992 ERQ851992 FBM851992 FLI851992 FVE851992 GFA851992 GOW851992 GYS851992 HIO851992 HSK851992 ICG851992 IMC851992 IVY851992 JFU851992 JPQ851992 JZM851992 KJI851992 KTE851992 LDA851992 LMW851992 LWS851992 MGO851992 MQK851992 NAG851992 NKC851992 NTY851992 ODU851992 ONQ851992 OXM851992 PHI851992 PRE851992 QBA851992 QKW851992 QUS851992 REO851992 ROK851992 RYG851992 SIC851992 SRY851992 TBU851992 TLQ851992 TVM851992 UFI851992 UPE851992 UZA851992 VIW851992 VSS851992 WCO851992 WMK851992 WWG851992 Y917528 JU917528 TQ917528 ADM917528 ANI917528 AXE917528 BHA917528 BQW917528 CAS917528 CKO917528 CUK917528 DEG917528 DOC917528 DXY917528 EHU917528 ERQ917528 FBM917528 FLI917528 FVE917528 GFA917528 GOW917528 GYS917528 HIO917528 HSK917528 ICG917528 IMC917528 IVY917528 JFU917528 JPQ917528 JZM917528 KJI917528 KTE917528 LDA917528 LMW917528 LWS917528 MGO917528 MQK917528 NAG917528 NKC917528 NTY917528 ODU917528 ONQ917528 OXM917528 PHI917528 PRE917528 QBA917528 QKW917528 QUS917528 REO917528 ROK917528 RYG917528 SIC917528 SRY917528 TBU917528 TLQ917528 TVM917528 UFI917528 UPE917528 UZA917528 VIW917528 VSS917528 WCO917528 WMK917528 WWG917528 Y983064 JU983064 TQ983064 ADM983064 ANI983064 AXE983064 BHA983064 BQW983064 CAS983064 CKO983064 CUK983064 DEG983064 DOC983064 DXY983064 EHU983064 ERQ983064 FBM983064 FLI983064 FVE983064 GFA983064 GOW983064 GYS983064 HIO983064 HSK983064 ICG983064 IMC983064 IVY983064 JFU983064 JPQ983064 JZM983064 KJI983064 KTE983064 LDA983064 LMW983064 LWS983064 MGO983064 MQK983064 NAG983064 NKC983064 NTY983064 ODU983064 ONQ983064 OXM983064 PHI983064 PRE983064 QBA983064 QKW983064 QUS983064 REO983064 ROK983064 RYG983064 SIC983064 SRY983064 TBU983064 TLQ983064 TVM983064 UFI983064 UPE983064 UZA983064 VIW983064 VSS983064 WCO983064 WMK983064 WWG983064">
      <formula1>"無,有"</formula1>
    </dataValidation>
    <dataValidation type="list" allowBlank="1" showInputMessage="1" showErrorMessage="1" sqref="WCA78:WCG78 JG14:JM14 TC14:TI14 ACY14:ADE14 AMU14:ANA14 AWQ14:AWW14 BGM14:BGS14 BQI14:BQO14 CAE14:CAK14 CKA14:CKG14 CTW14:CUC14 DDS14:DDY14 DNO14:DNU14 DXK14:DXQ14 EHG14:EHM14 ERC14:ERI14 FAY14:FBE14 FKU14:FLA14 FUQ14:FUW14 GEM14:GES14 GOI14:GOO14 GYE14:GYK14 HIA14:HIG14 HRW14:HSC14 IBS14:IBY14 ILO14:ILU14 IVK14:IVQ14 JFG14:JFM14 JPC14:JPI14 JYY14:JZE14 KIU14:KJA14 KSQ14:KSW14 LCM14:LCS14 LMI14:LMO14 LWE14:LWK14 MGA14:MGG14 MPW14:MQC14 MZS14:MZY14 NJO14:NJU14 NTK14:NTQ14 ODG14:ODM14 ONC14:ONI14 OWY14:OXE14 PGU14:PHA14 PQQ14:PQW14 QAM14:QAS14 QKI14:QKO14 QUE14:QUK14 REA14:REG14 RNW14:ROC14 RXS14:RXY14 SHO14:SHU14 SRK14:SRQ14 TBG14:TBM14 TLC14:TLI14 TUY14:TVE14 UEU14:UFA14 UOQ14:UOW14 UYM14:UYS14 VII14:VIO14 VSE14:VSK14 WCA14:WCG14 WLW14:WMC14 WVS14:WVY14 K65480:Q65480 JG65480:JM65480 TC65480:TI65480 ACY65480:ADE65480 AMU65480:ANA65480 AWQ65480:AWW65480 BGM65480:BGS65480 BQI65480:BQO65480 CAE65480:CAK65480 CKA65480:CKG65480 CTW65480:CUC65480 DDS65480:DDY65480 DNO65480:DNU65480 DXK65480:DXQ65480 EHG65480:EHM65480 ERC65480:ERI65480 FAY65480:FBE65480 FKU65480:FLA65480 FUQ65480:FUW65480 GEM65480:GES65480 GOI65480:GOO65480 GYE65480:GYK65480 HIA65480:HIG65480 HRW65480:HSC65480 IBS65480:IBY65480 ILO65480:ILU65480 IVK65480:IVQ65480 JFG65480:JFM65480 JPC65480:JPI65480 JYY65480:JZE65480 KIU65480:KJA65480 KSQ65480:KSW65480 LCM65480:LCS65480 LMI65480:LMO65480 LWE65480:LWK65480 MGA65480:MGG65480 MPW65480:MQC65480 MZS65480:MZY65480 NJO65480:NJU65480 NTK65480:NTQ65480 ODG65480:ODM65480 ONC65480:ONI65480 OWY65480:OXE65480 PGU65480:PHA65480 PQQ65480:PQW65480 QAM65480:QAS65480 QKI65480:QKO65480 QUE65480:QUK65480 REA65480:REG65480 RNW65480:ROC65480 RXS65480:RXY65480 SHO65480:SHU65480 SRK65480:SRQ65480 TBG65480:TBM65480 TLC65480:TLI65480 TUY65480:TVE65480 UEU65480:UFA65480 UOQ65480:UOW65480 UYM65480:UYS65480 VII65480:VIO65480 VSE65480:VSK65480 WCA65480:WCG65480 WLW65480:WMC65480 WVS65480:WVY65480 K131016:Q131016 JG131016:JM131016 TC131016:TI131016 ACY131016:ADE131016 AMU131016:ANA131016 AWQ131016:AWW131016 BGM131016:BGS131016 BQI131016:BQO131016 CAE131016:CAK131016 CKA131016:CKG131016 CTW131016:CUC131016 DDS131016:DDY131016 DNO131016:DNU131016 DXK131016:DXQ131016 EHG131016:EHM131016 ERC131016:ERI131016 FAY131016:FBE131016 FKU131016:FLA131016 FUQ131016:FUW131016 GEM131016:GES131016 GOI131016:GOO131016 GYE131016:GYK131016 HIA131016:HIG131016 HRW131016:HSC131016 IBS131016:IBY131016 ILO131016:ILU131016 IVK131016:IVQ131016 JFG131016:JFM131016 JPC131016:JPI131016 JYY131016:JZE131016 KIU131016:KJA131016 KSQ131016:KSW131016 LCM131016:LCS131016 LMI131016:LMO131016 LWE131016:LWK131016 MGA131016:MGG131016 MPW131016:MQC131016 MZS131016:MZY131016 NJO131016:NJU131016 NTK131016:NTQ131016 ODG131016:ODM131016 ONC131016:ONI131016 OWY131016:OXE131016 PGU131016:PHA131016 PQQ131016:PQW131016 QAM131016:QAS131016 QKI131016:QKO131016 QUE131016:QUK131016 REA131016:REG131016 RNW131016:ROC131016 RXS131016:RXY131016 SHO131016:SHU131016 SRK131016:SRQ131016 TBG131016:TBM131016 TLC131016:TLI131016 TUY131016:TVE131016 UEU131016:UFA131016 UOQ131016:UOW131016 UYM131016:UYS131016 VII131016:VIO131016 VSE131016:VSK131016 WCA131016:WCG131016 WLW131016:WMC131016 WVS131016:WVY131016 K196552:Q196552 JG196552:JM196552 TC196552:TI196552 ACY196552:ADE196552 AMU196552:ANA196552 AWQ196552:AWW196552 BGM196552:BGS196552 BQI196552:BQO196552 CAE196552:CAK196552 CKA196552:CKG196552 CTW196552:CUC196552 DDS196552:DDY196552 DNO196552:DNU196552 DXK196552:DXQ196552 EHG196552:EHM196552 ERC196552:ERI196552 FAY196552:FBE196552 FKU196552:FLA196552 FUQ196552:FUW196552 GEM196552:GES196552 GOI196552:GOO196552 GYE196552:GYK196552 HIA196552:HIG196552 HRW196552:HSC196552 IBS196552:IBY196552 ILO196552:ILU196552 IVK196552:IVQ196552 JFG196552:JFM196552 JPC196552:JPI196552 JYY196552:JZE196552 KIU196552:KJA196552 KSQ196552:KSW196552 LCM196552:LCS196552 LMI196552:LMO196552 LWE196552:LWK196552 MGA196552:MGG196552 MPW196552:MQC196552 MZS196552:MZY196552 NJO196552:NJU196552 NTK196552:NTQ196552 ODG196552:ODM196552 ONC196552:ONI196552 OWY196552:OXE196552 PGU196552:PHA196552 PQQ196552:PQW196552 QAM196552:QAS196552 QKI196552:QKO196552 QUE196552:QUK196552 REA196552:REG196552 RNW196552:ROC196552 RXS196552:RXY196552 SHO196552:SHU196552 SRK196552:SRQ196552 TBG196552:TBM196552 TLC196552:TLI196552 TUY196552:TVE196552 UEU196552:UFA196552 UOQ196552:UOW196552 UYM196552:UYS196552 VII196552:VIO196552 VSE196552:VSK196552 WCA196552:WCG196552 WLW196552:WMC196552 WVS196552:WVY196552 K262088:Q262088 JG262088:JM262088 TC262088:TI262088 ACY262088:ADE262088 AMU262088:ANA262088 AWQ262088:AWW262088 BGM262088:BGS262088 BQI262088:BQO262088 CAE262088:CAK262088 CKA262088:CKG262088 CTW262088:CUC262088 DDS262088:DDY262088 DNO262088:DNU262088 DXK262088:DXQ262088 EHG262088:EHM262088 ERC262088:ERI262088 FAY262088:FBE262088 FKU262088:FLA262088 FUQ262088:FUW262088 GEM262088:GES262088 GOI262088:GOO262088 GYE262088:GYK262088 HIA262088:HIG262088 HRW262088:HSC262088 IBS262088:IBY262088 ILO262088:ILU262088 IVK262088:IVQ262088 JFG262088:JFM262088 JPC262088:JPI262088 JYY262088:JZE262088 KIU262088:KJA262088 KSQ262088:KSW262088 LCM262088:LCS262088 LMI262088:LMO262088 LWE262088:LWK262088 MGA262088:MGG262088 MPW262088:MQC262088 MZS262088:MZY262088 NJO262088:NJU262088 NTK262088:NTQ262088 ODG262088:ODM262088 ONC262088:ONI262088 OWY262088:OXE262088 PGU262088:PHA262088 PQQ262088:PQW262088 QAM262088:QAS262088 QKI262088:QKO262088 QUE262088:QUK262088 REA262088:REG262088 RNW262088:ROC262088 RXS262088:RXY262088 SHO262088:SHU262088 SRK262088:SRQ262088 TBG262088:TBM262088 TLC262088:TLI262088 TUY262088:TVE262088 UEU262088:UFA262088 UOQ262088:UOW262088 UYM262088:UYS262088 VII262088:VIO262088 VSE262088:VSK262088 WCA262088:WCG262088 WLW262088:WMC262088 WVS262088:WVY262088 K327624:Q327624 JG327624:JM327624 TC327624:TI327624 ACY327624:ADE327624 AMU327624:ANA327624 AWQ327624:AWW327624 BGM327624:BGS327624 BQI327624:BQO327624 CAE327624:CAK327624 CKA327624:CKG327624 CTW327624:CUC327624 DDS327624:DDY327624 DNO327624:DNU327624 DXK327624:DXQ327624 EHG327624:EHM327624 ERC327624:ERI327624 FAY327624:FBE327624 FKU327624:FLA327624 FUQ327624:FUW327624 GEM327624:GES327624 GOI327624:GOO327624 GYE327624:GYK327624 HIA327624:HIG327624 HRW327624:HSC327624 IBS327624:IBY327624 ILO327624:ILU327624 IVK327624:IVQ327624 JFG327624:JFM327624 JPC327624:JPI327624 JYY327624:JZE327624 KIU327624:KJA327624 KSQ327624:KSW327624 LCM327624:LCS327624 LMI327624:LMO327624 LWE327624:LWK327624 MGA327624:MGG327624 MPW327624:MQC327624 MZS327624:MZY327624 NJO327624:NJU327624 NTK327624:NTQ327624 ODG327624:ODM327624 ONC327624:ONI327624 OWY327624:OXE327624 PGU327624:PHA327624 PQQ327624:PQW327624 QAM327624:QAS327624 QKI327624:QKO327624 QUE327624:QUK327624 REA327624:REG327624 RNW327624:ROC327624 RXS327624:RXY327624 SHO327624:SHU327624 SRK327624:SRQ327624 TBG327624:TBM327624 TLC327624:TLI327624 TUY327624:TVE327624 UEU327624:UFA327624 UOQ327624:UOW327624 UYM327624:UYS327624 VII327624:VIO327624 VSE327624:VSK327624 WCA327624:WCG327624 WLW327624:WMC327624 WVS327624:WVY327624 K393160:Q393160 JG393160:JM393160 TC393160:TI393160 ACY393160:ADE393160 AMU393160:ANA393160 AWQ393160:AWW393160 BGM393160:BGS393160 BQI393160:BQO393160 CAE393160:CAK393160 CKA393160:CKG393160 CTW393160:CUC393160 DDS393160:DDY393160 DNO393160:DNU393160 DXK393160:DXQ393160 EHG393160:EHM393160 ERC393160:ERI393160 FAY393160:FBE393160 FKU393160:FLA393160 FUQ393160:FUW393160 GEM393160:GES393160 GOI393160:GOO393160 GYE393160:GYK393160 HIA393160:HIG393160 HRW393160:HSC393160 IBS393160:IBY393160 ILO393160:ILU393160 IVK393160:IVQ393160 JFG393160:JFM393160 JPC393160:JPI393160 JYY393160:JZE393160 KIU393160:KJA393160 KSQ393160:KSW393160 LCM393160:LCS393160 LMI393160:LMO393160 LWE393160:LWK393160 MGA393160:MGG393160 MPW393160:MQC393160 MZS393160:MZY393160 NJO393160:NJU393160 NTK393160:NTQ393160 ODG393160:ODM393160 ONC393160:ONI393160 OWY393160:OXE393160 PGU393160:PHA393160 PQQ393160:PQW393160 QAM393160:QAS393160 QKI393160:QKO393160 QUE393160:QUK393160 REA393160:REG393160 RNW393160:ROC393160 RXS393160:RXY393160 SHO393160:SHU393160 SRK393160:SRQ393160 TBG393160:TBM393160 TLC393160:TLI393160 TUY393160:TVE393160 UEU393160:UFA393160 UOQ393160:UOW393160 UYM393160:UYS393160 VII393160:VIO393160 VSE393160:VSK393160 WCA393160:WCG393160 WLW393160:WMC393160 WVS393160:WVY393160 K458696:Q458696 JG458696:JM458696 TC458696:TI458696 ACY458696:ADE458696 AMU458696:ANA458696 AWQ458696:AWW458696 BGM458696:BGS458696 BQI458696:BQO458696 CAE458696:CAK458696 CKA458696:CKG458696 CTW458696:CUC458696 DDS458696:DDY458696 DNO458696:DNU458696 DXK458696:DXQ458696 EHG458696:EHM458696 ERC458696:ERI458696 FAY458696:FBE458696 FKU458696:FLA458696 FUQ458696:FUW458696 GEM458696:GES458696 GOI458696:GOO458696 GYE458696:GYK458696 HIA458696:HIG458696 HRW458696:HSC458696 IBS458696:IBY458696 ILO458696:ILU458696 IVK458696:IVQ458696 JFG458696:JFM458696 JPC458696:JPI458696 JYY458696:JZE458696 KIU458696:KJA458696 KSQ458696:KSW458696 LCM458696:LCS458696 LMI458696:LMO458696 LWE458696:LWK458696 MGA458696:MGG458696 MPW458696:MQC458696 MZS458696:MZY458696 NJO458696:NJU458696 NTK458696:NTQ458696 ODG458696:ODM458696 ONC458696:ONI458696 OWY458696:OXE458696 PGU458696:PHA458696 PQQ458696:PQW458696 QAM458696:QAS458696 QKI458696:QKO458696 QUE458696:QUK458696 REA458696:REG458696 RNW458696:ROC458696 RXS458696:RXY458696 SHO458696:SHU458696 SRK458696:SRQ458696 TBG458696:TBM458696 TLC458696:TLI458696 TUY458696:TVE458696 UEU458696:UFA458696 UOQ458696:UOW458696 UYM458696:UYS458696 VII458696:VIO458696 VSE458696:VSK458696 WCA458696:WCG458696 WLW458696:WMC458696 WVS458696:WVY458696 K524232:Q524232 JG524232:JM524232 TC524232:TI524232 ACY524232:ADE524232 AMU524232:ANA524232 AWQ524232:AWW524232 BGM524232:BGS524232 BQI524232:BQO524232 CAE524232:CAK524232 CKA524232:CKG524232 CTW524232:CUC524232 DDS524232:DDY524232 DNO524232:DNU524232 DXK524232:DXQ524232 EHG524232:EHM524232 ERC524232:ERI524232 FAY524232:FBE524232 FKU524232:FLA524232 FUQ524232:FUW524232 GEM524232:GES524232 GOI524232:GOO524232 GYE524232:GYK524232 HIA524232:HIG524232 HRW524232:HSC524232 IBS524232:IBY524232 ILO524232:ILU524232 IVK524232:IVQ524232 JFG524232:JFM524232 JPC524232:JPI524232 JYY524232:JZE524232 KIU524232:KJA524232 KSQ524232:KSW524232 LCM524232:LCS524232 LMI524232:LMO524232 LWE524232:LWK524232 MGA524232:MGG524232 MPW524232:MQC524232 MZS524232:MZY524232 NJO524232:NJU524232 NTK524232:NTQ524232 ODG524232:ODM524232 ONC524232:ONI524232 OWY524232:OXE524232 PGU524232:PHA524232 PQQ524232:PQW524232 QAM524232:QAS524232 QKI524232:QKO524232 QUE524232:QUK524232 REA524232:REG524232 RNW524232:ROC524232 RXS524232:RXY524232 SHO524232:SHU524232 SRK524232:SRQ524232 TBG524232:TBM524232 TLC524232:TLI524232 TUY524232:TVE524232 UEU524232:UFA524232 UOQ524232:UOW524232 UYM524232:UYS524232 VII524232:VIO524232 VSE524232:VSK524232 WCA524232:WCG524232 WLW524232:WMC524232 WVS524232:WVY524232 K589768:Q589768 JG589768:JM589768 TC589768:TI589768 ACY589768:ADE589768 AMU589768:ANA589768 AWQ589768:AWW589768 BGM589768:BGS589768 BQI589768:BQO589768 CAE589768:CAK589768 CKA589768:CKG589768 CTW589768:CUC589768 DDS589768:DDY589768 DNO589768:DNU589768 DXK589768:DXQ589768 EHG589768:EHM589768 ERC589768:ERI589768 FAY589768:FBE589768 FKU589768:FLA589768 FUQ589768:FUW589768 GEM589768:GES589768 GOI589768:GOO589768 GYE589768:GYK589768 HIA589768:HIG589768 HRW589768:HSC589768 IBS589768:IBY589768 ILO589768:ILU589768 IVK589768:IVQ589768 JFG589768:JFM589768 JPC589768:JPI589768 JYY589768:JZE589768 KIU589768:KJA589768 KSQ589768:KSW589768 LCM589768:LCS589768 LMI589768:LMO589768 LWE589768:LWK589768 MGA589768:MGG589768 MPW589768:MQC589768 MZS589768:MZY589768 NJO589768:NJU589768 NTK589768:NTQ589768 ODG589768:ODM589768 ONC589768:ONI589768 OWY589768:OXE589768 PGU589768:PHA589768 PQQ589768:PQW589768 QAM589768:QAS589768 QKI589768:QKO589768 QUE589768:QUK589768 REA589768:REG589768 RNW589768:ROC589768 RXS589768:RXY589768 SHO589768:SHU589768 SRK589768:SRQ589768 TBG589768:TBM589768 TLC589768:TLI589768 TUY589768:TVE589768 UEU589768:UFA589768 UOQ589768:UOW589768 UYM589768:UYS589768 VII589768:VIO589768 VSE589768:VSK589768 WCA589768:WCG589768 WLW589768:WMC589768 WVS589768:WVY589768 K655304:Q655304 JG655304:JM655304 TC655304:TI655304 ACY655304:ADE655304 AMU655304:ANA655304 AWQ655304:AWW655304 BGM655304:BGS655304 BQI655304:BQO655304 CAE655304:CAK655304 CKA655304:CKG655304 CTW655304:CUC655304 DDS655304:DDY655304 DNO655304:DNU655304 DXK655304:DXQ655304 EHG655304:EHM655304 ERC655304:ERI655304 FAY655304:FBE655304 FKU655304:FLA655304 FUQ655304:FUW655304 GEM655304:GES655304 GOI655304:GOO655304 GYE655304:GYK655304 HIA655304:HIG655304 HRW655304:HSC655304 IBS655304:IBY655304 ILO655304:ILU655304 IVK655304:IVQ655304 JFG655304:JFM655304 JPC655304:JPI655304 JYY655304:JZE655304 KIU655304:KJA655304 KSQ655304:KSW655304 LCM655304:LCS655304 LMI655304:LMO655304 LWE655304:LWK655304 MGA655304:MGG655304 MPW655304:MQC655304 MZS655304:MZY655304 NJO655304:NJU655304 NTK655304:NTQ655304 ODG655304:ODM655304 ONC655304:ONI655304 OWY655304:OXE655304 PGU655304:PHA655304 PQQ655304:PQW655304 QAM655304:QAS655304 QKI655304:QKO655304 QUE655304:QUK655304 REA655304:REG655304 RNW655304:ROC655304 RXS655304:RXY655304 SHO655304:SHU655304 SRK655304:SRQ655304 TBG655304:TBM655304 TLC655304:TLI655304 TUY655304:TVE655304 UEU655304:UFA655304 UOQ655304:UOW655304 UYM655304:UYS655304 VII655304:VIO655304 VSE655304:VSK655304 WCA655304:WCG655304 WLW655304:WMC655304 WVS655304:WVY655304 K720840:Q720840 JG720840:JM720840 TC720840:TI720840 ACY720840:ADE720840 AMU720840:ANA720840 AWQ720840:AWW720840 BGM720840:BGS720840 BQI720840:BQO720840 CAE720840:CAK720840 CKA720840:CKG720840 CTW720840:CUC720840 DDS720840:DDY720840 DNO720840:DNU720840 DXK720840:DXQ720840 EHG720840:EHM720840 ERC720840:ERI720840 FAY720840:FBE720840 FKU720840:FLA720840 FUQ720840:FUW720840 GEM720840:GES720840 GOI720840:GOO720840 GYE720840:GYK720840 HIA720840:HIG720840 HRW720840:HSC720840 IBS720840:IBY720840 ILO720840:ILU720840 IVK720840:IVQ720840 JFG720840:JFM720840 JPC720840:JPI720840 JYY720840:JZE720840 KIU720840:KJA720840 KSQ720840:KSW720840 LCM720840:LCS720840 LMI720840:LMO720840 LWE720840:LWK720840 MGA720840:MGG720840 MPW720840:MQC720840 MZS720840:MZY720840 NJO720840:NJU720840 NTK720840:NTQ720840 ODG720840:ODM720840 ONC720840:ONI720840 OWY720840:OXE720840 PGU720840:PHA720840 PQQ720840:PQW720840 QAM720840:QAS720840 QKI720840:QKO720840 QUE720840:QUK720840 REA720840:REG720840 RNW720840:ROC720840 RXS720840:RXY720840 SHO720840:SHU720840 SRK720840:SRQ720840 TBG720840:TBM720840 TLC720840:TLI720840 TUY720840:TVE720840 UEU720840:UFA720840 UOQ720840:UOW720840 UYM720840:UYS720840 VII720840:VIO720840 VSE720840:VSK720840 WCA720840:WCG720840 WLW720840:WMC720840 WVS720840:WVY720840 K786376:Q786376 JG786376:JM786376 TC786376:TI786376 ACY786376:ADE786376 AMU786376:ANA786376 AWQ786376:AWW786376 BGM786376:BGS786376 BQI786376:BQO786376 CAE786376:CAK786376 CKA786376:CKG786376 CTW786376:CUC786376 DDS786376:DDY786376 DNO786376:DNU786376 DXK786376:DXQ786376 EHG786376:EHM786376 ERC786376:ERI786376 FAY786376:FBE786376 FKU786376:FLA786376 FUQ786376:FUW786376 GEM786376:GES786376 GOI786376:GOO786376 GYE786376:GYK786376 HIA786376:HIG786376 HRW786376:HSC786376 IBS786376:IBY786376 ILO786376:ILU786376 IVK786376:IVQ786376 JFG786376:JFM786376 JPC786376:JPI786376 JYY786376:JZE786376 KIU786376:KJA786376 KSQ786376:KSW786376 LCM786376:LCS786376 LMI786376:LMO786376 LWE786376:LWK786376 MGA786376:MGG786376 MPW786376:MQC786376 MZS786376:MZY786376 NJO786376:NJU786376 NTK786376:NTQ786376 ODG786376:ODM786376 ONC786376:ONI786376 OWY786376:OXE786376 PGU786376:PHA786376 PQQ786376:PQW786376 QAM786376:QAS786376 QKI786376:QKO786376 QUE786376:QUK786376 REA786376:REG786376 RNW786376:ROC786376 RXS786376:RXY786376 SHO786376:SHU786376 SRK786376:SRQ786376 TBG786376:TBM786376 TLC786376:TLI786376 TUY786376:TVE786376 UEU786376:UFA786376 UOQ786376:UOW786376 UYM786376:UYS786376 VII786376:VIO786376 VSE786376:VSK786376 WCA786376:WCG786376 WLW786376:WMC786376 WVS786376:WVY786376 K851912:Q851912 JG851912:JM851912 TC851912:TI851912 ACY851912:ADE851912 AMU851912:ANA851912 AWQ851912:AWW851912 BGM851912:BGS851912 BQI851912:BQO851912 CAE851912:CAK851912 CKA851912:CKG851912 CTW851912:CUC851912 DDS851912:DDY851912 DNO851912:DNU851912 DXK851912:DXQ851912 EHG851912:EHM851912 ERC851912:ERI851912 FAY851912:FBE851912 FKU851912:FLA851912 FUQ851912:FUW851912 GEM851912:GES851912 GOI851912:GOO851912 GYE851912:GYK851912 HIA851912:HIG851912 HRW851912:HSC851912 IBS851912:IBY851912 ILO851912:ILU851912 IVK851912:IVQ851912 JFG851912:JFM851912 JPC851912:JPI851912 JYY851912:JZE851912 KIU851912:KJA851912 KSQ851912:KSW851912 LCM851912:LCS851912 LMI851912:LMO851912 LWE851912:LWK851912 MGA851912:MGG851912 MPW851912:MQC851912 MZS851912:MZY851912 NJO851912:NJU851912 NTK851912:NTQ851912 ODG851912:ODM851912 ONC851912:ONI851912 OWY851912:OXE851912 PGU851912:PHA851912 PQQ851912:PQW851912 QAM851912:QAS851912 QKI851912:QKO851912 QUE851912:QUK851912 REA851912:REG851912 RNW851912:ROC851912 RXS851912:RXY851912 SHO851912:SHU851912 SRK851912:SRQ851912 TBG851912:TBM851912 TLC851912:TLI851912 TUY851912:TVE851912 UEU851912:UFA851912 UOQ851912:UOW851912 UYM851912:UYS851912 VII851912:VIO851912 VSE851912:VSK851912 WCA851912:WCG851912 WLW851912:WMC851912 WVS851912:WVY851912 K917448:Q917448 JG917448:JM917448 TC917448:TI917448 ACY917448:ADE917448 AMU917448:ANA917448 AWQ917448:AWW917448 BGM917448:BGS917448 BQI917448:BQO917448 CAE917448:CAK917448 CKA917448:CKG917448 CTW917448:CUC917448 DDS917448:DDY917448 DNO917448:DNU917448 DXK917448:DXQ917448 EHG917448:EHM917448 ERC917448:ERI917448 FAY917448:FBE917448 FKU917448:FLA917448 FUQ917448:FUW917448 GEM917448:GES917448 GOI917448:GOO917448 GYE917448:GYK917448 HIA917448:HIG917448 HRW917448:HSC917448 IBS917448:IBY917448 ILO917448:ILU917448 IVK917448:IVQ917448 JFG917448:JFM917448 JPC917448:JPI917448 JYY917448:JZE917448 KIU917448:KJA917448 KSQ917448:KSW917448 LCM917448:LCS917448 LMI917448:LMO917448 LWE917448:LWK917448 MGA917448:MGG917448 MPW917448:MQC917448 MZS917448:MZY917448 NJO917448:NJU917448 NTK917448:NTQ917448 ODG917448:ODM917448 ONC917448:ONI917448 OWY917448:OXE917448 PGU917448:PHA917448 PQQ917448:PQW917448 QAM917448:QAS917448 QKI917448:QKO917448 QUE917448:QUK917448 REA917448:REG917448 RNW917448:ROC917448 RXS917448:RXY917448 SHO917448:SHU917448 SRK917448:SRQ917448 TBG917448:TBM917448 TLC917448:TLI917448 TUY917448:TVE917448 UEU917448:UFA917448 UOQ917448:UOW917448 UYM917448:UYS917448 VII917448:VIO917448 VSE917448:VSK917448 WCA917448:WCG917448 WLW917448:WMC917448 WVS917448:WVY917448 K982984:Q982984 JG982984:JM982984 TC982984:TI982984 ACY982984:ADE982984 AMU982984:ANA982984 AWQ982984:AWW982984 BGM982984:BGS982984 BQI982984:BQO982984 CAE982984:CAK982984 CKA982984:CKG982984 CTW982984:CUC982984 DDS982984:DDY982984 DNO982984:DNU982984 DXK982984:DXQ982984 EHG982984:EHM982984 ERC982984:ERI982984 FAY982984:FBE982984 FKU982984:FLA982984 FUQ982984:FUW982984 GEM982984:GES982984 GOI982984:GOO982984 GYE982984:GYK982984 HIA982984:HIG982984 HRW982984:HSC982984 IBS982984:IBY982984 ILO982984:ILU982984 IVK982984:IVQ982984 JFG982984:JFM982984 JPC982984:JPI982984 JYY982984:JZE982984 KIU982984:KJA982984 KSQ982984:KSW982984 LCM982984:LCS982984 LMI982984:LMO982984 LWE982984:LWK982984 MGA982984:MGG982984 MPW982984:MQC982984 MZS982984:MZY982984 NJO982984:NJU982984 NTK982984:NTQ982984 ODG982984:ODM982984 ONC982984:ONI982984 OWY982984:OXE982984 PGU982984:PHA982984 PQQ982984:PQW982984 QAM982984:QAS982984 QKI982984:QKO982984 QUE982984:QUK982984 REA982984:REG982984 RNW982984:ROC982984 RXS982984:RXY982984 SHO982984:SHU982984 SRK982984:SRQ982984 TBG982984:TBM982984 TLC982984:TLI982984 TUY982984:TVE982984 UEU982984:UFA982984 UOQ982984:UOW982984 UYM982984:UYS982984 VII982984:VIO982984 VSE982984:VSK982984 WCA982984:WCG982984 WLW982984:WMC982984 WVS982984:WVY982984 WVS78:WVY78 JG46:JM46 TC46:TI46 ACY46:ADE46 AMU46:ANA46 AWQ46:AWW46 BGM46:BGS46 BQI46:BQO46 CAE46:CAK46 CKA46:CKG46 CTW46:CUC46 DDS46:DDY46 DNO46:DNU46 DXK46:DXQ46 EHG46:EHM46 ERC46:ERI46 FAY46:FBE46 FKU46:FLA46 FUQ46:FUW46 GEM46:GES46 GOI46:GOO46 GYE46:GYK46 HIA46:HIG46 HRW46:HSC46 IBS46:IBY46 ILO46:ILU46 IVK46:IVQ46 JFG46:JFM46 JPC46:JPI46 JYY46:JZE46 KIU46:KJA46 KSQ46:KSW46 LCM46:LCS46 LMI46:LMO46 LWE46:LWK46 MGA46:MGG46 MPW46:MQC46 MZS46:MZY46 NJO46:NJU46 NTK46:NTQ46 ODG46:ODM46 ONC46:ONI46 OWY46:OXE46 PGU46:PHA46 PQQ46:PQW46 QAM46:QAS46 QKI46:QKO46 QUE46:QUK46 REA46:REG46 RNW46:ROC46 RXS46:RXY46 SHO46:SHU46 SRK46:SRQ46 TBG46:TBM46 TLC46:TLI46 TUY46:TVE46 UEU46:UFA46 UOQ46:UOW46 UYM46:UYS46 VII46:VIO46 VSE46:VSK46 WCA46:WCG46 WLW46:WMC46 WVS46:WVY46 WLW78:WMC78 JG78:JM78 TC78:TI78 ACY78:ADE78 AMU78:ANA78 AWQ78:AWW78 BGM78:BGS78 BQI78:BQO78 CAE78:CAK78 CKA78:CKG78 CTW78:CUC78 DDS78:DDY78 DNO78:DNU78 DXK78:DXQ78 EHG78:EHM78 ERC78:ERI78 FAY78:FBE78 FKU78:FLA78 FUQ78:FUW78 GEM78:GES78 GOI78:GOO78 GYE78:GYK78 HIA78:HIG78 HRW78:HSC78 IBS78:IBY78 ILO78:ILU78 IVK78:IVQ78 JFG78:JFM78 JPC78:JPI78 JYY78:JZE78 KIU78:KJA78 KSQ78:KSW78 LCM78:LCS78 LMI78:LMO78 LWE78:LWK78 MGA78:MGG78 MPW78:MQC78 MZS78:MZY78 NJO78:NJU78 NTK78:NTQ78 ODG78:ODM78 ONC78:ONI78 OWY78:OXE78 PGU78:PHA78 PQQ78:PQW78 QAM78:QAS78 QKI78:QKO78 QUE78:QUK78 REA78:REG78 RNW78:ROC78 RXS78:RXY78 SHO78:SHU78 SRK78:SRQ78 TBG78:TBM78 TLC78:TLI78 TUY78:TVE78 UEU78:UFA78 UOQ78:UOW78 UYM78:UYS78 VII78:VIO78 VSE78:VSK78">
      <formula1>"専用,ハイブリット"</formula1>
    </dataValidation>
    <dataValidation type="custom" imeMode="disabled" allowBlank="1" showInputMessage="1" showErrorMessage="1" error="小数点以下は第一位まで、二位以下切り捨てで入力して下さい。" sqref="K11:Q11 JG11:JM11 TC11:TI11 ACY11:ADE11 AMU11:ANA11 AWQ11:AWW11 BGM11:BGS11 BQI11:BQO11 CAE11:CAK11 CKA11:CKG11 CTW11:CUC11 DDS11:DDY11 DNO11:DNU11 DXK11:DXQ11 EHG11:EHM11 ERC11:ERI11 FAY11:FBE11 FKU11:FLA11 FUQ11:FUW11 GEM11:GES11 GOI11:GOO11 GYE11:GYK11 HIA11:HIG11 HRW11:HSC11 IBS11:IBY11 ILO11:ILU11 IVK11:IVQ11 JFG11:JFM11 JPC11:JPI11 JYY11:JZE11 KIU11:KJA11 KSQ11:KSW11 LCM11:LCS11 LMI11:LMO11 LWE11:LWK11 MGA11:MGG11 MPW11:MQC11 MZS11:MZY11 NJO11:NJU11 NTK11:NTQ11 ODG11:ODM11 ONC11:ONI11 OWY11:OXE11 PGU11:PHA11 PQQ11:PQW11 QAM11:QAS11 QKI11:QKO11 QUE11:QUK11 REA11:REG11 RNW11:ROC11 RXS11:RXY11 SHO11:SHU11 SRK11:SRQ11 TBG11:TBM11 TLC11:TLI11 TUY11:TVE11 UEU11:UFA11 UOQ11:UOW11 UYM11:UYS11 VII11:VIO11 VSE11:VSK11 WCA11:WCG11 WLW11:WMC11 WVS11:WVY11 K65477:Q65477 JG65477:JM65477 TC65477:TI65477 ACY65477:ADE65477 AMU65477:ANA65477 AWQ65477:AWW65477 BGM65477:BGS65477 BQI65477:BQO65477 CAE65477:CAK65477 CKA65477:CKG65477 CTW65477:CUC65477 DDS65477:DDY65477 DNO65477:DNU65477 DXK65477:DXQ65477 EHG65477:EHM65477 ERC65477:ERI65477 FAY65477:FBE65477 FKU65477:FLA65477 FUQ65477:FUW65477 GEM65477:GES65477 GOI65477:GOO65477 GYE65477:GYK65477 HIA65477:HIG65477 HRW65477:HSC65477 IBS65477:IBY65477 ILO65477:ILU65477 IVK65477:IVQ65477 JFG65477:JFM65477 JPC65477:JPI65477 JYY65477:JZE65477 KIU65477:KJA65477 KSQ65477:KSW65477 LCM65477:LCS65477 LMI65477:LMO65477 LWE65477:LWK65477 MGA65477:MGG65477 MPW65477:MQC65477 MZS65477:MZY65477 NJO65477:NJU65477 NTK65477:NTQ65477 ODG65477:ODM65477 ONC65477:ONI65477 OWY65477:OXE65477 PGU65477:PHA65477 PQQ65477:PQW65477 QAM65477:QAS65477 QKI65477:QKO65477 QUE65477:QUK65477 REA65477:REG65477 RNW65477:ROC65477 RXS65477:RXY65477 SHO65477:SHU65477 SRK65477:SRQ65477 TBG65477:TBM65477 TLC65477:TLI65477 TUY65477:TVE65477 UEU65477:UFA65477 UOQ65477:UOW65477 UYM65477:UYS65477 VII65477:VIO65477 VSE65477:VSK65477 WCA65477:WCG65477 WLW65477:WMC65477 WVS65477:WVY65477 K131013:Q131013 JG131013:JM131013 TC131013:TI131013 ACY131013:ADE131013 AMU131013:ANA131013 AWQ131013:AWW131013 BGM131013:BGS131013 BQI131013:BQO131013 CAE131013:CAK131013 CKA131013:CKG131013 CTW131013:CUC131013 DDS131013:DDY131013 DNO131013:DNU131013 DXK131013:DXQ131013 EHG131013:EHM131013 ERC131013:ERI131013 FAY131013:FBE131013 FKU131013:FLA131013 FUQ131013:FUW131013 GEM131013:GES131013 GOI131013:GOO131013 GYE131013:GYK131013 HIA131013:HIG131013 HRW131013:HSC131013 IBS131013:IBY131013 ILO131013:ILU131013 IVK131013:IVQ131013 JFG131013:JFM131013 JPC131013:JPI131013 JYY131013:JZE131013 KIU131013:KJA131013 KSQ131013:KSW131013 LCM131013:LCS131013 LMI131013:LMO131013 LWE131013:LWK131013 MGA131013:MGG131013 MPW131013:MQC131013 MZS131013:MZY131013 NJO131013:NJU131013 NTK131013:NTQ131013 ODG131013:ODM131013 ONC131013:ONI131013 OWY131013:OXE131013 PGU131013:PHA131013 PQQ131013:PQW131013 QAM131013:QAS131013 QKI131013:QKO131013 QUE131013:QUK131013 REA131013:REG131013 RNW131013:ROC131013 RXS131013:RXY131013 SHO131013:SHU131013 SRK131013:SRQ131013 TBG131013:TBM131013 TLC131013:TLI131013 TUY131013:TVE131013 UEU131013:UFA131013 UOQ131013:UOW131013 UYM131013:UYS131013 VII131013:VIO131013 VSE131013:VSK131013 WCA131013:WCG131013 WLW131013:WMC131013 WVS131013:WVY131013 K196549:Q196549 JG196549:JM196549 TC196549:TI196549 ACY196549:ADE196549 AMU196549:ANA196549 AWQ196549:AWW196549 BGM196549:BGS196549 BQI196549:BQO196549 CAE196549:CAK196549 CKA196549:CKG196549 CTW196549:CUC196549 DDS196549:DDY196549 DNO196549:DNU196549 DXK196549:DXQ196549 EHG196549:EHM196549 ERC196549:ERI196549 FAY196549:FBE196549 FKU196549:FLA196549 FUQ196549:FUW196549 GEM196549:GES196549 GOI196549:GOO196549 GYE196549:GYK196549 HIA196549:HIG196549 HRW196549:HSC196549 IBS196549:IBY196549 ILO196549:ILU196549 IVK196549:IVQ196549 JFG196549:JFM196549 JPC196549:JPI196549 JYY196549:JZE196549 KIU196549:KJA196549 KSQ196549:KSW196549 LCM196549:LCS196549 LMI196549:LMO196549 LWE196549:LWK196549 MGA196549:MGG196549 MPW196549:MQC196549 MZS196549:MZY196549 NJO196549:NJU196549 NTK196549:NTQ196549 ODG196549:ODM196549 ONC196549:ONI196549 OWY196549:OXE196549 PGU196549:PHA196549 PQQ196549:PQW196549 QAM196549:QAS196549 QKI196549:QKO196549 QUE196549:QUK196549 REA196549:REG196549 RNW196549:ROC196549 RXS196549:RXY196549 SHO196549:SHU196549 SRK196549:SRQ196549 TBG196549:TBM196549 TLC196549:TLI196549 TUY196549:TVE196549 UEU196549:UFA196549 UOQ196549:UOW196549 UYM196549:UYS196549 VII196549:VIO196549 VSE196549:VSK196549 WCA196549:WCG196549 WLW196549:WMC196549 WVS196549:WVY196549 K262085:Q262085 JG262085:JM262085 TC262085:TI262085 ACY262085:ADE262085 AMU262085:ANA262085 AWQ262085:AWW262085 BGM262085:BGS262085 BQI262085:BQO262085 CAE262085:CAK262085 CKA262085:CKG262085 CTW262085:CUC262085 DDS262085:DDY262085 DNO262085:DNU262085 DXK262085:DXQ262085 EHG262085:EHM262085 ERC262085:ERI262085 FAY262085:FBE262085 FKU262085:FLA262085 FUQ262085:FUW262085 GEM262085:GES262085 GOI262085:GOO262085 GYE262085:GYK262085 HIA262085:HIG262085 HRW262085:HSC262085 IBS262085:IBY262085 ILO262085:ILU262085 IVK262085:IVQ262085 JFG262085:JFM262085 JPC262085:JPI262085 JYY262085:JZE262085 KIU262085:KJA262085 KSQ262085:KSW262085 LCM262085:LCS262085 LMI262085:LMO262085 LWE262085:LWK262085 MGA262085:MGG262085 MPW262085:MQC262085 MZS262085:MZY262085 NJO262085:NJU262085 NTK262085:NTQ262085 ODG262085:ODM262085 ONC262085:ONI262085 OWY262085:OXE262085 PGU262085:PHA262085 PQQ262085:PQW262085 QAM262085:QAS262085 QKI262085:QKO262085 QUE262085:QUK262085 REA262085:REG262085 RNW262085:ROC262085 RXS262085:RXY262085 SHO262085:SHU262085 SRK262085:SRQ262085 TBG262085:TBM262085 TLC262085:TLI262085 TUY262085:TVE262085 UEU262085:UFA262085 UOQ262085:UOW262085 UYM262085:UYS262085 VII262085:VIO262085 VSE262085:VSK262085 WCA262085:WCG262085 WLW262085:WMC262085 WVS262085:WVY262085 K327621:Q327621 JG327621:JM327621 TC327621:TI327621 ACY327621:ADE327621 AMU327621:ANA327621 AWQ327621:AWW327621 BGM327621:BGS327621 BQI327621:BQO327621 CAE327621:CAK327621 CKA327621:CKG327621 CTW327621:CUC327621 DDS327621:DDY327621 DNO327621:DNU327621 DXK327621:DXQ327621 EHG327621:EHM327621 ERC327621:ERI327621 FAY327621:FBE327621 FKU327621:FLA327621 FUQ327621:FUW327621 GEM327621:GES327621 GOI327621:GOO327621 GYE327621:GYK327621 HIA327621:HIG327621 HRW327621:HSC327621 IBS327621:IBY327621 ILO327621:ILU327621 IVK327621:IVQ327621 JFG327621:JFM327621 JPC327621:JPI327621 JYY327621:JZE327621 KIU327621:KJA327621 KSQ327621:KSW327621 LCM327621:LCS327621 LMI327621:LMO327621 LWE327621:LWK327621 MGA327621:MGG327621 MPW327621:MQC327621 MZS327621:MZY327621 NJO327621:NJU327621 NTK327621:NTQ327621 ODG327621:ODM327621 ONC327621:ONI327621 OWY327621:OXE327621 PGU327621:PHA327621 PQQ327621:PQW327621 QAM327621:QAS327621 QKI327621:QKO327621 QUE327621:QUK327621 REA327621:REG327621 RNW327621:ROC327621 RXS327621:RXY327621 SHO327621:SHU327621 SRK327621:SRQ327621 TBG327621:TBM327621 TLC327621:TLI327621 TUY327621:TVE327621 UEU327621:UFA327621 UOQ327621:UOW327621 UYM327621:UYS327621 VII327621:VIO327621 VSE327621:VSK327621 WCA327621:WCG327621 WLW327621:WMC327621 WVS327621:WVY327621 K393157:Q393157 JG393157:JM393157 TC393157:TI393157 ACY393157:ADE393157 AMU393157:ANA393157 AWQ393157:AWW393157 BGM393157:BGS393157 BQI393157:BQO393157 CAE393157:CAK393157 CKA393157:CKG393157 CTW393157:CUC393157 DDS393157:DDY393157 DNO393157:DNU393157 DXK393157:DXQ393157 EHG393157:EHM393157 ERC393157:ERI393157 FAY393157:FBE393157 FKU393157:FLA393157 FUQ393157:FUW393157 GEM393157:GES393157 GOI393157:GOO393157 GYE393157:GYK393157 HIA393157:HIG393157 HRW393157:HSC393157 IBS393157:IBY393157 ILO393157:ILU393157 IVK393157:IVQ393157 JFG393157:JFM393157 JPC393157:JPI393157 JYY393157:JZE393157 KIU393157:KJA393157 KSQ393157:KSW393157 LCM393157:LCS393157 LMI393157:LMO393157 LWE393157:LWK393157 MGA393157:MGG393157 MPW393157:MQC393157 MZS393157:MZY393157 NJO393157:NJU393157 NTK393157:NTQ393157 ODG393157:ODM393157 ONC393157:ONI393157 OWY393157:OXE393157 PGU393157:PHA393157 PQQ393157:PQW393157 QAM393157:QAS393157 QKI393157:QKO393157 QUE393157:QUK393157 REA393157:REG393157 RNW393157:ROC393157 RXS393157:RXY393157 SHO393157:SHU393157 SRK393157:SRQ393157 TBG393157:TBM393157 TLC393157:TLI393157 TUY393157:TVE393157 UEU393157:UFA393157 UOQ393157:UOW393157 UYM393157:UYS393157 VII393157:VIO393157 VSE393157:VSK393157 WCA393157:WCG393157 WLW393157:WMC393157 WVS393157:WVY393157 K458693:Q458693 JG458693:JM458693 TC458693:TI458693 ACY458693:ADE458693 AMU458693:ANA458693 AWQ458693:AWW458693 BGM458693:BGS458693 BQI458693:BQO458693 CAE458693:CAK458693 CKA458693:CKG458693 CTW458693:CUC458693 DDS458693:DDY458693 DNO458693:DNU458693 DXK458693:DXQ458693 EHG458693:EHM458693 ERC458693:ERI458693 FAY458693:FBE458693 FKU458693:FLA458693 FUQ458693:FUW458693 GEM458693:GES458693 GOI458693:GOO458693 GYE458693:GYK458693 HIA458693:HIG458693 HRW458693:HSC458693 IBS458693:IBY458693 ILO458693:ILU458693 IVK458693:IVQ458693 JFG458693:JFM458693 JPC458693:JPI458693 JYY458693:JZE458693 KIU458693:KJA458693 KSQ458693:KSW458693 LCM458693:LCS458693 LMI458693:LMO458693 LWE458693:LWK458693 MGA458693:MGG458693 MPW458693:MQC458693 MZS458693:MZY458693 NJO458693:NJU458693 NTK458693:NTQ458693 ODG458693:ODM458693 ONC458693:ONI458693 OWY458693:OXE458693 PGU458693:PHA458693 PQQ458693:PQW458693 QAM458693:QAS458693 QKI458693:QKO458693 QUE458693:QUK458693 REA458693:REG458693 RNW458693:ROC458693 RXS458693:RXY458693 SHO458693:SHU458693 SRK458693:SRQ458693 TBG458693:TBM458693 TLC458693:TLI458693 TUY458693:TVE458693 UEU458693:UFA458693 UOQ458693:UOW458693 UYM458693:UYS458693 VII458693:VIO458693 VSE458693:VSK458693 WCA458693:WCG458693 WLW458693:WMC458693 WVS458693:WVY458693 K524229:Q524229 JG524229:JM524229 TC524229:TI524229 ACY524229:ADE524229 AMU524229:ANA524229 AWQ524229:AWW524229 BGM524229:BGS524229 BQI524229:BQO524229 CAE524229:CAK524229 CKA524229:CKG524229 CTW524229:CUC524229 DDS524229:DDY524229 DNO524229:DNU524229 DXK524229:DXQ524229 EHG524229:EHM524229 ERC524229:ERI524229 FAY524229:FBE524229 FKU524229:FLA524229 FUQ524229:FUW524229 GEM524229:GES524229 GOI524229:GOO524229 GYE524229:GYK524229 HIA524229:HIG524229 HRW524229:HSC524229 IBS524229:IBY524229 ILO524229:ILU524229 IVK524229:IVQ524229 JFG524229:JFM524229 JPC524229:JPI524229 JYY524229:JZE524229 KIU524229:KJA524229 KSQ524229:KSW524229 LCM524229:LCS524229 LMI524229:LMO524229 LWE524229:LWK524229 MGA524229:MGG524229 MPW524229:MQC524229 MZS524229:MZY524229 NJO524229:NJU524229 NTK524229:NTQ524229 ODG524229:ODM524229 ONC524229:ONI524229 OWY524229:OXE524229 PGU524229:PHA524229 PQQ524229:PQW524229 QAM524229:QAS524229 QKI524229:QKO524229 QUE524229:QUK524229 REA524229:REG524229 RNW524229:ROC524229 RXS524229:RXY524229 SHO524229:SHU524229 SRK524229:SRQ524229 TBG524229:TBM524229 TLC524229:TLI524229 TUY524229:TVE524229 UEU524229:UFA524229 UOQ524229:UOW524229 UYM524229:UYS524229 VII524229:VIO524229 VSE524229:VSK524229 WCA524229:WCG524229 WLW524229:WMC524229 WVS524229:WVY524229 K589765:Q589765 JG589765:JM589765 TC589765:TI589765 ACY589765:ADE589765 AMU589765:ANA589765 AWQ589765:AWW589765 BGM589765:BGS589765 BQI589765:BQO589765 CAE589765:CAK589765 CKA589765:CKG589765 CTW589765:CUC589765 DDS589765:DDY589765 DNO589765:DNU589765 DXK589765:DXQ589765 EHG589765:EHM589765 ERC589765:ERI589765 FAY589765:FBE589765 FKU589765:FLA589765 FUQ589765:FUW589765 GEM589765:GES589765 GOI589765:GOO589765 GYE589765:GYK589765 HIA589765:HIG589765 HRW589765:HSC589765 IBS589765:IBY589765 ILO589765:ILU589765 IVK589765:IVQ589765 JFG589765:JFM589765 JPC589765:JPI589765 JYY589765:JZE589765 KIU589765:KJA589765 KSQ589765:KSW589765 LCM589765:LCS589765 LMI589765:LMO589765 LWE589765:LWK589765 MGA589765:MGG589765 MPW589765:MQC589765 MZS589765:MZY589765 NJO589765:NJU589765 NTK589765:NTQ589765 ODG589765:ODM589765 ONC589765:ONI589765 OWY589765:OXE589765 PGU589765:PHA589765 PQQ589765:PQW589765 QAM589765:QAS589765 QKI589765:QKO589765 QUE589765:QUK589765 REA589765:REG589765 RNW589765:ROC589765 RXS589765:RXY589765 SHO589765:SHU589765 SRK589765:SRQ589765 TBG589765:TBM589765 TLC589765:TLI589765 TUY589765:TVE589765 UEU589765:UFA589765 UOQ589765:UOW589765 UYM589765:UYS589765 VII589765:VIO589765 VSE589765:VSK589765 WCA589765:WCG589765 WLW589765:WMC589765 WVS589765:WVY589765 K655301:Q655301 JG655301:JM655301 TC655301:TI655301 ACY655301:ADE655301 AMU655301:ANA655301 AWQ655301:AWW655301 BGM655301:BGS655301 BQI655301:BQO655301 CAE655301:CAK655301 CKA655301:CKG655301 CTW655301:CUC655301 DDS655301:DDY655301 DNO655301:DNU655301 DXK655301:DXQ655301 EHG655301:EHM655301 ERC655301:ERI655301 FAY655301:FBE655301 FKU655301:FLA655301 FUQ655301:FUW655301 GEM655301:GES655301 GOI655301:GOO655301 GYE655301:GYK655301 HIA655301:HIG655301 HRW655301:HSC655301 IBS655301:IBY655301 ILO655301:ILU655301 IVK655301:IVQ655301 JFG655301:JFM655301 JPC655301:JPI655301 JYY655301:JZE655301 KIU655301:KJA655301 KSQ655301:KSW655301 LCM655301:LCS655301 LMI655301:LMO655301 LWE655301:LWK655301 MGA655301:MGG655301 MPW655301:MQC655301 MZS655301:MZY655301 NJO655301:NJU655301 NTK655301:NTQ655301 ODG655301:ODM655301 ONC655301:ONI655301 OWY655301:OXE655301 PGU655301:PHA655301 PQQ655301:PQW655301 QAM655301:QAS655301 QKI655301:QKO655301 QUE655301:QUK655301 REA655301:REG655301 RNW655301:ROC655301 RXS655301:RXY655301 SHO655301:SHU655301 SRK655301:SRQ655301 TBG655301:TBM655301 TLC655301:TLI655301 TUY655301:TVE655301 UEU655301:UFA655301 UOQ655301:UOW655301 UYM655301:UYS655301 VII655301:VIO655301 VSE655301:VSK655301 WCA655301:WCG655301 WLW655301:WMC655301 WVS655301:WVY655301 K720837:Q720837 JG720837:JM720837 TC720837:TI720837 ACY720837:ADE720837 AMU720837:ANA720837 AWQ720837:AWW720837 BGM720837:BGS720837 BQI720837:BQO720837 CAE720837:CAK720837 CKA720837:CKG720837 CTW720837:CUC720837 DDS720837:DDY720837 DNO720837:DNU720837 DXK720837:DXQ720837 EHG720837:EHM720837 ERC720837:ERI720837 FAY720837:FBE720837 FKU720837:FLA720837 FUQ720837:FUW720837 GEM720837:GES720837 GOI720837:GOO720837 GYE720837:GYK720837 HIA720837:HIG720837 HRW720837:HSC720837 IBS720837:IBY720837 ILO720837:ILU720837 IVK720837:IVQ720837 JFG720837:JFM720837 JPC720837:JPI720837 JYY720837:JZE720837 KIU720837:KJA720837 KSQ720837:KSW720837 LCM720837:LCS720837 LMI720837:LMO720837 LWE720837:LWK720837 MGA720837:MGG720837 MPW720837:MQC720837 MZS720837:MZY720837 NJO720837:NJU720837 NTK720837:NTQ720837 ODG720837:ODM720837 ONC720837:ONI720837 OWY720837:OXE720837 PGU720837:PHA720837 PQQ720837:PQW720837 QAM720837:QAS720837 QKI720837:QKO720837 QUE720837:QUK720837 REA720837:REG720837 RNW720837:ROC720837 RXS720837:RXY720837 SHO720837:SHU720837 SRK720837:SRQ720837 TBG720837:TBM720837 TLC720837:TLI720837 TUY720837:TVE720837 UEU720837:UFA720837 UOQ720837:UOW720837 UYM720837:UYS720837 VII720837:VIO720837 VSE720837:VSK720837 WCA720837:WCG720837 WLW720837:WMC720837 WVS720837:WVY720837 K786373:Q786373 JG786373:JM786373 TC786373:TI786373 ACY786373:ADE786373 AMU786373:ANA786373 AWQ786373:AWW786373 BGM786373:BGS786373 BQI786373:BQO786373 CAE786373:CAK786373 CKA786373:CKG786373 CTW786373:CUC786373 DDS786373:DDY786373 DNO786373:DNU786373 DXK786373:DXQ786373 EHG786373:EHM786373 ERC786373:ERI786373 FAY786373:FBE786373 FKU786373:FLA786373 FUQ786373:FUW786373 GEM786373:GES786373 GOI786373:GOO786373 GYE786373:GYK786373 HIA786373:HIG786373 HRW786373:HSC786373 IBS786373:IBY786373 ILO786373:ILU786373 IVK786373:IVQ786373 JFG786373:JFM786373 JPC786373:JPI786373 JYY786373:JZE786373 KIU786373:KJA786373 KSQ786373:KSW786373 LCM786373:LCS786373 LMI786373:LMO786373 LWE786373:LWK786373 MGA786373:MGG786373 MPW786373:MQC786373 MZS786373:MZY786373 NJO786373:NJU786373 NTK786373:NTQ786373 ODG786373:ODM786373 ONC786373:ONI786373 OWY786373:OXE786373 PGU786373:PHA786373 PQQ786373:PQW786373 QAM786373:QAS786373 QKI786373:QKO786373 QUE786373:QUK786373 REA786373:REG786373 RNW786373:ROC786373 RXS786373:RXY786373 SHO786373:SHU786373 SRK786373:SRQ786373 TBG786373:TBM786373 TLC786373:TLI786373 TUY786373:TVE786373 UEU786373:UFA786373 UOQ786373:UOW786373 UYM786373:UYS786373 VII786373:VIO786373 VSE786373:VSK786373 WCA786373:WCG786373 WLW786373:WMC786373 WVS786373:WVY786373 K851909:Q851909 JG851909:JM851909 TC851909:TI851909 ACY851909:ADE851909 AMU851909:ANA851909 AWQ851909:AWW851909 BGM851909:BGS851909 BQI851909:BQO851909 CAE851909:CAK851909 CKA851909:CKG851909 CTW851909:CUC851909 DDS851909:DDY851909 DNO851909:DNU851909 DXK851909:DXQ851909 EHG851909:EHM851909 ERC851909:ERI851909 FAY851909:FBE851909 FKU851909:FLA851909 FUQ851909:FUW851909 GEM851909:GES851909 GOI851909:GOO851909 GYE851909:GYK851909 HIA851909:HIG851909 HRW851909:HSC851909 IBS851909:IBY851909 ILO851909:ILU851909 IVK851909:IVQ851909 JFG851909:JFM851909 JPC851909:JPI851909 JYY851909:JZE851909 KIU851909:KJA851909 KSQ851909:KSW851909 LCM851909:LCS851909 LMI851909:LMO851909 LWE851909:LWK851909 MGA851909:MGG851909 MPW851909:MQC851909 MZS851909:MZY851909 NJO851909:NJU851909 NTK851909:NTQ851909 ODG851909:ODM851909 ONC851909:ONI851909 OWY851909:OXE851909 PGU851909:PHA851909 PQQ851909:PQW851909 QAM851909:QAS851909 QKI851909:QKO851909 QUE851909:QUK851909 REA851909:REG851909 RNW851909:ROC851909 RXS851909:RXY851909 SHO851909:SHU851909 SRK851909:SRQ851909 TBG851909:TBM851909 TLC851909:TLI851909 TUY851909:TVE851909 UEU851909:UFA851909 UOQ851909:UOW851909 UYM851909:UYS851909 VII851909:VIO851909 VSE851909:VSK851909 WCA851909:WCG851909 WLW851909:WMC851909 WVS851909:WVY851909 K917445:Q917445 JG917445:JM917445 TC917445:TI917445 ACY917445:ADE917445 AMU917445:ANA917445 AWQ917445:AWW917445 BGM917445:BGS917445 BQI917445:BQO917445 CAE917445:CAK917445 CKA917445:CKG917445 CTW917445:CUC917445 DDS917445:DDY917445 DNO917445:DNU917445 DXK917445:DXQ917445 EHG917445:EHM917445 ERC917445:ERI917445 FAY917445:FBE917445 FKU917445:FLA917445 FUQ917445:FUW917445 GEM917445:GES917445 GOI917445:GOO917445 GYE917445:GYK917445 HIA917445:HIG917445 HRW917445:HSC917445 IBS917445:IBY917445 ILO917445:ILU917445 IVK917445:IVQ917445 JFG917445:JFM917445 JPC917445:JPI917445 JYY917445:JZE917445 KIU917445:KJA917445 KSQ917445:KSW917445 LCM917445:LCS917445 LMI917445:LMO917445 LWE917445:LWK917445 MGA917445:MGG917445 MPW917445:MQC917445 MZS917445:MZY917445 NJO917445:NJU917445 NTK917445:NTQ917445 ODG917445:ODM917445 ONC917445:ONI917445 OWY917445:OXE917445 PGU917445:PHA917445 PQQ917445:PQW917445 QAM917445:QAS917445 QKI917445:QKO917445 QUE917445:QUK917445 REA917445:REG917445 RNW917445:ROC917445 RXS917445:RXY917445 SHO917445:SHU917445 SRK917445:SRQ917445 TBG917445:TBM917445 TLC917445:TLI917445 TUY917445:TVE917445 UEU917445:UFA917445 UOQ917445:UOW917445 UYM917445:UYS917445 VII917445:VIO917445 VSE917445:VSK917445 WCA917445:WCG917445 WLW917445:WMC917445 WVS917445:WVY917445 K982981:Q982981 JG982981:JM982981 TC982981:TI982981 ACY982981:ADE982981 AMU982981:ANA982981 AWQ982981:AWW982981 BGM982981:BGS982981 BQI982981:BQO982981 CAE982981:CAK982981 CKA982981:CKG982981 CTW982981:CUC982981 DDS982981:DDY982981 DNO982981:DNU982981 DXK982981:DXQ982981 EHG982981:EHM982981 ERC982981:ERI982981 FAY982981:FBE982981 FKU982981:FLA982981 FUQ982981:FUW982981 GEM982981:GES982981 GOI982981:GOO982981 GYE982981:GYK982981 HIA982981:HIG982981 HRW982981:HSC982981 IBS982981:IBY982981 ILO982981:ILU982981 IVK982981:IVQ982981 JFG982981:JFM982981 JPC982981:JPI982981 JYY982981:JZE982981 KIU982981:KJA982981 KSQ982981:KSW982981 LCM982981:LCS982981 LMI982981:LMO982981 LWE982981:LWK982981 MGA982981:MGG982981 MPW982981:MQC982981 MZS982981:MZY982981 NJO982981:NJU982981 NTK982981:NTQ982981 ODG982981:ODM982981 ONC982981:ONI982981 OWY982981:OXE982981 PGU982981:PHA982981 PQQ982981:PQW982981 QAM982981:QAS982981 QKI982981:QKO982981 QUE982981:QUK982981 REA982981:REG982981 RNW982981:ROC982981 RXS982981:RXY982981 SHO982981:SHU982981 SRK982981:SRQ982981 TBG982981:TBM982981 TLC982981:TLI982981 TUY982981:TVE982981 UEU982981:UFA982981 UOQ982981:UOW982981 UYM982981:UYS982981 VII982981:VIO982981 VSE982981:VSK982981 WCA982981:WCG982981 WLW982981:WMC982981 WVS982981:WVY982981 WVS75:WVY75 JG43:JM43 TC43:TI43 ACY43:ADE43 AMU43:ANA43 AWQ43:AWW43 BGM43:BGS43 BQI43:BQO43 CAE43:CAK43 CKA43:CKG43 CTW43:CUC43 DDS43:DDY43 DNO43:DNU43 DXK43:DXQ43 EHG43:EHM43 ERC43:ERI43 FAY43:FBE43 FKU43:FLA43 FUQ43:FUW43 GEM43:GES43 GOI43:GOO43 GYE43:GYK43 HIA43:HIG43 HRW43:HSC43 IBS43:IBY43 ILO43:ILU43 IVK43:IVQ43 JFG43:JFM43 JPC43:JPI43 JYY43:JZE43 KIU43:KJA43 KSQ43:KSW43 LCM43:LCS43 LMI43:LMO43 LWE43:LWK43 MGA43:MGG43 MPW43:MQC43 MZS43:MZY43 NJO43:NJU43 NTK43:NTQ43 ODG43:ODM43 ONC43:ONI43 OWY43:OXE43 PGU43:PHA43 PQQ43:PQW43 QAM43:QAS43 QKI43:QKO43 QUE43:QUK43 REA43:REG43 RNW43:ROC43 RXS43:RXY43 SHO43:SHU43 SRK43:SRQ43 TBG43:TBM43 TLC43:TLI43 TUY43:TVE43 UEU43:UFA43 UOQ43:UOW43 UYM43:UYS43 VII43:VIO43 VSE43:VSK43 WCA43:WCG43 WLW43:WMC43 WVS43:WVY43 K43:Q43 JG75:JM75 TC75:TI75 ACY75:ADE75 AMU75:ANA75 AWQ75:AWW75 BGM75:BGS75 BQI75:BQO75 CAE75:CAK75 CKA75:CKG75 CTW75:CUC75 DDS75:DDY75 DNO75:DNU75 DXK75:DXQ75 EHG75:EHM75 ERC75:ERI75 FAY75:FBE75 FKU75:FLA75 FUQ75:FUW75 GEM75:GES75 GOI75:GOO75 GYE75:GYK75 HIA75:HIG75 HRW75:HSC75 IBS75:IBY75 ILO75:ILU75 IVK75:IVQ75 JFG75:JFM75 JPC75:JPI75 JYY75:JZE75 KIU75:KJA75 KSQ75:KSW75 LCM75:LCS75 LMI75:LMO75 LWE75:LWK75 MGA75:MGG75 MPW75:MQC75 MZS75:MZY75 NJO75:NJU75 NTK75:NTQ75 ODG75:ODM75 ONC75:ONI75 OWY75:OXE75 PGU75:PHA75 PQQ75:PQW75 QAM75:QAS75 QKI75:QKO75 QUE75:QUK75 REA75:REG75 RNW75:ROC75 RXS75:RXY75 SHO75:SHU75 SRK75:SRQ75 TBG75:TBM75 TLC75:TLI75 TUY75:TVE75 UEU75:UFA75 UOQ75:UOW75 UYM75:UYS75 VII75:VIO75 VSE75:VSK75 WCA75:WCG75 WLW75:WMC75 K75:Q75">
      <formula1>K11-ROUNDDOWN(K11,1)=0</formula1>
    </dataValidation>
    <dataValidation type="list" allowBlank="1" showInputMessage="1" showErrorMessage="1" sqref="K8:L8 JG8:JH8 TC8:TD8 ACY8:ACZ8 AMU8:AMV8 AWQ8:AWR8 BGM8:BGN8 BQI8:BQJ8 CAE8:CAF8 CKA8:CKB8 CTW8:CTX8 DDS8:DDT8 DNO8:DNP8 DXK8:DXL8 EHG8:EHH8 ERC8:ERD8 FAY8:FAZ8 FKU8:FKV8 FUQ8:FUR8 GEM8:GEN8 GOI8:GOJ8 GYE8:GYF8 HIA8:HIB8 HRW8:HRX8 IBS8:IBT8 ILO8:ILP8 IVK8:IVL8 JFG8:JFH8 JPC8:JPD8 JYY8:JYZ8 KIU8:KIV8 KSQ8:KSR8 LCM8:LCN8 LMI8:LMJ8 LWE8:LWF8 MGA8:MGB8 MPW8:MPX8 MZS8:MZT8 NJO8:NJP8 NTK8:NTL8 ODG8:ODH8 ONC8:OND8 OWY8:OWZ8 PGU8:PGV8 PQQ8:PQR8 QAM8:QAN8 QKI8:QKJ8 QUE8:QUF8 REA8:REB8 RNW8:RNX8 RXS8:RXT8 SHO8:SHP8 SRK8:SRL8 TBG8:TBH8 TLC8:TLD8 TUY8:TUZ8 UEU8:UEV8 UOQ8:UOR8 UYM8:UYN8 VII8:VIJ8 VSE8:VSF8 WCA8:WCB8 WLW8:WLX8 WVS8:WVT8 K65474:L65474 JG65474:JH65474 TC65474:TD65474 ACY65474:ACZ65474 AMU65474:AMV65474 AWQ65474:AWR65474 BGM65474:BGN65474 BQI65474:BQJ65474 CAE65474:CAF65474 CKA65474:CKB65474 CTW65474:CTX65474 DDS65474:DDT65474 DNO65474:DNP65474 DXK65474:DXL65474 EHG65474:EHH65474 ERC65474:ERD65474 FAY65474:FAZ65474 FKU65474:FKV65474 FUQ65474:FUR65474 GEM65474:GEN65474 GOI65474:GOJ65474 GYE65474:GYF65474 HIA65474:HIB65474 HRW65474:HRX65474 IBS65474:IBT65474 ILO65474:ILP65474 IVK65474:IVL65474 JFG65474:JFH65474 JPC65474:JPD65474 JYY65474:JYZ65474 KIU65474:KIV65474 KSQ65474:KSR65474 LCM65474:LCN65474 LMI65474:LMJ65474 LWE65474:LWF65474 MGA65474:MGB65474 MPW65474:MPX65474 MZS65474:MZT65474 NJO65474:NJP65474 NTK65474:NTL65474 ODG65474:ODH65474 ONC65474:OND65474 OWY65474:OWZ65474 PGU65474:PGV65474 PQQ65474:PQR65474 QAM65474:QAN65474 QKI65474:QKJ65474 QUE65474:QUF65474 REA65474:REB65474 RNW65474:RNX65474 RXS65474:RXT65474 SHO65474:SHP65474 SRK65474:SRL65474 TBG65474:TBH65474 TLC65474:TLD65474 TUY65474:TUZ65474 UEU65474:UEV65474 UOQ65474:UOR65474 UYM65474:UYN65474 VII65474:VIJ65474 VSE65474:VSF65474 WCA65474:WCB65474 WLW65474:WLX65474 WVS65474:WVT65474 K131010:L131010 JG131010:JH131010 TC131010:TD131010 ACY131010:ACZ131010 AMU131010:AMV131010 AWQ131010:AWR131010 BGM131010:BGN131010 BQI131010:BQJ131010 CAE131010:CAF131010 CKA131010:CKB131010 CTW131010:CTX131010 DDS131010:DDT131010 DNO131010:DNP131010 DXK131010:DXL131010 EHG131010:EHH131010 ERC131010:ERD131010 FAY131010:FAZ131010 FKU131010:FKV131010 FUQ131010:FUR131010 GEM131010:GEN131010 GOI131010:GOJ131010 GYE131010:GYF131010 HIA131010:HIB131010 HRW131010:HRX131010 IBS131010:IBT131010 ILO131010:ILP131010 IVK131010:IVL131010 JFG131010:JFH131010 JPC131010:JPD131010 JYY131010:JYZ131010 KIU131010:KIV131010 KSQ131010:KSR131010 LCM131010:LCN131010 LMI131010:LMJ131010 LWE131010:LWF131010 MGA131010:MGB131010 MPW131010:MPX131010 MZS131010:MZT131010 NJO131010:NJP131010 NTK131010:NTL131010 ODG131010:ODH131010 ONC131010:OND131010 OWY131010:OWZ131010 PGU131010:PGV131010 PQQ131010:PQR131010 QAM131010:QAN131010 QKI131010:QKJ131010 QUE131010:QUF131010 REA131010:REB131010 RNW131010:RNX131010 RXS131010:RXT131010 SHO131010:SHP131010 SRK131010:SRL131010 TBG131010:TBH131010 TLC131010:TLD131010 TUY131010:TUZ131010 UEU131010:UEV131010 UOQ131010:UOR131010 UYM131010:UYN131010 VII131010:VIJ131010 VSE131010:VSF131010 WCA131010:WCB131010 WLW131010:WLX131010 WVS131010:WVT131010 K196546:L196546 JG196546:JH196546 TC196546:TD196546 ACY196546:ACZ196546 AMU196546:AMV196546 AWQ196546:AWR196546 BGM196546:BGN196546 BQI196546:BQJ196546 CAE196546:CAF196546 CKA196546:CKB196546 CTW196546:CTX196546 DDS196546:DDT196546 DNO196546:DNP196546 DXK196546:DXL196546 EHG196546:EHH196546 ERC196546:ERD196546 FAY196546:FAZ196546 FKU196546:FKV196546 FUQ196546:FUR196546 GEM196546:GEN196546 GOI196546:GOJ196546 GYE196546:GYF196546 HIA196546:HIB196546 HRW196546:HRX196546 IBS196546:IBT196546 ILO196546:ILP196546 IVK196546:IVL196546 JFG196546:JFH196546 JPC196546:JPD196546 JYY196546:JYZ196546 KIU196546:KIV196546 KSQ196546:KSR196546 LCM196546:LCN196546 LMI196546:LMJ196546 LWE196546:LWF196546 MGA196546:MGB196546 MPW196546:MPX196546 MZS196546:MZT196546 NJO196546:NJP196546 NTK196546:NTL196546 ODG196546:ODH196546 ONC196546:OND196546 OWY196546:OWZ196546 PGU196546:PGV196546 PQQ196546:PQR196546 QAM196546:QAN196546 QKI196546:QKJ196546 QUE196546:QUF196546 REA196546:REB196546 RNW196546:RNX196546 RXS196546:RXT196546 SHO196546:SHP196546 SRK196546:SRL196546 TBG196546:TBH196546 TLC196546:TLD196546 TUY196546:TUZ196546 UEU196546:UEV196546 UOQ196546:UOR196546 UYM196546:UYN196546 VII196546:VIJ196546 VSE196546:VSF196546 WCA196546:WCB196546 WLW196546:WLX196546 WVS196546:WVT196546 K262082:L262082 JG262082:JH262082 TC262082:TD262082 ACY262082:ACZ262082 AMU262082:AMV262082 AWQ262082:AWR262082 BGM262082:BGN262082 BQI262082:BQJ262082 CAE262082:CAF262082 CKA262082:CKB262082 CTW262082:CTX262082 DDS262082:DDT262082 DNO262082:DNP262082 DXK262082:DXL262082 EHG262082:EHH262082 ERC262082:ERD262082 FAY262082:FAZ262082 FKU262082:FKV262082 FUQ262082:FUR262082 GEM262082:GEN262082 GOI262082:GOJ262082 GYE262082:GYF262082 HIA262082:HIB262082 HRW262082:HRX262082 IBS262082:IBT262082 ILO262082:ILP262082 IVK262082:IVL262082 JFG262082:JFH262082 JPC262082:JPD262082 JYY262082:JYZ262082 KIU262082:KIV262082 KSQ262082:KSR262082 LCM262082:LCN262082 LMI262082:LMJ262082 LWE262082:LWF262082 MGA262082:MGB262082 MPW262082:MPX262082 MZS262082:MZT262082 NJO262082:NJP262082 NTK262082:NTL262082 ODG262082:ODH262082 ONC262082:OND262082 OWY262082:OWZ262082 PGU262082:PGV262082 PQQ262082:PQR262082 QAM262082:QAN262082 QKI262082:QKJ262082 QUE262082:QUF262082 REA262082:REB262082 RNW262082:RNX262082 RXS262082:RXT262082 SHO262082:SHP262082 SRK262082:SRL262082 TBG262082:TBH262082 TLC262082:TLD262082 TUY262082:TUZ262082 UEU262082:UEV262082 UOQ262082:UOR262082 UYM262082:UYN262082 VII262082:VIJ262082 VSE262082:VSF262082 WCA262082:WCB262082 WLW262082:WLX262082 WVS262082:WVT262082 K327618:L327618 JG327618:JH327618 TC327618:TD327618 ACY327618:ACZ327618 AMU327618:AMV327618 AWQ327618:AWR327618 BGM327618:BGN327618 BQI327618:BQJ327618 CAE327618:CAF327618 CKA327618:CKB327618 CTW327618:CTX327618 DDS327618:DDT327618 DNO327618:DNP327618 DXK327618:DXL327618 EHG327618:EHH327618 ERC327618:ERD327618 FAY327618:FAZ327618 FKU327618:FKV327618 FUQ327618:FUR327618 GEM327618:GEN327618 GOI327618:GOJ327618 GYE327618:GYF327618 HIA327618:HIB327618 HRW327618:HRX327618 IBS327618:IBT327618 ILO327618:ILP327618 IVK327618:IVL327618 JFG327618:JFH327618 JPC327618:JPD327618 JYY327618:JYZ327618 KIU327618:KIV327618 KSQ327618:KSR327618 LCM327618:LCN327618 LMI327618:LMJ327618 LWE327618:LWF327618 MGA327618:MGB327618 MPW327618:MPX327618 MZS327618:MZT327618 NJO327618:NJP327618 NTK327618:NTL327618 ODG327618:ODH327618 ONC327618:OND327618 OWY327618:OWZ327618 PGU327618:PGV327618 PQQ327618:PQR327618 QAM327618:QAN327618 QKI327618:QKJ327618 QUE327618:QUF327618 REA327618:REB327618 RNW327618:RNX327618 RXS327618:RXT327618 SHO327618:SHP327618 SRK327618:SRL327618 TBG327618:TBH327618 TLC327618:TLD327618 TUY327618:TUZ327618 UEU327618:UEV327618 UOQ327618:UOR327618 UYM327618:UYN327618 VII327618:VIJ327618 VSE327618:VSF327618 WCA327618:WCB327618 WLW327618:WLX327618 WVS327618:WVT327618 K393154:L393154 JG393154:JH393154 TC393154:TD393154 ACY393154:ACZ393154 AMU393154:AMV393154 AWQ393154:AWR393154 BGM393154:BGN393154 BQI393154:BQJ393154 CAE393154:CAF393154 CKA393154:CKB393154 CTW393154:CTX393154 DDS393154:DDT393154 DNO393154:DNP393154 DXK393154:DXL393154 EHG393154:EHH393154 ERC393154:ERD393154 FAY393154:FAZ393154 FKU393154:FKV393154 FUQ393154:FUR393154 GEM393154:GEN393154 GOI393154:GOJ393154 GYE393154:GYF393154 HIA393154:HIB393154 HRW393154:HRX393154 IBS393154:IBT393154 ILO393154:ILP393154 IVK393154:IVL393154 JFG393154:JFH393154 JPC393154:JPD393154 JYY393154:JYZ393154 KIU393154:KIV393154 KSQ393154:KSR393154 LCM393154:LCN393154 LMI393154:LMJ393154 LWE393154:LWF393154 MGA393154:MGB393154 MPW393154:MPX393154 MZS393154:MZT393154 NJO393154:NJP393154 NTK393154:NTL393154 ODG393154:ODH393154 ONC393154:OND393154 OWY393154:OWZ393154 PGU393154:PGV393154 PQQ393154:PQR393154 QAM393154:QAN393154 QKI393154:QKJ393154 QUE393154:QUF393154 REA393154:REB393154 RNW393154:RNX393154 RXS393154:RXT393154 SHO393154:SHP393154 SRK393154:SRL393154 TBG393154:TBH393154 TLC393154:TLD393154 TUY393154:TUZ393154 UEU393154:UEV393154 UOQ393154:UOR393154 UYM393154:UYN393154 VII393154:VIJ393154 VSE393154:VSF393154 WCA393154:WCB393154 WLW393154:WLX393154 WVS393154:WVT393154 K458690:L458690 JG458690:JH458690 TC458690:TD458690 ACY458690:ACZ458690 AMU458690:AMV458690 AWQ458690:AWR458690 BGM458690:BGN458690 BQI458690:BQJ458690 CAE458690:CAF458690 CKA458690:CKB458690 CTW458690:CTX458690 DDS458690:DDT458690 DNO458690:DNP458690 DXK458690:DXL458690 EHG458690:EHH458690 ERC458690:ERD458690 FAY458690:FAZ458690 FKU458690:FKV458690 FUQ458690:FUR458690 GEM458690:GEN458690 GOI458690:GOJ458690 GYE458690:GYF458690 HIA458690:HIB458690 HRW458690:HRX458690 IBS458690:IBT458690 ILO458690:ILP458690 IVK458690:IVL458690 JFG458690:JFH458690 JPC458690:JPD458690 JYY458690:JYZ458690 KIU458690:KIV458690 KSQ458690:KSR458690 LCM458690:LCN458690 LMI458690:LMJ458690 LWE458690:LWF458690 MGA458690:MGB458690 MPW458690:MPX458690 MZS458690:MZT458690 NJO458690:NJP458690 NTK458690:NTL458690 ODG458690:ODH458690 ONC458690:OND458690 OWY458690:OWZ458690 PGU458690:PGV458690 PQQ458690:PQR458690 QAM458690:QAN458690 QKI458690:QKJ458690 QUE458690:QUF458690 REA458690:REB458690 RNW458690:RNX458690 RXS458690:RXT458690 SHO458690:SHP458690 SRK458690:SRL458690 TBG458690:TBH458690 TLC458690:TLD458690 TUY458690:TUZ458690 UEU458690:UEV458690 UOQ458690:UOR458690 UYM458690:UYN458690 VII458690:VIJ458690 VSE458690:VSF458690 WCA458690:WCB458690 WLW458690:WLX458690 WVS458690:WVT458690 K524226:L524226 JG524226:JH524226 TC524226:TD524226 ACY524226:ACZ524226 AMU524226:AMV524226 AWQ524226:AWR524226 BGM524226:BGN524226 BQI524226:BQJ524226 CAE524226:CAF524226 CKA524226:CKB524226 CTW524226:CTX524226 DDS524226:DDT524226 DNO524226:DNP524226 DXK524226:DXL524226 EHG524226:EHH524226 ERC524226:ERD524226 FAY524226:FAZ524226 FKU524226:FKV524226 FUQ524226:FUR524226 GEM524226:GEN524226 GOI524226:GOJ524226 GYE524226:GYF524226 HIA524226:HIB524226 HRW524226:HRX524226 IBS524226:IBT524226 ILO524226:ILP524226 IVK524226:IVL524226 JFG524226:JFH524226 JPC524226:JPD524226 JYY524226:JYZ524226 KIU524226:KIV524226 KSQ524226:KSR524226 LCM524226:LCN524226 LMI524226:LMJ524226 LWE524226:LWF524226 MGA524226:MGB524226 MPW524226:MPX524226 MZS524226:MZT524226 NJO524226:NJP524226 NTK524226:NTL524226 ODG524226:ODH524226 ONC524226:OND524226 OWY524226:OWZ524226 PGU524226:PGV524226 PQQ524226:PQR524226 QAM524226:QAN524226 QKI524226:QKJ524226 QUE524226:QUF524226 REA524226:REB524226 RNW524226:RNX524226 RXS524226:RXT524226 SHO524226:SHP524226 SRK524226:SRL524226 TBG524226:TBH524226 TLC524226:TLD524226 TUY524226:TUZ524226 UEU524226:UEV524226 UOQ524226:UOR524226 UYM524226:UYN524226 VII524226:VIJ524226 VSE524226:VSF524226 WCA524226:WCB524226 WLW524226:WLX524226 WVS524226:WVT524226 K589762:L589762 JG589762:JH589762 TC589762:TD589762 ACY589762:ACZ589762 AMU589762:AMV589762 AWQ589762:AWR589762 BGM589762:BGN589762 BQI589762:BQJ589762 CAE589762:CAF589762 CKA589762:CKB589762 CTW589762:CTX589762 DDS589762:DDT589762 DNO589762:DNP589762 DXK589762:DXL589762 EHG589762:EHH589762 ERC589762:ERD589762 FAY589762:FAZ589762 FKU589762:FKV589762 FUQ589762:FUR589762 GEM589762:GEN589762 GOI589762:GOJ589762 GYE589762:GYF589762 HIA589762:HIB589762 HRW589762:HRX589762 IBS589762:IBT589762 ILO589762:ILP589762 IVK589762:IVL589762 JFG589762:JFH589762 JPC589762:JPD589762 JYY589762:JYZ589762 KIU589762:KIV589762 KSQ589762:KSR589762 LCM589762:LCN589762 LMI589762:LMJ589762 LWE589762:LWF589762 MGA589762:MGB589762 MPW589762:MPX589762 MZS589762:MZT589762 NJO589762:NJP589762 NTK589762:NTL589762 ODG589762:ODH589762 ONC589762:OND589762 OWY589762:OWZ589762 PGU589762:PGV589762 PQQ589762:PQR589762 QAM589762:QAN589762 QKI589762:QKJ589762 QUE589762:QUF589762 REA589762:REB589762 RNW589762:RNX589762 RXS589762:RXT589762 SHO589762:SHP589762 SRK589762:SRL589762 TBG589762:TBH589762 TLC589762:TLD589762 TUY589762:TUZ589762 UEU589762:UEV589762 UOQ589762:UOR589762 UYM589762:UYN589762 VII589762:VIJ589762 VSE589762:VSF589762 WCA589762:WCB589762 WLW589762:WLX589762 WVS589762:WVT589762 K655298:L655298 JG655298:JH655298 TC655298:TD655298 ACY655298:ACZ655298 AMU655298:AMV655298 AWQ655298:AWR655298 BGM655298:BGN655298 BQI655298:BQJ655298 CAE655298:CAF655298 CKA655298:CKB655298 CTW655298:CTX655298 DDS655298:DDT655298 DNO655298:DNP655298 DXK655298:DXL655298 EHG655298:EHH655298 ERC655298:ERD655298 FAY655298:FAZ655298 FKU655298:FKV655298 FUQ655298:FUR655298 GEM655298:GEN655298 GOI655298:GOJ655298 GYE655298:GYF655298 HIA655298:HIB655298 HRW655298:HRX655298 IBS655298:IBT655298 ILO655298:ILP655298 IVK655298:IVL655298 JFG655298:JFH655298 JPC655298:JPD655298 JYY655298:JYZ655298 KIU655298:KIV655298 KSQ655298:KSR655298 LCM655298:LCN655298 LMI655298:LMJ655298 LWE655298:LWF655298 MGA655298:MGB655298 MPW655298:MPX655298 MZS655298:MZT655298 NJO655298:NJP655298 NTK655298:NTL655298 ODG655298:ODH655298 ONC655298:OND655298 OWY655298:OWZ655298 PGU655298:PGV655298 PQQ655298:PQR655298 QAM655298:QAN655298 QKI655298:QKJ655298 QUE655298:QUF655298 REA655298:REB655298 RNW655298:RNX655298 RXS655298:RXT655298 SHO655298:SHP655298 SRK655298:SRL655298 TBG655298:TBH655298 TLC655298:TLD655298 TUY655298:TUZ655298 UEU655298:UEV655298 UOQ655298:UOR655298 UYM655298:UYN655298 VII655298:VIJ655298 VSE655298:VSF655298 WCA655298:WCB655298 WLW655298:WLX655298 WVS655298:WVT655298 K720834:L720834 JG720834:JH720834 TC720834:TD720834 ACY720834:ACZ720834 AMU720834:AMV720834 AWQ720834:AWR720834 BGM720834:BGN720834 BQI720834:BQJ720834 CAE720834:CAF720834 CKA720834:CKB720834 CTW720834:CTX720834 DDS720834:DDT720834 DNO720834:DNP720834 DXK720834:DXL720834 EHG720834:EHH720834 ERC720834:ERD720834 FAY720834:FAZ720834 FKU720834:FKV720834 FUQ720834:FUR720834 GEM720834:GEN720834 GOI720834:GOJ720834 GYE720834:GYF720834 HIA720834:HIB720834 HRW720834:HRX720834 IBS720834:IBT720834 ILO720834:ILP720834 IVK720834:IVL720834 JFG720834:JFH720834 JPC720834:JPD720834 JYY720834:JYZ720834 KIU720834:KIV720834 KSQ720834:KSR720834 LCM720834:LCN720834 LMI720834:LMJ720834 LWE720834:LWF720834 MGA720834:MGB720834 MPW720834:MPX720834 MZS720834:MZT720834 NJO720834:NJP720834 NTK720834:NTL720834 ODG720834:ODH720834 ONC720834:OND720834 OWY720834:OWZ720834 PGU720834:PGV720834 PQQ720834:PQR720834 QAM720834:QAN720834 QKI720834:QKJ720834 QUE720834:QUF720834 REA720834:REB720834 RNW720834:RNX720834 RXS720834:RXT720834 SHO720834:SHP720834 SRK720834:SRL720834 TBG720834:TBH720834 TLC720834:TLD720834 TUY720834:TUZ720834 UEU720834:UEV720834 UOQ720834:UOR720834 UYM720834:UYN720834 VII720834:VIJ720834 VSE720834:VSF720834 WCA720834:WCB720834 WLW720834:WLX720834 WVS720834:WVT720834 K786370:L786370 JG786370:JH786370 TC786370:TD786370 ACY786370:ACZ786370 AMU786370:AMV786370 AWQ786370:AWR786370 BGM786370:BGN786370 BQI786370:BQJ786370 CAE786370:CAF786370 CKA786370:CKB786370 CTW786370:CTX786370 DDS786370:DDT786370 DNO786370:DNP786370 DXK786370:DXL786370 EHG786370:EHH786370 ERC786370:ERD786370 FAY786370:FAZ786370 FKU786370:FKV786370 FUQ786370:FUR786370 GEM786370:GEN786370 GOI786370:GOJ786370 GYE786370:GYF786370 HIA786370:HIB786370 HRW786370:HRX786370 IBS786370:IBT786370 ILO786370:ILP786370 IVK786370:IVL786370 JFG786370:JFH786370 JPC786370:JPD786370 JYY786370:JYZ786370 KIU786370:KIV786370 KSQ786370:KSR786370 LCM786370:LCN786370 LMI786370:LMJ786370 LWE786370:LWF786370 MGA786370:MGB786370 MPW786370:MPX786370 MZS786370:MZT786370 NJO786370:NJP786370 NTK786370:NTL786370 ODG786370:ODH786370 ONC786370:OND786370 OWY786370:OWZ786370 PGU786370:PGV786370 PQQ786370:PQR786370 QAM786370:QAN786370 QKI786370:QKJ786370 QUE786370:QUF786370 REA786370:REB786370 RNW786370:RNX786370 RXS786370:RXT786370 SHO786370:SHP786370 SRK786370:SRL786370 TBG786370:TBH786370 TLC786370:TLD786370 TUY786370:TUZ786370 UEU786370:UEV786370 UOQ786370:UOR786370 UYM786370:UYN786370 VII786370:VIJ786370 VSE786370:VSF786370 WCA786370:WCB786370 WLW786370:WLX786370 WVS786370:WVT786370 K851906:L851906 JG851906:JH851906 TC851906:TD851906 ACY851906:ACZ851906 AMU851906:AMV851906 AWQ851906:AWR851906 BGM851906:BGN851906 BQI851906:BQJ851906 CAE851906:CAF851906 CKA851906:CKB851906 CTW851906:CTX851906 DDS851906:DDT851906 DNO851906:DNP851906 DXK851906:DXL851906 EHG851906:EHH851906 ERC851906:ERD851906 FAY851906:FAZ851906 FKU851906:FKV851906 FUQ851906:FUR851906 GEM851906:GEN851906 GOI851906:GOJ851906 GYE851906:GYF851906 HIA851906:HIB851906 HRW851906:HRX851906 IBS851906:IBT851906 ILO851906:ILP851906 IVK851906:IVL851906 JFG851906:JFH851906 JPC851906:JPD851906 JYY851906:JYZ851906 KIU851906:KIV851906 KSQ851906:KSR851906 LCM851906:LCN851906 LMI851906:LMJ851906 LWE851906:LWF851906 MGA851906:MGB851906 MPW851906:MPX851906 MZS851906:MZT851906 NJO851906:NJP851906 NTK851906:NTL851906 ODG851906:ODH851906 ONC851906:OND851906 OWY851906:OWZ851906 PGU851906:PGV851906 PQQ851906:PQR851906 QAM851906:QAN851906 QKI851906:QKJ851906 QUE851906:QUF851906 REA851906:REB851906 RNW851906:RNX851906 RXS851906:RXT851906 SHO851906:SHP851906 SRK851906:SRL851906 TBG851906:TBH851906 TLC851906:TLD851906 TUY851906:TUZ851906 UEU851906:UEV851906 UOQ851906:UOR851906 UYM851906:UYN851906 VII851906:VIJ851906 VSE851906:VSF851906 WCA851906:WCB851906 WLW851906:WLX851906 WVS851906:WVT851906 K917442:L917442 JG917442:JH917442 TC917442:TD917442 ACY917442:ACZ917442 AMU917442:AMV917442 AWQ917442:AWR917442 BGM917442:BGN917442 BQI917442:BQJ917442 CAE917442:CAF917442 CKA917442:CKB917442 CTW917442:CTX917442 DDS917442:DDT917442 DNO917442:DNP917442 DXK917442:DXL917442 EHG917442:EHH917442 ERC917442:ERD917442 FAY917442:FAZ917442 FKU917442:FKV917442 FUQ917442:FUR917442 GEM917442:GEN917442 GOI917442:GOJ917442 GYE917442:GYF917442 HIA917442:HIB917442 HRW917442:HRX917442 IBS917442:IBT917442 ILO917442:ILP917442 IVK917442:IVL917442 JFG917442:JFH917442 JPC917442:JPD917442 JYY917442:JYZ917442 KIU917442:KIV917442 KSQ917442:KSR917442 LCM917442:LCN917442 LMI917442:LMJ917442 LWE917442:LWF917442 MGA917442:MGB917442 MPW917442:MPX917442 MZS917442:MZT917442 NJO917442:NJP917442 NTK917442:NTL917442 ODG917442:ODH917442 ONC917442:OND917442 OWY917442:OWZ917442 PGU917442:PGV917442 PQQ917442:PQR917442 QAM917442:QAN917442 QKI917442:QKJ917442 QUE917442:QUF917442 REA917442:REB917442 RNW917442:RNX917442 RXS917442:RXT917442 SHO917442:SHP917442 SRK917442:SRL917442 TBG917442:TBH917442 TLC917442:TLD917442 TUY917442:TUZ917442 UEU917442:UEV917442 UOQ917442:UOR917442 UYM917442:UYN917442 VII917442:VIJ917442 VSE917442:VSF917442 WCA917442:WCB917442 WLW917442:WLX917442 WVS917442:WVT917442 K982978:L982978 JG982978:JH982978 TC982978:TD982978 ACY982978:ACZ982978 AMU982978:AMV982978 AWQ982978:AWR982978 BGM982978:BGN982978 BQI982978:BQJ982978 CAE982978:CAF982978 CKA982978:CKB982978 CTW982978:CTX982978 DDS982978:DDT982978 DNO982978:DNP982978 DXK982978:DXL982978 EHG982978:EHH982978 ERC982978:ERD982978 FAY982978:FAZ982978 FKU982978:FKV982978 FUQ982978:FUR982978 GEM982978:GEN982978 GOI982978:GOJ982978 GYE982978:GYF982978 HIA982978:HIB982978 HRW982978:HRX982978 IBS982978:IBT982978 ILO982978:ILP982978 IVK982978:IVL982978 JFG982978:JFH982978 JPC982978:JPD982978 JYY982978:JYZ982978 KIU982978:KIV982978 KSQ982978:KSR982978 LCM982978:LCN982978 LMI982978:LMJ982978 LWE982978:LWF982978 MGA982978:MGB982978 MPW982978:MPX982978 MZS982978:MZT982978 NJO982978:NJP982978 NTK982978:NTL982978 ODG982978:ODH982978 ONC982978:OND982978 OWY982978:OWZ982978 PGU982978:PGV982978 PQQ982978:PQR982978 QAM982978:QAN982978 QKI982978:QKJ982978 QUE982978:QUF982978 REA982978:REB982978 RNW982978:RNX982978 RXS982978:RXT982978 SHO982978:SHP982978 SRK982978:SRL982978 TBG982978:TBH982978 TLC982978:TLD982978 TUY982978:TUZ982978 UEU982978:UEV982978 UOQ982978:UOR982978 UYM982978:UYN982978 VII982978:VIJ982978 VSE982978:VSF982978 WCA982978:WCB982978 WLW982978:WLX982978 WVS982978:WVT982978 K40:L40 JG40:JH40 TC40:TD40 ACY40:ACZ40 AMU40:AMV40 AWQ40:AWR40 BGM40:BGN40 BQI40:BQJ40 CAE40:CAF40 CKA40:CKB40 CTW40:CTX40 DDS40:DDT40 DNO40:DNP40 DXK40:DXL40 EHG40:EHH40 ERC40:ERD40 FAY40:FAZ40 FKU40:FKV40 FUQ40:FUR40 GEM40:GEN40 GOI40:GOJ40 GYE40:GYF40 HIA40:HIB40 HRW40:HRX40 IBS40:IBT40 ILO40:ILP40 IVK40:IVL40 JFG40:JFH40 JPC40:JPD40 JYY40:JYZ40 KIU40:KIV40 KSQ40:KSR40 LCM40:LCN40 LMI40:LMJ40 LWE40:LWF40 MGA40:MGB40 MPW40:MPX40 MZS40:MZT40 NJO40:NJP40 NTK40:NTL40 ODG40:ODH40 ONC40:OND40 OWY40:OWZ40 PGU40:PGV40 PQQ40:PQR40 QAM40:QAN40 QKI40:QKJ40 QUE40:QUF40 REA40:REB40 RNW40:RNX40 RXS40:RXT40 SHO40:SHP40 SRK40:SRL40 TBG40:TBH40 TLC40:TLD40 TUY40:TUZ40 UEU40:UEV40 UOQ40:UOR40 UYM40:UYN40 VII40:VIJ40 VSE40:VSF40 WCA40:WCB40 WLW40:WLX40 WVS40:WVT40 K72:L72 JG72:JH72 TC72:TD72 ACY72:ACZ72 AMU72:AMV72 AWQ72:AWR72 BGM72:BGN72 BQI72:BQJ72 CAE72:CAF72 CKA72:CKB72 CTW72:CTX72 DDS72:DDT72 DNO72:DNP72 DXK72:DXL72 EHG72:EHH72 ERC72:ERD72 FAY72:FAZ72 FKU72:FKV72 FUQ72:FUR72 GEM72:GEN72 GOI72:GOJ72 GYE72:GYF72 HIA72:HIB72 HRW72:HRX72 IBS72:IBT72 ILO72:ILP72 IVK72:IVL72 JFG72:JFH72 JPC72:JPD72 JYY72:JYZ72 KIU72:KIV72 KSQ72:KSR72 LCM72:LCN72 LMI72:LMJ72 LWE72:LWF72 MGA72:MGB72 MPW72:MPX72 MZS72:MZT72 NJO72:NJP72 NTK72:NTL72 ODG72:ODH72 ONC72:OND72 OWY72:OWZ72 PGU72:PGV72 PQQ72:PQR72 QAM72:QAN72 QKI72:QKJ72 QUE72:QUF72 REA72:REB72 RNW72:RNX72 RXS72:RXT72 SHO72:SHP72 SRK72:SRL72 TBG72:TBH72 TLC72:TLD72 TUY72:TUZ72 UEU72:UEV72 UOQ72:UOR72 UYM72:UYN72 VII72:VIJ72 VSE72:VSF72 WCA72:WCB72 WLW72:WLX72 WVS72:WVT72">
      <formula1>"□,■"</formula1>
    </dataValidation>
    <dataValidation type="custom" imeMode="disabled" allowBlank="1" showInputMessage="1" showErrorMessage="1" error="整数で入力してください。" sqref="K19:Q19 JG19:JM19 TC19:TI19 ACY19:ADE19 AMU19:ANA19 AWQ19:AWW19 BGM19:BGS19 BQI19:BQO19 CAE19:CAK19 CKA19:CKG19 CTW19:CUC19 DDS19:DDY19 DNO19:DNU19 DXK19:DXQ19 EHG19:EHM19 ERC19:ERI19 FAY19:FBE19 FKU19:FLA19 FUQ19:FUW19 GEM19:GES19 GOI19:GOO19 GYE19:GYK19 HIA19:HIG19 HRW19:HSC19 IBS19:IBY19 ILO19:ILU19 IVK19:IVQ19 JFG19:JFM19 JPC19:JPI19 JYY19:JZE19 KIU19:KJA19 KSQ19:KSW19 LCM19:LCS19 LMI19:LMO19 LWE19:LWK19 MGA19:MGG19 MPW19:MQC19 MZS19:MZY19 NJO19:NJU19 NTK19:NTQ19 ODG19:ODM19 ONC19:ONI19 OWY19:OXE19 PGU19:PHA19 PQQ19:PQW19 QAM19:QAS19 QKI19:QKO19 QUE19:QUK19 REA19:REG19 RNW19:ROC19 RXS19:RXY19 SHO19:SHU19 SRK19:SRQ19 TBG19:TBM19 TLC19:TLI19 TUY19:TVE19 UEU19:UFA19 UOQ19:UOW19 UYM19:UYS19 VII19:VIO19 VSE19:VSK19 WCA19:WCG19 WLW19:WMC19 WVS19:WVY19 K65485:Q65485 JG65485:JM65485 TC65485:TI65485 ACY65485:ADE65485 AMU65485:ANA65485 AWQ65485:AWW65485 BGM65485:BGS65485 BQI65485:BQO65485 CAE65485:CAK65485 CKA65485:CKG65485 CTW65485:CUC65485 DDS65485:DDY65485 DNO65485:DNU65485 DXK65485:DXQ65485 EHG65485:EHM65485 ERC65485:ERI65485 FAY65485:FBE65485 FKU65485:FLA65485 FUQ65485:FUW65485 GEM65485:GES65485 GOI65485:GOO65485 GYE65485:GYK65485 HIA65485:HIG65485 HRW65485:HSC65485 IBS65485:IBY65485 ILO65485:ILU65485 IVK65485:IVQ65485 JFG65485:JFM65485 JPC65485:JPI65485 JYY65485:JZE65485 KIU65485:KJA65485 KSQ65485:KSW65485 LCM65485:LCS65485 LMI65485:LMO65485 LWE65485:LWK65485 MGA65485:MGG65485 MPW65485:MQC65485 MZS65485:MZY65485 NJO65485:NJU65485 NTK65485:NTQ65485 ODG65485:ODM65485 ONC65485:ONI65485 OWY65485:OXE65485 PGU65485:PHA65485 PQQ65485:PQW65485 QAM65485:QAS65485 QKI65485:QKO65485 QUE65485:QUK65485 REA65485:REG65485 RNW65485:ROC65485 RXS65485:RXY65485 SHO65485:SHU65485 SRK65485:SRQ65485 TBG65485:TBM65485 TLC65485:TLI65485 TUY65485:TVE65485 UEU65485:UFA65485 UOQ65485:UOW65485 UYM65485:UYS65485 VII65485:VIO65485 VSE65485:VSK65485 WCA65485:WCG65485 WLW65485:WMC65485 WVS65485:WVY65485 K131021:Q131021 JG131021:JM131021 TC131021:TI131021 ACY131021:ADE131021 AMU131021:ANA131021 AWQ131021:AWW131021 BGM131021:BGS131021 BQI131021:BQO131021 CAE131021:CAK131021 CKA131021:CKG131021 CTW131021:CUC131021 DDS131021:DDY131021 DNO131021:DNU131021 DXK131021:DXQ131021 EHG131021:EHM131021 ERC131021:ERI131021 FAY131021:FBE131021 FKU131021:FLA131021 FUQ131021:FUW131021 GEM131021:GES131021 GOI131021:GOO131021 GYE131021:GYK131021 HIA131021:HIG131021 HRW131021:HSC131021 IBS131021:IBY131021 ILO131021:ILU131021 IVK131021:IVQ131021 JFG131021:JFM131021 JPC131021:JPI131021 JYY131021:JZE131021 KIU131021:KJA131021 KSQ131021:KSW131021 LCM131021:LCS131021 LMI131021:LMO131021 LWE131021:LWK131021 MGA131021:MGG131021 MPW131021:MQC131021 MZS131021:MZY131021 NJO131021:NJU131021 NTK131021:NTQ131021 ODG131021:ODM131021 ONC131021:ONI131021 OWY131021:OXE131021 PGU131021:PHA131021 PQQ131021:PQW131021 QAM131021:QAS131021 QKI131021:QKO131021 QUE131021:QUK131021 REA131021:REG131021 RNW131021:ROC131021 RXS131021:RXY131021 SHO131021:SHU131021 SRK131021:SRQ131021 TBG131021:TBM131021 TLC131021:TLI131021 TUY131021:TVE131021 UEU131021:UFA131021 UOQ131021:UOW131021 UYM131021:UYS131021 VII131021:VIO131021 VSE131021:VSK131021 WCA131021:WCG131021 WLW131021:WMC131021 WVS131021:WVY131021 K196557:Q196557 JG196557:JM196557 TC196557:TI196557 ACY196557:ADE196557 AMU196557:ANA196557 AWQ196557:AWW196557 BGM196557:BGS196557 BQI196557:BQO196557 CAE196557:CAK196557 CKA196557:CKG196557 CTW196557:CUC196557 DDS196557:DDY196557 DNO196557:DNU196557 DXK196557:DXQ196557 EHG196557:EHM196557 ERC196557:ERI196557 FAY196557:FBE196557 FKU196557:FLA196557 FUQ196557:FUW196557 GEM196557:GES196557 GOI196557:GOO196557 GYE196557:GYK196557 HIA196557:HIG196557 HRW196557:HSC196557 IBS196557:IBY196557 ILO196557:ILU196557 IVK196557:IVQ196557 JFG196557:JFM196557 JPC196557:JPI196557 JYY196557:JZE196557 KIU196557:KJA196557 KSQ196557:KSW196557 LCM196557:LCS196557 LMI196557:LMO196557 LWE196557:LWK196557 MGA196557:MGG196557 MPW196557:MQC196557 MZS196557:MZY196557 NJO196557:NJU196557 NTK196557:NTQ196557 ODG196557:ODM196557 ONC196557:ONI196557 OWY196557:OXE196557 PGU196557:PHA196557 PQQ196557:PQW196557 QAM196557:QAS196557 QKI196557:QKO196557 QUE196557:QUK196557 REA196557:REG196557 RNW196557:ROC196557 RXS196557:RXY196557 SHO196557:SHU196557 SRK196557:SRQ196557 TBG196557:TBM196557 TLC196557:TLI196557 TUY196557:TVE196557 UEU196557:UFA196557 UOQ196557:UOW196557 UYM196557:UYS196557 VII196557:VIO196557 VSE196557:VSK196557 WCA196557:WCG196557 WLW196557:WMC196557 WVS196557:WVY196557 K262093:Q262093 JG262093:JM262093 TC262093:TI262093 ACY262093:ADE262093 AMU262093:ANA262093 AWQ262093:AWW262093 BGM262093:BGS262093 BQI262093:BQO262093 CAE262093:CAK262093 CKA262093:CKG262093 CTW262093:CUC262093 DDS262093:DDY262093 DNO262093:DNU262093 DXK262093:DXQ262093 EHG262093:EHM262093 ERC262093:ERI262093 FAY262093:FBE262093 FKU262093:FLA262093 FUQ262093:FUW262093 GEM262093:GES262093 GOI262093:GOO262093 GYE262093:GYK262093 HIA262093:HIG262093 HRW262093:HSC262093 IBS262093:IBY262093 ILO262093:ILU262093 IVK262093:IVQ262093 JFG262093:JFM262093 JPC262093:JPI262093 JYY262093:JZE262093 KIU262093:KJA262093 KSQ262093:KSW262093 LCM262093:LCS262093 LMI262093:LMO262093 LWE262093:LWK262093 MGA262093:MGG262093 MPW262093:MQC262093 MZS262093:MZY262093 NJO262093:NJU262093 NTK262093:NTQ262093 ODG262093:ODM262093 ONC262093:ONI262093 OWY262093:OXE262093 PGU262093:PHA262093 PQQ262093:PQW262093 QAM262093:QAS262093 QKI262093:QKO262093 QUE262093:QUK262093 REA262093:REG262093 RNW262093:ROC262093 RXS262093:RXY262093 SHO262093:SHU262093 SRK262093:SRQ262093 TBG262093:TBM262093 TLC262093:TLI262093 TUY262093:TVE262093 UEU262093:UFA262093 UOQ262093:UOW262093 UYM262093:UYS262093 VII262093:VIO262093 VSE262093:VSK262093 WCA262093:WCG262093 WLW262093:WMC262093 WVS262093:WVY262093 K327629:Q327629 JG327629:JM327629 TC327629:TI327629 ACY327629:ADE327629 AMU327629:ANA327629 AWQ327629:AWW327629 BGM327629:BGS327629 BQI327629:BQO327629 CAE327629:CAK327629 CKA327629:CKG327629 CTW327629:CUC327629 DDS327629:DDY327629 DNO327629:DNU327629 DXK327629:DXQ327629 EHG327629:EHM327629 ERC327629:ERI327629 FAY327629:FBE327629 FKU327629:FLA327629 FUQ327629:FUW327629 GEM327629:GES327629 GOI327629:GOO327629 GYE327629:GYK327629 HIA327629:HIG327629 HRW327629:HSC327629 IBS327629:IBY327629 ILO327629:ILU327629 IVK327629:IVQ327629 JFG327629:JFM327629 JPC327629:JPI327629 JYY327629:JZE327629 KIU327629:KJA327629 KSQ327629:KSW327629 LCM327629:LCS327629 LMI327629:LMO327629 LWE327629:LWK327629 MGA327629:MGG327629 MPW327629:MQC327629 MZS327629:MZY327629 NJO327629:NJU327629 NTK327629:NTQ327629 ODG327629:ODM327629 ONC327629:ONI327629 OWY327629:OXE327629 PGU327629:PHA327629 PQQ327629:PQW327629 QAM327629:QAS327629 QKI327629:QKO327629 QUE327629:QUK327629 REA327629:REG327629 RNW327629:ROC327629 RXS327629:RXY327629 SHO327629:SHU327629 SRK327629:SRQ327629 TBG327629:TBM327629 TLC327629:TLI327629 TUY327629:TVE327629 UEU327629:UFA327629 UOQ327629:UOW327629 UYM327629:UYS327629 VII327629:VIO327629 VSE327629:VSK327629 WCA327629:WCG327629 WLW327629:WMC327629 WVS327629:WVY327629 K393165:Q393165 JG393165:JM393165 TC393165:TI393165 ACY393165:ADE393165 AMU393165:ANA393165 AWQ393165:AWW393165 BGM393165:BGS393165 BQI393165:BQO393165 CAE393165:CAK393165 CKA393165:CKG393165 CTW393165:CUC393165 DDS393165:DDY393165 DNO393165:DNU393165 DXK393165:DXQ393165 EHG393165:EHM393165 ERC393165:ERI393165 FAY393165:FBE393165 FKU393165:FLA393165 FUQ393165:FUW393165 GEM393165:GES393165 GOI393165:GOO393165 GYE393165:GYK393165 HIA393165:HIG393165 HRW393165:HSC393165 IBS393165:IBY393165 ILO393165:ILU393165 IVK393165:IVQ393165 JFG393165:JFM393165 JPC393165:JPI393165 JYY393165:JZE393165 KIU393165:KJA393165 KSQ393165:KSW393165 LCM393165:LCS393165 LMI393165:LMO393165 LWE393165:LWK393165 MGA393165:MGG393165 MPW393165:MQC393165 MZS393165:MZY393165 NJO393165:NJU393165 NTK393165:NTQ393165 ODG393165:ODM393165 ONC393165:ONI393165 OWY393165:OXE393165 PGU393165:PHA393165 PQQ393165:PQW393165 QAM393165:QAS393165 QKI393165:QKO393165 QUE393165:QUK393165 REA393165:REG393165 RNW393165:ROC393165 RXS393165:RXY393165 SHO393165:SHU393165 SRK393165:SRQ393165 TBG393165:TBM393165 TLC393165:TLI393165 TUY393165:TVE393165 UEU393165:UFA393165 UOQ393165:UOW393165 UYM393165:UYS393165 VII393165:VIO393165 VSE393165:VSK393165 WCA393165:WCG393165 WLW393165:WMC393165 WVS393165:WVY393165 K458701:Q458701 JG458701:JM458701 TC458701:TI458701 ACY458701:ADE458701 AMU458701:ANA458701 AWQ458701:AWW458701 BGM458701:BGS458701 BQI458701:BQO458701 CAE458701:CAK458701 CKA458701:CKG458701 CTW458701:CUC458701 DDS458701:DDY458701 DNO458701:DNU458701 DXK458701:DXQ458701 EHG458701:EHM458701 ERC458701:ERI458701 FAY458701:FBE458701 FKU458701:FLA458701 FUQ458701:FUW458701 GEM458701:GES458701 GOI458701:GOO458701 GYE458701:GYK458701 HIA458701:HIG458701 HRW458701:HSC458701 IBS458701:IBY458701 ILO458701:ILU458701 IVK458701:IVQ458701 JFG458701:JFM458701 JPC458701:JPI458701 JYY458701:JZE458701 KIU458701:KJA458701 KSQ458701:KSW458701 LCM458701:LCS458701 LMI458701:LMO458701 LWE458701:LWK458701 MGA458701:MGG458701 MPW458701:MQC458701 MZS458701:MZY458701 NJO458701:NJU458701 NTK458701:NTQ458701 ODG458701:ODM458701 ONC458701:ONI458701 OWY458701:OXE458701 PGU458701:PHA458701 PQQ458701:PQW458701 QAM458701:QAS458701 QKI458701:QKO458701 QUE458701:QUK458701 REA458701:REG458701 RNW458701:ROC458701 RXS458701:RXY458701 SHO458701:SHU458701 SRK458701:SRQ458701 TBG458701:TBM458701 TLC458701:TLI458701 TUY458701:TVE458701 UEU458701:UFA458701 UOQ458701:UOW458701 UYM458701:UYS458701 VII458701:VIO458701 VSE458701:VSK458701 WCA458701:WCG458701 WLW458701:WMC458701 WVS458701:WVY458701 K524237:Q524237 JG524237:JM524237 TC524237:TI524237 ACY524237:ADE524237 AMU524237:ANA524237 AWQ524237:AWW524237 BGM524237:BGS524237 BQI524237:BQO524237 CAE524237:CAK524237 CKA524237:CKG524237 CTW524237:CUC524237 DDS524237:DDY524237 DNO524237:DNU524237 DXK524237:DXQ524237 EHG524237:EHM524237 ERC524237:ERI524237 FAY524237:FBE524237 FKU524237:FLA524237 FUQ524237:FUW524237 GEM524237:GES524237 GOI524237:GOO524237 GYE524237:GYK524237 HIA524237:HIG524237 HRW524237:HSC524237 IBS524237:IBY524237 ILO524237:ILU524237 IVK524237:IVQ524237 JFG524237:JFM524237 JPC524237:JPI524237 JYY524237:JZE524237 KIU524237:KJA524237 KSQ524237:KSW524237 LCM524237:LCS524237 LMI524237:LMO524237 LWE524237:LWK524237 MGA524237:MGG524237 MPW524237:MQC524237 MZS524237:MZY524237 NJO524237:NJU524237 NTK524237:NTQ524237 ODG524237:ODM524237 ONC524237:ONI524237 OWY524237:OXE524237 PGU524237:PHA524237 PQQ524237:PQW524237 QAM524237:QAS524237 QKI524237:QKO524237 QUE524237:QUK524237 REA524237:REG524237 RNW524237:ROC524237 RXS524237:RXY524237 SHO524237:SHU524237 SRK524237:SRQ524237 TBG524237:TBM524237 TLC524237:TLI524237 TUY524237:TVE524237 UEU524237:UFA524237 UOQ524237:UOW524237 UYM524237:UYS524237 VII524237:VIO524237 VSE524237:VSK524237 WCA524237:WCG524237 WLW524237:WMC524237 WVS524237:WVY524237 K589773:Q589773 JG589773:JM589773 TC589773:TI589773 ACY589773:ADE589773 AMU589773:ANA589773 AWQ589773:AWW589773 BGM589773:BGS589773 BQI589773:BQO589773 CAE589773:CAK589773 CKA589773:CKG589773 CTW589773:CUC589773 DDS589773:DDY589773 DNO589773:DNU589773 DXK589773:DXQ589773 EHG589773:EHM589773 ERC589773:ERI589773 FAY589773:FBE589773 FKU589773:FLA589773 FUQ589773:FUW589773 GEM589773:GES589773 GOI589773:GOO589773 GYE589773:GYK589773 HIA589773:HIG589773 HRW589773:HSC589773 IBS589773:IBY589773 ILO589773:ILU589773 IVK589773:IVQ589773 JFG589773:JFM589773 JPC589773:JPI589773 JYY589773:JZE589773 KIU589773:KJA589773 KSQ589773:KSW589773 LCM589773:LCS589773 LMI589773:LMO589773 LWE589773:LWK589773 MGA589773:MGG589773 MPW589773:MQC589773 MZS589773:MZY589773 NJO589773:NJU589773 NTK589773:NTQ589773 ODG589773:ODM589773 ONC589773:ONI589773 OWY589773:OXE589773 PGU589773:PHA589773 PQQ589773:PQW589773 QAM589773:QAS589773 QKI589773:QKO589773 QUE589773:QUK589773 REA589773:REG589773 RNW589773:ROC589773 RXS589773:RXY589773 SHO589773:SHU589773 SRK589773:SRQ589773 TBG589773:TBM589773 TLC589773:TLI589773 TUY589773:TVE589773 UEU589773:UFA589773 UOQ589773:UOW589773 UYM589773:UYS589773 VII589773:VIO589773 VSE589773:VSK589773 WCA589773:WCG589773 WLW589773:WMC589773 WVS589773:WVY589773 K655309:Q655309 JG655309:JM655309 TC655309:TI655309 ACY655309:ADE655309 AMU655309:ANA655309 AWQ655309:AWW655309 BGM655309:BGS655309 BQI655309:BQO655309 CAE655309:CAK655309 CKA655309:CKG655309 CTW655309:CUC655309 DDS655309:DDY655309 DNO655309:DNU655309 DXK655309:DXQ655309 EHG655309:EHM655309 ERC655309:ERI655309 FAY655309:FBE655309 FKU655309:FLA655309 FUQ655309:FUW655309 GEM655309:GES655309 GOI655309:GOO655309 GYE655309:GYK655309 HIA655309:HIG655309 HRW655309:HSC655309 IBS655309:IBY655309 ILO655309:ILU655309 IVK655309:IVQ655309 JFG655309:JFM655309 JPC655309:JPI655309 JYY655309:JZE655309 KIU655309:KJA655309 KSQ655309:KSW655309 LCM655309:LCS655309 LMI655309:LMO655309 LWE655309:LWK655309 MGA655309:MGG655309 MPW655309:MQC655309 MZS655309:MZY655309 NJO655309:NJU655309 NTK655309:NTQ655309 ODG655309:ODM655309 ONC655309:ONI655309 OWY655309:OXE655309 PGU655309:PHA655309 PQQ655309:PQW655309 QAM655309:QAS655309 QKI655309:QKO655309 QUE655309:QUK655309 REA655309:REG655309 RNW655309:ROC655309 RXS655309:RXY655309 SHO655309:SHU655309 SRK655309:SRQ655309 TBG655309:TBM655309 TLC655309:TLI655309 TUY655309:TVE655309 UEU655309:UFA655309 UOQ655309:UOW655309 UYM655309:UYS655309 VII655309:VIO655309 VSE655309:VSK655309 WCA655309:WCG655309 WLW655309:WMC655309 WVS655309:WVY655309 K720845:Q720845 JG720845:JM720845 TC720845:TI720845 ACY720845:ADE720845 AMU720845:ANA720845 AWQ720845:AWW720845 BGM720845:BGS720845 BQI720845:BQO720845 CAE720845:CAK720845 CKA720845:CKG720845 CTW720845:CUC720845 DDS720845:DDY720845 DNO720845:DNU720845 DXK720845:DXQ720845 EHG720845:EHM720845 ERC720845:ERI720845 FAY720845:FBE720845 FKU720845:FLA720845 FUQ720845:FUW720845 GEM720845:GES720845 GOI720845:GOO720845 GYE720845:GYK720845 HIA720845:HIG720845 HRW720845:HSC720845 IBS720845:IBY720845 ILO720845:ILU720845 IVK720845:IVQ720845 JFG720845:JFM720845 JPC720845:JPI720845 JYY720845:JZE720845 KIU720845:KJA720845 KSQ720845:KSW720845 LCM720845:LCS720845 LMI720845:LMO720845 LWE720845:LWK720845 MGA720845:MGG720845 MPW720845:MQC720845 MZS720845:MZY720845 NJO720845:NJU720845 NTK720845:NTQ720845 ODG720845:ODM720845 ONC720845:ONI720845 OWY720845:OXE720845 PGU720845:PHA720845 PQQ720845:PQW720845 QAM720845:QAS720845 QKI720845:QKO720845 QUE720845:QUK720845 REA720845:REG720845 RNW720845:ROC720845 RXS720845:RXY720845 SHO720845:SHU720845 SRK720845:SRQ720845 TBG720845:TBM720845 TLC720845:TLI720845 TUY720845:TVE720845 UEU720845:UFA720845 UOQ720845:UOW720845 UYM720845:UYS720845 VII720845:VIO720845 VSE720845:VSK720845 WCA720845:WCG720845 WLW720845:WMC720845 WVS720845:WVY720845 K786381:Q786381 JG786381:JM786381 TC786381:TI786381 ACY786381:ADE786381 AMU786381:ANA786381 AWQ786381:AWW786381 BGM786381:BGS786381 BQI786381:BQO786381 CAE786381:CAK786381 CKA786381:CKG786381 CTW786381:CUC786381 DDS786381:DDY786381 DNO786381:DNU786381 DXK786381:DXQ786381 EHG786381:EHM786381 ERC786381:ERI786381 FAY786381:FBE786381 FKU786381:FLA786381 FUQ786381:FUW786381 GEM786381:GES786381 GOI786381:GOO786381 GYE786381:GYK786381 HIA786381:HIG786381 HRW786381:HSC786381 IBS786381:IBY786381 ILO786381:ILU786381 IVK786381:IVQ786381 JFG786381:JFM786381 JPC786381:JPI786381 JYY786381:JZE786381 KIU786381:KJA786381 KSQ786381:KSW786381 LCM786381:LCS786381 LMI786381:LMO786381 LWE786381:LWK786381 MGA786381:MGG786381 MPW786381:MQC786381 MZS786381:MZY786381 NJO786381:NJU786381 NTK786381:NTQ786381 ODG786381:ODM786381 ONC786381:ONI786381 OWY786381:OXE786381 PGU786381:PHA786381 PQQ786381:PQW786381 QAM786381:QAS786381 QKI786381:QKO786381 QUE786381:QUK786381 REA786381:REG786381 RNW786381:ROC786381 RXS786381:RXY786381 SHO786381:SHU786381 SRK786381:SRQ786381 TBG786381:TBM786381 TLC786381:TLI786381 TUY786381:TVE786381 UEU786381:UFA786381 UOQ786381:UOW786381 UYM786381:UYS786381 VII786381:VIO786381 VSE786381:VSK786381 WCA786381:WCG786381 WLW786381:WMC786381 WVS786381:WVY786381 K851917:Q851917 JG851917:JM851917 TC851917:TI851917 ACY851917:ADE851917 AMU851917:ANA851917 AWQ851917:AWW851917 BGM851917:BGS851917 BQI851917:BQO851917 CAE851917:CAK851917 CKA851917:CKG851917 CTW851917:CUC851917 DDS851917:DDY851917 DNO851917:DNU851917 DXK851917:DXQ851917 EHG851917:EHM851917 ERC851917:ERI851917 FAY851917:FBE851917 FKU851917:FLA851917 FUQ851917:FUW851917 GEM851917:GES851917 GOI851917:GOO851917 GYE851917:GYK851917 HIA851917:HIG851917 HRW851917:HSC851917 IBS851917:IBY851917 ILO851917:ILU851917 IVK851917:IVQ851917 JFG851917:JFM851917 JPC851917:JPI851917 JYY851917:JZE851917 KIU851917:KJA851917 KSQ851917:KSW851917 LCM851917:LCS851917 LMI851917:LMO851917 LWE851917:LWK851917 MGA851917:MGG851917 MPW851917:MQC851917 MZS851917:MZY851917 NJO851917:NJU851917 NTK851917:NTQ851917 ODG851917:ODM851917 ONC851917:ONI851917 OWY851917:OXE851917 PGU851917:PHA851917 PQQ851917:PQW851917 QAM851917:QAS851917 QKI851917:QKO851917 QUE851917:QUK851917 REA851917:REG851917 RNW851917:ROC851917 RXS851917:RXY851917 SHO851917:SHU851917 SRK851917:SRQ851917 TBG851917:TBM851917 TLC851917:TLI851917 TUY851917:TVE851917 UEU851917:UFA851917 UOQ851917:UOW851917 UYM851917:UYS851917 VII851917:VIO851917 VSE851917:VSK851917 WCA851917:WCG851917 WLW851917:WMC851917 WVS851917:WVY851917 K917453:Q917453 JG917453:JM917453 TC917453:TI917453 ACY917453:ADE917453 AMU917453:ANA917453 AWQ917453:AWW917453 BGM917453:BGS917453 BQI917453:BQO917453 CAE917453:CAK917453 CKA917453:CKG917453 CTW917453:CUC917453 DDS917453:DDY917453 DNO917453:DNU917453 DXK917453:DXQ917453 EHG917453:EHM917453 ERC917453:ERI917453 FAY917453:FBE917453 FKU917453:FLA917453 FUQ917453:FUW917453 GEM917453:GES917453 GOI917453:GOO917453 GYE917453:GYK917453 HIA917453:HIG917453 HRW917453:HSC917453 IBS917453:IBY917453 ILO917453:ILU917453 IVK917453:IVQ917453 JFG917453:JFM917453 JPC917453:JPI917453 JYY917453:JZE917453 KIU917453:KJA917453 KSQ917453:KSW917453 LCM917453:LCS917453 LMI917453:LMO917453 LWE917453:LWK917453 MGA917453:MGG917453 MPW917453:MQC917453 MZS917453:MZY917453 NJO917453:NJU917453 NTK917453:NTQ917453 ODG917453:ODM917453 ONC917453:ONI917453 OWY917453:OXE917453 PGU917453:PHA917453 PQQ917453:PQW917453 QAM917453:QAS917453 QKI917453:QKO917453 QUE917453:QUK917453 REA917453:REG917453 RNW917453:ROC917453 RXS917453:RXY917453 SHO917453:SHU917453 SRK917453:SRQ917453 TBG917453:TBM917453 TLC917453:TLI917453 TUY917453:TVE917453 UEU917453:UFA917453 UOQ917453:UOW917453 UYM917453:UYS917453 VII917453:VIO917453 VSE917453:VSK917453 WCA917453:WCG917453 WLW917453:WMC917453 WVS917453:WVY917453 K982989:Q982989 JG982989:JM982989 TC982989:TI982989 ACY982989:ADE982989 AMU982989:ANA982989 AWQ982989:AWW982989 BGM982989:BGS982989 BQI982989:BQO982989 CAE982989:CAK982989 CKA982989:CKG982989 CTW982989:CUC982989 DDS982989:DDY982989 DNO982989:DNU982989 DXK982989:DXQ982989 EHG982989:EHM982989 ERC982989:ERI982989 FAY982989:FBE982989 FKU982989:FLA982989 FUQ982989:FUW982989 GEM982989:GES982989 GOI982989:GOO982989 GYE982989:GYK982989 HIA982989:HIG982989 HRW982989:HSC982989 IBS982989:IBY982989 ILO982989:ILU982989 IVK982989:IVQ982989 JFG982989:JFM982989 JPC982989:JPI982989 JYY982989:JZE982989 KIU982989:KJA982989 KSQ982989:KSW982989 LCM982989:LCS982989 LMI982989:LMO982989 LWE982989:LWK982989 MGA982989:MGG982989 MPW982989:MQC982989 MZS982989:MZY982989 NJO982989:NJU982989 NTK982989:NTQ982989 ODG982989:ODM982989 ONC982989:ONI982989 OWY982989:OXE982989 PGU982989:PHA982989 PQQ982989:PQW982989 QAM982989:QAS982989 QKI982989:QKO982989 QUE982989:QUK982989 REA982989:REG982989 RNW982989:ROC982989 RXS982989:RXY982989 SHO982989:SHU982989 SRK982989:SRQ982989 TBG982989:TBM982989 TLC982989:TLI982989 TUY982989:TVE982989 UEU982989:UFA982989 UOQ982989:UOW982989 UYM982989:UYS982989 VII982989:VIO982989 VSE982989:VSK982989 WCA982989:WCG982989 WLW982989:WMC982989 WVS982989:WVY982989 AN65544:AQ65546 KJ65544:KM65546 UF65544:UI65546 AEB65544:AEE65546 ANX65544:AOA65546 AXT65544:AXW65546 BHP65544:BHS65546 BRL65544:BRO65546 CBH65544:CBK65546 CLD65544:CLG65546 CUZ65544:CVC65546 DEV65544:DEY65546 DOR65544:DOU65546 DYN65544:DYQ65546 EIJ65544:EIM65546 ESF65544:ESI65546 FCB65544:FCE65546 FLX65544:FMA65546 FVT65544:FVW65546 GFP65544:GFS65546 GPL65544:GPO65546 GZH65544:GZK65546 HJD65544:HJG65546 HSZ65544:HTC65546 ICV65544:ICY65546 IMR65544:IMU65546 IWN65544:IWQ65546 JGJ65544:JGM65546 JQF65544:JQI65546 KAB65544:KAE65546 KJX65544:KKA65546 KTT65544:KTW65546 LDP65544:LDS65546 LNL65544:LNO65546 LXH65544:LXK65546 MHD65544:MHG65546 MQZ65544:MRC65546 NAV65544:NAY65546 NKR65544:NKU65546 NUN65544:NUQ65546 OEJ65544:OEM65546 OOF65544:OOI65546 OYB65544:OYE65546 PHX65544:PIA65546 PRT65544:PRW65546 QBP65544:QBS65546 QLL65544:QLO65546 QVH65544:QVK65546 RFD65544:RFG65546 ROZ65544:RPC65546 RYV65544:RYY65546 SIR65544:SIU65546 SSN65544:SSQ65546 TCJ65544:TCM65546 TMF65544:TMI65546 TWB65544:TWE65546 UFX65544:UGA65546 UPT65544:UPW65546 UZP65544:UZS65546 VJL65544:VJO65546 VTH65544:VTK65546 WDD65544:WDG65546 WMZ65544:WNC65546 WWV65544:WWY65546 AN131080:AQ131082 KJ131080:KM131082 UF131080:UI131082 AEB131080:AEE131082 ANX131080:AOA131082 AXT131080:AXW131082 BHP131080:BHS131082 BRL131080:BRO131082 CBH131080:CBK131082 CLD131080:CLG131082 CUZ131080:CVC131082 DEV131080:DEY131082 DOR131080:DOU131082 DYN131080:DYQ131082 EIJ131080:EIM131082 ESF131080:ESI131082 FCB131080:FCE131082 FLX131080:FMA131082 FVT131080:FVW131082 GFP131080:GFS131082 GPL131080:GPO131082 GZH131080:GZK131082 HJD131080:HJG131082 HSZ131080:HTC131082 ICV131080:ICY131082 IMR131080:IMU131082 IWN131080:IWQ131082 JGJ131080:JGM131082 JQF131080:JQI131082 KAB131080:KAE131082 KJX131080:KKA131082 KTT131080:KTW131082 LDP131080:LDS131082 LNL131080:LNO131082 LXH131080:LXK131082 MHD131080:MHG131082 MQZ131080:MRC131082 NAV131080:NAY131082 NKR131080:NKU131082 NUN131080:NUQ131082 OEJ131080:OEM131082 OOF131080:OOI131082 OYB131080:OYE131082 PHX131080:PIA131082 PRT131080:PRW131082 QBP131080:QBS131082 QLL131080:QLO131082 QVH131080:QVK131082 RFD131080:RFG131082 ROZ131080:RPC131082 RYV131080:RYY131082 SIR131080:SIU131082 SSN131080:SSQ131082 TCJ131080:TCM131082 TMF131080:TMI131082 TWB131080:TWE131082 UFX131080:UGA131082 UPT131080:UPW131082 UZP131080:UZS131082 VJL131080:VJO131082 VTH131080:VTK131082 WDD131080:WDG131082 WMZ131080:WNC131082 WWV131080:WWY131082 AN196616:AQ196618 KJ196616:KM196618 UF196616:UI196618 AEB196616:AEE196618 ANX196616:AOA196618 AXT196616:AXW196618 BHP196616:BHS196618 BRL196616:BRO196618 CBH196616:CBK196618 CLD196616:CLG196618 CUZ196616:CVC196618 DEV196616:DEY196618 DOR196616:DOU196618 DYN196616:DYQ196618 EIJ196616:EIM196618 ESF196616:ESI196618 FCB196616:FCE196618 FLX196616:FMA196618 FVT196616:FVW196618 GFP196616:GFS196618 GPL196616:GPO196618 GZH196616:GZK196618 HJD196616:HJG196618 HSZ196616:HTC196618 ICV196616:ICY196618 IMR196616:IMU196618 IWN196616:IWQ196618 JGJ196616:JGM196618 JQF196616:JQI196618 KAB196616:KAE196618 KJX196616:KKA196618 KTT196616:KTW196618 LDP196616:LDS196618 LNL196616:LNO196618 LXH196616:LXK196618 MHD196616:MHG196618 MQZ196616:MRC196618 NAV196616:NAY196618 NKR196616:NKU196618 NUN196616:NUQ196618 OEJ196616:OEM196618 OOF196616:OOI196618 OYB196616:OYE196618 PHX196616:PIA196618 PRT196616:PRW196618 QBP196616:QBS196618 QLL196616:QLO196618 QVH196616:QVK196618 RFD196616:RFG196618 ROZ196616:RPC196618 RYV196616:RYY196618 SIR196616:SIU196618 SSN196616:SSQ196618 TCJ196616:TCM196618 TMF196616:TMI196618 TWB196616:TWE196618 UFX196616:UGA196618 UPT196616:UPW196618 UZP196616:UZS196618 VJL196616:VJO196618 VTH196616:VTK196618 WDD196616:WDG196618 WMZ196616:WNC196618 WWV196616:WWY196618 AN262152:AQ262154 KJ262152:KM262154 UF262152:UI262154 AEB262152:AEE262154 ANX262152:AOA262154 AXT262152:AXW262154 BHP262152:BHS262154 BRL262152:BRO262154 CBH262152:CBK262154 CLD262152:CLG262154 CUZ262152:CVC262154 DEV262152:DEY262154 DOR262152:DOU262154 DYN262152:DYQ262154 EIJ262152:EIM262154 ESF262152:ESI262154 FCB262152:FCE262154 FLX262152:FMA262154 FVT262152:FVW262154 GFP262152:GFS262154 GPL262152:GPO262154 GZH262152:GZK262154 HJD262152:HJG262154 HSZ262152:HTC262154 ICV262152:ICY262154 IMR262152:IMU262154 IWN262152:IWQ262154 JGJ262152:JGM262154 JQF262152:JQI262154 KAB262152:KAE262154 KJX262152:KKA262154 KTT262152:KTW262154 LDP262152:LDS262154 LNL262152:LNO262154 LXH262152:LXK262154 MHD262152:MHG262154 MQZ262152:MRC262154 NAV262152:NAY262154 NKR262152:NKU262154 NUN262152:NUQ262154 OEJ262152:OEM262154 OOF262152:OOI262154 OYB262152:OYE262154 PHX262152:PIA262154 PRT262152:PRW262154 QBP262152:QBS262154 QLL262152:QLO262154 QVH262152:QVK262154 RFD262152:RFG262154 ROZ262152:RPC262154 RYV262152:RYY262154 SIR262152:SIU262154 SSN262152:SSQ262154 TCJ262152:TCM262154 TMF262152:TMI262154 TWB262152:TWE262154 UFX262152:UGA262154 UPT262152:UPW262154 UZP262152:UZS262154 VJL262152:VJO262154 VTH262152:VTK262154 WDD262152:WDG262154 WMZ262152:WNC262154 WWV262152:WWY262154 AN327688:AQ327690 KJ327688:KM327690 UF327688:UI327690 AEB327688:AEE327690 ANX327688:AOA327690 AXT327688:AXW327690 BHP327688:BHS327690 BRL327688:BRO327690 CBH327688:CBK327690 CLD327688:CLG327690 CUZ327688:CVC327690 DEV327688:DEY327690 DOR327688:DOU327690 DYN327688:DYQ327690 EIJ327688:EIM327690 ESF327688:ESI327690 FCB327688:FCE327690 FLX327688:FMA327690 FVT327688:FVW327690 GFP327688:GFS327690 GPL327688:GPO327690 GZH327688:GZK327690 HJD327688:HJG327690 HSZ327688:HTC327690 ICV327688:ICY327690 IMR327688:IMU327690 IWN327688:IWQ327690 JGJ327688:JGM327690 JQF327688:JQI327690 KAB327688:KAE327690 KJX327688:KKA327690 KTT327688:KTW327690 LDP327688:LDS327690 LNL327688:LNO327690 LXH327688:LXK327690 MHD327688:MHG327690 MQZ327688:MRC327690 NAV327688:NAY327690 NKR327688:NKU327690 NUN327688:NUQ327690 OEJ327688:OEM327690 OOF327688:OOI327690 OYB327688:OYE327690 PHX327688:PIA327690 PRT327688:PRW327690 QBP327688:QBS327690 QLL327688:QLO327690 QVH327688:QVK327690 RFD327688:RFG327690 ROZ327688:RPC327690 RYV327688:RYY327690 SIR327688:SIU327690 SSN327688:SSQ327690 TCJ327688:TCM327690 TMF327688:TMI327690 TWB327688:TWE327690 UFX327688:UGA327690 UPT327688:UPW327690 UZP327688:UZS327690 VJL327688:VJO327690 VTH327688:VTK327690 WDD327688:WDG327690 WMZ327688:WNC327690 WWV327688:WWY327690 AN393224:AQ393226 KJ393224:KM393226 UF393224:UI393226 AEB393224:AEE393226 ANX393224:AOA393226 AXT393224:AXW393226 BHP393224:BHS393226 BRL393224:BRO393226 CBH393224:CBK393226 CLD393224:CLG393226 CUZ393224:CVC393226 DEV393224:DEY393226 DOR393224:DOU393226 DYN393224:DYQ393226 EIJ393224:EIM393226 ESF393224:ESI393226 FCB393224:FCE393226 FLX393224:FMA393226 FVT393224:FVW393226 GFP393224:GFS393226 GPL393224:GPO393226 GZH393224:GZK393226 HJD393224:HJG393226 HSZ393224:HTC393226 ICV393224:ICY393226 IMR393224:IMU393226 IWN393224:IWQ393226 JGJ393224:JGM393226 JQF393224:JQI393226 KAB393224:KAE393226 KJX393224:KKA393226 KTT393224:KTW393226 LDP393224:LDS393226 LNL393224:LNO393226 LXH393224:LXK393226 MHD393224:MHG393226 MQZ393224:MRC393226 NAV393224:NAY393226 NKR393224:NKU393226 NUN393224:NUQ393226 OEJ393224:OEM393226 OOF393224:OOI393226 OYB393224:OYE393226 PHX393224:PIA393226 PRT393224:PRW393226 QBP393224:QBS393226 QLL393224:QLO393226 QVH393224:QVK393226 RFD393224:RFG393226 ROZ393224:RPC393226 RYV393224:RYY393226 SIR393224:SIU393226 SSN393224:SSQ393226 TCJ393224:TCM393226 TMF393224:TMI393226 TWB393224:TWE393226 UFX393224:UGA393226 UPT393224:UPW393226 UZP393224:UZS393226 VJL393224:VJO393226 VTH393224:VTK393226 WDD393224:WDG393226 WMZ393224:WNC393226 WWV393224:WWY393226 AN458760:AQ458762 KJ458760:KM458762 UF458760:UI458762 AEB458760:AEE458762 ANX458760:AOA458762 AXT458760:AXW458762 BHP458760:BHS458762 BRL458760:BRO458762 CBH458760:CBK458762 CLD458760:CLG458762 CUZ458760:CVC458762 DEV458760:DEY458762 DOR458760:DOU458762 DYN458760:DYQ458762 EIJ458760:EIM458762 ESF458760:ESI458762 FCB458760:FCE458762 FLX458760:FMA458762 FVT458760:FVW458762 GFP458760:GFS458762 GPL458760:GPO458762 GZH458760:GZK458762 HJD458760:HJG458762 HSZ458760:HTC458762 ICV458760:ICY458762 IMR458760:IMU458762 IWN458760:IWQ458762 JGJ458760:JGM458762 JQF458760:JQI458762 KAB458760:KAE458762 KJX458760:KKA458762 KTT458760:KTW458762 LDP458760:LDS458762 LNL458760:LNO458762 LXH458760:LXK458762 MHD458760:MHG458762 MQZ458760:MRC458762 NAV458760:NAY458762 NKR458760:NKU458762 NUN458760:NUQ458762 OEJ458760:OEM458762 OOF458760:OOI458762 OYB458760:OYE458762 PHX458760:PIA458762 PRT458760:PRW458762 QBP458760:QBS458762 QLL458760:QLO458762 QVH458760:QVK458762 RFD458760:RFG458762 ROZ458760:RPC458762 RYV458760:RYY458762 SIR458760:SIU458762 SSN458760:SSQ458762 TCJ458760:TCM458762 TMF458760:TMI458762 TWB458760:TWE458762 UFX458760:UGA458762 UPT458760:UPW458762 UZP458760:UZS458762 VJL458760:VJO458762 VTH458760:VTK458762 WDD458760:WDG458762 WMZ458760:WNC458762 WWV458760:WWY458762 AN524296:AQ524298 KJ524296:KM524298 UF524296:UI524298 AEB524296:AEE524298 ANX524296:AOA524298 AXT524296:AXW524298 BHP524296:BHS524298 BRL524296:BRO524298 CBH524296:CBK524298 CLD524296:CLG524298 CUZ524296:CVC524298 DEV524296:DEY524298 DOR524296:DOU524298 DYN524296:DYQ524298 EIJ524296:EIM524298 ESF524296:ESI524298 FCB524296:FCE524298 FLX524296:FMA524298 FVT524296:FVW524298 GFP524296:GFS524298 GPL524296:GPO524298 GZH524296:GZK524298 HJD524296:HJG524298 HSZ524296:HTC524298 ICV524296:ICY524298 IMR524296:IMU524298 IWN524296:IWQ524298 JGJ524296:JGM524298 JQF524296:JQI524298 KAB524296:KAE524298 KJX524296:KKA524298 KTT524296:KTW524298 LDP524296:LDS524298 LNL524296:LNO524298 LXH524296:LXK524298 MHD524296:MHG524298 MQZ524296:MRC524298 NAV524296:NAY524298 NKR524296:NKU524298 NUN524296:NUQ524298 OEJ524296:OEM524298 OOF524296:OOI524298 OYB524296:OYE524298 PHX524296:PIA524298 PRT524296:PRW524298 QBP524296:QBS524298 QLL524296:QLO524298 QVH524296:QVK524298 RFD524296:RFG524298 ROZ524296:RPC524298 RYV524296:RYY524298 SIR524296:SIU524298 SSN524296:SSQ524298 TCJ524296:TCM524298 TMF524296:TMI524298 TWB524296:TWE524298 UFX524296:UGA524298 UPT524296:UPW524298 UZP524296:UZS524298 VJL524296:VJO524298 VTH524296:VTK524298 WDD524296:WDG524298 WMZ524296:WNC524298 WWV524296:WWY524298 AN589832:AQ589834 KJ589832:KM589834 UF589832:UI589834 AEB589832:AEE589834 ANX589832:AOA589834 AXT589832:AXW589834 BHP589832:BHS589834 BRL589832:BRO589834 CBH589832:CBK589834 CLD589832:CLG589834 CUZ589832:CVC589834 DEV589832:DEY589834 DOR589832:DOU589834 DYN589832:DYQ589834 EIJ589832:EIM589834 ESF589832:ESI589834 FCB589832:FCE589834 FLX589832:FMA589834 FVT589832:FVW589834 GFP589832:GFS589834 GPL589832:GPO589834 GZH589832:GZK589834 HJD589832:HJG589834 HSZ589832:HTC589834 ICV589832:ICY589834 IMR589832:IMU589834 IWN589832:IWQ589834 JGJ589832:JGM589834 JQF589832:JQI589834 KAB589832:KAE589834 KJX589832:KKA589834 KTT589832:KTW589834 LDP589832:LDS589834 LNL589832:LNO589834 LXH589832:LXK589834 MHD589832:MHG589834 MQZ589832:MRC589834 NAV589832:NAY589834 NKR589832:NKU589834 NUN589832:NUQ589834 OEJ589832:OEM589834 OOF589832:OOI589834 OYB589832:OYE589834 PHX589832:PIA589834 PRT589832:PRW589834 QBP589832:QBS589834 QLL589832:QLO589834 QVH589832:QVK589834 RFD589832:RFG589834 ROZ589832:RPC589834 RYV589832:RYY589834 SIR589832:SIU589834 SSN589832:SSQ589834 TCJ589832:TCM589834 TMF589832:TMI589834 TWB589832:TWE589834 UFX589832:UGA589834 UPT589832:UPW589834 UZP589832:UZS589834 VJL589832:VJO589834 VTH589832:VTK589834 WDD589832:WDG589834 WMZ589832:WNC589834 WWV589832:WWY589834 AN655368:AQ655370 KJ655368:KM655370 UF655368:UI655370 AEB655368:AEE655370 ANX655368:AOA655370 AXT655368:AXW655370 BHP655368:BHS655370 BRL655368:BRO655370 CBH655368:CBK655370 CLD655368:CLG655370 CUZ655368:CVC655370 DEV655368:DEY655370 DOR655368:DOU655370 DYN655368:DYQ655370 EIJ655368:EIM655370 ESF655368:ESI655370 FCB655368:FCE655370 FLX655368:FMA655370 FVT655368:FVW655370 GFP655368:GFS655370 GPL655368:GPO655370 GZH655368:GZK655370 HJD655368:HJG655370 HSZ655368:HTC655370 ICV655368:ICY655370 IMR655368:IMU655370 IWN655368:IWQ655370 JGJ655368:JGM655370 JQF655368:JQI655370 KAB655368:KAE655370 KJX655368:KKA655370 KTT655368:KTW655370 LDP655368:LDS655370 LNL655368:LNO655370 LXH655368:LXK655370 MHD655368:MHG655370 MQZ655368:MRC655370 NAV655368:NAY655370 NKR655368:NKU655370 NUN655368:NUQ655370 OEJ655368:OEM655370 OOF655368:OOI655370 OYB655368:OYE655370 PHX655368:PIA655370 PRT655368:PRW655370 QBP655368:QBS655370 QLL655368:QLO655370 QVH655368:QVK655370 RFD655368:RFG655370 ROZ655368:RPC655370 RYV655368:RYY655370 SIR655368:SIU655370 SSN655368:SSQ655370 TCJ655368:TCM655370 TMF655368:TMI655370 TWB655368:TWE655370 UFX655368:UGA655370 UPT655368:UPW655370 UZP655368:UZS655370 VJL655368:VJO655370 VTH655368:VTK655370 WDD655368:WDG655370 WMZ655368:WNC655370 WWV655368:WWY655370 AN720904:AQ720906 KJ720904:KM720906 UF720904:UI720906 AEB720904:AEE720906 ANX720904:AOA720906 AXT720904:AXW720906 BHP720904:BHS720906 BRL720904:BRO720906 CBH720904:CBK720906 CLD720904:CLG720906 CUZ720904:CVC720906 DEV720904:DEY720906 DOR720904:DOU720906 DYN720904:DYQ720906 EIJ720904:EIM720906 ESF720904:ESI720906 FCB720904:FCE720906 FLX720904:FMA720906 FVT720904:FVW720906 GFP720904:GFS720906 GPL720904:GPO720906 GZH720904:GZK720906 HJD720904:HJG720906 HSZ720904:HTC720906 ICV720904:ICY720906 IMR720904:IMU720906 IWN720904:IWQ720906 JGJ720904:JGM720906 JQF720904:JQI720906 KAB720904:KAE720906 KJX720904:KKA720906 KTT720904:KTW720906 LDP720904:LDS720906 LNL720904:LNO720906 LXH720904:LXK720906 MHD720904:MHG720906 MQZ720904:MRC720906 NAV720904:NAY720906 NKR720904:NKU720906 NUN720904:NUQ720906 OEJ720904:OEM720906 OOF720904:OOI720906 OYB720904:OYE720906 PHX720904:PIA720906 PRT720904:PRW720906 QBP720904:QBS720906 QLL720904:QLO720906 QVH720904:QVK720906 RFD720904:RFG720906 ROZ720904:RPC720906 RYV720904:RYY720906 SIR720904:SIU720906 SSN720904:SSQ720906 TCJ720904:TCM720906 TMF720904:TMI720906 TWB720904:TWE720906 UFX720904:UGA720906 UPT720904:UPW720906 UZP720904:UZS720906 VJL720904:VJO720906 VTH720904:VTK720906 WDD720904:WDG720906 WMZ720904:WNC720906 WWV720904:WWY720906 AN786440:AQ786442 KJ786440:KM786442 UF786440:UI786442 AEB786440:AEE786442 ANX786440:AOA786442 AXT786440:AXW786442 BHP786440:BHS786442 BRL786440:BRO786442 CBH786440:CBK786442 CLD786440:CLG786442 CUZ786440:CVC786442 DEV786440:DEY786442 DOR786440:DOU786442 DYN786440:DYQ786442 EIJ786440:EIM786442 ESF786440:ESI786442 FCB786440:FCE786442 FLX786440:FMA786442 FVT786440:FVW786442 GFP786440:GFS786442 GPL786440:GPO786442 GZH786440:GZK786442 HJD786440:HJG786442 HSZ786440:HTC786442 ICV786440:ICY786442 IMR786440:IMU786442 IWN786440:IWQ786442 JGJ786440:JGM786442 JQF786440:JQI786442 KAB786440:KAE786442 KJX786440:KKA786442 KTT786440:KTW786442 LDP786440:LDS786442 LNL786440:LNO786442 LXH786440:LXK786442 MHD786440:MHG786442 MQZ786440:MRC786442 NAV786440:NAY786442 NKR786440:NKU786442 NUN786440:NUQ786442 OEJ786440:OEM786442 OOF786440:OOI786442 OYB786440:OYE786442 PHX786440:PIA786442 PRT786440:PRW786442 QBP786440:QBS786442 QLL786440:QLO786442 QVH786440:QVK786442 RFD786440:RFG786442 ROZ786440:RPC786442 RYV786440:RYY786442 SIR786440:SIU786442 SSN786440:SSQ786442 TCJ786440:TCM786442 TMF786440:TMI786442 TWB786440:TWE786442 UFX786440:UGA786442 UPT786440:UPW786442 UZP786440:UZS786442 VJL786440:VJO786442 VTH786440:VTK786442 WDD786440:WDG786442 WMZ786440:WNC786442 WWV786440:WWY786442 AN851976:AQ851978 KJ851976:KM851978 UF851976:UI851978 AEB851976:AEE851978 ANX851976:AOA851978 AXT851976:AXW851978 BHP851976:BHS851978 BRL851976:BRO851978 CBH851976:CBK851978 CLD851976:CLG851978 CUZ851976:CVC851978 DEV851976:DEY851978 DOR851976:DOU851978 DYN851976:DYQ851978 EIJ851976:EIM851978 ESF851976:ESI851978 FCB851976:FCE851978 FLX851976:FMA851978 FVT851976:FVW851978 GFP851976:GFS851978 GPL851976:GPO851978 GZH851976:GZK851978 HJD851976:HJG851978 HSZ851976:HTC851978 ICV851976:ICY851978 IMR851976:IMU851978 IWN851976:IWQ851978 JGJ851976:JGM851978 JQF851976:JQI851978 KAB851976:KAE851978 KJX851976:KKA851978 KTT851976:KTW851978 LDP851976:LDS851978 LNL851976:LNO851978 LXH851976:LXK851978 MHD851976:MHG851978 MQZ851976:MRC851978 NAV851976:NAY851978 NKR851976:NKU851978 NUN851976:NUQ851978 OEJ851976:OEM851978 OOF851976:OOI851978 OYB851976:OYE851978 PHX851976:PIA851978 PRT851976:PRW851978 QBP851976:QBS851978 QLL851976:QLO851978 QVH851976:QVK851978 RFD851976:RFG851978 ROZ851976:RPC851978 RYV851976:RYY851978 SIR851976:SIU851978 SSN851976:SSQ851978 TCJ851976:TCM851978 TMF851976:TMI851978 TWB851976:TWE851978 UFX851976:UGA851978 UPT851976:UPW851978 UZP851976:UZS851978 VJL851976:VJO851978 VTH851976:VTK851978 WDD851976:WDG851978 WMZ851976:WNC851978 WWV851976:WWY851978 AN917512:AQ917514 KJ917512:KM917514 UF917512:UI917514 AEB917512:AEE917514 ANX917512:AOA917514 AXT917512:AXW917514 BHP917512:BHS917514 BRL917512:BRO917514 CBH917512:CBK917514 CLD917512:CLG917514 CUZ917512:CVC917514 DEV917512:DEY917514 DOR917512:DOU917514 DYN917512:DYQ917514 EIJ917512:EIM917514 ESF917512:ESI917514 FCB917512:FCE917514 FLX917512:FMA917514 FVT917512:FVW917514 GFP917512:GFS917514 GPL917512:GPO917514 GZH917512:GZK917514 HJD917512:HJG917514 HSZ917512:HTC917514 ICV917512:ICY917514 IMR917512:IMU917514 IWN917512:IWQ917514 JGJ917512:JGM917514 JQF917512:JQI917514 KAB917512:KAE917514 KJX917512:KKA917514 KTT917512:KTW917514 LDP917512:LDS917514 LNL917512:LNO917514 LXH917512:LXK917514 MHD917512:MHG917514 MQZ917512:MRC917514 NAV917512:NAY917514 NKR917512:NKU917514 NUN917512:NUQ917514 OEJ917512:OEM917514 OOF917512:OOI917514 OYB917512:OYE917514 PHX917512:PIA917514 PRT917512:PRW917514 QBP917512:QBS917514 QLL917512:QLO917514 QVH917512:QVK917514 RFD917512:RFG917514 ROZ917512:RPC917514 RYV917512:RYY917514 SIR917512:SIU917514 SSN917512:SSQ917514 TCJ917512:TCM917514 TMF917512:TMI917514 TWB917512:TWE917514 UFX917512:UGA917514 UPT917512:UPW917514 UZP917512:UZS917514 VJL917512:VJO917514 VTH917512:VTK917514 WDD917512:WDG917514 WMZ917512:WNC917514 WWV917512:WWY917514 AN983048:AQ983050 KJ983048:KM983050 UF983048:UI983050 AEB983048:AEE983050 ANX983048:AOA983050 AXT983048:AXW983050 BHP983048:BHS983050 BRL983048:BRO983050 CBH983048:CBK983050 CLD983048:CLG983050 CUZ983048:CVC983050 DEV983048:DEY983050 DOR983048:DOU983050 DYN983048:DYQ983050 EIJ983048:EIM983050 ESF983048:ESI983050 FCB983048:FCE983050 FLX983048:FMA983050 FVT983048:FVW983050 GFP983048:GFS983050 GPL983048:GPO983050 GZH983048:GZK983050 HJD983048:HJG983050 HSZ983048:HTC983050 ICV983048:ICY983050 IMR983048:IMU983050 IWN983048:IWQ983050 JGJ983048:JGM983050 JQF983048:JQI983050 KAB983048:KAE983050 KJX983048:KKA983050 KTT983048:KTW983050 LDP983048:LDS983050 LNL983048:LNO983050 LXH983048:LXK983050 MHD983048:MHG983050 MQZ983048:MRC983050 NAV983048:NAY983050 NKR983048:NKU983050 NUN983048:NUQ983050 OEJ983048:OEM983050 OOF983048:OOI983050 OYB983048:OYE983050 PHX983048:PIA983050 PRT983048:PRW983050 QBP983048:QBS983050 QLL983048:QLO983050 QVH983048:QVK983050 RFD983048:RFG983050 ROZ983048:RPC983050 RYV983048:RYY983050 SIR983048:SIU983050 SSN983048:SSQ983050 TCJ983048:TCM983050 TMF983048:TMI983050 TWB983048:TWE983050 UFX983048:UGA983050 UPT983048:UPW983050 UZP983048:UZS983050 VJL983048:VJO983050 VTH983048:VTK983050 WDD983048:WDG983050 WMZ983048:WNC983050 WWV983048:WWY983050 AN65552:AQ65552 KJ65552:KM65552 UF65552:UI65552 AEB65552:AEE65552 ANX65552:AOA65552 AXT65552:AXW65552 BHP65552:BHS65552 BRL65552:BRO65552 CBH65552:CBK65552 CLD65552:CLG65552 CUZ65552:CVC65552 DEV65552:DEY65552 DOR65552:DOU65552 DYN65552:DYQ65552 EIJ65552:EIM65552 ESF65552:ESI65552 FCB65552:FCE65552 FLX65552:FMA65552 FVT65552:FVW65552 GFP65552:GFS65552 GPL65552:GPO65552 GZH65552:GZK65552 HJD65552:HJG65552 HSZ65552:HTC65552 ICV65552:ICY65552 IMR65552:IMU65552 IWN65552:IWQ65552 JGJ65552:JGM65552 JQF65552:JQI65552 KAB65552:KAE65552 KJX65552:KKA65552 KTT65552:KTW65552 LDP65552:LDS65552 LNL65552:LNO65552 LXH65552:LXK65552 MHD65552:MHG65552 MQZ65552:MRC65552 NAV65552:NAY65552 NKR65552:NKU65552 NUN65552:NUQ65552 OEJ65552:OEM65552 OOF65552:OOI65552 OYB65552:OYE65552 PHX65552:PIA65552 PRT65552:PRW65552 QBP65552:QBS65552 QLL65552:QLO65552 QVH65552:QVK65552 RFD65552:RFG65552 ROZ65552:RPC65552 RYV65552:RYY65552 SIR65552:SIU65552 SSN65552:SSQ65552 TCJ65552:TCM65552 TMF65552:TMI65552 TWB65552:TWE65552 UFX65552:UGA65552 UPT65552:UPW65552 UZP65552:UZS65552 VJL65552:VJO65552 VTH65552:VTK65552 WDD65552:WDG65552 WMZ65552:WNC65552 WWV65552:WWY65552 AN131088:AQ131088 KJ131088:KM131088 UF131088:UI131088 AEB131088:AEE131088 ANX131088:AOA131088 AXT131088:AXW131088 BHP131088:BHS131088 BRL131088:BRO131088 CBH131088:CBK131088 CLD131088:CLG131088 CUZ131088:CVC131088 DEV131088:DEY131088 DOR131088:DOU131088 DYN131088:DYQ131088 EIJ131088:EIM131088 ESF131088:ESI131088 FCB131088:FCE131088 FLX131088:FMA131088 FVT131088:FVW131088 GFP131088:GFS131088 GPL131088:GPO131088 GZH131088:GZK131088 HJD131088:HJG131088 HSZ131088:HTC131088 ICV131088:ICY131088 IMR131088:IMU131088 IWN131088:IWQ131088 JGJ131088:JGM131088 JQF131088:JQI131088 KAB131088:KAE131088 KJX131088:KKA131088 KTT131088:KTW131088 LDP131088:LDS131088 LNL131088:LNO131088 LXH131088:LXK131088 MHD131088:MHG131088 MQZ131088:MRC131088 NAV131088:NAY131088 NKR131088:NKU131088 NUN131088:NUQ131088 OEJ131088:OEM131088 OOF131088:OOI131088 OYB131088:OYE131088 PHX131088:PIA131088 PRT131088:PRW131088 QBP131088:QBS131088 QLL131088:QLO131088 QVH131088:QVK131088 RFD131088:RFG131088 ROZ131088:RPC131088 RYV131088:RYY131088 SIR131088:SIU131088 SSN131088:SSQ131088 TCJ131088:TCM131088 TMF131088:TMI131088 TWB131088:TWE131088 UFX131088:UGA131088 UPT131088:UPW131088 UZP131088:UZS131088 VJL131088:VJO131088 VTH131088:VTK131088 WDD131088:WDG131088 WMZ131088:WNC131088 WWV131088:WWY131088 AN196624:AQ196624 KJ196624:KM196624 UF196624:UI196624 AEB196624:AEE196624 ANX196624:AOA196624 AXT196624:AXW196624 BHP196624:BHS196624 BRL196624:BRO196624 CBH196624:CBK196624 CLD196624:CLG196624 CUZ196624:CVC196624 DEV196624:DEY196624 DOR196624:DOU196624 DYN196624:DYQ196624 EIJ196624:EIM196624 ESF196624:ESI196624 FCB196624:FCE196624 FLX196624:FMA196624 FVT196624:FVW196624 GFP196624:GFS196624 GPL196624:GPO196624 GZH196624:GZK196624 HJD196624:HJG196624 HSZ196624:HTC196624 ICV196624:ICY196624 IMR196624:IMU196624 IWN196624:IWQ196624 JGJ196624:JGM196624 JQF196624:JQI196624 KAB196624:KAE196624 KJX196624:KKA196624 KTT196624:KTW196624 LDP196624:LDS196624 LNL196624:LNO196624 LXH196624:LXK196624 MHD196624:MHG196624 MQZ196624:MRC196624 NAV196624:NAY196624 NKR196624:NKU196624 NUN196624:NUQ196624 OEJ196624:OEM196624 OOF196624:OOI196624 OYB196624:OYE196624 PHX196624:PIA196624 PRT196624:PRW196624 QBP196624:QBS196624 QLL196624:QLO196624 QVH196624:QVK196624 RFD196624:RFG196624 ROZ196624:RPC196624 RYV196624:RYY196624 SIR196624:SIU196624 SSN196624:SSQ196624 TCJ196624:TCM196624 TMF196624:TMI196624 TWB196624:TWE196624 UFX196624:UGA196624 UPT196624:UPW196624 UZP196624:UZS196624 VJL196624:VJO196624 VTH196624:VTK196624 WDD196624:WDG196624 WMZ196624:WNC196624 WWV196624:WWY196624 AN262160:AQ262160 KJ262160:KM262160 UF262160:UI262160 AEB262160:AEE262160 ANX262160:AOA262160 AXT262160:AXW262160 BHP262160:BHS262160 BRL262160:BRO262160 CBH262160:CBK262160 CLD262160:CLG262160 CUZ262160:CVC262160 DEV262160:DEY262160 DOR262160:DOU262160 DYN262160:DYQ262160 EIJ262160:EIM262160 ESF262160:ESI262160 FCB262160:FCE262160 FLX262160:FMA262160 FVT262160:FVW262160 GFP262160:GFS262160 GPL262160:GPO262160 GZH262160:GZK262160 HJD262160:HJG262160 HSZ262160:HTC262160 ICV262160:ICY262160 IMR262160:IMU262160 IWN262160:IWQ262160 JGJ262160:JGM262160 JQF262160:JQI262160 KAB262160:KAE262160 KJX262160:KKA262160 KTT262160:KTW262160 LDP262160:LDS262160 LNL262160:LNO262160 LXH262160:LXK262160 MHD262160:MHG262160 MQZ262160:MRC262160 NAV262160:NAY262160 NKR262160:NKU262160 NUN262160:NUQ262160 OEJ262160:OEM262160 OOF262160:OOI262160 OYB262160:OYE262160 PHX262160:PIA262160 PRT262160:PRW262160 QBP262160:QBS262160 QLL262160:QLO262160 QVH262160:QVK262160 RFD262160:RFG262160 ROZ262160:RPC262160 RYV262160:RYY262160 SIR262160:SIU262160 SSN262160:SSQ262160 TCJ262160:TCM262160 TMF262160:TMI262160 TWB262160:TWE262160 UFX262160:UGA262160 UPT262160:UPW262160 UZP262160:UZS262160 VJL262160:VJO262160 VTH262160:VTK262160 WDD262160:WDG262160 WMZ262160:WNC262160 WWV262160:WWY262160 AN327696:AQ327696 KJ327696:KM327696 UF327696:UI327696 AEB327696:AEE327696 ANX327696:AOA327696 AXT327696:AXW327696 BHP327696:BHS327696 BRL327696:BRO327696 CBH327696:CBK327696 CLD327696:CLG327696 CUZ327696:CVC327696 DEV327696:DEY327696 DOR327696:DOU327696 DYN327696:DYQ327696 EIJ327696:EIM327696 ESF327696:ESI327696 FCB327696:FCE327696 FLX327696:FMA327696 FVT327696:FVW327696 GFP327696:GFS327696 GPL327696:GPO327696 GZH327696:GZK327696 HJD327696:HJG327696 HSZ327696:HTC327696 ICV327696:ICY327696 IMR327696:IMU327696 IWN327696:IWQ327696 JGJ327696:JGM327696 JQF327696:JQI327696 KAB327696:KAE327696 KJX327696:KKA327696 KTT327696:KTW327696 LDP327696:LDS327696 LNL327696:LNO327696 LXH327696:LXK327696 MHD327696:MHG327696 MQZ327696:MRC327696 NAV327696:NAY327696 NKR327696:NKU327696 NUN327696:NUQ327696 OEJ327696:OEM327696 OOF327696:OOI327696 OYB327696:OYE327696 PHX327696:PIA327696 PRT327696:PRW327696 QBP327696:QBS327696 QLL327696:QLO327696 QVH327696:QVK327696 RFD327696:RFG327696 ROZ327696:RPC327696 RYV327696:RYY327696 SIR327696:SIU327696 SSN327696:SSQ327696 TCJ327696:TCM327696 TMF327696:TMI327696 TWB327696:TWE327696 UFX327696:UGA327696 UPT327696:UPW327696 UZP327696:UZS327696 VJL327696:VJO327696 VTH327696:VTK327696 WDD327696:WDG327696 WMZ327696:WNC327696 WWV327696:WWY327696 AN393232:AQ393232 KJ393232:KM393232 UF393232:UI393232 AEB393232:AEE393232 ANX393232:AOA393232 AXT393232:AXW393232 BHP393232:BHS393232 BRL393232:BRO393232 CBH393232:CBK393232 CLD393232:CLG393232 CUZ393232:CVC393232 DEV393232:DEY393232 DOR393232:DOU393232 DYN393232:DYQ393232 EIJ393232:EIM393232 ESF393232:ESI393232 FCB393232:FCE393232 FLX393232:FMA393232 FVT393232:FVW393232 GFP393232:GFS393232 GPL393232:GPO393232 GZH393232:GZK393232 HJD393232:HJG393232 HSZ393232:HTC393232 ICV393232:ICY393232 IMR393232:IMU393232 IWN393232:IWQ393232 JGJ393232:JGM393232 JQF393232:JQI393232 KAB393232:KAE393232 KJX393232:KKA393232 KTT393232:KTW393232 LDP393232:LDS393232 LNL393232:LNO393232 LXH393232:LXK393232 MHD393232:MHG393232 MQZ393232:MRC393232 NAV393232:NAY393232 NKR393232:NKU393232 NUN393232:NUQ393232 OEJ393232:OEM393232 OOF393232:OOI393232 OYB393232:OYE393232 PHX393232:PIA393232 PRT393232:PRW393232 QBP393232:QBS393232 QLL393232:QLO393232 QVH393232:QVK393232 RFD393232:RFG393232 ROZ393232:RPC393232 RYV393232:RYY393232 SIR393232:SIU393232 SSN393232:SSQ393232 TCJ393232:TCM393232 TMF393232:TMI393232 TWB393232:TWE393232 UFX393232:UGA393232 UPT393232:UPW393232 UZP393232:UZS393232 VJL393232:VJO393232 VTH393232:VTK393232 WDD393232:WDG393232 WMZ393232:WNC393232 WWV393232:WWY393232 AN458768:AQ458768 KJ458768:KM458768 UF458768:UI458768 AEB458768:AEE458768 ANX458768:AOA458768 AXT458768:AXW458768 BHP458768:BHS458768 BRL458768:BRO458768 CBH458768:CBK458768 CLD458768:CLG458768 CUZ458768:CVC458768 DEV458768:DEY458768 DOR458768:DOU458768 DYN458768:DYQ458768 EIJ458768:EIM458768 ESF458768:ESI458768 FCB458768:FCE458768 FLX458768:FMA458768 FVT458768:FVW458768 GFP458768:GFS458768 GPL458768:GPO458768 GZH458768:GZK458768 HJD458768:HJG458768 HSZ458768:HTC458768 ICV458768:ICY458768 IMR458768:IMU458768 IWN458768:IWQ458768 JGJ458768:JGM458768 JQF458768:JQI458768 KAB458768:KAE458768 KJX458768:KKA458768 KTT458768:KTW458768 LDP458768:LDS458768 LNL458768:LNO458768 LXH458768:LXK458768 MHD458768:MHG458768 MQZ458768:MRC458768 NAV458768:NAY458768 NKR458768:NKU458768 NUN458768:NUQ458768 OEJ458768:OEM458768 OOF458768:OOI458768 OYB458768:OYE458768 PHX458768:PIA458768 PRT458768:PRW458768 QBP458768:QBS458768 QLL458768:QLO458768 QVH458768:QVK458768 RFD458768:RFG458768 ROZ458768:RPC458768 RYV458768:RYY458768 SIR458768:SIU458768 SSN458768:SSQ458768 TCJ458768:TCM458768 TMF458768:TMI458768 TWB458768:TWE458768 UFX458768:UGA458768 UPT458768:UPW458768 UZP458768:UZS458768 VJL458768:VJO458768 VTH458768:VTK458768 WDD458768:WDG458768 WMZ458768:WNC458768 WWV458768:WWY458768 AN524304:AQ524304 KJ524304:KM524304 UF524304:UI524304 AEB524304:AEE524304 ANX524304:AOA524304 AXT524304:AXW524304 BHP524304:BHS524304 BRL524304:BRO524304 CBH524304:CBK524304 CLD524304:CLG524304 CUZ524304:CVC524304 DEV524304:DEY524304 DOR524304:DOU524304 DYN524304:DYQ524304 EIJ524304:EIM524304 ESF524304:ESI524304 FCB524304:FCE524304 FLX524304:FMA524304 FVT524304:FVW524304 GFP524304:GFS524304 GPL524304:GPO524304 GZH524304:GZK524304 HJD524304:HJG524304 HSZ524304:HTC524304 ICV524304:ICY524304 IMR524304:IMU524304 IWN524304:IWQ524304 JGJ524304:JGM524304 JQF524304:JQI524304 KAB524304:KAE524304 KJX524304:KKA524304 KTT524304:KTW524304 LDP524304:LDS524304 LNL524304:LNO524304 LXH524304:LXK524304 MHD524304:MHG524304 MQZ524304:MRC524304 NAV524304:NAY524304 NKR524304:NKU524304 NUN524304:NUQ524304 OEJ524304:OEM524304 OOF524304:OOI524304 OYB524304:OYE524304 PHX524304:PIA524304 PRT524304:PRW524304 QBP524304:QBS524304 QLL524304:QLO524304 QVH524304:QVK524304 RFD524304:RFG524304 ROZ524304:RPC524304 RYV524304:RYY524304 SIR524304:SIU524304 SSN524304:SSQ524304 TCJ524304:TCM524304 TMF524304:TMI524304 TWB524304:TWE524304 UFX524304:UGA524304 UPT524304:UPW524304 UZP524304:UZS524304 VJL524304:VJO524304 VTH524304:VTK524304 WDD524304:WDG524304 WMZ524304:WNC524304 WWV524304:WWY524304 AN589840:AQ589840 KJ589840:KM589840 UF589840:UI589840 AEB589840:AEE589840 ANX589840:AOA589840 AXT589840:AXW589840 BHP589840:BHS589840 BRL589840:BRO589840 CBH589840:CBK589840 CLD589840:CLG589840 CUZ589840:CVC589840 DEV589840:DEY589840 DOR589840:DOU589840 DYN589840:DYQ589840 EIJ589840:EIM589840 ESF589840:ESI589840 FCB589840:FCE589840 FLX589840:FMA589840 FVT589840:FVW589840 GFP589840:GFS589840 GPL589840:GPO589840 GZH589840:GZK589840 HJD589840:HJG589840 HSZ589840:HTC589840 ICV589840:ICY589840 IMR589840:IMU589840 IWN589840:IWQ589840 JGJ589840:JGM589840 JQF589840:JQI589840 KAB589840:KAE589840 KJX589840:KKA589840 KTT589840:KTW589840 LDP589840:LDS589840 LNL589840:LNO589840 LXH589840:LXK589840 MHD589840:MHG589840 MQZ589840:MRC589840 NAV589840:NAY589840 NKR589840:NKU589840 NUN589840:NUQ589840 OEJ589840:OEM589840 OOF589840:OOI589840 OYB589840:OYE589840 PHX589840:PIA589840 PRT589840:PRW589840 QBP589840:QBS589840 QLL589840:QLO589840 QVH589840:QVK589840 RFD589840:RFG589840 ROZ589840:RPC589840 RYV589840:RYY589840 SIR589840:SIU589840 SSN589840:SSQ589840 TCJ589840:TCM589840 TMF589840:TMI589840 TWB589840:TWE589840 UFX589840:UGA589840 UPT589840:UPW589840 UZP589840:UZS589840 VJL589840:VJO589840 VTH589840:VTK589840 WDD589840:WDG589840 WMZ589840:WNC589840 WWV589840:WWY589840 AN655376:AQ655376 KJ655376:KM655376 UF655376:UI655376 AEB655376:AEE655376 ANX655376:AOA655376 AXT655376:AXW655376 BHP655376:BHS655376 BRL655376:BRO655376 CBH655376:CBK655376 CLD655376:CLG655376 CUZ655376:CVC655376 DEV655376:DEY655376 DOR655376:DOU655376 DYN655376:DYQ655376 EIJ655376:EIM655376 ESF655376:ESI655376 FCB655376:FCE655376 FLX655376:FMA655376 FVT655376:FVW655376 GFP655376:GFS655376 GPL655376:GPO655376 GZH655376:GZK655376 HJD655376:HJG655376 HSZ655376:HTC655376 ICV655376:ICY655376 IMR655376:IMU655376 IWN655376:IWQ655376 JGJ655376:JGM655376 JQF655376:JQI655376 KAB655376:KAE655376 KJX655376:KKA655376 KTT655376:KTW655376 LDP655376:LDS655376 LNL655376:LNO655376 LXH655376:LXK655376 MHD655376:MHG655376 MQZ655376:MRC655376 NAV655376:NAY655376 NKR655376:NKU655376 NUN655376:NUQ655376 OEJ655376:OEM655376 OOF655376:OOI655376 OYB655376:OYE655376 PHX655376:PIA655376 PRT655376:PRW655376 QBP655376:QBS655376 QLL655376:QLO655376 QVH655376:QVK655376 RFD655376:RFG655376 ROZ655376:RPC655376 RYV655376:RYY655376 SIR655376:SIU655376 SSN655376:SSQ655376 TCJ655376:TCM655376 TMF655376:TMI655376 TWB655376:TWE655376 UFX655376:UGA655376 UPT655376:UPW655376 UZP655376:UZS655376 VJL655376:VJO655376 VTH655376:VTK655376 WDD655376:WDG655376 WMZ655376:WNC655376 WWV655376:WWY655376 AN720912:AQ720912 KJ720912:KM720912 UF720912:UI720912 AEB720912:AEE720912 ANX720912:AOA720912 AXT720912:AXW720912 BHP720912:BHS720912 BRL720912:BRO720912 CBH720912:CBK720912 CLD720912:CLG720912 CUZ720912:CVC720912 DEV720912:DEY720912 DOR720912:DOU720912 DYN720912:DYQ720912 EIJ720912:EIM720912 ESF720912:ESI720912 FCB720912:FCE720912 FLX720912:FMA720912 FVT720912:FVW720912 GFP720912:GFS720912 GPL720912:GPO720912 GZH720912:GZK720912 HJD720912:HJG720912 HSZ720912:HTC720912 ICV720912:ICY720912 IMR720912:IMU720912 IWN720912:IWQ720912 JGJ720912:JGM720912 JQF720912:JQI720912 KAB720912:KAE720912 KJX720912:KKA720912 KTT720912:KTW720912 LDP720912:LDS720912 LNL720912:LNO720912 LXH720912:LXK720912 MHD720912:MHG720912 MQZ720912:MRC720912 NAV720912:NAY720912 NKR720912:NKU720912 NUN720912:NUQ720912 OEJ720912:OEM720912 OOF720912:OOI720912 OYB720912:OYE720912 PHX720912:PIA720912 PRT720912:PRW720912 QBP720912:QBS720912 QLL720912:QLO720912 QVH720912:QVK720912 RFD720912:RFG720912 ROZ720912:RPC720912 RYV720912:RYY720912 SIR720912:SIU720912 SSN720912:SSQ720912 TCJ720912:TCM720912 TMF720912:TMI720912 TWB720912:TWE720912 UFX720912:UGA720912 UPT720912:UPW720912 UZP720912:UZS720912 VJL720912:VJO720912 VTH720912:VTK720912 WDD720912:WDG720912 WMZ720912:WNC720912 WWV720912:WWY720912 AN786448:AQ786448 KJ786448:KM786448 UF786448:UI786448 AEB786448:AEE786448 ANX786448:AOA786448 AXT786448:AXW786448 BHP786448:BHS786448 BRL786448:BRO786448 CBH786448:CBK786448 CLD786448:CLG786448 CUZ786448:CVC786448 DEV786448:DEY786448 DOR786448:DOU786448 DYN786448:DYQ786448 EIJ786448:EIM786448 ESF786448:ESI786448 FCB786448:FCE786448 FLX786448:FMA786448 FVT786448:FVW786448 GFP786448:GFS786448 GPL786448:GPO786448 GZH786448:GZK786448 HJD786448:HJG786448 HSZ786448:HTC786448 ICV786448:ICY786448 IMR786448:IMU786448 IWN786448:IWQ786448 JGJ786448:JGM786448 JQF786448:JQI786448 KAB786448:KAE786448 KJX786448:KKA786448 KTT786448:KTW786448 LDP786448:LDS786448 LNL786448:LNO786448 LXH786448:LXK786448 MHD786448:MHG786448 MQZ786448:MRC786448 NAV786448:NAY786448 NKR786448:NKU786448 NUN786448:NUQ786448 OEJ786448:OEM786448 OOF786448:OOI786448 OYB786448:OYE786448 PHX786448:PIA786448 PRT786448:PRW786448 QBP786448:QBS786448 QLL786448:QLO786448 QVH786448:QVK786448 RFD786448:RFG786448 ROZ786448:RPC786448 RYV786448:RYY786448 SIR786448:SIU786448 SSN786448:SSQ786448 TCJ786448:TCM786448 TMF786448:TMI786448 TWB786448:TWE786448 UFX786448:UGA786448 UPT786448:UPW786448 UZP786448:UZS786448 VJL786448:VJO786448 VTH786448:VTK786448 WDD786448:WDG786448 WMZ786448:WNC786448 WWV786448:WWY786448 AN851984:AQ851984 KJ851984:KM851984 UF851984:UI851984 AEB851984:AEE851984 ANX851984:AOA851984 AXT851984:AXW851984 BHP851984:BHS851984 BRL851984:BRO851984 CBH851984:CBK851984 CLD851984:CLG851984 CUZ851984:CVC851984 DEV851984:DEY851984 DOR851984:DOU851984 DYN851984:DYQ851984 EIJ851984:EIM851984 ESF851984:ESI851984 FCB851984:FCE851984 FLX851984:FMA851984 FVT851984:FVW851984 GFP851984:GFS851984 GPL851984:GPO851984 GZH851984:GZK851984 HJD851984:HJG851984 HSZ851984:HTC851984 ICV851984:ICY851984 IMR851984:IMU851984 IWN851984:IWQ851984 JGJ851984:JGM851984 JQF851984:JQI851984 KAB851984:KAE851984 KJX851984:KKA851984 KTT851984:KTW851984 LDP851984:LDS851984 LNL851984:LNO851984 LXH851984:LXK851984 MHD851984:MHG851984 MQZ851984:MRC851984 NAV851984:NAY851984 NKR851984:NKU851984 NUN851984:NUQ851984 OEJ851984:OEM851984 OOF851984:OOI851984 OYB851984:OYE851984 PHX851984:PIA851984 PRT851984:PRW851984 QBP851984:QBS851984 QLL851984:QLO851984 QVH851984:QVK851984 RFD851984:RFG851984 ROZ851984:RPC851984 RYV851984:RYY851984 SIR851984:SIU851984 SSN851984:SSQ851984 TCJ851984:TCM851984 TMF851984:TMI851984 TWB851984:TWE851984 UFX851984:UGA851984 UPT851984:UPW851984 UZP851984:UZS851984 VJL851984:VJO851984 VTH851984:VTK851984 WDD851984:WDG851984 WMZ851984:WNC851984 WWV851984:WWY851984 AN917520:AQ917520 KJ917520:KM917520 UF917520:UI917520 AEB917520:AEE917520 ANX917520:AOA917520 AXT917520:AXW917520 BHP917520:BHS917520 BRL917520:BRO917520 CBH917520:CBK917520 CLD917520:CLG917520 CUZ917520:CVC917520 DEV917520:DEY917520 DOR917520:DOU917520 DYN917520:DYQ917520 EIJ917520:EIM917520 ESF917520:ESI917520 FCB917520:FCE917520 FLX917520:FMA917520 FVT917520:FVW917520 GFP917520:GFS917520 GPL917520:GPO917520 GZH917520:GZK917520 HJD917520:HJG917520 HSZ917520:HTC917520 ICV917520:ICY917520 IMR917520:IMU917520 IWN917520:IWQ917520 JGJ917520:JGM917520 JQF917520:JQI917520 KAB917520:KAE917520 KJX917520:KKA917520 KTT917520:KTW917520 LDP917520:LDS917520 LNL917520:LNO917520 LXH917520:LXK917520 MHD917520:MHG917520 MQZ917520:MRC917520 NAV917520:NAY917520 NKR917520:NKU917520 NUN917520:NUQ917520 OEJ917520:OEM917520 OOF917520:OOI917520 OYB917520:OYE917520 PHX917520:PIA917520 PRT917520:PRW917520 QBP917520:QBS917520 QLL917520:QLO917520 QVH917520:QVK917520 RFD917520:RFG917520 ROZ917520:RPC917520 RYV917520:RYY917520 SIR917520:SIU917520 SSN917520:SSQ917520 TCJ917520:TCM917520 TMF917520:TMI917520 TWB917520:TWE917520 UFX917520:UGA917520 UPT917520:UPW917520 UZP917520:UZS917520 VJL917520:VJO917520 VTH917520:VTK917520 WDD917520:WDG917520 WMZ917520:WNC917520 WWV917520:WWY917520 AN983056:AQ983056 KJ983056:KM983056 UF983056:UI983056 AEB983056:AEE983056 ANX983056:AOA983056 AXT983056:AXW983056 BHP983056:BHS983056 BRL983056:BRO983056 CBH983056:CBK983056 CLD983056:CLG983056 CUZ983056:CVC983056 DEV983056:DEY983056 DOR983056:DOU983056 DYN983056:DYQ983056 EIJ983056:EIM983056 ESF983056:ESI983056 FCB983056:FCE983056 FLX983056:FMA983056 FVT983056:FVW983056 GFP983056:GFS983056 GPL983056:GPO983056 GZH983056:GZK983056 HJD983056:HJG983056 HSZ983056:HTC983056 ICV983056:ICY983056 IMR983056:IMU983056 IWN983056:IWQ983056 JGJ983056:JGM983056 JQF983056:JQI983056 KAB983056:KAE983056 KJX983056:KKA983056 KTT983056:KTW983056 LDP983056:LDS983056 LNL983056:LNO983056 LXH983056:LXK983056 MHD983056:MHG983056 MQZ983056:MRC983056 NAV983056:NAY983056 NKR983056:NKU983056 NUN983056:NUQ983056 OEJ983056:OEM983056 OOF983056:OOI983056 OYB983056:OYE983056 PHX983056:PIA983056 PRT983056:PRW983056 QBP983056:QBS983056 QLL983056:QLO983056 QVH983056:QVK983056 RFD983056:RFG983056 ROZ983056:RPC983056 RYV983056:RYY983056 SIR983056:SIU983056 SSN983056:SSQ983056 TCJ983056:TCM983056 TMF983056:TMI983056 TWB983056:TWE983056 UFX983056:UGA983056 UPT983056:UPW983056 UZP983056:UZS983056 VJL983056:VJO983056 VTH983056:VTK983056 WDD983056:WDG983056 WMZ983056:WNC983056 WWV983056:WWY983056 K51:Q51 JG51:JM51 TC51:TI51 ACY51:ADE51 AMU51:ANA51 AWQ51:AWW51 BGM51:BGS51 BQI51:BQO51 CAE51:CAK51 CKA51:CKG51 CTW51:CUC51 DDS51:DDY51 DNO51:DNU51 DXK51:DXQ51 EHG51:EHM51 ERC51:ERI51 FAY51:FBE51 FKU51:FLA51 FUQ51:FUW51 GEM51:GES51 GOI51:GOO51 GYE51:GYK51 HIA51:HIG51 HRW51:HSC51 IBS51:IBY51 ILO51:ILU51 IVK51:IVQ51 JFG51:JFM51 JPC51:JPI51 JYY51:JZE51 KIU51:KJA51 KSQ51:KSW51 LCM51:LCS51 LMI51:LMO51 LWE51:LWK51 MGA51:MGG51 MPW51:MQC51 MZS51:MZY51 NJO51:NJU51 NTK51:NTQ51 ODG51:ODM51 ONC51:ONI51 OWY51:OXE51 PGU51:PHA51 PQQ51:PQW51 QAM51:QAS51 QKI51:QKO51 QUE51:QUK51 REA51:REG51 RNW51:ROC51 RXS51:RXY51 SHO51:SHU51 SRK51:SRQ51 TBG51:TBM51 TLC51:TLI51 TUY51:TVE51 UEU51:UFA51 UOQ51:UOW51 UYM51:UYS51 VII51:VIO51 VSE51:VSK51 WCA51:WCG51 WLW51:WMC51 WVS51:WVY51 K83:Q83 JG83:JM83 TC83:TI83 ACY83:ADE83 AMU83:ANA83 AWQ83:AWW83 BGM83:BGS83 BQI83:BQO83 CAE83:CAK83 CKA83:CKG83 CTW83:CUC83 DDS83:DDY83 DNO83:DNU83 DXK83:DXQ83 EHG83:EHM83 ERC83:ERI83 FAY83:FBE83 FKU83:FLA83 FUQ83:FUW83 GEM83:GES83 GOI83:GOO83 GYE83:GYK83 HIA83:HIG83 HRW83:HSC83 IBS83:IBY83 ILO83:ILU83 IVK83:IVQ83 JFG83:JFM83 JPC83:JPI83 JYY83:JZE83 KIU83:KJA83 KSQ83:KSW83 LCM83:LCS83 LMI83:LMO83 LWE83:LWK83 MGA83:MGG83 MPW83:MQC83 MZS83:MZY83 NJO83:NJU83 NTK83:NTQ83 ODG83:ODM83 ONC83:ONI83 OWY83:OXE83 PGU83:PHA83 PQQ83:PQW83 QAM83:QAS83 QKI83:QKO83 QUE83:QUK83 REA83:REG83 RNW83:ROC83 RXS83:RXY83 SHO83:SHU83 SRK83:SRQ83 TBG83:TBM83 TLC83:TLI83 TUY83:TVE83 UEU83:UFA83 UOQ83:UOW83 UYM83:UYS83 VII83:VIO83 VSE83:VSK83 WCA83:WCG83 WLW83:WMC83 WVS83:WVY83">
      <formula1>K19-ROUNDDOWN(K19,0)=0</formula1>
    </dataValidation>
    <dataValidation imeMode="off" allowBlank="1" showInputMessage="1" showErrorMessage="1" sqref="U6 W6 K10:S10"/>
    <dataValidation imeMode="hiragana" allowBlank="1" showInputMessage="1" showErrorMessage="1" sqref="K9:S9 K41:S41 K73:S73"/>
    <dataValidation type="whole" imeMode="disabled" operator="greaterThanOrEqual" allowBlank="1" showInputMessage="1" showErrorMessage="1" errorTitle="入力エラー" error="保証年数は10年以上を設定してください。" sqref="K13:Q13 K45:Q45 K77:Q77">
      <formula1>10</formula1>
    </dataValidation>
    <dataValidation type="list" allowBlank="1" showInputMessage="1" showErrorMessage="1" sqref="K14:Q14 K46:Q46 K78:Q78">
      <formula1>"専用,ハイブリッド"</formula1>
    </dataValidation>
  </dataValidations>
  <printOptions horizontalCentered="1"/>
  <pageMargins left="0.31496062992125984" right="0.31496062992125984" top="0.74803149606299213" bottom="0.74803149606299213" header="0.31496062992125984" footer="0.31496062992125984"/>
  <pageSetup paperSize="9" fitToHeight="0" orientation="portrait" r:id="rId1"/>
  <headerFooter alignWithMargins="0"/>
  <rowBreaks count="2" manualBreakCount="2">
    <brk id="34" min="1" max="23" man="1"/>
    <brk id="66" min="1" max="23" man="1"/>
  </rowBreaks>
  <drawing r:id="rId2"/>
  <extLst>
    <ext xmlns:x14="http://schemas.microsoft.com/office/spreadsheetml/2009/9/main" uri="{CCE6A557-97BC-4b89-ADB6-D9C93CAAB3DF}">
      <x14:dataValidations xmlns:xm="http://schemas.microsoft.com/office/excel/2006/main" count="2">
        <x14:dataValidation imeMode="disabled" allowBlank="1" showInputMessage="1" showErrorMessage="1">
          <xm:sqref>AD65524 JZ65524 TV65524 ADR65524 ANN65524 AXJ65524 BHF65524 BRB65524 CAX65524 CKT65524 CUP65524 DEL65524 DOH65524 DYD65524 EHZ65524 ERV65524 FBR65524 FLN65524 FVJ65524 GFF65524 GPB65524 GYX65524 HIT65524 HSP65524 ICL65524 IMH65524 IWD65524 JFZ65524 JPV65524 JZR65524 KJN65524 KTJ65524 LDF65524 LNB65524 LWX65524 MGT65524 MQP65524 NAL65524 NKH65524 NUD65524 ODZ65524 ONV65524 OXR65524 PHN65524 PRJ65524 QBF65524 QLB65524 QUX65524 RET65524 ROP65524 RYL65524 SIH65524 SSD65524 TBZ65524 TLV65524 TVR65524 UFN65524 UPJ65524 UZF65524 VJB65524 VSX65524 WCT65524 WMP65524 WWL65524 AD131060 JZ131060 TV131060 ADR131060 ANN131060 AXJ131060 BHF131060 BRB131060 CAX131060 CKT131060 CUP131060 DEL131060 DOH131060 DYD131060 EHZ131060 ERV131060 FBR131060 FLN131060 FVJ131060 GFF131060 GPB131060 GYX131060 HIT131060 HSP131060 ICL131060 IMH131060 IWD131060 JFZ131060 JPV131060 JZR131060 KJN131060 KTJ131060 LDF131060 LNB131060 LWX131060 MGT131060 MQP131060 NAL131060 NKH131060 NUD131060 ODZ131060 ONV131060 OXR131060 PHN131060 PRJ131060 QBF131060 QLB131060 QUX131060 RET131060 ROP131060 RYL131060 SIH131060 SSD131060 TBZ131060 TLV131060 TVR131060 UFN131060 UPJ131060 UZF131060 VJB131060 VSX131060 WCT131060 WMP131060 WWL131060 AD196596 JZ196596 TV196596 ADR196596 ANN196596 AXJ196596 BHF196596 BRB196596 CAX196596 CKT196596 CUP196596 DEL196596 DOH196596 DYD196596 EHZ196596 ERV196596 FBR196596 FLN196596 FVJ196596 GFF196596 GPB196596 GYX196596 HIT196596 HSP196596 ICL196596 IMH196596 IWD196596 JFZ196596 JPV196596 JZR196596 KJN196596 KTJ196596 LDF196596 LNB196596 LWX196596 MGT196596 MQP196596 NAL196596 NKH196596 NUD196596 ODZ196596 ONV196596 OXR196596 PHN196596 PRJ196596 QBF196596 QLB196596 QUX196596 RET196596 ROP196596 RYL196596 SIH196596 SSD196596 TBZ196596 TLV196596 TVR196596 UFN196596 UPJ196596 UZF196596 VJB196596 VSX196596 WCT196596 WMP196596 WWL196596 AD262132 JZ262132 TV262132 ADR262132 ANN262132 AXJ262132 BHF262132 BRB262132 CAX262132 CKT262132 CUP262132 DEL262132 DOH262132 DYD262132 EHZ262132 ERV262132 FBR262132 FLN262132 FVJ262132 GFF262132 GPB262132 GYX262132 HIT262132 HSP262132 ICL262132 IMH262132 IWD262132 JFZ262132 JPV262132 JZR262132 KJN262132 KTJ262132 LDF262132 LNB262132 LWX262132 MGT262132 MQP262132 NAL262132 NKH262132 NUD262132 ODZ262132 ONV262132 OXR262132 PHN262132 PRJ262132 QBF262132 QLB262132 QUX262132 RET262132 ROP262132 RYL262132 SIH262132 SSD262132 TBZ262132 TLV262132 TVR262132 UFN262132 UPJ262132 UZF262132 VJB262132 VSX262132 WCT262132 WMP262132 WWL262132 AD327668 JZ327668 TV327668 ADR327668 ANN327668 AXJ327668 BHF327668 BRB327668 CAX327668 CKT327668 CUP327668 DEL327668 DOH327668 DYD327668 EHZ327668 ERV327668 FBR327668 FLN327668 FVJ327668 GFF327668 GPB327668 GYX327668 HIT327668 HSP327668 ICL327668 IMH327668 IWD327668 JFZ327668 JPV327668 JZR327668 KJN327668 KTJ327668 LDF327668 LNB327668 LWX327668 MGT327668 MQP327668 NAL327668 NKH327668 NUD327668 ODZ327668 ONV327668 OXR327668 PHN327668 PRJ327668 QBF327668 QLB327668 QUX327668 RET327668 ROP327668 RYL327668 SIH327668 SSD327668 TBZ327668 TLV327668 TVR327668 UFN327668 UPJ327668 UZF327668 VJB327668 VSX327668 WCT327668 WMP327668 WWL327668 AD393204 JZ393204 TV393204 ADR393204 ANN393204 AXJ393204 BHF393204 BRB393204 CAX393204 CKT393204 CUP393204 DEL393204 DOH393204 DYD393204 EHZ393204 ERV393204 FBR393204 FLN393204 FVJ393204 GFF393204 GPB393204 GYX393204 HIT393204 HSP393204 ICL393204 IMH393204 IWD393204 JFZ393204 JPV393204 JZR393204 KJN393204 KTJ393204 LDF393204 LNB393204 LWX393204 MGT393204 MQP393204 NAL393204 NKH393204 NUD393204 ODZ393204 ONV393204 OXR393204 PHN393204 PRJ393204 QBF393204 QLB393204 QUX393204 RET393204 ROP393204 RYL393204 SIH393204 SSD393204 TBZ393204 TLV393204 TVR393204 UFN393204 UPJ393204 UZF393204 VJB393204 VSX393204 WCT393204 WMP393204 WWL393204 AD458740 JZ458740 TV458740 ADR458740 ANN458740 AXJ458740 BHF458740 BRB458740 CAX458740 CKT458740 CUP458740 DEL458740 DOH458740 DYD458740 EHZ458740 ERV458740 FBR458740 FLN458740 FVJ458740 GFF458740 GPB458740 GYX458740 HIT458740 HSP458740 ICL458740 IMH458740 IWD458740 JFZ458740 JPV458740 JZR458740 KJN458740 KTJ458740 LDF458740 LNB458740 LWX458740 MGT458740 MQP458740 NAL458740 NKH458740 NUD458740 ODZ458740 ONV458740 OXR458740 PHN458740 PRJ458740 QBF458740 QLB458740 QUX458740 RET458740 ROP458740 RYL458740 SIH458740 SSD458740 TBZ458740 TLV458740 TVR458740 UFN458740 UPJ458740 UZF458740 VJB458740 VSX458740 WCT458740 WMP458740 WWL458740 AD524276 JZ524276 TV524276 ADR524276 ANN524276 AXJ524276 BHF524276 BRB524276 CAX524276 CKT524276 CUP524276 DEL524276 DOH524276 DYD524276 EHZ524276 ERV524276 FBR524276 FLN524276 FVJ524276 GFF524276 GPB524276 GYX524276 HIT524276 HSP524276 ICL524276 IMH524276 IWD524276 JFZ524276 JPV524276 JZR524276 KJN524276 KTJ524276 LDF524276 LNB524276 LWX524276 MGT524276 MQP524276 NAL524276 NKH524276 NUD524276 ODZ524276 ONV524276 OXR524276 PHN524276 PRJ524276 QBF524276 QLB524276 QUX524276 RET524276 ROP524276 RYL524276 SIH524276 SSD524276 TBZ524276 TLV524276 TVR524276 UFN524276 UPJ524276 UZF524276 VJB524276 VSX524276 WCT524276 WMP524276 WWL524276 AD589812 JZ589812 TV589812 ADR589812 ANN589812 AXJ589812 BHF589812 BRB589812 CAX589812 CKT589812 CUP589812 DEL589812 DOH589812 DYD589812 EHZ589812 ERV589812 FBR589812 FLN589812 FVJ589812 GFF589812 GPB589812 GYX589812 HIT589812 HSP589812 ICL589812 IMH589812 IWD589812 JFZ589812 JPV589812 JZR589812 KJN589812 KTJ589812 LDF589812 LNB589812 LWX589812 MGT589812 MQP589812 NAL589812 NKH589812 NUD589812 ODZ589812 ONV589812 OXR589812 PHN589812 PRJ589812 QBF589812 QLB589812 QUX589812 RET589812 ROP589812 RYL589812 SIH589812 SSD589812 TBZ589812 TLV589812 TVR589812 UFN589812 UPJ589812 UZF589812 VJB589812 VSX589812 WCT589812 WMP589812 WWL589812 AD655348 JZ655348 TV655348 ADR655348 ANN655348 AXJ655348 BHF655348 BRB655348 CAX655348 CKT655348 CUP655348 DEL655348 DOH655348 DYD655348 EHZ655348 ERV655348 FBR655348 FLN655348 FVJ655348 GFF655348 GPB655348 GYX655348 HIT655348 HSP655348 ICL655348 IMH655348 IWD655348 JFZ655348 JPV655348 JZR655348 KJN655348 KTJ655348 LDF655348 LNB655348 LWX655348 MGT655348 MQP655348 NAL655348 NKH655348 NUD655348 ODZ655348 ONV655348 OXR655348 PHN655348 PRJ655348 QBF655348 QLB655348 QUX655348 RET655348 ROP655348 RYL655348 SIH655348 SSD655348 TBZ655348 TLV655348 TVR655348 UFN655348 UPJ655348 UZF655348 VJB655348 VSX655348 WCT655348 WMP655348 WWL655348 AD720884 JZ720884 TV720884 ADR720884 ANN720884 AXJ720884 BHF720884 BRB720884 CAX720884 CKT720884 CUP720884 DEL720884 DOH720884 DYD720884 EHZ720884 ERV720884 FBR720884 FLN720884 FVJ720884 GFF720884 GPB720884 GYX720884 HIT720884 HSP720884 ICL720884 IMH720884 IWD720884 JFZ720884 JPV720884 JZR720884 KJN720884 KTJ720884 LDF720884 LNB720884 LWX720884 MGT720884 MQP720884 NAL720884 NKH720884 NUD720884 ODZ720884 ONV720884 OXR720884 PHN720884 PRJ720884 QBF720884 QLB720884 QUX720884 RET720884 ROP720884 RYL720884 SIH720884 SSD720884 TBZ720884 TLV720884 TVR720884 UFN720884 UPJ720884 UZF720884 VJB720884 VSX720884 WCT720884 WMP720884 WWL720884 AD786420 JZ786420 TV786420 ADR786420 ANN786420 AXJ786420 BHF786420 BRB786420 CAX786420 CKT786420 CUP786420 DEL786420 DOH786420 DYD786420 EHZ786420 ERV786420 FBR786420 FLN786420 FVJ786420 GFF786420 GPB786420 GYX786420 HIT786420 HSP786420 ICL786420 IMH786420 IWD786420 JFZ786420 JPV786420 JZR786420 KJN786420 KTJ786420 LDF786420 LNB786420 LWX786420 MGT786420 MQP786420 NAL786420 NKH786420 NUD786420 ODZ786420 ONV786420 OXR786420 PHN786420 PRJ786420 QBF786420 QLB786420 QUX786420 RET786420 ROP786420 RYL786420 SIH786420 SSD786420 TBZ786420 TLV786420 TVR786420 UFN786420 UPJ786420 UZF786420 VJB786420 VSX786420 WCT786420 WMP786420 WWL786420 AD851956 JZ851956 TV851956 ADR851956 ANN851956 AXJ851956 BHF851956 BRB851956 CAX851956 CKT851956 CUP851956 DEL851956 DOH851956 DYD851956 EHZ851956 ERV851956 FBR851956 FLN851956 FVJ851956 GFF851956 GPB851956 GYX851956 HIT851956 HSP851956 ICL851956 IMH851956 IWD851956 JFZ851956 JPV851956 JZR851956 KJN851956 KTJ851956 LDF851956 LNB851956 LWX851956 MGT851956 MQP851956 NAL851956 NKH851956 NUD851956 ODZ851956 ONV851956 OXR851956 PHN851956 PRJ851956 QBF851956 QLB851956 QUX851956 RET851956 ROP851956 RYL851956 SIH851956 SSD851956 TBZ851956 TLV851956 TVR851956 UFN851956 UPJ851956 UZF851956 VJB851956 VSX851956 WCT851956 WMP851956 WWL851956 AD917492 JZ917492 TV917492 ADR917492 ANN917492 AXJ917492 BHF917492 BRB917492 CAX917492 CKT917492 CUP917492 DEL917492 DOH917492 DYD917492 EHZ917492 ERV917492 FBR917492 FLN917492 FVJ917492 GFF917492 GPB917492 GYX917492 HIT917492 HSP917492 ICL917492 IMH917492 IWD917492 JFZ917492 JPV917492 JZR917492 KJN917492 KTJ917492 LDF917492 LNB917492 LWX917492 MGT917492 MQP917492 NAL917492 NKH917492 NUD917492 ODZ917492 ONV917492 OXR917492 PHN917492 PRJ917492 QBF917492 QLB917492 QUX917492 RET917492 ROP917492 RYL917492 SIH917492 SSD917492 TBZ917492 TLV917492 TVR917492 UFN917492 UPJ917492 UZF917492 VJB917492 VSX917492 WCT917492 WMP917492 WWL917492 AD983028 JZ983028 TV983028 ADR983028 ANN983028 AXJ983028 BHF983028 BRB983028 CAX983028 CKT983028 CUP983028 DEL983028 DOH983028 DYD983028 EHZ983028 ERV983028 FBR983028 FLN983028 FVJ983028 GFF983028 GPB983028 GYX983028 HIT983028 HSP983028 ICL983028 IMH983028 IWD983028 JFZ983028 JPV983028 JZR983028 KJN983028 KTJ983028 LDF983028 LNB983028 LWX983028 MGT983028 MQP983028 NAL983028 NKH983028 NUD983028 ODZ983028 ONV983028 OXR983028 PHN983028 PRJ983028 QBF983028 QLB983028 QUX983028 RET983028 ROP983028 RYL983028 SIH983028 SSD983028 TBZ983028 TLV983028 TVR983028 UFN983028 UPJ983028 UZF983028 VJB983028 VSX983028 WCT983028 WMP983028 WWL983028 AI65554:AI65555 KE65554:KE65555 UA65554:UA65555 ADW65554:ADW65555 ANS65554:ANS65555 AXO65554:AXO65555 BHK65554:BHK65555 BRG65554:BRG65555 CBC65554:CBC65555 CKY65554:CKY65555 CUU65554:CUU65555 DEQ65554:DEQ65555 DOM65554:DOM65555 DYI65554:DYI65555 EIE65554:EIE65555 ESA65554:ESA65555 FBW65554:FBW65555 FLS65554:FLS65555 FVO65554:FVO65555 GFK65554:GFK65555 GPG65554:GPG65555 GZC65554:GZC65555 HIY65554:HIY65555 HSU65554:HSU65555 ICQ65554:ICQ65555 IMM65554:IMM65555 IWI65554:IWI65555 JGE65554:JGE65555 JQA65554:JQA65555 JZW65554:JZW65555 KJS65554:KJS65555 KTO65554:KTO65555 LDK65554:LDK65555 LNG65554:LNG65555 LXC65554:LXC65555 MGY65554:MGY65555 MQU65554:MQU65555 NAQ65554:NAQ65555 NKM65554:NKM65555 NUI65554:NUI65555 OEE65554:OEE65555 OOA65554:OOA65555 OXW65554:OXW65555 PHS65554:PHS65555 PRO65554:PRO65555 QBK65554:QBK65555 QLG65554:QLG65555 QVC65554:QVC65555 REY65554:REY65555 ROU65554:ROU65555 RYQ65554:RYQ65555 SIM65554:SIM65555 SSI65554:SSI65555 TCE65554:TCE65555 TMA65554:TMA65555 TVW65554:TVW65555 UFS65554:UFS65555 UPO65554:UPO65555 UZK65554:UZK65555 VJG65554:VJG65555 VTC65554:VTC65555 WCY65554:WCY65555 WMU65554:WMU65555 WWQ65554:WWQ65555 AI131090:AI131091 KE131090:KE131091 UA131090:UA131091 ADW131090:ADW131091 ANS131090:ANS131091 AXO131090:AXO131091 BHK131090:BHK131091 BRG131090:BRG131091 CBC131090:CBC131091 CKY131090:CKY131091 CUU131090:CUU131091 DEQ131090:DEQ131091 DOM131090:DOM131091 DYI131090:DYI131091 EIE131090:EIE131091 ESA131090:ESA131091 FBW131090:FBW131091 FLS131090:FLS131091 FVO131090:FVO131091 GFK131090:GFK131091 GPG131090:GPG131091 GZC131090:GZC131091 HIY131090:HIY131091 HSU131090:HSU131091 ICQ131090:ICQ131091 IMM131090:IMM131091 IWI131090:IWI131091 JGE131090:JGE131091 JQA131090:JQA131091 JZW131090:JZW131091 KJS131090:KJS131091 KTO131090:KTO131091 LDK131090:LDK131091 LNG131090:LNG131091 LXC131090:LXC131091 MGY131090:MGY131091 MQU131090:MQU131091 NAQ131090:NAQ131091 NKM131090:NKM131091 NUI131090:NUI131091 OEE131090:OEE131091 OOA131090:OOA131091 OXW131090:OXW131091 PHS131090:PHS131091 PRO131090:PRO131091 QBK131090:QBK131091 QLG131090:QLG131091 QVC131090:QVC131091 REY131090:REY131091 ROU131090:ROU131091 RYQ131090:RYQ131091 SIM131090:SIM131091 SSI131090:SSI131091 TCE131090:TCE131091 TMA131090:TMA131091 TVW131090:TVW131091 UFS131090:UFS131091 UPO131090:UPO131091 UZK131090:UZK131091 VJG131090:VJG131091 VTC131090:VTC131091 WCY131090:WCY131091 WMU131090:WMU131091 WWQ131090:WWQ131091 AI196626:AI196627 KE196626:KE196627 UA196626:UA196627 ADW196626:ADW196627 ANS196626:ANS196627 AXO196626:AXO196627 BHK196626:BHK196627 BRG196626:BRG196627 CBC196626:CBC196627 CKY196626:CKY196627 CUU196626:CUU196627 DEQ196626:DEQ196627 DOM196626:DOM196627 DYI196626:DYI196627 EIE196626:EIE196627 ESA196626:ESA196627 FBW196626:FBW196627 FLS196626:FLS196627 FVO196626:FVO196627 GFK196626:GFK196627 GPG196626:GPG196627 GZC196626:GZC196627 HIY196626:HIY196627 HSU196626:HSU196627 ICQ196626:ICQ196627 IMM196626:IMM196627 IWI196626:IWI196627 JGE196626:JGE196627 JQA196626:JQA196627 JZW196626:JZW196627 KJS196626:KJS196627 KTO196626:KTO196627 LDK196626:LDK196627 LNG196626:LNG196627 LXC196626:LXC196627 MGY196626:MGY196627 MQU196626:MQU196627 NAQ196626:NAQ196627 NKM196626:NKM196627 NUI196626:NUI196627 OEE196626:OEE196627 OOA196626:OOA196627 OXW196626:OXW196627 PHS196626:PHS196627 PRO196626:PRO196627 QBK196626:QBK196627 QLG196626:QLG196627 QVC196626:QVC196627 REY196626:REY196627 ROU196626:ROU196627 RYQ196626:RYQ196627 SIM196626:SIM196627 SSI196626:SSI196627 TCE196626:TCE196627 TMA196626:TMA196627 TVW196626:TVW196627 UFS196626:UFS196627 UPO196626:UPO196627 UZK196626:UZK196627 VJG196626:VJG196627 VTC196626:VTC196627 WCY196626:WCY196627 WMU196626:WMU196627 WWQ196626:WWQ196627 AI262162:AI262163 KE262162:KE262163 UA262162:UA262163 ADW262162:ADW262163 ANS262162:ANS262163 AXO262162:AXO262163 BHK262162:BHK262163 BRG262162:BRG262163 CBC262162:CBC262163 CKY262162:CKY262163 CUU262162:CUU262163 DEQ262162:DEQ262163 DOM262162:DOM262163 DYI262162:DYI262163 EIE262162:EIE262163 ESA262162:ESA262163 FBW262162:FBW262163 FLS262162:FLS262163 FVO262162:FVO262163 GFK262162:GFK262163 GPG262162:GPG262163 GZC262162:GZC262163 HIY262162:HIY262163 HSU262162:HSU262163 ICQ262162:ICQ262163 IMM262162:IMM262163 IWI262162:IWI262163 JGE262162:JGE262163 JQA262162:JQA262163 JZW262162:JZW262163 KJS262162:KJS262163 KTO262162:KTO262163 LDK262162:LDK262163 LNG262162:LNG262163 LXC262162:LXC262163 MGY262162:MGY262163 MQU262162:MQU262163 NAQ262162:NAQ262163 NKM262162:NKM262163 NUI262162:NUI262163 OEE262162:OEE262163 OOA262162:OOA262163 OXW262162:OXW262163 PHS262162:PHS262163 PRO262162:PRO262163 QBK262162:QBK262163 QLG262162:QLG262163 QVC262162:QVC262163 REY262162:REY262163 ROU262162:ROU262163 RYQ262162:RYQ262163 SIM262162:SIM262163 SSI262162:SSI262163 TCE262162:TCE262163 TMA262162:TMA262163 TVW262162:TVW262163 UFS262162:UFS262163 UPO262162:UPO262163 UZK262162:UZK262163 VJG262162:VJG262163 VTC262162:VTC262163 WCY262162:WCY262163 WMU262162:WMU262163 WWQ262162:WWQ262163 AI327698:AI327699 KE327698:KE327699 UA327698:UA327699 ADW327698:ADW327699 ANS327698:ANS327699 AXO327698:AXO327699 BHK327698:BHK327699 BRG327698:BRG327699 CBC327698:CBC327699 CKY327698:CKY327699 CUU327698:CUU327699 DEQ327698:DEQ327699 DOM327698:DOM327699 DYI327698:DYI327699 EIE327698:EIE327699 ESA327698:ESA327699 FBW327698:FBW327699 FLS327698:FLS327699 FVO327698:FVO327699 GFK327698:GFK327699 GPG327698:GPG327699 GZC327698:GZC327699 HIY327698:HIY327699 HSU327698:HSU327699 ICQ327698:ICQ327699 IMM327698:IMM327699 IWI327698:IWI327699 JGE327698:JGE327699 JQA327698:JQA327699 JZW327698:JZW327699 KJS327698:KJS327699 KTO327698:KTO327699 LDK327698:LDK327699 LNG327698:LNG327699 LXC327698:LXC327699 MGY327698:MGY327699 MQU327698:MQU327699 NAQ327698:NAQ327699 NKM327698:NKM327699 NUI327698:NUI327699 OEE327698:OEE327699 OOA327698:OOA327699 OXW327698:OXW327699 PHS327698:PHS327699 PRO327698:PRO327699 QBK327698:QBK327699 QLG327698:QLG327699 QVC327698:QVC327699 REY327698:REY327699 ROU327698:ROU327699 RYQ327698:RYQ327699 SIM327698:SIM327699 SSI327698:SSI327699 TCE327698:TCE327699 TMA327698:TMA327699 TVW327698:TVW327699 UFS327698:UFS327699 UPO327698:UPO327699 UZK327698:UZK327699 VJG327698:VJG327699 VTC327698:VTC327699 WCY327698:WCY327699 WMU327698:WMU327699 WWQ327698:WWQ327699 AI393234:AI393235 KE393234:KE393235 UA393234:UA393235 ADW393234:ADW393235 ANS393234:ANS393235 AXO393234:AXO393235 BHK393234:BHK393235 BRG393234:BRG393235 CBC393234:CBC393235 CKY393234:CKY393235 CUU393234:CUU393235 DEQ393234:DEQ393235 DOM393234:DOM393235 DYI393234:DYI393235 EIE393234:EIE393235 ESA393234:ESA393235 FBW393234:FBW393235 FLS393234:FLS393235 FVO393234:FVO393235 GFK393234:GFK393235 GPG393234:GPG393235 GZC393234:GZC393235 HIY393234:HIY393235 HSU393234:HSU393235 ICQ393234:ICQ393235 IMM393234:IMM393235 IWI393234:IWI393235 JGE393234:JGE393235 JQA393234:JQA393235 JZW393234:JZW393235 KJS393234:KJS393235 KTO393234:KTO393235 LDK393234:LDK393235 LNG393234:LNG393235 LXC393234:LXC393235 MGY393234:MGY393235 MQU393234:MQU393235 NAQ393234:NAQ393235 NKM393234:NKM393235 NUI393234:NUI393235 OEE393234:OEE393235 OOA393234:OOA393235 OXW393234:OXW393235 PHS393234:PHS393235 PRO393234:PRO393235 QBK393234:QBK393235 QLG393234:QLG393235 QVC393234:QVC393235 REY393234:REY393235 ROU393234:ROU393235 RYQ393234:RYQ393235 SIM393234:SIM393235 SSI393234:SSI393235 TCE393234:TCE393235 TMA393234:TMA393235 TVW393234:TVW393235 UFS393234:UFS393235 UPO393234:UPO393235 UZK393234:UZK393235 VJG393234:VJG393235 VTC393234:VTC393235 WCY393234:WCY393235 WMU393234:WMU393235 WWQ393234:WWQ393235 AI458770:AI458771 KE458770:KE458771 UA458770:UA458771 ADW458770:ADW458771 ANS458770:ANS458771 AXO458770:AXO458771 BHK458770:BHK458771 BRG458770:BRG458771 CBC458770:CBC458771 CKY458770:CKY458771 CUU458770:CUU458771 DEQ458770:DEQ458771 DOM458770:DOM458771 DYI458770:DYI458771 EIE458770:EIE458771 ESA458770:ESA458771 FBW458770:FBW458771 FLS458770:FLS458771 FVO458770:FVO458771 GFK458770:GFK458771 GPG458770:GPG458771 GZC458770:GZC458771 HIY458770:HIY458771 HSU458770:HSU458771 ICQ458770:ICQ458771 IMM458770:IMM458771 IWI458770:IWI458771 JGE458770:JGE458771 JQA458770:JQA458771 JZW458770:JZW458771 KJS458770:KJS458771 KTO458770:KTO458771 LDK458770:LDK458771 LNG458770:LNG458771 LXC458770:LXC458771 MGY458770:MGY458771 MQU458770:MQU458771 NAQ458770:NAQ458771 NKM458770:NKM458771 NUI458770:NUI458771 OEE458770:OEE458771 OOA458770:OOA458771 OXW458770:OXW458771 PHS458770:PHS458771 PRO458770:PRO458771 QBK458770:QBK458771 QLG458770:QLG458771 QVC458770:QVC458771 REY458770:REY458771 ROU458770:ROU458771 RYQ458770:RYQ458771 SIM458770:SIM458771 SSI458770:SSI458771 TCE458770:TCE458771 TMA458770:TMA458771 TVW458770:TVW458771 UFS458770:UFS458771 UPO458770:UPO458771 UZK458770:UZK458771 VJG458770:VJG458771 VTC458770:VTC458771 WCY458770:WCY458771 WMU458770:WMU458771 WWQ458770:WWQ458771 AI524306:AI524307 KE524306:KE524307 UA524306:UA524307 ADW524306:ADW524307 ANS524306:ANS524307 AXO524306:AXO524307 BHK524306:BHK524307 BRG524306:BRG524307 CBC524306:CBC524307 CKY524306:CKY524307 CUU524306:CUU524307 DEQ524306:DEQ524307 DOM524306:DOM524307 DYI524306:DYI524307 EIE524306:EIE524307 ESA524306:ESA524307 FBW524306:FBW524307 FLS524306:FLS524307 FVO524306:FVO524307 GFK524306:GFK524307 GPG524306:GPG524307 GZC524306:GZC524307 HIY524306:HIY524307 HSU524306:HSU524307 ICQ524306:ICQ524307 IMM524306:IMM524307 IWI524306:IWI524307 JGE524306:JGE524307 JQA524306:JQA524307 JZW524306:JZW524307 KJS524306:KJS524307 KTO524306:KTO524307 LDK524306:LDK524307 LNG524306:LNG524307 LXC524306:LXC524307 MGY524306:MGY524307 MQU524306:MQU524307 NAQ524306:NAQ524307 NKM524306:NKM524307 NUI524306:NUI524307 OEE524306:OEE524307 OOA524306:OOA524307 OXW524306:OXW524307 PHS524306:PHS524307 PRO524306:PRO524307 QBK524306:QBK524307 QLG524306:QLG524307 QVC524306:QVC524307 REY524306:REY524307 ROU524306:ROU524307 RYQ524306:RYQ524307 SIM524306:SIM524307 SSI524306:SSI524307 TCE524306:TCE524307 TMA524306:TMA524307 TVW524306:TVW524307 UFS524306:UFS524307 UPO524306:UPO524307 UZK524306:UZK524307 VJG524306:VJG524307 VTC524306:VTC524307 WCY524306:WCY524307 WMU524306:WMU524307 WWQ524306:WWQ524307 AI589842:AI589843 KE589842:KE589843 UA589842:UA589843 ADW589842:ADW589843 ANS589842:ANS589843 AXO589842:AXO589843 BHK589842:BHK589843 BRG589842:BRG589843 CBC589842:CBC589843 CKY589842:CKY589843 CUU589842:CUU589843 DEQ589842:DEQ589843 DOM589842:DOM589843 DYI589842:DYI589843 EIE589842:EIE589843 ESA589842:ESA589843 FBW589842:FBW589843 FLS589842:FLS589843 FVO589842:FVO589843 GFK589842:GFK589843 GPG589842:GPG589843 GZC589842:GZC589843 HIY589842:HIY589843 HSU589842:HSU589843 ICQ589842:ICQ589843 IMM589842:IMM589843 IWI589842:IWI589843 JGE589842:JGE589843 JQA589842:JQA589843 JZW589842:JZW589843 KJS589842:KJS589843 KTO589842:KTO589843 LDK589842:LDK589843 LNG589842:LNG589843 LXC589842:LXC589843 MGY589842:MGY589843 MQU589842:MQU589843 NAQ589842:NAQ589843 NKM589842:NKM589843 NUI589842:NUI589843 OEE589842:OEE589843 OOA589842:OOA589843 OXW589842:OXW589843 PHS589842:PHS589843 PRO589842:PRO589843 QBK589842:QBK589843 QLG589842:QLG589843 QVC589842:QVC589843 REY589842:REY589843 ROU589842:ROU589843 RYQ589842:RYQ589843 SIM589842:SIM589843 SSI589842:SSI589843 TCE589842:TCE589843 TMA589842:TMA589843 TVW589842:TVW589843 UFS589842:UFS589843 UPO589842:UPO589843 UZK589842:UZK589843 VJG589842:VJG589843 VTC589842:VTC589843 WCY589842:WCY589843 WMU589842:WMU589843 WWQ589842:WWQ589843 AI655378:AI655379 KE655378:KE655379 UA655378:UA655379 ADW655378:ADW655379 ANS655378:ANS655379 AXO655378:AXO655379 BHK655378:BHK655379 BRG655378:BRG655379 CBC655378:CBC655379 CKY655378:CKY655379 CUU655378:CUU655379 DEQ655378:DEQ655379 DOM655378:DOM655379 DYI655378:DYI655379 EIE655378:EIE655379 ESA655378:ESA655379 FBW655378:FBW655379 FLS655378:FLS655379 FVO655378:FVO655379 GFK655378:GFK655379 GPG655378:GPG655379 GZC655378:GZC655379 HIY655378:HIY655379 HSU655378:HSU655379 ICQ655378:ICQ655379 IMM655378:IMM655379 IWI655378:IWI655379 JGE655378:JGE655379 JQA655378:JQA655379 JZW655378:JZW655379 KJS655378:KJS655379 KTO655378:KTO655379 LDK655378:LDK655379 LNG655378:LNG655379 LXC655378:LXC655379 MGY655378:MGY655379 MQU655378:MQU655379 NAQ655378:NAQ655379 NKM655378:NKM655379 NUI655378:NUI655379 OEE655378:OEE655379 OOA655378:OOA655379 OXW655378:OXW655379 PHS655378:PHS655379 PRO655378:PRO655379 QBK655378:QBK655379 QLG655378:QLG655379 QVC655378:QVC655379 REY655378:REY655379 ROU655378:ROU655379 RYQ655378:RYQ655379 SIM655378:SIM655379 SSI655378:SSI655379 TCE655378:TCE655379 TMA655378:TMA655379 TVW655378:TVW655379 UFS655378:UFS655379 UPO655378:UPO655379 UZK655378:UZK655379 VJG655378:VJG655379 VTC655378:VTC655379 WCY655378:WCY655379 WMU655378:WMU655379 WWQ655378:WWQ655379 AI720914:AI720915 KE720914:KE720915 UA720914:UA720915 ADW720914:ADW720915 ANS720914:ANS720915 AXO720914:AXO720915 BHK720914:BHK720915 BRG720914:BRG720915 CBC720914:CBC720915 CKY720914:CKY720915 CUU720914:CUU720915 DEQ720914:DEQ720915 DOM720914:DOM720915 DYI720914:DYI720915 EIE720914:EIE720915 ESA720914:ESA720915 FBW720914:FBW720915 FLS720914:FLS720915 FVO720914:FVO720915 GFK720914:GFK720915 GPG720914:GPG720915 GZC720914:GZC720915 HIY720914:HIY720915 HSU720914:HSU720915 ICQ720914:ICQ720915 IMM720914:IMM720915 IWI720914:IWI720915 JGE720914:JGE720915 JQA720914:JQA720915 JZW720914:JZW720915 KJS720914:KJS720915 KTO720914:KTO720915 LDK720914:LDK720915 LNG720914:LNG720915 LXC720914:LXC720915 MGY720914:MGY720915 MQU720914:MQU720915 NAQ720914:NAQ720915 NKM720914:NKM720915 NUI720914:NUI720915 OEE720914:OEE720915 OOA720914:OOA720915 OXW720914:OXW720915 PHS720914:PHS720915 PRO720914:PRO720915 QBK720914:QBK720915 QLG720914:QLG720915 QVC720914:QVC720915 REY720914:REY720915 ROU720914:ROU720915 RYQ720914:RYQ720915 SIM720914:SIM720915 SSI720914:SSI720915 TCE720914:TCE720915 TMA720914:TMA720915 TVW720914:TVW720915 UFS720914:UFS720915 UPO720914:UPO720915 UZK720914:UZK720915 VJG720914:VJG720915 VTC720914:VTC720915 WCY720914:WCY720915 WMU720914:WMU720915 WWQ720914:WWQ720915 AI786450:AI786451 KE786450:KE786451 UA786450:UA786451 ADW786450:ADW786451 ANS786450:ANS786451 AXO786450:AXO786451 BHK786450:BHK786451 BRG786450:BRG786451 CBC786450:CBC786451 CKY786450:CKY786451 CUU786450:CUU786451 DEQ786450:DEQ786451 DOM786450:DOM786451 DYI786450:DYI786451 EIE786450:EIE786451 ESA786450:ESA786451 FBW786450:FBW786451 FLS786450:FLS786451 FVO786450:FVO786451 GFK786450:GFK786451 GPG786450:GPG786451 GZC786450:GZC786451 HIY786450:HIY786451 HSU786450:HSU786451 ICQ786450:ICQ786451 IMM786450:IMM786451 IWI786450:IWI786451 JGE786450:JGE786451 JQA786450:JQA786451 JZW786450:JZW786451 KJS786450:KJS786451 KTO786450:KTO786451 LDK786450:LDK786451 LNG786450:LNG786451 LXC786450:LXC786451 MGY786450:MGY786451 MQU786450:MQU786451 NAQ786450:NAQ786451 NKM786450:NKM786451 NUI786450:NUI786451 OEE786450:OEE786451 OOA786450:OOA786451 OXW786450:OXW786451 PHS786450:PHS786451 PRO786450:PRO786451 QBK786450:QBK786451 QLG786450:QLG786451 QVC786450:QVC786451 REY786450:REY786451 ROU786450:ROU786451 RYQ786450:RYQ786451 SIM786450:SIM786451 SSI786450:SSI786451 TCE786450:TCE786451 TMA786450:TMA786451 TVW786450:TVW786451 UFS786450:UFS786451 UPO786450:UPO786451 UZK786450:UZK786451 VJG786450:VJG786451 VTC786450:VTC786451 WCY786450:WCY786451 WMU786450:WMU786451 WWQ786450:WWQ786451 AI851986:AI851987 KE851986:KE851987 UA851986:UA851987 ADW851986:ADW851987 ANS851986:ANS851987 AXO851986:AXO851987 BHK851986:BHK851987 BRG851986:BRG851987 CBC851986:CBC851987 CKY851986:CKY851987 CUU851986:CUU851987 DEQ851986:DEQ851987 DOM851986:DOM851987 DYI851986:DYI851987 EIE851986:EIE851987 ESA851986:ESA851987 FBW851986:FBW851987 FLS851986:FLS851987 FVO851986:FVO851987 GFK851986:GFK851987 GPG851986:GPG851987 GZC851986:GZC851987 HIY851986:HIY851987 HSU851986:HSU851987 ICQ851986:ICQ851987 IMM851986:IMM851987 IWI851986:IWI851987 JGE851986:JGE851987 JQA851986:JQA851987 JZW851986:JZW851987 KJS851986:KJS851987 KTO851986:KTO851987 LDK851986:LDK851987 LNG851986:LNG851987 LXC851986:LXC851987 MGY851986:MGY851987 MQU851986:MQU851987 NAQ851986:NAQ851987 NKM851986:NKM851987 NUI851986:NUI851987 OEE851986:OEE851987 OOA851986:OOA851987 OXW851986:OXW851987 PHS851986:PHS851987 PRO851986:PRO851987 QBK851986:QBK851987 QLG851986:QLG851987 QVC851986:QVC851987 REY851986:REY851987 ROU851986:ROU851987 RYQ851986:RYQ851987 SIM851986:SIM851987 SSI851986:SSI851987 TCE851986:TCE851987 TMA851986:TMA851987 TVW851986:TVW851987 UFS851986:UFS851987 UPO851986:UPO851987 UZK851986:UZK851987 VJG851986:VJG851987 VTC851986:VTC851987 WCY851986:WCY851987 WMU851986:WMU851987 WWQ851986:WWQ851987 AI917522:AI917523 KE917522:KE917523 UA917522:UA917523 ADW917522:ADW917523 ANS917522:ANS917523 AXO917522:AXO917523 BHK917522:BHK917523 BRG917522:BRG917523 CBC917522:CBC917523 CKY917522:CKY917523 CUU917522:CUU917523 DEQ917522:DEQ917523 DOM917522:DOM917523 DYI917522:DYI917523 EIE917522:EIE917523 ESA917522:ESA917523 FBW917522:FBW917523 FLS917522:FLS917523 FVO917522:FVO917523 GFK917522:GFK917523 GPG917522:GPG917523 GZC917522:GZC917523 HIY917522:HIY917523 HSU917522:HSU917523 ICQ917522:ICQ917523 IMM917522:IMM917523 IWI917522:IWI917523 JGE917522:JGE917523 JQA917522:JQA917523 JZW917522:JZW917523 KJS917522:KJS917523 KTO917522:KTO917523 LDK917522:LDK917523 LNG917522:LNG917523 LXC917522:LXC917523 MGY917522:MGY917523 MQU917522:MQU917523 NAQ917522:NAQ917523 NKM917522:NKM917523 NUI917522:NUI917523 OEE917522:OEE917523 OOA917522:OOA917523 OXW917522:OXW917523 PHS917522:PHS917523 PRO917522:PRO917523 QBK917522:QBK917523 QLG917522:QLG917523 QVC917522:QVC917523 REY917522:REY917523 ROU917522:ROU917523 RYQ917522:RYQ917523 SIM917522:SIM917523 SSI917522:SSI917523 TCE917522:TCE917523 TMA917522:TMA917523 TVW917522:TVW917523 UFS917522:UFS917523 UPO917522:UPO917523 UZK917522:UZK917523 VJG917522:VJG917523 VTC917522:VTC917523 WCY917522:WCY917523 WMU917522:WMU917523 WWQ917522:WWQ917523 AI983058:AI983059 KE983058:KE983059 UA983058:UA983059 ADW983058:ADW983059 ANS983058:ANS983059 AXO983058:AXO983059 BHK983058:BHK983059 BRG983058:BRG983059 CBC983058:CBC983059 CKY983058:CKY983059 CUU983058:CUU983059 DEQ983058:DEQ983059 DOM983058:DOM983059 DYI983058:DYI983059 EIE983058:EIE983059 ESA983058:ESA983059 FBW983058:FBW983059 FLS983058:FLS983059 FVO983058:FVO983059 GFK983058:GFK983059 GPG983058:GPG983059 GZC983058:GZC983059 HIY983058:HIY983059 HSU983058:HSU983059 ICQ983058:ICQ983059 IMM983058:IMM983059 IWI983058:IWI983059 JGE983058:JGE983059 JQA983058:JQA983059 JZW983058:JZW983059 KJS983058:KJS983059 KTO983058:KTO983059 LDK983058:LDK983059 LNG983058:LNG983059 LXC983058:LXC983059 MGY983058:MGY983059 MQU983058:MQU983059 NAQ983058:NAQ983059 NKM983058:NKM983059 NUI983058:NUI983059 OEE983058:OEE983059 OOA983058:OOA983059 OXW983058:OXW983059 PHS983058:PHS983059 PRO983058:PRO983059 QBK983058:QBK983059 QLG983058:QLG983059 QVC983058:QVC983059 REY983058:REY983059 ROU983058:ROU983059 RYQ983058:RYQ983059 SIM983058:SIM983059 SSI983058:SSI983059 TCE983058:TCE983059 TMA983058:TMA983059 TVW983058:TVW983059 UFS983058:UFS983059 UPO983058:UPO983059 UZK983058:UZK983059 VJG983058:VJG983059 VTC983058:VTC983059 WCY983058:WCY983059 WMU983058:WMU983059 WWQ983058:WWQ983059 AD65536 JZ65536 TV65536 ADR65536 ANN65536 AXJ65536 BHF65536 BRB65536 CAX65536 CKT65536 CUP65536 DEL65536 DOH65536 DYD65536 EHZ65536 ERV65536 FBR65536 FLN65536 FVJ65536 GFF65536 GPB65536 GYX65536 HIT65536 HSP65536 ICL65536 IMH65536 IWD65536 JFZ65536 JPV65536 JZR65536 KJN65536 KTJ65536 LDF65536 LNB65536 LWX65536 MGT65536 MQP65536 NAL65536 NKH65536 NUD65536 ODZ65536 ONV65536 OXR65536 PHN65536 PRJ65536 QBF65536 QLB65536 QUX65536 RET65536 ROP65536 RYL65536 SIH65536 SSD65536 TBZ65536 TLV65536 TVR65536 UFN65536 UPJ65536 UZF65536 VJB65536 VSX65536 WCT65536 WMP65536 WWL65536 AD131072 JZ131072 TV131072 ADR131072 ANN131072 AXJ131072 BHF131072 BRB131072 CAX131072 CKT131072 CUP131072 DEL131072 DOH131072 DYD131072 EHZ131072 ERV131072 FBR131072 FLN131072 FVJ131072 GFF131072 GPB131072 GYX131072 HIT131072 HSP131072 ICL131072 IMH131072 IWD131072 JFZ131072 JPV131072 JZR131072 KJN131072 KTJ131072 LDF131072 LNB131072 LWX131072 MGT131072 MQP131072 NAL131072 NKH131072 NUD131072 ODZ131072 ONV131072 OXR131072 PHN131072 PRJ131072 QBF131072 QLB131072 QUX131072 RET131072 ROP131072 RYL131072 SIH131072 SSD131072 TBZ131072 TLV131072 TVR131072 UFN131072 UPJ131072 UZF131072 VJB131072 VSX131072 WCT131072 WMP131072 WWL131072 AD196608 JZ196608 TV196608 ADR196608 ANN196608 AXJ196608 BHF196608 BRB196608 CAX196608 CKT196608 CUP196608 DEL196608 DOH196608 DYD196608 EHZ196608 ERV196608 FBR196608 FLN196608 FVJ196608 GFF196608 GPB196608 GYX196608 HIT196608 HSP196608 ICL196608 IMH196608 IWD196608 JFZ196608 JPV196608 JZR196608 KJN196608 KTJ196608 LDF196608 LNB196608 LWX196608 MGT196608 MQP196608 NAL196608 NKH196608 NUD196608 ODZ196608 ONV196608 OXR196608 PHN196608 PRJ196608 QBF196608 QLB196608 QUX196608 RET196608 ROP196608 RYL196608 SIH196608 SSD196608 TBZ196608 TLV196608 TVR196608 UFN196608 UPJ196608 UZF196608 VJB196608 VSX196608 WCT196608 WMP196608 WWL196608 AD262144 JZ262144 TV262144 ADR262144 ANN262144 AXJ262144 BHF262144 BRB262144 CAX262144 CKT262144 CUP262144 DEL262144 DOH262144 DYD262144 EHZ262144 ERV262144 FBR262144 FLN262144 FVJ262144 GFF262144 GPB262144 GYX262144 HIT262144 HSP262144 ICL262144 IMH262144 IWD262144 JFZ262144 JPV262144 JZR262144 KJN262144 KTJ262144 LDF262144 LNB262144 LWX262144 MGT262144 MQP262144 NAL262144 NKH262144 NUD262144 ODZ262144 ONV262144 OXR262144 PHN262144 PRJ262144 QBF262144 QLB262144 QUX262144 RET262144 ROP262144 RYL262144 SIH262144 SSD262144 TBZ262144 TLV262144 TVR262144 UFN262144 UPJ262144 UZF262144 VJB262144 VSX262144 WCT262144 WMP262144 WWL262144 AD327680 JZ327680 TV327680 ADR327680 ANN327680 AXJ327680 BHF327680 BRB327680 CAX327680 CKT327680 CUP327680 DEL327680 DOH327680 DYD327680 EHZ327680 ERV327680 FBR327680 FLN327680 FVJ327680 GFF327680 GPB327680 GYX327680 HIT327680 HSP327680 ICL327680 IMH327680 IWD327680 JFZ327680 JPV327680 JZR327680 KJN327680 KTJ327680 LDF327680 LNB327680 LWX327680 MGT327680 MQP327680 NAL327680 NKH327680 NUD327680 ODZ327680 ONV327680 OXR327680 PHN327680 PRJ327680 QBF327680 QLB327680 QUX327680 RET327680 ROP327680 RYL327680 SIH327680 SSD327680 TBZ327680 TLV327680 TVR327680 UFN327680 UPJ327680 UZF327680 VJB327680 VSX327680 WCT327680 WMP327680 WWL327680 AD393216 JZ393216 TV393216 ADR393216 ANN393216 AXJ393216 BHF393216 BRB393216 CAX393216 CKT393216 CUP393216 DEL393216 DOH393216 DYD393216 EHZ393216 ERV393216 FBR393216 FLN393216 FVJ393216 GFF393216 GPB393216 GYX393216 HIT393216 HSP393216 ICL393216 IMH393216 IWD393216 JFZ393216 JPV393216 JZR393216 KJN393216 KTJ393216 LDF393216 LNB393216 LWX393216 MGT393216 MQP393216 NAL393216 NKH393216 NUD393216 ODZ393216 ONV393216 OXR393216 PHN393216 PRJ393216 QBF393216 QLB393216 QUX393216 RET393216 ROP393216 RYL393216 SIH393216 SSD393216 TBZ393216 TLV393216 TVR393216 UFN393216 UPJ393216 UZF393216 VJB393216 VSX393216 WCT393216 WMP393216 WWL393216 AD458752 JZ458752 TV458752 ADR458752 ANN458752 AXJ458752 BHF458752 BRB458752 CAX458752 CKT458752 CUP458752 DEL458752 DOH458752 DYD458752 EHZ458752 ERV458752 FBR458752 FLN458752 FVJ458752 GFF458752 GPB458752 GYX458752 HIT458752 HSP458752 ICL458752 IMH458752 IWD458752 JFZ458752 JPV458752 JZR458752 KJN458752 KTJ458752 LDF458752 LNB458752 LWX458752 MGT458752 MQP458752 NAL458752 NKH458752 NUD458752 ODZ458752 ONV458752 OXR458752 PHN458752 PRJ458752 QBF458752 QLB458752 QUX458752 RET458752 ROP458752 RYL458752 SIH458752 SSD458752 TBZ458752 TLV458752 TVR458752 UFN458752 UPJ458752 UZF458752 VJB458752 VSX458752 WCT458752 WMP458752 WWL458752 AD524288 JZ524288 TV524288 ADR524288 ANN524288 AXJ524288 BHF524288 BRB524288 CAX524288 CKT524288 CUP524288 DEL524288 DOH524288 DYD524288 EHZ524288 ERV524288 FBR524288 FLN524288 FVJ524288 GFF524288 GPB524288 GYX524288 HIT524288 HSP524288 ICL524288 IMH524288 IWD524288 JFZ524288 JPV524288 JZR524288 KJN524288 KTJ524288 LDF524288 LNB524288 LWX524288 MGT524288 MQP524288 NAL524288 NKH524288 NUD524288 ODZ524288 ONV524288 OXR524288 PHN524288 PRJ524288 QBF524288 QLB524288 QUX524288 RET524288 ROP524288 RYL524288 SIH524288 SSD524288 TBZ524288 TLV524288 TVR524288 UFN524288 UPJ524288 UZF524288 VJB524288 VSX524288 WCT524288 WMP524288 WWL524288 AD589824 JZ589824 TV589824 ADR589824 ANN589824 AXJ589824 BHF589824 BRB589824 CAX589824 CKT589824 CUP589824 DEL589824 DOH589824 DYD589824 EHZ589824 ERV589824 FBR589824 FLN589824 FVJ589824 GFF589824 GPB589824 GYX589824 HIT589824 HSP589824 ICL589824 IMH589824 IWD589824 JFZ589824 JPV589824 JZR589824 KJN589824 KTJ589824 LDF589824 LNB589824 LWX589824 MGT589824 MQP589824 NAL589824 NKH589824 NUD589824 ODZ589824 ONV589824 OXR589824 PHN589824 PRJ589824 QBF589824 QLB589824 QUX589824 RET589824 ROP589824 RYL589824 SIH589824 SSD589824 TBZ589824 TLV589824 TVR589824 UFN589824 UPJ589824 UZF589824 VJB589824 VSX589824 WCT589824 WMP589824 WWL589824 AD655360 JZ655360 TV655360 ADR655360 ANN655360 AXJ655360 BHF655360 BRB655360 CAX655360 CKT655360 CUP655360 DEL655360 DOH655360 DYD655360 EHZ655360 ERV655360 FBR655360 FLN655360 FVJ655360 GFF655360 GPB655360 GYX655360 HIT655360 HSP655360 ICL655360 IMH655360 IWD655360 JFZ655360 JPV655360 JZR655360 KJN655360 KTJ655360 LDF655360 LNB655360 LWX655360 MGT655360 MQP655360 NAL655360 NKH655360 NUD655360 ODZ655360 ONV655360 OXR655360 PHN655360 PRJ655360 QBF655360 QLB655360 QUX655360 RET655360 ROP655360 RYL655360 SIH655360 SSD655360 TBZ655360 TLV655360 TVR655360 UFN655360 UPJ655360 UZF655360 VJB655360 VSX655360 WCT655360 WMP655360 WWL655360 AD720896 JZ720896 TV720896 ADR720896 ANN720896 AXJ720896 BHF720896 BRB720896 CAX720896 CKT720896 CUP720896 DEL720896 DOH720896 DYD720896 EHZ720896 ERV720896 FBR720896 FLN720896 FVJ720896 GFF720896 GPB720896 GYX720896 HIT720896 HSP720896 ICL720896 IMH720896 IWD720896 JFZ720896 JPV720896 JZR720896 KJN720896 KTJ720896 LDF720896 LNB720896 LWX720896 MGT720896 MQP720896 NAL720896 NKH720896 NUD720896 ODZ720896 ONV720896 OXR720896 PHN720896 PRJ720896 QBF720896 QLB720896 QUX720896 RET720896 ROP720896 RYL720896 SIH720896 SSD720896 TBZ720896 TLV720896 TVR720896 UFN720896 UPJ720896 UZF720896 VJB720896 VSX720896 WCT720896 WMP720896 WWL720896 AD786432 JZ786432 TV786432 ADR786432 ANN786432 AXJ786432 BHF786432 BRB786432 CAX786432 CKT786432 CUP786432 DEL786432 DOH786432 DYD786432 EHZ786432 ERV786432 FBR786432 FLN786432 FVJ786432 GFF786432 GPB786432 GYX786432 HIT786432 HSP786432 ICL786432 IMH786432 IWD786432 JFZ786432 JPV786432 JZR786432 KJN786432 KTJ786432 LDF786432 LNB786432 LWX786432 MGT786432 MQP786432 NAL786432 NKH786432 NUD786432 ODZ786432 ONV786432 OXR786432 PHN786432 PRJ786432 QBF786432 QLB786432 QUX786432 RET786432 ROP786432 RYL786432 SIH786432 SSD786432 TBZ786432 TLV786432 TVR786432 UFN786432 UPJ786432 UZF786432 VJB786432 VSX786432 WCT786432 WMP786432 WWL786432 AD851968 JZ851968 TV851968 ADR851968 ANN851968 AXJ851968 BHF851968 BRB851968 CAX851968 CKT851968 CUP851968 DEL851968 DOH851968 DYD851968 EHZ851968 ERV851968 FBR851968 FLN851968 FVJ851968 GFF851968 GPB851968 GYX851968 HIT851968 HSP851968 ICL851968 IMH851968 IWD851968 JFZ851968 JPV851968 JZR851968 KJN851968 KTJ851968 LDF851968 LNB851968 LWX851968 MGT851968 MQP851968 NAL851968 NKH851968 NUD851968 ODZ851968 ONV851968 OXR851968 PHN851968 PRJ851968 QBF851968 QLB851968 QUX851968 RET851968 ROP851968 RYL851968 SIH851968 SSD851968 TBZ851968 TLV851968 TVR851968 UFN851968 UPJ851968 UZF851968 VJB851968 VSX851968 WCT851968 WMP851968 WWL851968 AD917504 JZ917504 TV917504 ADR917504 ANN917504 AXJ917504 BHF917504 BRB917504 CAX917504 CKT917504 CUP917504 DEL917504 DOH917504 DYD917504 EHZ917504 ERV917504 FBR917504 FLN917504 FVJ917504 GFF917504 GPB917504 GYX917504 HIT917504 HSP917504 ICL917504 IMH917504 IWD917504 JFZ917504 JPV917504 JZR917504 KJN917504 KTJ917504 LDF917504 LNB917504 LWX917504 MGT917504 MQP917504 NAL917504 NKH917504 NUD917504 ODZ917504 ONV917504 OXR917504 PHN917504 PRJ917504 QBF917504 QLB917504 QUX917504 RET917504 ROP917504 RYL917504 SIH917504 SSD917504 TBZ917504 TLV917504 TVR917504 UFN917504 UPJ917504 UZF917504 VJB917504 VSX917504 WCT917504 WMP917504 WWL917504 AD983040 JZ983040 TV983040 ADR983040 ANN983040 AXJ983040 BHF983040 BRB983040 CAX983040 CKT983040 CUP983040 DEL983040 DOH983040 DYD983040 EHZ983040 ERV983040 FBR983040 FLN983040 FVJ983040 GFF983040 GPB983040 GYX983040 HIT983040 HSP983040 ICL983040 IMH983040 IWD983040 JFZ983040 JPV983040 JZR983040 KJN983040 KTJ983040 LDF983040 LNB983040 LWX983040 MGT983040 MQP983040 NAL983040 NKH983040 NUD983040 ODZ983040 ONV983040 OXR983040 PHN983040 PRJ983040 QBF983040 QLB983040 QUX983040 RET983040 ROP983040 RYL983040 SIH983040 SSD983040 TBZ983040 TLV983040 TVR983040 UFN983040 UPJ983040 UZF983040 VJB983040 VSX983040 WCT983040 WMP983040 WWL983040 AA65541 JW65541 TS65541 ADO65541 ANK65541 AXG65541 BHC65541 BQY65541 CAU65541 CKQ65541 CUM65541 DEI65541 DOE65541 DYA65541 EHW65541 ERS65541 FBO65541 FLK65541 FVG65541 GFC65541 GOY65541 GYU65541 HIQ65541 HSM65541 ICI65541 IME65541 IWA65541 JFW65541 JPS65541 JZO65541 KJK65541 KTG65541 LDC65541 LMY65541 LWU65541 MGQ65541 MQM65541 NAI65541 NKE65541 NUA65541 ODW65541 ONS65541 OXO65541 PHK65541 PRG65541 QBC65541 QKY65541 QUU65541 REQ65541 ROM65541 RYI65541 SIE65541 SSA65541 TBW65541 TLS65541 TVO65541 UFK65541 UPG65541 UZC65541 VIY65541 VSU65541 WCQ65541 WMM65541 WWI65541 AA131077 JW131077 TS131077 ADO131077 ANK131077 AXG131077 BHC131077 BQY131077 CAU131077 CKQ131077 CUM131077 DEI131077 DOE131077 DYA131077 EHW131077 ERS131077 FBO131077 FLK131077 FVG131077 GFC131077 GOY131077 GYU131077 HIQ131077 HSM131077 ICI131077 IME131077 IWA131077 JFW131077 JPS131077 JZO131077 KJK131077 KTG131077 LDC131077 LMY131077 LWU131077 MGQ131077 MQM131077 NAI131077 NKE131077 NUA131077 ODW131077 ONS131077 OXO131077 PHK131077 PRG131077 QBC131077 QKY131077 QUU131077 REQ131077 ROM131077 RYI131077 SIE131077 SSA131077 TBW131077 TLS131077 TVO131077 UFK131077 UPG131077 UZC131077 VIY131077 VSU131077 WCQ131077 WMM131077 WWI131077 AA196613 JW196613 TS196613 ADO196613 ANK196613 AXG196613 BHC196613 BQY196613 CAU196613 CKQ196613 CUM196613 DEI196613 DOE196613 DYA196613 EHW196613 ERS196613 FBO196613 FLK196613 FVG196613 GFC196613 GOY196613 GYU196613 HIQ196613 HSM196613 ICI196613 IME196613 IWA196613 JFW196613 JPS196613 JZO196613 KJK196613 KTG196613 LDC196613 LMY196613 LWU196613 MGQ196613 MQM196613 NAI196613 NKE196613 NUA196613 ODW196613 ONS196613 OXO196613 PHK196613 PRG196613 QBC196613 QKY196613 QUU196613 REQ196613 ROM196613 RYI196613 SIE196613 SSA196613 TBW196613 TLS196613 TVO196613 UFK196613 UPG196613 UZC196613 VIY196613 VSU196613 WCQ196613 WMM196613 WWI196613 AA262149 JW262149 TS262149 ADO262149 ANK262149 AXG262149 BHC262149 BQY262149 CAU262149 CKQ262149 CUM262149 DEI262149 DOE262149 DYA262149 EHW262149 ERS262149 FBO262149 FLK262149 FVG262149 GFC262149 GOY262149 GYU262149 HIQ262149 HSM262149 ICI262149 IME262149 IWA262149 JFW262149 JPS262149 JZO262149 KJK262149 KTG262149 LDC262149 LMY262149 LWU262149 MGQ262149 MQM262149 NAI262149 NKE262149 NUA262149 ODW262149 ONS262149 OXO262149 PHK262149 PRG262149 QBC262149 QKY262149 QUU262149 REQ262149 ROM262149 RYI262149 SIE262149 SSA262149 TBW262149 TLS262149 TVO262149 UFK262149 UPG262149 UZC262149 VIY262149 VSU262149 WCQ262149 WMM262149 WWI262149 AA327685 JW327685 TS327685 ADO327685 ANK327685 AXG327685 BHC327685 BQY327685 CAU327685 CKQ327685 CUM327685 DEI327685 DOE327685 DYA327685 EHW327685 ERS327685 FBO327685 FLK327685 FVG327685 GFC327685 GOY327685 GYU327685 HIQ327685 HSM327685 ICI327685 IME327685 IWA327685 JFW327685 JPS327685 JZO327685 KJK327685 KTG327685 LDC327685 LMY327685 LWU327685 MGQ327685 MQM327685 NAI327685 NKE327685 NUA327685 ODW327685 ONS327685 OXO327685 PHK327685 PRG327685 QBC327685 QKY327685 QUU327685 REQ327685 ROM327685 RYI327685 SIE327685 SSA327685 TBW327685 TLS327685 TVO327685 UFK327685 UPG327685 UZC327685 VIY327685 VSU327685 WCQ327685 WMM327685 WWI327685 AA393221 JW393221 TS393221 ADO393221 ANK393221 AXG393221 BHC393221 BQY393221 CAU393221 CKQ393221 CUM393221 DEI393221 DOE393221 DYA393221 EHW393221 ERS393221 FBO393221 FLK393221 FVG393221 GFC393221 GOY393221 GYU393221 HIQ393221 HSM393221 ICI393221 IME393221 IWA393221 JFW393221 JPS393221 JZO393221 KJK393221 KTG393221 LDC393221 LMY393221 LWU393221 MGQ393221 MQM393221 NAI393221 NKE393221 NUA393221 ODW393221 ONS393221 OXO393221 PHK393221 PRG393221 QBC393221 QKY393221 QUU393221 REQ393221 ROM393221 RYI393221 SIE393221 SSA393221 TBW393221 TLS393221 TVO393221 UFK393221 UPG393221 UZC393221 VIY393221 VSU393221 WCQ393221 WMM393221 WWI393221 AA458757 JW458757 TS458757 ADO458757 ANK458757 AXG458757 BHC458757 BQY458757 CAU458757 CKQ458757 CUM458757 DEI458757 DOE458757 DYA458757 EHW458757 ERS458757 FBO458757 FLK458757 FVG458757 GFC458757 GOY458757 GYU458757 HIQ458757 HSM458757 ICI458757 IME458757 IWA458757 JFW458757 JPS458757 JZO458757 KJK458757 KTG458757 LDC458757 LMY458757 LWU458757 MGQ458757 MQM458757 NAI458757 NKE458757 NUA458757 ODW458757 ONS458757 OXO458757 PHK458757 PRG458757 QBC458757 QKY458757 QUU458757 REQ458757 ROM458757 RYI458757 SIE458757 SSA458757 TBW458757 TLS458757 TVO458757 UFK458757 UPG458757 UZC458757 VIY458757 VSU458757 WCQ458757 WMM458757 WWI458757 AA524293 JW524293 TS524293 ADO524293 ANK524293 AXG524293 BHC524293 BQY524293 CAU524293 CKQ524293 CUM524293 DEI524293 DOE524293 DYA524293 EHW524293 ERS524293 FBO524293 FLK524293 FVG524293 GFC524293 GOY524293 GYU524293 HIQ524293 HSM524293 ICI524293 IME524293 IWA524293 JFW524293 JPS524293 JZO524293 KJK524293 KTG524293 LDC524293 LMY524293 LWU524293 MGQ524293 MQM524293 NAI524293 NKE524293 NUA524293 ODW524293 ONS524293 OXO524293 PHK524293 PRG524293 QBC524293 QKY524293 QUU524293 REQ524293 ROM524293 RYI524293 SIE524293 SSA524293 TBW524293 TLS524293 TVO524293 UFK524293 UPG524293 UZC524293 VIY524293 VSU524293 WCQ524293 WMM524293 WWI524293 AA589829 JW589829 TS589829 ADO589829 ANK589829 AXG589829 BHC589829 BQY589829 CAU589829 CKQ589829 CUM589829 DEI589829 DOE589829 DYA589829 EHW589829 ERS589829 FBO589829 FLK589829 FVG589829 GFC589829 GOY589829 GYU589829 HIQ589829 HSM589829 ICI589829 IME589829 IWA589829 JFW589829 JPS589829 JZO589829 KJK589829 KTG589829 LDC589829 LMY589829 LWU589829 MGQ589829 MQM589829 NAI589829 NKE589829 NUA589829 ODW589829 ONS589829 OXO589829 PHK589829 PRG589829 QBC589829 QKY589829 QUU589829 REQ589829 ROM589829 RYI589829 SIE589829 SSA589829 TBW589829 TLS589829 TVO589829 UFK589829 UPG589829 UZC589829 VIY589829 VSU589829 WCQ589829 WMM589829 WWI589829 AA655365 JW655365 TS655365 ADO655365 ANK655365 AXG655365 BHC655365 BQY655365 CAU655365 CKQ655365 CUM655365 DEI655365 DOE655365 DYA655365 EHW655365 ERS655365 FBO655365 FLK655365 FVG655365 GFC655365 GOY655365 GYU655365 HIQ655365 HSM655365 ICI655365 IME655365 IWA655365 JFW655365 JPS655365 JZO655365 KJK655365 KTG655365 LDC655365 LMY655365 LWU655365 MGQ655365 MQM655365 NAI655365 NKE655365 NUA655365 ODW655365 ONS655365 OXO655365 PHK655365 PRG655365 QBC655365 QKY655365 QUU655365 REQ655365 ROM655365 RYI655365 SIE655365 SSA655365 TBW655365 TLS655365 TVO655365 UFK655365 UPG655365 UZC655365 VIY655365 VSU655365 WCQ655365 WMM655365 WWI655365 AA720901 JW720901 TS720901 ADO720901 ANK720901 AXG720901 BHC720901 BQY720901 CAU720901 CKQ720901 CUM720901 DEI720901 DOE720901 DYA720901 EHW720901 ERS720901 FBO720901 FLK720901 FVG720901 GFC720901 GOY720901 GYU720901 HIQ720901 HSM720901 ICI720901 IME720901 IWA720901 JFW720901 JPS720901 JZO720901 KJK720901 KTG720901 LDC720901 LMY720901 LWU720901 MGQ720901 MQM720901 NAI720901 NKE720901 NUA720901 ODW720901 ONS720901 OXO720901 PHK720901 PRG720901 QBC720901 QKY720901 QUU720901 REQ720901 ROM720901 RYI720901 SIE720901 SSA720901 TBW720901 TLS720901 TVO720901 UFK720901 UPG720901 UZC720901 VIY720901 VSU720901 WCQ720901 WMM720901 WWI720901 AA786437 JW786437 TS786437 ADO786437 ANK786437 AXG786437 BHC786437 BQY786437 CAU786437 CKQ786437 CUM786437 DEI786437 DOE786437 DYA786437 EHW786437 ERS786437 FBO786437 FLK786437 FVG786437 GFC786437 GOY786437 GYU786437 HIQ786437 HSM786437 ICI786437 IME786437 IWA786437 JFW786437 JPS786437 JZO786437 KJK786437 KTG786437 LDC786437 LMY786437 LWU786437 MGQ786437 MQM786437 NAI786437 NKE786437 NUA786437 ODW786437 ONS786437 OXO786437 PHK786437 PRG786437 QBC786437 QKY786437 QUU786437 REQ786437 ROM786437 RYI786437 SIE786437 SSA786437 TBW786437 TLS786437 TVO786437 UFK786437 UPG786437 UZC786437 VIY786437 VSU786437 WCQ786437 WMM786437 WWI786437 AA851973 JW851973 TS851973 ADO851973 ANK851973 AXG851973 BHC851973 BQY851973 CAU851973 CKQ851973 CUM851973 DEI851973 DOE851973 DYA851973 EHW851973 ERS851973 FBO851973 FLK851973 FVG851973 GFC851973 GOY851973 GYU851973 HIQ851973 HSM851973 ICI851973 IME851973 IWA851973 JFW851973 JPS851973 JZO851973 KJK851973 KTG851973 LDC851973 LMY851973 LWU851973 MGQ851973 MQM851973 NAI851973 NKE851973 NUA851973 ODW851973 ONS851973 OXO851973 PHK851973 PRG851973 QBC851973 QKY851973 QUU851973 REQ851973 ROM851973 RYI851973 SIE851973 SSA851973 TBW851973 TLS851973 TVO851973 UFK851973 UPG851973 UZC851973 VIY851973 VSU851973 WCQ851973 WMM851973 WWI851973 AA917509 JW917509 TS917509 ADO917509 ANK917509 AXG917509 BHC917509 BQY917509 CAU917509 CKQ917509 CUM917509 DEI917509 DOE917509 DYA917509 EHW917509 ERS917509 FBO917509 FLK917509 FVG917509 GFC917509 GOY917509 GYU917509 HIQ917509 HSM917509 ICI917509 IME917509 IWA917509 JFW917509 JPS917509 JZO917509 KJK917509 KTG917509 LDC917509 LMY917509 LWU917509 MGQ917509 MQM917509 NAI917509 NKE917509 NUA917509 ODW917509 ONS917509 OXO917509 PHK917509 PRG917509 QBC917509 QKY917509 QUU917509 REQ917509 ROM917509 RYI917509 SIE917509 SSA917509 TBW917509 TLS917509 TVO917509 UFK917509 UPG917509 UZC917509 VIY917509 VSU917509 WCQ917509 WMM917509 WWI917509 AA983045 JW983045 TS983045 ADO983045 ANK983045 AXG983045 BHC983045 BQY983045 CAU983045 CKQ983045 CUM983045 DEI983045 DOE983045 DYA983045 EHW983045 ERS983045 FBO983045 FLK983045 FVG983045 GFC983045 GOY983045 GYU983045 HIQ983045 HSM983045 ICI983045 IME983045 IWA983045 JFW983045 JPS983045 JZO983045 KJK983045 KTG983045 LDC983045 LMY983045 LWU983045 MGQ983045 MQM983045 NAI983045 NKE983045 NUA983045 ODW983045 ONS983045 OXO983045 PHK983045 PRG983045 QBC983045 QKY983045 QUU983045 REQ983045 ROM983045 RYI983045 SIE983045 SSA983045 TBW983045 TLS983045 TVO983045 UFK983045 UPG983045 UZC983045 VIY983045 VSU983045 WCQ983045 WMM983045 WWI983045 AD65530 JZ65530 TV65530 ADR65530 ANN65530 AXJ65530 BHF65530 BRB65530 CAX65530 CKT65530 CUP65530 DEL65530 DOH65530 DYD65530 EHZ65530 ERV65530 FBR65530 FLN65530 FVJ65530 GFF65530 GPB65530 GYX65530 HIT65530 HSP65530 ICL65530 IMH65530 IWD65530 JFZ65530 JPV65530 JZR65530 KJN65530 KTJ65530 LDF65530 LNB65530 LWX65530 MGT65530 MQP65530 NAL65530 NKH65530 NUD65530 ODZ65530 ONV65530 OXR65530 PHN65530 PRJ65530 QBF65530 QLB65530 QUX65530 RET65530 ROP65530 RYL65530 SIH65530 SSD65530 TBZ65530 TLV65530 TVR65530 UFN65530 UPJ65530 UZF65530 VJB65530 VSX65530 WCT65530 WMP65530 WWL65530 AD131066 JZ131066 TV131066 ADR131066 ANN131066 AXJ131066 BHF131066 BRB131066 CAX131066 CKT131066 CUP131066 DEL131066 DOH131066 DYD131066 EHZ131066 ERV131066 FBR131066 FLN131066 FVJ131066 GFF131066 GPB131066 GYX131066 HIT131066 HSP131066 ICL131066 IMH131066 IWD131066 JFZ131066 JPV131066 JZR131066 KJN131066 KTJ131066 LDF131066 LNB131066 LWX131066 MGT131066 MQP131066 NAL131066 NKH131066 NUD131066 ODZ131066 ONV131066 OXR131066 PHN131066 PRJ131066 QBF131066 QLB131066 QUX131066 RET131066 ROP131066 RYL131066 SIH131066 SSD131066 TBZ131066 TLV131066 TVR131066 UFN131066 UPJ131066 UZF131066 VJB131066 VSX131066 WCT131066 WMP131066 WWL131066 AD196602 JZ196602 TV196602 ADR196602 ANN196602 AXJ196602 BHF196602 BRB196602 CAX196602 CKT196602 CUP196602 DEL196602 DOH196602 DYD196602 EHZ196602 ERV196602 FBR196602 FLN196602 FVJ196602 GFF196602 GPB196602 GYX196602 HIT196602 HSP196602 ICL196602 IMH196602 IWD196602 JFZ196602 JPV196602 JZR196602 KJN196602 KTJ196602 LDF196602 LNB196602 LWX196602 MGT196602 MQP196602 NAL196602 NKH196602 NUD196602 ODZ196602 ONV196602 OXR196602 PHN196602 PRJ196602 QBF196602 QLB196602 QUX196602 RET196602 ROP196602 RYL196602 SIH196602 SSD196602 TBZ196602 TLV196602 TVR196602 UFN196602 UPJ196602 UZF196602 VJB196602 VSX196602 WCT196602 WMP196602 WWL196602 AD262138 JZ262138 TV262138 ADR262138 ANN262138 AXJ262138 BHF262138 BRB262138 CAX262138 CKT262138 CUP262138 DEL262138 DOH262138 DYD262138 EHZ262138 ERV262138 FBR262138 FLN262138 FVJ262138 GFF262138 GPB262138 GYX262138 HIT262138 HSP262138 ICL262138 IMH262138 IWD262138 JFZ262138 JPV262138 JZR262138 KJN262138 KTJ262138 LDF262138 LNB262138 LWX262138 MGT262138 MQP262138 NAL262138 NKH262138 NUD262138 ODZ262138 ONV262138 OXR262138 PHN262138 PRJ262138 QBF262138 QLB262138 QUX262138 RET262138 ROP262138 RYL262138 SIH262138 SSD262138 TBZ262138 TLV262138 TVR262138 UFN262138 UPJ262138 UZF262138 VJB262138 VSX262138 WCT262138 WMP262138 WWL262138 AD327674 JZ327674 TV327674 ADR327674 ANN327674 AXJ327674 BHF327674 BRB327674 CAX327674 CKT327674 CUP327674 DEL327674 DOH327674 DYD327674 EHZ327674 ERV327674 FBR327674 FLN327674 FVJ327674 GFF327674 GPB327674 GYX327674 HIT327674 HSP327674 ICL327674 IMH327674 IWD327674 JFZ327674 JPV327674 JZR327674 KJN327674 KTJ327674 LDF327674 LNB327674 LWX327674 MGT327674 MQP327674 NAL327674 NKH327674 NUD327674 ODZ327674 ONV327674 OXR327674 PHN327674 PRJ327674 QBF327674 QLB327674 QUX327674 RET327674 ROP327674 RYL327674 SIH327674 SSD327674 TBZ327674 TLV327674 TVR327674 UFN327674 UPJ327674 UZF327674 VJB327674 VSX327674 WCT327674 WMP327674 WWL327674 AD393210 JZ393210 TV393210 ADR393210 ANN393210 AXJ393210 BHF393210 BRB393210 CAX393210 CKT393210 CUP393210 DEL393210 DOH393210 DYD393210 EHZ393210 ERV393210 FBR393210 FLN393210 FVJ393210 GFF393210 GPB393210 GYX393210 HIT393210 HSP393210 ICL393210 IMH393210 IWD393210 JFZ393210 JPV393210 JZR393210 KJN393210 KTJ393210 LDF393210 LNB393210 LWX393210 MGT393210 MQP393210 NAL393210 NKH393210 NUD393210 ODZ393210 ONV393210 OXR393210 PHN393210 PRJ393210 QBF393210 QLB393210 QUX393210 RET393210 ROP393210 RYL393210 SIH393210 SSD393210 TBZ393210 TLV393210 TVR393210 UFN393210 UPJ393210 UZF393210 VJB393210 VSX393210 WCT393210 WMP393210 WWL393210 AD458746 JZ458746 TV458746 ADR458746 ANN458746 AXJ458746 BHF458746 BRB458746 CAX458746 CKT458746 CUP458746 DEL458746 DOH458746 DYD458746 EHZ458746 ERV458746 FBR458746 FLN458746 FVJ458746 GFF458746 GPB458746 GYX458746 HIT458746 HSP458746 ICL458746 IMH458746 IWD458746 JFZ458746 JPV458746 JZR458746 KJN458746 KTJ458746 LDF458746 LNB458746 LWX458746 MGT458746 MQP458746 NAL458746 NKH458746 NUD458746 ODZ458746 ONV458746 OXR458746 PHN458746 PRJ458746 QBF458746 QLB458746 QUX458746 RET458746 ROP458746 RYL458746 SIH458746 SSD458746 TBZ458746 TLV458746 TVR458746 UFN458746 UPJ458746 UZF458746 VJB458746 VSX458746 WCT458746 WMP458746 WWL458746 AD524282 JZ524282 TV524282 ADR524282 ANN524282 AXJ524282 BHF524282 BRB524282 CAX524282 CKT524282 CUP524282 DEL524282 DOH524282 DYD524282 EHZ524282 ERV524282 FBR524282 FLN524282 FVJ524282 GFF524282 GPB524282 GYX524282 HIT524282 HSP524282 ICL524282 IMH524282 IWD524282 JFZ524282 JPV524282 JZR524282 KJN524282 KTJ524282 LDF524282 LNB524282 LWX524282 MGT524282 MQP524282 NAL524282 NKH524282 NUD524282 ODZ524282 ONV524282 OXR524282 PHN524282 PRJ524282 QBF524282 QLB524282 QUX524282 RET524282 ROP524282 RYL524282 SIH524282 SSD524282 TBZ524282 TLV524282 TVR524282 UFN524282 UPJ524282 UZF524282 VJB524282 VSX524282 WCT524282 WMP524282 WWL524282 AD589818 JZ589818 TV589818 ADR589818 ANN589818 AXJ589818 BHF589818 BRB589818 CAX589818 CKT589818 CUP589818 DEL589818 DOH589818 DYD589818 EHZ589818 ERV589818 FBR589818 FLN589818 FVJ589818 GFF589818 GPB589818 GYX589818 HIT589818 HSP589818 ICL589818 IMH589818 IWD589818 JFZ589818 JPV589818 JZR589818 KJN589818 KTJ589818 LDF589818 LNB589818 LWX589818 MGT589818 MQP589818 NAL589818 NKH589818 NUD589818 ODZ589818 ONV589818 OXR589818 PHN589818 PRJ589818 QBF589818 QLB589818 QUX589818 RET589818 ROP589818 RYL589818 SIH589818 SSD589818 TBZ589818 TLV589818 TVR589818 UFN589818 UPJ589818 UZF589818 VJB589818 VSX589818 WCT589818 WMP589818 WWL589818 AD655354 JZ655354 TV655354 ADR655354 ANN655354 AXJ655354 BHF655354 BRB655354 CAX655354 CKT655354 CUP655354 DEL655354 DOH655354 DYD655354 EHZ655354 ERV655354 FBR655354 FLN655354 FVJ655354 GFF655354 GPB655354 GYX655354 HIT655354 HSP655354 ICL655354 IMH655354 IWD655354 JFZ655354 JPV655354 JZR655354 KJN655354 KTJ655354 LDF655354 LNB655354 LWX655354 MGT655354 MQP655354 NAL655354 NKH655354 NUD655354 ODZ655354 ONV655354 OXR655354 PHN655354 PRJ655354 QBF655354 QLB655354 QUX655354 RET655354 ROP655354 RYL655354 SIH655354 SSD655354 TBZ655354 TLV655354 TVR655354 UFN655354 UPJ655354 UZF655354 VJB655354 VSX655354 WCT655354 WMP655354 WWL655354 AD720890 JZ720890 TV720890 ADR720890 ANN720890 AXJ720890 BHF720890 BRB720890 CAX720890 CKT720890 CUP720890 DEL720890 DOH720890 DYD720890 EHZ720890 ERV720890 FBR720890 FLN720890 FVJ720890 GFF720890 GPB720890 GYX720890 HIT720890 HSP720890 ICL720890 IMH720890 IWD720890 JFZ720890 JPV720890 JZR720890 KJN720890 KTJ720890 LDF720890 LNB720890 LWX720890 MGT720890 MQP720890 NAL720890 NKH720890 NUD720890 ODZ720890 ONV720890 OXR720890 PHN720890 PRJ720890 QBF720890 QLB720890 QUX720890 RET720890 ROP720890 RYL720890 SIH720890 SSD720890 TBZ720890 TLV720890 TVR720890 UFN720890 UPJ720890 UZF720890 VJB720890 VSX720890 WCT720890 WMP720890 WWL720890 AD786426 JZ786426 TV786426 ADR786426 ANN786426 AXJ786426 BHF786426 BRB786426 CAX786426 CKT786426 CUP786426 DEL786426 DOH786426 DYD786426 EHZ786426 ERV786426 FBR786426 FLN786426 FVJ786426 GFF786426 GPB786426 GYX786426 HIT786426 HSP786426 ICL786426 IMH786426 IWD786426 JFZ786426 JPV786426 JZR786426 KJN786426 KTJ786426 LDF786426 LNB786426 LWX786426 MGT786426 MQP786426 NAL786426 NKH786426 NUD786426 ODZ786426 ONV786426 OXR786426 PHN786426 PRJ786426 QBF786426 QLB786426 QUX786426 RET786426 ROP786426 RYL786426 SIH786426 SSD786426 TBZ786426 TLV786426 TVR786426 UFN786426 UPJ786426 UZF786426 VJB786426 VSX786426 WCT786426 WMP786426 WWL786426 AD851962 JZ851962 TV851962 ADR851962 ANN851962 AXJ851962 BHF851962 BRB851962 CAX851962 CKT851962 CUP851962 DEL851962 DOH851962 DYD851962 EHZ851962 ERV851962 FBR851962 FLN851962 FVJ851962 GFF851962 GPB851962 GYX851962 HIT851962 HSP851962 ICL851962 IMH851962 IWD851962 JFZ851962 JPV851962 JZR851962 KJN851962 KTJ851962 LDF851962 LNB851962 LWX851962 MGT851962 MQP851962 NAL851962 NKH851962 NUD851962 ODZ851962 ONV851962 OXR851962 PHN851962 PRJ851962 QBF851962 QLB851962 QUX851962 RET851962 ROP851962 RYL851962 SIH851962 SSD851962 TBZ851962 TLV851962 TVR851962 UFN851962 UPJ851962 UZF851962 VJB851962 VSX851962 WCT851962 WMP851962 WWL851962 AD917498 JZ917498 TV917498 ADR917498 ANN917498 AXJ917498 BHF917498 BRB917498 CAX917498 CKT917498 CUP917498 DEL917498 DOH917498 DYD917498 EHZ917498 ERV917498 FBR917498 FLN917498 FVJ917498 GFF917498 GPB917498 GYX917498 HIT917498 HSP917498 ICL917498 IMH917498 IWD917498 JFZ917498 JPV917498 JZR917498 KJN917498 KTJ917498 LDF917498 LNB917498 LWX917498 MGT917498 MQP917498 NAL917498 NKH917498 NUD917498 ODZ917498 ONV917498 OXR917498 PHN917498 PRJ917498 QBF917498 QLB917498 QUX917498 RET917498 ROP917498 RYL917498 SIH917498 SSD917498 TBZ917498 TLV917498 TVR917498 UFN917498 UPJ917498 UZF917498 VJB917498 VSX917498 WCT917498 WMP917498 WWL917498 AD983034 JZ983034 TV983034 ADR983034 ANN983034 AXJ983034 BHF983034 BRB983034 CAX983034 CKT983034 CUP983034 DEL983034 DOH983034 DYD983034 EHZ983034 ERV983034 FBR983034 FLN983034 FVJ983034 GFF983034 GPB983034 GYX983034 HIT983034 HSP983034 ICL983034 IMH983034 IWD983034 JFZ983034 JPV983034 JZR983034 KJN983034 KTJ983034 LDF983034 LNB983034 LWX983034 MGT983034 MQP983034 NAL983034 NKH983034 NUD983034 ODZ983034 ONV983034 OXR983034 PHN983034 PRJ983034 QBF983034 QLB983034 QUX983034 RET983034 ROP983034 RYL983034 SIH983034 SSD983034 TBZ983034 TLV983034 TVR983034 UFN983034 UPJ983034 UZF983034 VJB983034 VSX983034 WCT983034 WMP983034 WWL983034 AD65558:AF65558 JZ65558:KB65558 TV65558:TX65558 ADR65558:ADT65558 ANN65558:ANP65558 AXJ65558:AXL65558 BHF65558:BHH65558 BRB65558:BRD65558 CAX65558:CAZ65558 CKT65558:CKV65558 CUP65558:CUR65558 DEL65558:DEN65558 DOH65558:DOJ65558 DYD65558:DYF65558 EHZ65558:EIB65558 ERV65558:ERX65558 FBR65558:FBT65558 FLN65558:FLP65558 FVJ65558:FVL65558 GFF65558:GFH65558 GPB65558:GPD65558 GYX65558:GYZ65558 HIT65558:HIV65558 HSP65558:HSR65558 ICL65558:ICN65558 IMH65558:IMJ65558 IWD65558:IWF65558 JFZ65558:JGB65558 JPV65558:JPX65558 JZR65558:JZT65558 KJN65558:KJP65558 KTJ65558:KTL65558 LDF65558:LDH65558 LNB65558:LND65558 LWX65558:LWZ65558 MGT65558:MGV65558 MQP65558:MQR65558 NAL65558:NAN65558 NKH65558:NKJ65558 NUD65558:NUF65558 ODZ65558:OEB65558 ONV65558:ONX65558 OXR65558:OXT65558 PHN65558:PHP65558 PRJ65558:PRL65558 QBF65558:QBH65558 QLB65558:QLD65558 QUX65558:QUZ65558 RET65558:REV65558 ROP65558:ROR65558 RYL65558:RYN65558 SIH65558:SIJ65558 SSD65558:SSF65558 TBZ65558:TCB65558 TLV65558:TLX65558 TVR65558:TVT65558 UFN65558:UFP65558 UPJ65558:UPL65558 UZF65558:UZH65558 VJB65558:VJD65558 VSX65558:VSZ65558 WCT65558:WCV65558 WMP65558:WMR65558 WWL65558:WWN65558 AD131094:AF131094 JZ131094:KB131094 TV131094:TX131094 ADR131094:ADT131094 ANN131094:ANP131094 AXJ131094:AXL131094 BHF131094:BHH131094 BRB131094:BRD131094 CAX131094:CAZ131094 CKT131094:CKV131094 CUP131094:CUR131094 DEL131094:DEN131094 DOH131094:DOJ131094 DYD131094:DYF131094 EHZ131094:EIB131094 ERV131094:ERX131094 FBR131094:FBT131094 FLN131094:FLP131094 FVJ131094:FVL131094 GFF131094:GFH131094 GPB131094:GPD131094 GYX131094:GYZ131094 HIT131094:HIV131094 HSP131094:HSR131094 ICL131094:ICN131094 IMH131094:IMJ131094 IWD131094:IWF131094 JFZ131094:JGB131094 JPV131094:JPX131094 JZR131094:JZT131094 KJN131094:KJP131094 KTJ131094:KTL131094 LDF131094:LDH131094 LNB131094:LND131094 LWX131094:LWZ131094 MGT131094:MGV131094 MQP131094:MQR131094 NAL131094:NAN131094 NKH131094:NKJ131094 NUD131094:NUF131094 ODZ131094:OEB131094 ONV131094:ONX131094 OXR131094:OXT131094 PHN131094:PHP131094 PRJ131094:PRL131094 QBF131094:QBH131094 QLB131094:QLD131094 QUX131094:QUZ131094 RET131094:REV131094 ROP131094:ROR131094 RYL131094:RYN131094 SIH131094:SIJ131094 SSD131094:SSF131094 TBZ131094:TCB131094 TLV131094:TLX131094 TVR131094:TVT131094 UFN131094:UFP131094 UPJ131094:UPL131094 UZF131094:UZH131094 VJB131094:VJD131094 VSX131094:VSZ131094 WCT131094:WCV131094 WMP131094:WMR131094 WWL131094:WWN131094 AD196630:AF196630 JZ196630:KB196630 TV196630:TX196630 ADR196630:ADT196630 ANN196630:ANP196630 AXJ196630:AXL196630 BHF196630:BHH196630 BRB196630:BRD196630 CAX196630:CAZ196630 CKT196630:CKV196630 CUP196630:CUR196630 DEL196630:DEN196630 DOH196630:DOJ196630 DYD196630:DYF196630 EHZ196630:EIB196630 ERV196630:ERX196630 FBR196630:FBT196630 FLN196630:FLP196630 FVJ196630:FVL196630 GFF196630:GFH196630 GPB196630:GPD196630 GYX196630:GYZ196630 HIT196630:HIV196630 HSP196630:HSR196630 ICL196630:ICN196630 IMH196630:IMJ196630 IWD196630:IWF196630 JFZ196630:JGB196630 JPV196630:JPX196630 JZR196630:JZT196630 KJN196630:KJP196630 KTJ196630:KTL196630 LDF196630:LDH196630 LNB196630:LND196630 LWX196630:LWZ196630 MGT196630:MGV196630 MQP196630:MQR196630 NAL196630:NAN196630 NKH196630:NKJ196630 NUD196630:NUF196630 ODZ196630:OEB196630 ONV196630:ONX196630 OXR196630:OXT196630 PHN196630:PHP196630 PRJ196630:PRL196630 QBF196630:QBH196630 QLB196630:QLD196630 QUX196630:QUZ196630 RET196630:REV196630 ROP196630:ROR196630 RYL196630:RYN196630 SIH196630:SIJ196630 SSD196630:SSF196630 TBZ196630:TCB196630 TLV196630:TLX196630 TVR196630:TVT196630 UFN196630:UFP196630 UPJ196630:UPL196630 UZF196630:UZH196630 VJB196630:VJD196630 VSX196630:VSZ196630 WCT196630:WCV196630 WMP196630:WMR196630 WWL196630:WWN196630 AD262166:AF262166 JZ262166:KB262166 TV262166:TX262166 ADR262166:ADT262166 ANN262166:ANP262166 AXJ262166:AXL262166 BHF262166:BHH262166 BRB262166:BRD262166 CAX262166:CAZ262166 CKT262166:CKV262166 CUP262166:CUR262166 DEL262166:DEN262166 DOH262166:DOJ262166 DYD262166:DYF262166 EHZ262166:EIB262166 ERV262166:ERX262166 FBR262166:FBT262166 FLN262166:FLP262166 FVJ262166:FVL262166 GFF262166:GFH262166 GPB262166:GPD262166 GYX262166:GYZ262166 HIT262166:HIV262166 HSP262166:HSR262166 ICL262166:ICN262166 IMH262166:IMJ262166 IWD262166:IWF262166 JFZ262166:JGB262166 JPV262166:JPX262166 JZR262166:JZT262166 KJN262166:KJP262166 KTJ262166:KTL262166 LDF262166:LDH262166 LNB262166:LND262166 LWX262166:LWZ262166 MGT262166:MGV262166 MQP262166:MQR262166 NAL262166:NAN262166 NKH262166:NKJ262166 NUD262166:NUF262166 ODZ262166:OEB262166 ONV262166:ONX262166 OXR262166:OXT262166 PHN262166:PHP262166 PRJ262166:PRL262166 QBF262166:QBH262166 QLB262166:QLD262166 QUX262166:QUZ262166 RET262166:REV262166 ROP262166:ROR262166 RYL262166:RYN262166 SIH262166:SIJ262166 SSD262166:SSF262166 TBZ262166:TCB262166 TLV262166:TLX262166 TVR262166:TVT262166 UFN262166:UFP262166 UPJ262166:UPL262166 UZF262166:UZH262166 VJB262166:VJD262166 VSX262166:VSZ262166 WCT262166:WCV262166 WMP262166:WMR262166 WWL262166:WWN262166 AD327702:AF327702 JZ327702:KB327702 TV327702:TX327702 ADR327702:ADT327702 ANN327702:ANP327702 AXJ327702:AXL327702 BHF327702:BHH327702 BRB327702:BRD327702 CAX327702:CAZ327702 CKT327702:CKV327702 CUP327702:CUR327702 DEL327702:DEN327702 DOH327702:DOJ327702 DYD327702:DYF327702 EHZ327702:EIB327702 ERV327702:ERX327702 FBR327702:FBT327702 FLN327702:FLP327702 FVJ327702:FVL327702 GFF327702:GFH327702 GPB327702:GPD327702 GYX327702:GYZ327702 HIT327702:HIV327702 HSP327702:HSR327702 ICL327702:ICN327702 IMH327702:IMJ327702 IWD327702:IWF327702 JFZ327702:JGB327702 JPV327702:JPX327702 JZR327702:JZT327702 KJN327702:KJP327702 KTJ327702:KTL327702 LDF327702:LDH327702 LNB327702:LND327702 LWX327702:LWZ327702 MGT327702:MGV327702 MQP327702:MQR327702 NAL327702:NAN327702 NKH327702:NKJ327702 NUD327702:NUF327702 ODZ327702:OEB327702 ONV327702:ONX327702 OXR327702:OXT327702 PHN327702:PHP327702 PRJ327702:PRL327702 QBF327702:QBH327702 QLB327702:QLD327702 QUX327702:QUZ327702 RET327702:REV327702 ROP327702:ROR327702 RYL327702:RYN327702 SIH327702:SIJ327702 SSD327702:SSF327702 TBZ327702:TCB327702 TLV327702:TLX327702 TVR327702:TVT327702 UFN327702:UFP327702 UPJ327702:UPL327702 UZF327702:UZH327702 VJB327702:VJD327702 VSX327702:VSZ327702 WCT327702:WCV327702 WMP327702:WMR327702 WWL327702:WWN327702 AD393238:AF393238 JZ393238:KB393238 TV393238:TX393238 ADR393238:ADT393238 ANN393238:ANP393238 AXJ393238:AXL393238 BHF393238:BHH393238 BRB393238:BRD393238 CAX393238:CAZ393238 CKT393238:CKV393238 CUP393238:CUR393238 DEL393238:DEN393238 DOH393238:DOJ393238 DYD393238:DYF393238 EHZ393238:EIB393238 ERV393238:ERX393238 FBR393238:FBT393238 FLN393238:FLP393238 FVJ393238:FVL393238 GFF393238:GFH393238 GPB393238:GPD393238 GYX393238:GYZ393238 HIT393238:HIV393238 HSP393238:HSR393238 ICL393238:ICN393238 IMH393238:IMJ393238 IWD393238:IWF393238 JFZ393238:JGB393238 JPV393238:JPX393238 JZR393238:JZT393238 KJN393238:KJP393238 KTJ393238:KTL393238 LDF393238:LDH393238 LNB393238:LND393238 LWX393238:LWZ393238 MGT393238:MGV393238 MQP393238:MQR393238 NAL393238:NAN393238 NKH393238:NKJ393238 NUD393238:NUF393238 ODZ393238:OEB393238 ONV393238:ONX393238 OXR393238:OXT393238 PHN393238:PHP393238 PRJ393238:PRL393238 QBF393238:QBH393238 QLB393238:QLD393238 QUX393238:QUZ393238 RET393238:REV393238 ROP393238:ROR393238 RYL393238:RYN393238 SIH393238:SIJ393238 SSD393238:SSF393238 TBZ393238:TCB393238 TLV393238:TLX393238 TVR393238:TVT393238 UFN393238:UFP393238 UPJ393238:UPL393238 UZF393238:UZH393238 VJB393238:VJD393238 VSX393238:VSZ393238 WCT393238:WCV393238 WMP393238:WMR393238 WWL393238:WWN393238 AD458774:AF458774 JZ458774:KB458774 TV458774:TX458774 ADR458774:ADT458774 ANN458774:ANP458774 AXJ458774:AXL458774 BHF458774:BHH458774 BRB458774:BRD458774 CAX458774:CAZ458774 CKT458774:CKV458774 CUP458774:CUR458774 DEL458774:DEN458774 DOH458774:DOJ458774 DYD458774:DYF458774 EHZ458774:EIB458774 ERV458774:ERX458774 FBR458774:FBT458774 FLN458774:FLP458774 FVJ458774:FVL458774 GFF458774:GFH458774 GPB458774:GPD458774 GYX458774:GYZ458774 HIT458774:HIV458774 HSP458774:HSR458774 ICL458774:ICN458774 IMH458774:IMJ458774 IWD458774:IWF458774 JFZ458774:JGB458774 JPV458774:JPX458774 JZR458774:JZT458774 KJN458774:KJP458774 KTJ458774:KTL458774 LDF458774:LDH458774 LNB458774:LND458774 LWX458774:LWZ458774 MGT458774:MGV458774 MQP458774:MQR458774 NAL458774:NAN458774 NKH458774:NKJ458774 NUD458774:NUF458774 ODZ458774:OEB458774 ONV458774:ONX458774 OXR458774:OXT458774 PHN458774:PHP458774 PRJ458774:PRL458774 QBF458774:QBH458774 QLB458774:QLD458774 QUX458774:QUZ458774 RET458774:REV458774 ROP458774:ROR458774 RYL458774:RYN458774 SIH458774:SIJ458774 SSD458774:SSF458774 TBZ458774:TCB458774 TLV458774:TLX458774 TVR458774:TVT458774 UFN458774:UFP458774 UPJ458774:UPL458774 UZF458774:UZH458774 VJB458774:VJD458774 VSX458774:VSZ458774 WCT458774:WCV458774 WMP458774:WMR458774 WWL458774:WWN458774 AD524310:AF524310 JZ524310:KB524310 TV524310:TX524310 ADR524310:ADT524310 ANN524310:ANP524310 AXJ524310:AXL524310 BHF524310:BHH524310 BRB524310:BRD524310 CAX524310:CAZ524310 CKT524310:CKV524310 CUP524310:CUR524310 DEL524310:DEN524310 DOH524310:DOJ524310 DYD524310:DYF524310 EHZ524310:EIB524310 ERV524310:ERX524310 FBR524310:FBT524310 FLN524310:FLP524310 FVJ524310:FVL524310 GFF524310:GFH524310 GPB524310:GPD524310 GYX524310:GYZ524310 HIT524310:HIV524310 HSP524310:HSR524310 ICL524310:ICN524310 IMH524310:IMJ524310 IWD524310:IWF524310 JFZ524310:JGB524310 JPV524310:JPX524310 JZR524310:JZT524310 KJN524310:KJP524310 KTJ524310:KTL524310 LDF524310:LDH524310 LNB524310:LND524310 LWX524310:LWZ524310 MGT524310:MGV524310 MQP524310:MQR524310 NAL524310:NAN524310 NKH524310:NKJ524310 NUD524310:NUF524310 ODZ524310:OEB524310 ONV524310:ONX524310 OXR524310:OXT524310 PHN524310:PHP524310 PRJ524310:PRL524310 QBF524310:QBH524310 QLB524310:QLD524310 QUX524310:QUZ524310 RET524310:REV524310 ROP524310:ROR524310 RYL524310:RYN524310 SIH524310:SIJ524310 SSD524310:SSF524310 TBZ524310:TCB524310 TLV524310:TLX524310 TVR524310:TVT524310 UFN524310:UFP524310 UPJ524310:UPL524310 UZF524310:UZH524310 VJB524310:VJD524310 VSX524310:VSZ524310 WCT524310:WCV524310 WMP524310:WMR524310 WWL524310:WWN524310 AD589846:AF589846 JZ589846:KB589846 TV589846:TX589846 ADR589846:ADT589846 ANN589846:ANP589846 AXJ589846:AXL589846 BHF589846:BHH589846 BRB589846:BRD589846 CAX589846:CAZ589846 CKT589846:CKV589846 CUP589846:CUR589846 DEL589846:DEN589846 DOH589846:DOJ589846 DYD589846:DYF589846 EHZ589846:EIB589846 ERV589846:ERX589846 FBR589846:FBT589846 FLN589846:FLP589846 FVJ589846:FVL589846 GFF589846:GFH589846 GPB589846:GPD589846 GYX589846:GYZ589846 HIT589846:HIV589846 HSP589846:HSR589846 ICL589846:ICN589846 IMH589846:IMJ589846 IWD589846:IWF589846 JFZ589846:JGB589846 JPV589846:JPX589846 JZR589846:JZT589846 KJN589846:KJP589846 KTJ589846:KTL589846 LDF589846:LDH589846 LNB589846:LND589846 LWX589846:LWZ589846 MGT589846:MGV589846 MQP589846:MQR589846 NAL589846:NAN589846 NKH589846:NKJ589846 NUD589846:NUF589846 ODZ589846:OEB589846 ONV589846:ONX589846 OXR589846:OXT589846 PHN589846:PHP589846 PRJ589846:PRL589846 QBF589846:QBH589846 QLB589846:QLD589846 QUX589846:QUZ589846 RET589846:REV589846 ROP589846:ROR589846 RYL589846:RYN589846 SIH589846:SIJ589846 SSD589846:SSF589846 TBZ589846:TCB589846 TLV589846:TLX589846 TVR589846:TVT589846 UFN589846:UFP589846 UPJ589846:UPL589846 UZF589846:UZH589846 VJB589846:VJD589846 VSX589846:VSZ589846 WCT589846:WCV589846 WMP589846:WMR589846 WWL589846:WWN589846 AD655382:AF655382 JZ655382:KB655382 TV655382:TX655382 ADR655382:ADT655382 ANN655382:ANP655382 AXJ655382:AXL655382 BHF655382:BHH655382 BRB655382:BRD655382 CAX655382:CAZ655382 CKT655382:CKV655382 CUP655382:CUR655382 DEL655382:DEN655382 DOH655382:DOJ655382 DYD655382:DYF655382 EHZ655382:EIB655382 ERV655382:ERX655382 FBR655382:FBT655382 FLN655382:FLP655382 FVJ655382:FVL655382 GFF655382:GFH655382 GPB655382:GPD655382 GYX655382:GYZ655382 HIT655382:HIV655382 HSP655382:HSR655382 ICL655382:ICN655382 IMH655382:IMJ655382 IWD655382:IWF655382 JFZ655382:JGB655382 JPV655382:JPX655382 JZR655382:JZT655382 KJN655382:KJP655382 KTJ655382:KTL655382 LDF655382:LDH655382 LNB655382:LND655382 LWX655382:LWZ655382 MGT655382:MGV655382 MQP655382:MQR655382 NAL655382:NAN655382 NKH655382:NKJ655382 NUD655382:NUF655382 ODZ655382:OEB655382 ONV655382:ONX655382 OXR655382:OXT655382 PHN655382:PHP655382 PRJ655382:PRL655382 QBF655382:QBH655382 QLB655382:QLD655382 QUX655382:QUZ655382 RET655382:REV655382 ROP655382:ROR655382 RYL655382:RYN655382 SIH655382:SIJ655382 SSD655382:SSF655382 TBZ655382:TCB655382 TLV655382:TLX655382 TVR655382:TVT655382 UFN655382:UFP655382 UPJ655382:UPL655382 UZF655382:UZH655382 VJB655382:VJD655382 VSX655382:VSZ655382 WCT655382:WCV655382 WMP655382:WMR655382 WWL655382:WWN655382 AD720918:AF720918 JZ720918:KB720918 TV720918:TX720918 ADR720918:ADT720918 ANN720918:ANP720918 AXJ720918:AXL720918 BHF720918:BHH720918 BRB720918:BRD720918 CAX720918:CAZ720918 CKT720918:CKV720918 CUP720918:CUR720918 DEL720918:DEN720918 DOH720918:DOJ720918 DYD720918:DYF720918 EHZ720918:EIB720918 ERV720918:ERX720918 FBR720918:FBT720918 FLN720918:FLP720918 FVJ720918:FVL720918 GFF720918:GFH720918 GPB720918:GPD720918 GYX720918:GYZ720918 HIT720918:HIV720918 HSP720918:HSR720918 ICL720918:ICN720918 IMH720918:IMJ720918 IWD720918:IWF720918 JFZ720918:JGB720918 JPV720918:JPX720918 JZR720918:JZT720918 KJN720918:KJP720918 KTJ720918:KTL720918 LDF720918:LDH720918 LNB720918:LND720918 LWX720918:LWZ720918 MGT720918:MGV720918 MQP720918:MQR720918 NAL720918:NAN720918 NKH720918:NKJ720918 NUD720918:NUF720918 ODZ720918:OEB720918 ONV720918:ONX720918 OXR720918:OXT720918 PHN720918:PHP720918 PRJ720918:PRL720918 QBF720918:QBH720918 QLB720918:QLD720918 QUX720918:QUZ720918 RET720918:REV720918 ROP720918:ROR720918 RYL720918:RYN720918 SIH720918:SIJ720918 SSD720918:SSF720918 TBZ720918:TCB720918 TLV720918:TLX720918 TVR720918:TVT720918 UFN720918:UFP720918 UPJ720918:UPL720918 UZF720918:UZH720918 VJB720918:VJD720918 VSX720918:VSZ720918 WCT720918:WCV720918 WMP720918:WMR720918 WWL720918:WWN720918 AD786454:AF786454 JZ786454:KB786454 TV786454:TX786454 ADR786454:ADT786454 ANN786454:ANP786454 AXJ786454:AXL786454 BHF786454:BHH786454 BRB786454:BRD786454 CAX786454:CAZ786454 CKT786454:CKV786454 CUP786454:CUR786454 DEL786454:DEN786454 DOH786454:DOJ786454 DYD786454:DYF786454 EHZ786454:EIB786454 ERV786454:ERX786454 FBR786454:FBT786454 FLN786454:FLP786454 FVJ786454:FVL786454 GFF786454:GFH786454 GPB786454:GPD786454 GYX786454:GYZ786454 HIT786454:HIV786454 HSP786454:HSR786454 ICL786454:ICN786454 IMH786454:IMJ786454 IWD786454:IWF786454 JFZ786454:JGB786454 JPV786454:JPX786454 JZR786454:JZT786454 KJN786454:KJP786454 KTJ786454:KTL786454 LDF786454:LDH786454 LNB786454:LND786454 LWX786454:LWZ786454 MGT786454:MGV786454 MQP786454:MQR786454 NAL786454:NAN786454 NKH786454:NKJ786454 NUD786454:NUF786454 ODZ786454:OEB786454 ONV786454:ONX786454 OXR786454:OXT786454 PHN786454:PHP786454 PRJ786454:PRL786454 QBF786454:QBH786454 QLB786454:QLD786454 QUX786454:QUZ786454 RET786454:REV786454 ROP786454:ROR786454 RYL786454:RYN786454 SIH786454:SIJ786454 SSD786454:SSF786454 TBZ786454:TCB786454 TLV786454:TLX786454 TVR786454:TVT786454 UFN786454:UFP786454 UPJ786454:UPL786454 UZF786454:UZH786454 VJB786454:VJD786454 VSX786454:VSZ786454 WCT786454:WCV786454 WMP786454:WMR786454 WWL786454:WWN786454 AD851990:AF851990 JZ851990:KB851990 TV851990:TX851990 ADR851990:ADT851990 ANN851990:ANP851990 AXJ851990:AXL851990 BHF851990:BHH851990 BRB851990:BRD851990 CAX851990:CAZ851990 CKT851990:CKV851990 CUP851990:CUR851990 DEL851990:DEN851990 DOH851990:DOJ851990 DYD851990:DYF851990 EHZ851990:EIB851990 ERV851990:ERX851990 FBR851990:FBT851990 FLN851990:FLP851990 FVJ851990:FVL851990 GFF851990:GFH851990 GPB851990:GPD851990 GYX851990:GYZ851990 HIT851990:HIV851990 HSP851990:HSR851990 ICL851990:ICN851990 IMH851990:IMJ851990 IWD851990:IWF851990 JFZ851990:JGB851990 JPV851990:JPX851990 JZR851990:JZT851990 KJN851990:KJP851990 KTJ851990:KTL851990 LDF851990:LDH851990 LNB851990:LND851990 LWX851990:LWZ851990 MGT851990:MGV851990 MQP851990:MQR851990 NAL851990:NAN851990 NKH851990:NKJ851990 NUD851990:NUF851990 ODZ851990:OEB851990 ONV851990:ONX851990 OXR851990:OXT851990 PHN851990:PHP851990 PRJ851990:PRL851990 QBF851990:QBH851990 QLB851990:QLD851990 QUX851990:QUZ851990 RET851990:REV851990 ROP851990:ROR851990 RYL851990:RYN851990 SIH851990:SIJ851990 SSD851990:SSF851990 TBZ851990:TCB851990 TLV851990:TLX851990 TVR851990:TVT851990 UFN851990:UFP851990 UPJ851990:UPL851990 UZF851990:UZH851990 VJB851990:VJD851990 VSX851990:VSZ851990 WCT851990:WCV851990 WMP851990:WMR851990 WWL851990:WWN851990 AD917526:AF917526 JZ917526:KB917526 TV917526:TX917526 ADR917526:ADT917526 ANN917526:ANP917526 AXJ917526:AXL917526 BHF917526:BHH917526 BRB917526:BRD917526 CAX917526:CAZ917526 CKT917526:CKV917526 CUP917526:CUR917526 DEL917526:DEN917526 DOH917526:DOJ917526 DYD917526:DYF917526 EHZ917526:EIB917526 ERV917526:ERX917526 FBR917526:FBT917526 FLN917526:FLP917526 FVJ917526:FVL917526 GFF917526:GFH917526 GPB917526:GPD917526 GYX917526:GYZ917526 HIT917526:HIV917526 HSP917526:HSR917526 ICL917526:ICN917526 IMH917526:IMJ917526 IWD917526:IWF917526 JFZ917526:JGB917526 JPV917526:JPX917526 JZR917526:JZT917526 KJN917526:KJP917526 KTJ917526:KTL917526 LDF917526:LDH917526 LNB917526:LND917526 LWX917526:LWZ917526 MGT917526:MGV917526 MQP917526:MQR917526 NAL917526:NAN917526 NKH917526:NKJ917526 NUD917526:NUF917526 ODZ917526:OEB917526 ONV917526:ONX917526 OXR917526:OXT917526 PHN917526:PHP917526 PRJ917526:PRL917526 QBF917526:QBH917526 QLB917526:QLD917526 QUX917526:QUZ917526 RET917526:REV917526 ROP917526:ROR917526 RYL917526:RYN917526 SIH917526:SIJ917526 SSD917526:SSF917526 TBZ917526:TCB917526 TLV917526:TLX917526 TVR917526:TVT917526 UFN917526:UFP917526 UPJ917526:UPL917526 UZF917526:UZH917526 VJB917526:VJD917526 VSX917526:VSZ917526 WCT917526:WCV917526 WMP917526:WMR917526 WWL917526:WWN917526 AD983062:AF983062 JZ983062:KB983062 TV983062:TX983062 ADR983062:ADT983062 ANN983062:ANP983062 AXJ983062:AXL983062 BHF983062:BHH983062 BRB983062:BRD983062 CAX983062:CAZ983062 CKT983062:CKV983062 CUP983062:CUR983062 DEL983062:DEN983062 DOH983062:DOJ983062 DYD983062:DYF983062 EHZ983062:EIB983062 ERV983062:ERX983062 FBR983062:FBT983062 FLN983062:FLP983062 FVJ983062:FVL983062 GFF983062:GFH983062 GPB983062:GPD983062 GYX983062:GYZ983062 HIT983062:HIV983062 HSP983062:HSR983062 ICL983062:ICN983062 IMH983062:IMJ983062 IWD983062:IWF983062 JFZ983062:JGB983062 JPV983062:JPX983062 JZR983062:JZT983062 KJN983062:KJP983062 KTJ983062:KTL983062 LDF983062:LDH983062 LNB983062:LND983062 LWX983062:LWZ983062 MGT983062:MGV983062 MQP983062:MQR983062 NAL983062:NAN983062 NKH983062:NKJ983062 NUD983062:NUF983062 ODZ983062:OEB983062 ONV983062:ONX983062 OXR983062:OXT983062 PHN983062:PHP983062 PRJ983062:PRL983062 QBF983062:QBH983062 QLB983062:QLD983062 QUX983062:QUZ983062 RET983062:REV983062 ROP983062:ROR983062 RYL983062:RYN983062 SIH983062:SIJ983062 SSD983062:SSF983062 TBZ983062:TCB983062 TLV983062:TLX983062 TVR983062:TVT983062 UFN983062:UFP983062 UPJ983062:UPL983062 UZF983062:UZH983062 VJB983062:VJD983062 VSX983062:VSZ983062 WCT983062:WCV983062 WMP983062:WMR983062 WWL983062:WWN983062 AI65556:AK65557 KE65556:KG65557 UA65556:UC65557 ADW65556:ADY65557 ANS65556:ANU65557 AXO65556:AXQ65557 BHK65556:BHM65557 BRG65556:BRI65557 CBC65556:CBE65557 CKY65556:CLA65557 CUU65556:CUW65557 DEQ65556:DES65557 DOM65556:DOO65557 DYI65556:DYK65557 EIE65556:EIG65557 ESA65556:ESC65557 FBW65556:FBY65557 FLS65556:FLU65557 FVO65556:FVQ65557 GFK65556:GFM65557 GPG65556:GPI65557 GZC65556:GZE65557 HIY65556:HJA65557 HSU65556:HSW65557 ICQ65556:ICS65557 IMM65556:IMO65557 IWI65556:IWK65557 JGE65556:JGG65557 JQA65556:JQC65557 JZW65556:JZY65557 KJS65556:KJU65557 KTO65556:KTQ65557 LDK65556:LDM65557 LNG65556:LNI65557 LXC65556:LXE65557 MGY65556:MHA65557 MQU65556:MQW65557 NAQ65556:NAS65557 NKM65556:NKO65557 NUI65556:NUK65557 OEE65556:OEG65557 OOA65556:OOC65557 OXW65556:OXY65557 PHS65556:PHU65557 PRO65556:PRQ65557 QBK65556:QBM65557 QLG65556:QLI65557 QVC65556:QVE65557 REY65556:RFA65557 ROU65556:ROW65557 RYQ65556:RYS65557 SIM65556:SIO65557 SSI65556:SSK65557 TCE65556:TCG65557 TMA65556:TMC65557 TVW65556:TVY65557 UFS65556:UFU65557 UPO65556:UPQ65557 UZK65556:UZM65557 VJG65556:VJI65557 VTC65556:VTE65557 WCY65556:WDA65557 WMU65556:WMW65557 WWQ65556:WWS65557 AI131092:AK131093 KE131092:KG131093 UA131092:UC131093 ADW131092:ADY131093 ANS131092:ANU131093 AXO131092:AXQ131093 BHK131092:BHM131093 BRG131092:BRI131093 CBC131092:CBE131093 CKY131092:CLA131093 CUU131092:CUW131093 DEQ131092:DES131093 DOM131092:DOO131093 DYI131092:DYK131093 EIE131092:EIG131093 ESA131092:ESC131093 FBW131092:FBY131093 FLS131092:FLU131093 FVO131092:FVQ131093 GFK131092:GFM131093 GPG131092:GPI131093 GZC131092:GZE131093 HIY131092:HJA131093 HSU131092:HSW131093 ICQ131092:ICS131093 IMM131092:IMO131093 IWI131092:IWK131093 JGE131092:JGG131093 JQA131092:JQC131093 JZW131092:JZY131093 KJS131092:KJU131093 KTO131092:KTQ131093 LDK131092:LDM131093 LNG131092:LNI131093 LXC131092:LXE131093 MGY131092:MHA131093 MQU131092:MQW131093 NAQ131092:NAS131093 NKM131092:NKO131093 NUI131092:NUK131093 OEE131092:OEG131093 OOA131092:OOC131093 OXW131092:OXY131093 PHS131092:PHU131093 PRO131092:PRQ131093 QBK131092:QBM131093 QLG131092:QLI131093 QVC131092:QVE131093 REY131092:RFA131093 ROU131092:ROW131093 RYQ131092:RYS131093 SIM131092:SIO131093 SSI131092:SSK131093 TCE131092:TCG131093 TMA131092:TMC131093 TVW131092:TVY131093 UFS131092:UFU131093 UPO131092:UPQ131093 UZK131092:UZM131093 VJG131092:VJI131093 VTC131092:VTE131093 WCY131092:WDA131093 WMU131092:WMW131093 WWQ131092:WWS131093 AI196628:AK196629 KE196628:KG196629 UA196628:UC196629 ADW196628:ADY196629 ANS196628:ANU196629 AXO196628:AXQ196629 BHK196628:BHM196629 BRG196628:BRI196629 CBC196628:CBE196629 CKY196628:CLA196629 CUU196628:CUW196629 DEQ196628:DES196629 DOM196628:DOO196629 DYI196628:DYK196629 EIE196628:EIG196629 ESA196628:ESC196629 FBW196628:FBY196629 FLS196628:FLU196629 FVO196628:FVQ196629 GFK196628:GFM196629 GPG196628:GPI196629 GZC196628:GZE196629 HIY196628:HJA196629 HSU196628:HSW196629 ICQ196628:ICS196629 IMM196628:IMO196629 IWI196628:IWK196629 JGE196628:JGG196629 JQA196628:JQC196629 JZW196628:JZY196629 KJS196628:KJU196629 KTO196628:KTQ196629 LDK196628:LDM196629 LNG196628:LNI196629 LXC196628:LXE196629 MGY196628:MHA196629 MQU196628:MQW196629 NAQ196628:NAS196629 NKM196628:NKO196629 NUI196628:NUK196629 OEE196628:OEG196629 OOA196628:OOC196629 OXW196628:OXY196629 PHS196628:PHU196629 PRO196628:PRQ196629 QBK196628:QBM196629 QLG196628:QLI196629 QVC196628:QVE196629 REY196628:RFA196629 ROU196628:ROW196629 RYQ196628:RYS196629 SIM196628:SIO196629 SSI196628:SSK196629 TCE196628:TCG196629 TMA196628:TMC196629 TVW196628:TVY196629 UFS196628:UFU196629 UPO196628:UPQ196629 UZK196628:UZM196629 VJG196628:VJI196629 VTC196628:VTE196629 WCY196628:WDA196629 WMU196628:WMW196629 WWQ196628:WWS196629 AI262164:AK262165 KE262164:KG262165 UA262164:UC262165 ADW262164:ADY262165 ANS262164:ANU262165 AXO262164:AXQ262165 BHK262164:BHM262165 BRG262164:BRI262165 CBC262164:CBE262165 CKY262164:CLA262165 CUU262164:CUW262165 DEQ262164:DES262165 DOM262164:DOO262165 DYI262164:DYK262165 EIE262164:EIG262165 ESA262164:ESC262165 FBW262164:FBY262165 FLS262164:FLU262165 FVO262164:FVQ262165 GFK262164:GFM262165 GPG262164:GPI262165 GZC262164:GZE262165 HIY262164:HJA262165 HSU262164:HSW262165 ICQ262164:ICS262165 IMM262164:IMO262165 IWI262164:IWK262165 JGE262164:JGG262165 JQA262164:JQC262165 JZW262164:JZY262165 KJS262164:KJU262165 KTO262164:KTQ262165 LDK262164:LDM262165 LNG262164:LNI262165 LXC262164:LXE262165 MGY262164:MHA262165 MQU262164:MQW262165 NAQ262164:NAS262165 NKM262164:NKO262165 NUI262164:NUK262165 OEE262164:OEG262165 OOA262164:OOC262165 OXW262164:OXY262165 PHS262164:PHU262165 PRO262164:PRQ262165 QBK262164:QBM262165 QLG262164:QLI262165 QVC262164:QVE262165 REY262164:RFA262165 ROU262164:ROW262165 RYQ262164:RYS262165 SIM262164:SIO262165 SSI262164:SSK262165 TCE262164:TCG262165 TMA262164:TMC262165 TVW262164:TVY262165 UFS262164:UFU262165 UPO262164:UPQ262165 UZK262164:UZM262165 VJG262164:VJI262165 VTC262164:VTE262165 WCY262164:WDA262165 WMU262164:WMW262165 WWQ262164:WWS262165 AI327700:AK327701 KE327700:KG327701 UA327700:UC327701 ADW327700:ADY327701 ANS327700:ANU327701 AXO327700:AXQ327701 BHK327700:BHM327701 BRG327700:BRI327701 CBC327700:CBE327701 CKY327700:CLA327701 CUU327700:CUW327701 DEQ327700:DES327701 DOM327700:DOO327701 DYI327700:DYK327701 EIE327700:EIG327701 ESA327700:ESC327701 FBW327700:FBY327701 FLS327700:FLU327701 FVO327700:FVQ327701 GFK327700:GFM327701 GPG327700:GPI327701 GZC327700:GZE327701 HIY327700:HJA327701 HSU327700:HSW327701 ICQ327700:ICS327701 IMM327700:IMO327701 IWI327700:IWK327701 JGE327700:JGG327701 JQA327700:JQC327701 JZW327700:JZY327701 KJS327700:KJU327701 KTO327700:KTQ327701 LDK327700:LDM327701 LNG327700:LNI327701 LXC327700:LXE327701 MGY327700:MHA327701 MQU327700:MQW327701 NAQ327700:NAS327701 NKM327700:NKO327701 NUI327700:NUK327701 OEE327700:OEG327701 OOA327700:OOC327701 OXW327700:OXY327701 PHS327700:PHU327701 PRO327700:PRQ327701 QBK327700:QBM327701 QLG327700:QLI327701 QVC327700:QVE327701 REY327700:RFA327701 ROU327700:ROW327701 RYQ327700:RYS327701 SIM327700:SIO327701 SSI327700:SSK327701 TCE327700:TCG327701 TMA327700:TMC327701 TVW327700:TVY327701 UFS327700:UFU327701 UPO327700:UPQ327701 UZK327700:UZM327701 VJG327700:VJI327701 VTC327700:VTE327701 WCY327700:WDA327701 WMU327700:WMW327701 WWQ327700:WWS327701 AI393236:AK393237 KE393236:KG393237 UA393236:UC393237 ADW393236:ADY393237 ANS393236:ANU393237 AXO393236:AXQ393237 BHK393236:BHM393237 BRG393236:BRI393237 CBC393236:CBE393237 CKY393236:CLA393237 CUU393236:CUW393237 DEQ393236:DES393237 DOM393236:DOO393237 DYI393236:DYK393237 EIE393236:EIG393237 ESA393236:ESC393237 FBW393236:FBY393237 FLS393236:FLU393237 FVO393236:FVQ393237 GFK393236:GFM393237 GPG393236:GPI393237 GZC393236:GZE393237 HIY393236:HJA393237 HSU393236:HSW393237 ICQ393236:ICS393237 IMM393236:IMO393237 IWI393236:IWK393237 JGE393236:JGG393237 JQA393236:JQC393237 JZW393236:JZY393237 KJS393236:KJU393237 KTO393236:KTQ393237 LDK393236:LDM393237 LNG393236:LNI393237 LXC393236:LXE393237 MGY393236:MHA393237 MQU393236:MQW393237 NAQ393236:NAS393237 NKM393236:NKO393237 NUI393236:NUK393237 OEE393236:OEG393237 OOA393236:OOC393237 OXW393236:OXY393237 PHS393236:PHU393237 PRO393236:PRQ393237 QBK393236:QBM393237 QLG393236:QLI393237 QVC393236:QVE393237 REY393236:RFA393237 ROU393236:ROW393237 RYQ393236:RYS393237 SIM393236:SIO393237 SSI393236:SSK393237 TCE393236:TCG393237 TMA393236:TMC393237 TVW393236:TVY393237 UFS393236:UFU393237 UPO393236:UPQ393237 UZK393236:UZM393237 VJG393236:VJI393237 VTC393236:VTE393237 WCY393236:WDA393237 WMU393236:WMW393237 WWQ393236:WWS393237 AI458772:AK458773 KE458772:KG458773 UA458772:UC458773 ADW458772:ADY458773 ANS458772:ANU458773 AXO458772:AXQ458773 BHK458772:BHM458773 BRG458772:BRI458773 CBC458772:CBE458773 CKY458772:CLA458773 CUU458772:CUW458773 DEQ458772:DES458773 DOM458772:DOO458773 DYI458772:DYK458773 EIE458772:EIG458773 ESA458772:ESC458773 FBW458772:FBY458773 FLS458772:FLU458773 FVO458772:FVQ458773 GFK458772:GFM458773 GPG458772:GPI458773 GZC458772:GZE458773 HIY458772:HJA458773 HSU458772:HSW458773 ICQ458772:ICS458773 IMM458772:IMO458773 IWI458772:IWK458773 JGE458772:JGG458773 JQA458772:JQC458773 JZW458772:JZY458773 KJS458772:KJU458773 KTO458772:KTQ458773 LDK458772:LDM458773 LNG458772:LNI458773 LXC458772:LXE458773 MGY458772:MHA458773 MQU458772:MQW458773 NAQ458772:NAS458773 NKM458772:NKO458773 NUI458772:NUK458773 OEE458772:OEG458773 OOA458772:OOC458773 OXW458772:OXY458773 PHS458772:PHU458773 PRO458772:PRQ458773 QBK458772:QBM458773 QLG458772:QLI458773 QVC458772:QVE458773 REY458772:RFA458773 ROU458772:ROW458773 RYQ458772:RYS458773 SIM458772:SIO458773 SSI458772:SSK458773 TCE458772:TCG458773 TMA458772:TMC458773 TVW458772:TVY458773 UFS458772:UFU458773 UPO458772:UPQ458773 UZK458772:UZM458773 VJG458772:VJI458773 VTC458772:VTE458773 WCY458772:WDA458773 WMU458772:WMW458773 WWQ458772:WWS458773 AI524308:AK524309 KE524308:KG524309 UA524308:UC524309 ADW524308:ADY524309 ANS524308:ANU524309 AXO524308:AXQ524309 BHK524308:BHM524309 BRG524308:BRI524309 CBC524308:CBE524309 CKY524308:CLA524309 CUU524308:CUW524309 DEQ524308:DES524309 DOM524308:DOO524309 DYI524308:DYK524309 EIE524308:EIG524309 ESA524308:ESC524309 FBW524308:FBY524309 FLS524308:FLU524309 FVO524308:FVQ524309 GFK524308:GFM524309 GPG524308:GPI524309 GZC524308:GZE524309 HIY524308:HJA524309 HSU524308:HSW524309 ICQ524308:ICS524309 IMM524308:IMO524309 IWI524308:IWK524309 JGE524308:JGG524309 JQA524308:JQC524309 JZW524308:JZY524309 KJS524308:KJU524309 KTO524308:KTQ524309 LDK524308:LDM524309 LNG524308:LNI524309 LXC524308:LXE524309 MGY524308:MHA524309 MQU524308:MQW524309 NAQ524308:NAS524309 NKM524308:NKO524309 NUI524308:NUK524309 OEE524308:OEG524309 OOA524308:OOC524309 OXW524308:OXY524309 PHS524308:PHU524309 PRO524308:PRQ524309 QBK524308:QBM524309 QLG524308:QLI524309 QVC524308:QVE524309 REY524308:RFA524309 ROU524308:ROW524309 RYQ524308:RYS524309 SIM524308:SIO524309 SSI524308:SSK524309 TCE524308:TCG524309 TMA524308:TMC524309 TVW524308:TVY524309 UFS524308:UFU524309 UPO524308:UPQ524309 UZK524308:UZM524309 VJG524308:VJI524309 VTC524308:VTE524309 WCY524308:WDA524309 WMU524308:WMW524309 WWQ524308:WWS524309 AI589844:AK589845 KE589844:KG589845 UA589844:UC589845 ADW589844:ADY589845 ANS589844:ANU589845 AXO589844:AXQ589845 BHK589844:BHM589845 BRG589844:BRI589845 CBC589844:CBE589845 CKY589844:CLA589845 CUU589844:CUW589845 DEQ589844:DES589845 DOM589844:DOO589845 DYI589844:DYK589845 EIE589844:EIG589845 ESA589844:ESC589845 FBW589844:FBY589845 FLS589844:FLU589845 FVO589844:FVQ589845 GFK589844:GFM589845 GPG589844:GPI589845 GZC589844:GZE589845 HIY589844:HJA589845 HSU589844:HSW589845 ICQ589844:ICS589845 IMM589844:IMO589845 IWI589844:IWK589845 JGE589844:JGG589845 JQA589844:JQC589845 JZW589844:JZY589845 KJS589844:KJU589845 KTO589844:KTQ589845 LDK589844:LDM589845 LNG589844:LNI589845 LXC589844:LXE589845 MGY589844:MHA589845 MQU589844:MQW589845 NAQ589844:NAS589845 NKM589844:NKO589845 NUI589844:NUK589845 OEE589844:OEG589845 OOA589844:OOC589845 OXW589844:OXY589845 PHS589844:PHU589845 PRO589844:PRQ589845 QBK589844:QBM589845 QLG589844:QLI589845 QVC589844:QVE589845 REY589844:RFA589845 ROU589844:ROW589845 RYQ589844:RYS589845 SIM589844:SIO589845 SSI589844:SSK589845 TCE589844:TCG589845 TMA589844:TMC589845 TVW589844:TVY589845 UFS589844:UFU589845 UPO589844:UPQ589845 UZK589844:UZM589845 VJG589844:VJI589845 VTC589844:VTE589845 WCY589844:WDA589845 WMU589844:WMW589845 WWQ589844:WWS589845 AI655380:AK655381 KE655380:KG655381 UA655380:UC655381 ADW655380:ADY655381 ANS655380:ANU655381 AXO655380:AXQ655381 BHK655380:BHM655381 BRG655380:BRI655381 CBC655380:CBE655381 CKY655380:CLA655381 CUU655380:CUW655381 DEQ655380:DES655381 DOM655380:DOO655381 DYI655380:DYK655381 EIE655380:EIG655381 ESA655380:ESC655381 FBW655380:FBY655381 FLS655380:FLU655381 FVO655380:FVQ655381 GFK655380:GFM655381 GPG655380:GPI655381 GZC655380:GZE655381 HIY655380:HJA655381 HSU655380:HSW655381 ICQ655380:ICS655381 IMM655380:IMO655381 IWI655380:IWK655381 JGE655380:JGG655381 JQA655380:JQC655381 JZW655380:JZY655381 KJS655380:KJU655381 KTO655380:KTQ655381 LDK655380:LDM655381 LNG655380:LNI655381 LXC655380:LXE655381 MGY655380:MHA655381 MQU655380:MQW655381 NAQ655380:NAS655381 NKM655380:NKO655381 NUI655380:NUK655381 OEE655380:OEG655381 OOA655380:OOC655381 OXW655380:OXY655381 PHS655380:PHU655381 PRO655380:PRQ655381 QBK655380:QBM655381 QLG655380:QLI655381 QVC655380:QVE655381 REY655380:RFA655381 ROU655380:ROW655381 RYQ655380:RYS655381 SIM655380:SIO655381 SSI655380:SSK655381 TCE655380:TCG655381 TMA655380:TMC655381 TVW655380:TVY655381 UFS655380:UFU655381 UPO655380:UPQ655381 UZK655380:UZM655381 VJG655380:VJI655381 VTC655380:VTE655381 WCY655380:WDA655381 WMU655380:WMW655381 WWQ655380:WWS655381 AI720916:AK720917 KE720916:KG720917 UA720916:UC720917 ADW720916:ADY720917 ANS720916:ANU720917 AXO720916:AXQ720917 BHK720916:BHM720917 BRG720916:BRI720917 CBC720916:CBE720917 CKY720916:CLA720917 CUU720916:CUW720917 DEQ720916:DES720917 DOM720916:DOO720917 DYI720916:DYK720917 EIE720916:EIG720917 ESA720916:ESC720917 FBW720916:FBY720917 FLS720916:FLU720917 FVO720916:FVQ720917 GFK720916:GFM720917 GPG720916:GPI720917 GZC720916:GZE720917 HIY720916:HJA720917 HSU720916:HSW720917 ICQ720916:ICS720917 IMM720916:IMO720917 IWI720916:IWK720917 JGE720916:JGG720917 JQA720916:JQC720917 JZW720916:JZY720917 KJS720916:KJU720917 KTO720916:KTQ720917 LDK720916:LDM720917 LNG720916:LNI720917 LXC720916:LXE720917 MGY720916:MHA720917 MQU720916:MQW720917 NAQ720916:NAS720917 NKM720916:NKO720917 NUI720916:NUK720917 OEE720916:OEG720917 OOA720916:OOC720917 OXW720916:OXY720917 PHS720916:PHU720917 PRO720916:PRQ720917 QBK720916:QBM720917 QLG720916:QLI720917 QVC720916:QVE720917 REY720916:RFA720917 ROU720916:ROW720917 RYQ720916:RYS720917 SIM720916:SIO720917 SSI720916:SSK720917 TCE720916:TCG720917 TMA720916:TMC720917 TVW720916:TVY720917 UFS720916:UFU720917 UPO720916:UPQ720917 UZK720916:UZM720917 VJG720916:VJI720917 VTC720916:VTE720917 WCY720916:WDA720917 WMU720916:WMW720917 WWQ720916:WWS720917 AI786452:AK786453 KE786452:KG786453 UA786452:UC786453 ADW786452:ADY786453 ANS786452:ANU786453 AXO786452:AXQ786453 BHK786452:BHM786453 BRG786452:BRI786453 CBC786452:CBE786453 CKY786452:CLA786453 CUU786452:CUW786453 DEQ786452:DES786453 DOM786452:DOO786453 DYI786452:DYK786453 EIE786452:EIG786453 ESA786452:ESC786453 FBW786452:FBY786453 FLS786452:FLU786453 FVO786452:FVQ786453 GFK786452:GFM786453 GPG786452:GPI786453 GZC786452:GZE786453 HIY786452:HJA786453 HSU786452:HSW786453 ICQ786452:ICS786453 IMM786452:IMO786453 IWI786452:IWK786453 JGE786452:JGG786453 JQA786452:JQC786453 JZW786452:JZY786453 KJS786452:KJU786453 KTO786452:KTQ786453 LDK786452:LDM786453 LNG786452:LNI786453 LXC786452:LXE786453 MGY786452:MHA786453 MQU786452:MQW786453 NAQ786452:NAS786453 NKM786452:NKO786453 NUI786452:NUK786453 OEE786452:OEG786453 OOA786452:OOC786453 OXW786452:OXY786453 PHS786452:PHU786453 PRO786452:PRQ786453 QBK786452:QBM786453 QLG786452:QLI786453 QVC786452:QVE786453 REY786452:RFA786453 ROU786452:ROW786453 RYQ786452:RYS786453 SIM786452:SIO786453 SSI786452:SSK786453 TCE786452:TCG786453 TMA786452:TMC786453 TVW786452:TVY786453 UFS786452:UFU786453 UPO786452:UPQ786453 UZK786452:UZM786453 VJG786452:VJI786453 VTC786452:VTE786453 WCY786452:WDA786453 WMU786452:WMW786453 WWQ786452:WWS786453 AI851988:AK851989 KE851988:KG851989 UA851988:UC851989 ADW851988:ADY851989 ANS851988:ANU851989 AXO851988:AXQ851989 BHK851988:BHM851989 BRG851988:BRI851989 CBC851988:CBE851989 CKY851988:CLA851989 CUU851988:CUW851989 DEQ851988:DES851989 DOM851988:DOO851989 DYI851988:DYK851989 EIE851988:EIG851989 ESA851988:ESC851989 FBW851988:FBY851989 FLS851988:FLU851989 FVO851988:FVQ851989 GFK851988:GFM851989 GPG851988:GPI851989 GZC851988:GZE851989 HIY851988:HJA851989 HSU851988:HSW851989 ICQ851988:ICS851989 IMM851988:IMO851989 IWI851988:IWK851989 JGE851988:JGG851989 JQA851988:JQC851989 JZW851988:JZY851989 KJS851988:KJU851989 KTO851988:KTQ851989 LDK851988:LDM851989 LNG851988:LNI851989 LXC851988:LXE851989 MGY851988:MHA851989 MQU851988:MQW851989 NAQ851988:NAS851989 NKM851988:NKO851989 NUI851988:NUK851989 OEE851988:OEG851989 OOA851988:OOC851989 OXW851988:OXY851989 PHS851988:PHU851989 PRO851988:PRQ851989 QBK851988:QBM851989 QLG851988:QLI851989 QVC851988:QVE851989 REY851988:RFA851989 ROU851988:ROW851989 RYQ851988:RYS851989 SIM851988:SIO851989 SSI851988:SSK851989 TCE851988:TCG851989 TMA851988:TMC851989 TVW851988:TVY851989 UFS851988:UFU851989 UPO851988:UPQ851989 UZK851988:UZM851989 VJG851988:VJI851989 VTC851988:VTE851989 WCY851988:WDA851989 WMU851988:WMW851989 WWQ851988:WWS851989 AI917524:AK917525 KE917524:KG917525 UA917524:UC917525 ADW917524:ADY917525 ANS917524:ANU917525 AXO917524:AXQ917525 BHK917524:BHM917525 BRG917524:BRI917525 CBC917524:CBE917525 CKY917524:CLA917525 CUU917524:CUW917525 DEQ917524:DES917525 DOM917524:DOO917525 DYI917524:DYK917525 EIE917524:EIG917525 ESA917524:ESC917525 FBW917524:FBY917525 FLS917524:FLU917525 FVO917524:FVQ917525 GFK917524:GFM917525 GPG917524:GPI917525 GZC917524:GZE917525 HIY917524:HJA917525 HSU917524:HSW917525 ICQ917524:ICS917525 IMM917524:IMO917525 IWI917524:IWK917525 JGE917524:JGG917525 JQA917524:JQC917525 JZW917524:JZY917525 KJS917524:KJU917525 KTO917524:KTQ917525 LDK917524:LDM917525 LNG917524:LNI917525 LXC917524:LXE917525 MGY917524:MHA917525 MQU917524:MQW917525 NAQ917524:NAS917525 NKM917524:NKO917525 NUI917524:NUK917525 OEE917524:OEG917525 OOA917524:OOC917525 OXW917524:OXY917525 PHS917524:PHU917525 PRO917524:PRQ917525 QBK917524:QBM917525 QLG917524:QLI917525 QVC917524:QVE917525 REY917524:RFA917525 ROU917524:ROW917525 RYQ917524:RYS917525 SIM917524:SIO917525 SSI917524:SSK917525 TCE917524:TCG917525 TMA917524:TMC917525 TVW917524:TVY917525 UFS917524:UFU917525 UPO917524:UPQ917525 UZK917524:UZM917525 VJG917524:VJI917525 VTC917524:VTE917525 WCY917524:WDA917525 WMU917524:WMW917525 WWQ917524:WWS917525 AI983060:AK983061 KE983060:KG983061 UA983060:UC983061 ADW983060:ADY983061 ANS983060:ANU983061 AXO983060:AXQ983061 BHK983060:BHM983061 BRG983060:BRI983061 CBC983060:CBE983061 CKY983060:CLA983061 CUU983060:CUW983061 DEQ983060:DES983061 DOM983060:DOO983061 DYI983060:DYK983061 EIE983060:EIG983061 ESA983060:ESC983061 FBW983060:FBY983061 FLS983060:FLU983061 FVO983060:FVQ983061 GFK983060:GFM983061 GPG983060:GPI983061 GZC983060:GZE983061 HIY983060:HJA983061 HSU983060:HSW983061 ICQ983060:ICS983061 IMM983060:IMO983061 IWI983060:IWK983061 JGE983060:JGG983061 JQA983060:JQC983061 JZW983060:JZY983061 KJS983060:KJU983061 KTO983060:KTQ983061 LDK983060:LDM983061 LNG983060:LNI983061 LXC983060:LXE983061 MGY983060:MHA983061 MQU983060:MQW983061 NAQ983060:NAS983061 NKM983060:NKO983061 NUI983060:NUK983061 OEE983060:OEG983061 OOA983060:OOC983061 OXW983060:OXY983061 PHS983060:PHU983061 PRO983060:PRQ983061 QBK983060:QBM983061 QLG983060:QLI983061 QVC983060:QVE983061 REY983060:RFA983061 ROU983060:ROW983061 RYQ983060:RYS983061 SIM983060:SIO983061 SSI983060:SSK983061 TCE983060:TCG983061 TMA983060:TMC983061 TVW983060:TVY983061 UFS983060:UFU983061 UPO983060:UPQ983061 UZK983060:UZM983061 VJG983060:VJI983061 VTC983060:VTE983061 WCY983060:WDA983061 WMU983060:WMW983061 WWQ983060:WWS983061 O65519 JK65519 TG65519 ADC65519 AMY65519 AWU65519 BGQ65519 BQM65519 CAI65519 CKE65519 CUA65519 DDW65519 DNS65519 DXO65519 EHK65519 ERG65519 FBC65519 FKY65519 FUU65519 GEQ65519 GOM65519 GYI65519 HIE65519 HSA65519 IBW65519 ILS65519 IVO65519 JFK65519 JPG65519 JZC65519 KIY65519 KSU65519 LCQ65519 LMM65519 LWI65519 MGE65519 MQA65519 MZW65519 NJS65519 NTO65519 ODK65519 ONG65519 OXC65519 PGY65519 PQU65519 QAQ65519 QKM65519 QUI65519 REE65519 ROA65519 RXW65519 SHS65519 SRO65519 TBK65519 TLG65519 TVC65519 UEY65519 UOU65519 UYQ65519 VIM65519 VSI65519 WCE65519 WMA65519 WVW65519 O131055 JK131055 TG131055 ADC131055 AMY131055 AWU131055 BGQ131055 BQM131055 CAI131055 CKE131055 CUA131055 DDW131055 DNS131055 DXO131055 EHK131055 ERG131055 FBC131055 FKY131055 FUU131055 GEQ131055 GOM131055 GYI131055 HIE131055 HSA131055 IBW131055 ILS131055 IVO131055 JFK131055 JPG131055 JZC131055 KIY131055 KSU131055 LCQ131055 LMM131055 LWI131055 MGE131055 MQA131055 MZW131055 NJS131055 NTO131055 ODK131055 ONG131055 OXC131055 PGY131055 PQU131055 QAQ131055 QKM131055 QUI131055 REE131055 ROA131055 RXW131055 SHS131055 SRO131055 TBK131055 TLG131055 TVC131055 UEY131055 UOU131055 UYQ131055 VIM131055 VSI131055 WCE131055 WMA131055 WVW131055 O196591 JK196591 TG196591 ADC196591 AMY196591 AWU196591 BGQ196591 BQM196591 CAI196591 CKE196591 CUA196591 DDW196591 DNS196591 DXO196591 EHK196591 ERG196591 FBC196591 FKY196591 FUU196591 GEQ196591 GOM196591 GYI196591 HIE196591 HSA196591 IBW196591 ILS196591 IVO196591 JFK196591 JPG196591 JZC196591 KIY196591 KSU196591 LCQ196591 LMM196591 LWI196591 MGE196591 MQA196591 MZW196591 NJS196591 NTO196591 ODK196591 ONG196591 OXC196591 PGY196591 PQU196591 QAQ196591 QKM196591 QUI196591 REE196591 ROA196591 RXW196591 SHS196591 SRO196591 TBK196591 TLG196591 TVC196591 UEY196591 UOU196591 UYQ196591 VIM196591 VSI196591 WCE196591 WMA196591 WVW196591 O262127 JK262127 TG262127 ADC262127 AMY262127 AWU262127 BGQ262127 BQM262127 CAI262127 CKE262127 CUA262127 DDW262127 DNS262127 DXO262127 EHK262127 ERG262127 FBC262127 FKY262127 FUU262127 GEQ262127 GOM262127 GYI262127 HIE262127 HSA262127 IBW262127 ILS262127 IVO262127 JFK262127 JPG262127 JZC262127 KIY262127 KSU262127 LCQ262127 LMM262127 LWI262127 MGE262127 MQA262127 MZW262127 NJS262127 NTO262127 ODK262127 ONG262127 OXC262127 PGY262127 PQU262127 QAQ262127 QKM262127 QUI262127 REE262127 ROA262127 RXW262127 SHS262127 SRO262127 TBK262127 TLG262127 TVC262127 UEY262127 UOU262127 UYQ262127 VIM262127 VSI262127 WCE262127 WMA262127 WVW262127 O327663 JK327663 TG327663 ADC327663 AMY327663 AWU327663 BGQ327663 BQM327663 CAI327663 CKE327663 CUA327663 DDW327663 DNS327663 DXO327663 EHK327663 ERG327663 FBC327663 FKY327663 FUU327663 GEQ327663 GOM327663 GYI327663 HIE327663 HSA327663 IBW327663 ILS327663 IVO327663 JFK327663 JPG327663 JZC327663 KIY327663 KSU327663 LCQ327663 LMM327663 LWI327663 MGE327663 MQA327663 MZW327663 NJS327663 NTO327663 ODK327663 ONG327663 OXC327663 PGY327663 PQU327663 QAQ327663 QKM327663 QUI327663 REE327663 ROA327663 RXW327663 SHS327663 SRO327663 TBK327663 TLG327663 TVC327663 UEY327663 UOU327663 UYQ327663 VIM327663 VSI327663 WCE327663 WMA327663 WVW327663 O393199 JK393199 TG393199 ADC393199 AMY393199 AWU393199 BGQ393199 BQM393199 CAI393199 CKE393199 CUA393199 DDW393199 DNS393199 DXO393199 EHK393199 ERG393199 FBC393199 FKY393199 FUU393199 GEQ393199 GOM393199 GYI393199 HIE393199 HSA393199 IBW393199 ILS393199 IVO393199 JFK393199 JPG393199 JZC393199 KIY393199 KSU393199 LCQ393199 LMM393199 LWI393199 MGE393199 MQA393199 MZW393199 NJS393199 NTO393199 ODK393199 ONG393199 OXC393199 PGY393199 PQU393199 QAQ393199 QKM393199 QUI393199 REE393199 ROA393199 RXW393199 SHS393199 SRO393199 TBK393199 TLG393199 TVC393199 UEY393199 UOU393199 UYQ393199 VIM393199 VSI393199 WCE393199 WMA393199 WVW393199 O458735 JK458735 TG458735 ADC458735 AMY458735 AWU458735 BGQ458735 BQM458735 CAI458735 CKE458735 CUA458735 DDW458735 DNS458735 DXO458735 EHK458735 ERG458735 FBC458735 FKY458735 FUU458735 GEQ458735 GOM458735 GYI458735 HIE458735 HSA458735 IBW458735 ILS458735 IVO458735 JFK458735 JPG458735 JZC458735 KIY458735 KSU458735 LCQ458735 LMM458735 LWI458735 MGE458735 MQA458735 MZW458735 NJS458735 NTO458735 ODK458735 ONG458735 OXC458735 PGY458735 PQU458735 QAQ458735 QKM458735 QUI458735 REE458735 ROA458735 RXW458735 SHS458735 SRO458735 TBK458735 TLG458735 TVC458735 UEY458735 UOU458735 UYQ458735 VIM458735 VSI458735 WCE458735 WMA458735 WVW458735 O524271 JK524271 TG524271 ADC524271 AMY524271 AWU524271 BGQ524271 BQM524271 CAI524271 CKE524271 CUA524271 DDW524271 DNS524271 DXO524271 EHK524271 ERG524271 FBC524271 FKY524271 FUU524271 GEQ524271 GOM524271 GYI524271 HIE524271 HSA524271 IBW524271 ILS524271 IVO524271 JFK524271 JPG524271 JZC524271 KIY524271 KSU524271 LCQ524271 LMM524271 LWI524271 MGE524271 MQA524271 MZW524271 NJS524271 NTO524271 ODK524271 ONG524271 OXC524271 PGY524271 PQU524271 QAQ524271 QKM524271 QUI524271 REE524271 ROA524271 RXW524271 SHS524271 SRO524271 TBK524271 TLG524271 TVC524271 UEY524271 UOU524271 UYQ524271 VIM524271 VSI524271 WCE524271 WMA524271 WVW524271 O589807 JK589807 TG589807 ADC589807 AMY589807 AWU589807 BGQ589807 BQM589807 CAI589807 CKE589807 CUA589807 DDW589807 DNS589807 DXO589807 EHK589807 ERG589807 FBC589807 FKY589807 FUU589807 GEQ589807 GOM589807 GYI589807 HIE589807 HSA589807 IBW589807 ILS589807 IVO589807 JFK589807 JPG589807 JZC589807 KIY589807 KSU589807 LCQ589807 LMM589807 LWI589807 MGE589807 MQA589807 MZW589807 NJS589807 NTO589807 ODK589807 ONG589807 OXC589807 PGY589807 PQU589807 QAQ589807 QKM589807 QUI589807 REE589807 ROA589807 RXW589807 SHS589807 SRO589807 TBK589807 TLG589807 TVC589807 UEY589807 UOU589807 UYQ589807 VIM589807 VSI589807 WCE589807 WMA589807 WVW589807 O655343 JK655343 TG655343 ADC655343 AMY655343 AWU655343 BGQ655343 BQM655343 CAI655343 CKE655343 CUA655343 DDW655343 DNS655343 DXO655343 EHK655343 ERG655343 FBC655343 FKY655343 FUU655343 GEQ655343 GOM655343 GYI655343 HIE655343 HSA655343 IBW655343 ILS655343 IVO655343 JFK655343 JPG655343 JZC655343 KIY655343 KSU655343 LCQ655343 LMM655343 LWI655343 MGE655343 MQA655343 MZW655343 NJS655343 NTO655343 ODK655343 ONG655343 OXC655343 PGY655343 PQU655343 QAQ655343 QKM655343 QUI655343 REE655343 ROA655343 RXW655343 SHS655343 SRO655343 TBK655343 TLG655343 TVC655343 UEY655343 UOU655343 UYQ655343 VIM655343 VSI655343 WCE655343 WMA655343 WVW655343 O720879 JK720879 TG720879 ADC720879 AMY720879 AWU720879 BGQ720879 BQM720879 CAI720879 CKE720879 CUA720879 DDW720879 DNS720879 DXO720879 EHK720879 ERG720879 FBC720879 FKY720879 FUU720879 GEQ720879 GOM720879 GYI720879 HIE720879 HSA720879 IBW720879 ILS720879 IVO720879 JFK720879 JPG720879 JZC720879 KIY720879 KSU720879 LCQ720879 LMM720879 LWI720879 MGE720879 MQA720879 MZW720879 NJS720879 NTO720879 ODK720879 ONG720879 OXC720879 PGY720879 PQU720879 QAQ720879 QKM720879 QUI720879 REE720879 ROA720879 RXW720879 SHS720879 SRO720879 TBK720879 TLG720879 TVC720879 UEY720879 UOU720879 UYQ720879 VIM720879 VSI720879 WCE720879 WMA720879 WVW720879 O786415 JK786415 TG786415 ADC786415 AMY786415 AWU786415 BGQ786415 BQM786415 CAI786415 CKE786415 CUA786415 DDW786415 DNS786415 DXO786415 EHK786415 ERG786415 FBC786415 FKY786415 FUU786415 GEQ786415 GOM786415 GYI786415 HIE786415 HSA786415 IBW786415 ILS786415 IVO786415 JFK786415 JPG786415 JZC786415 KIY786415 KSU786415 LCQ786415 LMM786415 LWI786415 MGE786415 MQA786415 MZW786415 NJS786415 NTO786415 ODK786415 ONG786415 OXC786415 PGY786415 PQU786415 QAQ786415 QKM786415 QUI786415 REE786415 ROA786415 RXW786415 SHS786415 SRO786415 TBK786415 TLG786415 TVC786415 UEY786415 UOU786415 UYQ786415 VIM786415 VSI786415 WCE786415 WMA786415 WVW786415 O851951 JK851951 TG851951 ADC851951 AMY851951 AWU851951 BGQ851951 BQM851951 CAI851951 CKE851951 CUA851951 DDW851951 DNS851951 DXO851951 EHK851951 ERG851951 FBC851951 FKY851951 FUU851951 GEQ851951 GOM851951 GYI851951 HIE851951 HSA851951 IBW851951 ILS851951 IVO851951 JFK851951 JPG851951 JZC851951 KIY851951 KSU851951 LCQ851951 LMM851951 LWI851951 MGE851951 MQA851951 MZW851951 NJS851951 NTO851951 ODK851951 ONG851951 OXC851951 PGY851951 PQU851951 QAQ851951 QKM851951 QUI851951 REE851951 ROA851951 RXW851951 SHS851951 SRO851951 TBK851951 TLG851951 TVC851951 UEY851951 UOU851951 UYQ851951 VIM851951 VSI851951 WCE851951 WMA851951 WVW851951 O917487 JK917487 TG917487 ADC917487 AMY917487 AWU917487 BGQ917487 BQM917487 CAI917487 CKE917487 CUA917487 DDW917487 DNS917487 DXO917487 EHK917487 ERG917487 FBC917487 FKY917487 FUU917487 GEQ917487 GOM917487 GYI917487 HIE917487 HSA917487 IBW917487 ILS917487 IVO917487 JFK917487 JPG917487 JZC917487 KIY917487 KSU917487 LCQ917487 LMM917487 LWI917487 MGE917487 MQA917487 MZW917487 NJS917487 NTO917487 ODK917487 ONG917487 OXC917487 PGY917487 PQU917487 QAQ917487 QKM917487 QUI917487 REE917487 ROA917487 RXW917487 SHS917487 SRO917487 TBK917487 TLG917487 TVC917487 UEY917487 UOU917487 UYQ917487 VIM917487 VSI917487 WCE917487 WMA917487 WVW917487 O983023 JK983023 TG983023 ADC983023 AMY983023 AWU983023 BGQ983023 BQM983023 CAI983023 CKE983023 CUA983023 DDW983023 DNS983023 DXO983023 EHK983023 ERG983023 FBC983023 FKY983023 FUU983023 GEQ983023 GOM983023 GYI983023 HIE983023 HSA983023 IBW983023 ILS983023 IVO983023 JFK983023 JPG983023 JZC983023 KIY983023 KSU983023 LCQ983023 LMM983023 LWI983023 MGE983023 MQA983023 MZW983023 NJS983023 NTO983023 ODK983023 ONG983023 OXC983023 PGY983023 PQU983023 QAQ983023 QKM983023 QUI983023 REE983023 ROA983023 RXW983023 SHS983023 SRO983023 TBK983023 TLG983023 TVC983023 UEY983023 UOU983023 UYQ983023 VIM983023 VSI983023 WCE983023 WMA983023 WVW983023 AI65547:AK65548 KE65547:KG65548 UA65547:UC65548 ADW65547:ADY65548 ANS65547:ANU65548 AXO65547:AXQ65548 BHK65547:BHM65548 BRG65547:BRI65548 CBC65547:CBE65548 CKY65547:CLA65548 CUU65547:CUW65548 DEQ65547:DES65548 DOM65547:DOO65548 DYI65547:DYK65548 EIE65547:EIG65548 ESA65547:ESC65548 FBW65547:FBY65548 FLS65547:FLU65548 FVO65547:FVQ65548 GFK65547:GFM65548 GPG65547:GPI65548 GZC65547:GZE65548 HIY65547:HJA65548 HSU65547:HSW65548 ICQ65547:ICS65548 IMM65547:IMO65548 IWI65547:IWK65548 JGE65547:JGG65548 JQA65547:JQC65548 JZW65547:JZY65548 KJS65547:KJU65548 KTO65547:KTQ65548 LDK65547:LDM65548 LNG65547:LNI65548 LXC65547:LXE65548 MGY65547:MHA65548 MQU65547:MQW65548 NAQ65547:NAS65548 NKM65547:NKO65548 NUI65547:NUK65548 OEE65547:OEG65548 OOA65547:OOC65548 OXW65547:OXY65548 PHS65547:PHU65548 PRO65547:PRQ65548 QBK65547:QBM65548 QLG65547:QLI65548 QVC65547:QVE65548 REY65547:RFA65548 ROU65547:ROW65548 RYQ65547:RYS65548 SIM65547:SIO65548 SSI65547:SSK65548 TCE65547:TCG65548 TMA65547:TMC65548 TVW65547:TVY65548 UFS65547:UFU65548 UPO65547:UPQ65548 UZK65547:UZM65548 VJG65547:VJI65548 VTC65547:VTE65548 WCY65547:WDA65548 WMU65547:WMW65548 WWQ65547:WWS65548 AI131083:AK131084 KE131083:KG131084 UA131083:UC131084 ADW131083:ADY131084 ANS131083:ANU131084 AXO131083:AXQ131084 BHK131083:BHM131084 BRG131083:BRI131084 CBC131083:CBE131084 CKY131083:CLA131084 CUU131083:CUW131084 DEQ131083:DES131084 DOM131083:DOO131084 DYI131083:DYK131084 EIE131083:EIG131084 ESA131083:ESC131084 FBW131083:FBY131084 FLS131083:FLU131084 FVO131083:FVQ131084 GFK131083:GFM131084 GPG131083:GPI131084 GZC131083:GZE131084 HIY131083:HJA131084 HSU131083:HSW131084 ICQ131083:ICS131084 IMM131083:IMO131084 IWI131083:IWK131084 JGE131083:JGG131084 JQA131083:JQC131084 JZW131083:JZY131084 KJS131083:KJU131084 KTO131083:KTQ131084 LDK131083:LDM131084 LNG131083:LNI131084 LXC131083:LXE131084 MGY131083:MHA131084 MQU131083:MQW131084 NAQ131083:NAS131084 NKM131083:NKO131084 NUI131083:NUK131084 OEE131083:OEG131084 OOA131083:OOC131084 OXW131083:OXY131084 PHS131083:PHU131084 PRO131083:PRQ131084 QBK131083:QBM131084 QLG131083:QLI131084 QVC131083:QVE131084 REY131083:RFA131084 ROU131083:ROW131084 RYQ131083:RYS131084 SIM131083:SIO131084 SSI131083:SSK131084 TCE131083:TCG131084 TMA131083:TMC131084 TVW131083:TVY131084 UFS131083:UFU131084 UPO131083:UPQ131084 UZK131083:UZM131084 VJG131083:VJI131084 VTC131083:VTE131084 WCY131083:WDA131084 WMU131083:WMW131084 WWQ131083:WWS131084 AI196619:AK196620 KE196619:KG196620 UA196619:UC196620 ADW196619:ADY196620 ANS196619:ANU196620 AXO196619:AXQ196620 BHK196619:BHM196620 BRG196619:BRI196620 CBC196619:CBE196620 CKY196619:CLA196620 CUU196619:CUW196620 DEQ196619:DES196620 DOM196619:DOO196620 DYI196619:DYK196620 EIE196619:EIG196620 ESA196619:ESC196620 FBW196619:FBY196620 FLS196619:FLU196620 FVO196619:FVQ196620 GFK196619:GFM196620 GPG196619:GPI196620 GZC196619:GZE196620 HIY196619:HJA196620 HSU196619:HSW196620 ICQ196619:ICS196620 IMM196619:IMO196620 IWI196619:IWK196620 JGE196619:JGG196620 JQA196619:JQC196620 JZW196619:JZY196620 KJS196619:KJU196620 KTO196619:KTQ196620 LDK196619:LDM196620 LNG196619:LNI196620 LXC196619:LXE196620 MGY196619:MHA196620 MQU196619:MQW196620 NAQ196619:NAS196620 NKM196619:NKO196620 NUI196619:NUK196620 OEE196619:OEG196620 OOA196619:OOC196620 OXW196619:OXY196620 PHS196619:PHU196620 PRO196619:PRQ196620 QBK196619:QBM196620 QLG196619:QLI196620 QVC196619:QVE196620 REY196619:RFA196620 ROU196619:ROW196620 RYQ196619:RYS196620 SIM196619:SIO196620 SSI196619:SSK196620 TCE196619:TCG196620 TMA196619:TMC196620 TVW196619:TVY196620 UFS196619:UFU196620 UPO196619:UPQ196620 UZK196619:UZM196620 VJG196619:VJI196620 VTC196619:VTE196620 WCY196619:WDA196620 WMU196619:WMW196620 WWQ196619:WWS196620 AI262155:AK262156 KE262155:KG262156 UA262155:UC262156 ADW262155:ADY262156 ANS262155:ANU262156 AXO262155:AXQ262156 BHK262155:BHM262156 BRG262155:BRI262156 CBC262155:CBE262156 CKY262155:CLA262156 CUU262155:CUW262156 DEQ262155:DES262156 DOM262155:DOO262156 DYI262155:DYK262156 EIE262155:EIG262156 ESA262155:ESC262156 FBW262155:FBY262156 FLS262155:FLU262156 FVO262155:FVQ262156 GFK262155:GFM262156 GPG262155:GPI262156 GZC262155:GZE262156 HIY262155:HJA262156 HSU262155:HSW262156 ICQ262155:ICS262156 IMM262155:IMO262156 IWI262155:IWK262156 JGE262155:JGG262156 JQA262155:JQC262156 JZW262155:JZY262156 KJS262155:KJU262156 KTO262155:KTQ262156 LDK262155:LDM262156 LNG262155:LNI262156 LXC262155:LXE262156 MGY262155:MHA262156 MQU262155:MQW262156 NAQ262155:NAS262156 NKM262155:NKO262156 NUI262155:NUK262156 OEE262155:OEG262156 OOA262155:OOC262156 OXW262155:OXY262156 PHS262155:PHU262156 PRO262155:PRQ262156 QBK262155:QBM262156 QLG262155:QLI262156 QVC262155:QVE262156 REY262155:RFA262156 ROU262155:ROW262156 RYQ262155:RYS262156 SIM262155:SIO262156 SSI262155:SSK262156 TCE262155:TCG262156 TMA262155:TMC262156 TVW262155:TVY262156 UFS262155:UFU262156 UPO262155:UPQ262156 UZK262155:UZM262156 VJG262155:VJI262156 VTC262155:VTE262156 WCY262155:WDA262156 WMU262155:WMW262156 WWQ262155:WWS262156 AI327691:AK327692 KE327691:KG327692 UA327691:UC327692 ADW327691:ADY327692 ANS327691:ANU327692 AXO327691:AXQ327692 BHK327691:BHM327692 BRG327691:BRI327692 CBC327691:CBE327692 CKY327691:CLA327692 CUU327691:CUW327692 DEQ327691:DES327692 DOM327691:DOO327692 DYI327691:DYK327692 EIE327691:EIG327692 ESA327691:ESC327692 FBW327691:FBY327692 FLS327691:FLU327692 FVO327691:FVQ327692 GFK327691:GFM327692 GPG327691:GPI327692 GZC327691:GZE327692 HIY327691:HJA327692 HSU327691:HSW327692 ICQ327691:ICS327692 IMM327691:IMO327692 IWI327691:IWK327692 JGE327691:JGG327692 JQA327691:JQC327692 JZW327691:JZY327692 KJS327691:KJU327692 KTO327691:KTQ327692 LDK327691:LDM327692 LNG327691:LNI327692 LXC327691:LXE327692 MGY327691:MHA327692 MQU327691:MQW327692 NAQ327691:NAS327692 NKM327691:NKO327692 NUI327691:NUK327692 OEE327691:OEG327692 OOA327691:OOC327692 OXW327691:OXY327692 PHS327691:PHU327692 PRO327691:PRQ327692 QBK327691:QBM327692 QLG327691:QLI327692 QVC327691:QVE327692 REY327691:RFA327692 ROU327691:ROW327692 RYQ327691:RYS327692 SIM327691:SIO327692 SSI327691:SSK327692 TCE327691:TCG327692 TMA327691:TMC327692 TVW327691:TVY327692 UFS327691:UFU327692 UPO327691:UPQ327692 UZK327691:UZM327692 VJG327691:VJI327692 VTC327691:VTE327692 WCY327691:WDA327692 WMU327691:WMW327692 WWQ327691:WWS327692 AI393227:AK393228 KE393227:KG393228 UA393227:UC393228 ADW393227:ADY393228 ANS393227:ANU393228 AXO393227:AXQ393228 BHK393227:BHM393228 BRG393227:BRI393228 CBC393227:CBE393228 CKY393227:CLA393228 CUU393227:CUW393228 DEQ393227:DES393228 DOM393227:DOO393228 DYI393227:DYK393228 EIE393227:EIG393228 ESA393227:ESC393228 FBW393227:FBY393228 FLS393227:FLU393228 FVO393227:FVQ393228 GFK393227:GFM393228 GPG393227:GPI393228 GZC393227:GZE393228 HIY393227:HJA393228 HSU393227:HSW393228 ICQ393227:ICS393228 IMM393227:IMO393228 IWI393227:IWK393228 JGE393227:JGG393228 JQA393227:JQC393228 JZW393227:JZY393228 KJS393227:KJU393228 KTO393227:KTQ393228 LDK393227:LDM393228 LNG393227:LNI393228 LXC393227:LXE393228 MGY393227:MHA393228 MQU393227:MQW393228 NAQ393227:NAS393228 NKM393227:NKO393228 NUI393227:NUK393228 OEE393227:OEG393228 OOA393227:OOC393228 OXW393227:OXY393228 PHS393227:PHU393228 PRO393227:PRQ393228 QBK393227:QBM393228 QLG393227:QLI393228 QVC393227:QVE393228 REY393227:RFA393228 ROU393227:ROW393228 RYQ393227:RYS393228 SIM393227:SIO393228 SSI393227:SSK393228 TCE393227:TCG393228 TMA393227:TMC393228 TVW393227:TVY393228 UFS393227:UFU393228 UPO393227:UPQ393228 UZK393227:UZM393228 VJG393227:VJI393228 VTC393227:VTE393228 WCY393227:WDA393228 WMU393227:WMW393228 WWQ393227:WWS393228 AI458763:AK458764 KE458763:KG458764 UA458763:UC458764 ADW458763:ADY458764 ANS458763:ANU458764 AXO458763:AXQ458764 BHK458763:BHM458764 BRG458763:BRI458764 CBC458763:CBE458764 CKY458763:CLA458764 CUU458763:CUW458764 DEQ458763:DES458764 DOM458763:DOO458764 DYI458763:DYK458764 EIE458763:EIG458764 ESA458763:ESC458764 FBW458763:FBY458764 FLS458763:FLU458764 FVO458763:FVQ458764 GFK458763:GFM458764 GPG458763:GPI458764 GZC458763:GZE458764 HIY458763:HJA458764 HSU458763:HSW458764 ICQ458763:ICS458764 IMM458763:IMO458764 IWI458763:IWK458764 JGE458763:JGG458764 JQA458763:JQC458764 JZW458763:JZY458764 KJS458763:KJU458764 KTO458763:KTQ458764 LDK458763:LDM458764 LNG458763:LNI458764 LXC458763:LXE458764 MGY458763:MHA458764 MQU458763:MQW458764 NAQ458763:NAS458764 NKM458763:NKO458764 NUI458763:NUK458764 OEE458763:OEG458764 OOA458763:OOC458764 OXW458763:OXY458764 PHS458763:PHU458764 PRO458763:PRQ458764 QBK458763:QBM458764 QLG458763:QLI458764 QVC458763:QVE458764 REY458763:RFA458764 ROU458763:ROW458764 RYQ458763:RYS458764 SIM458763:SIO458764 SSI458763:SSK458764 TCE458763:TCG458764 TMA458763:TMC458764 TVW458763:TVY458764 UFS458763:UFU458764 UPO458763:UPQ458764 UZK458763:UZM458764 VJG458763:VJI458764 VTC458763:VTE458764 WCY458763:WDA458764 WMU458763:WMW458764 WWQ458763:WWS458764 AI524299:AK524300 KE524299:KG524300 UA524299:UC524300 ADW524299:ADY524300 ANS524299:ANU524300 AXO524299:AXQ524300 BHK524299:BHM524300 BRG524299:BRI524300 CBC524299:CBE524300 CKY524299:CLA524300 CUU524299:CUW524300 DEQ524299:DES524300 DOM524299:DOO524300 DYI524299:DYK524300 EIE524299:EIG524300 ESA524299:ESC524300 FBW524299:FBY524300 FLS524299:FLU524300 FVO524299:FVQ524300 GFK524299:GFM524300 GPG524299:GPI524300 GZC524299:GZE524300 HIY524299:HJA524300 HSU524299:HSW524300 ICQ524299:ICS524300 IMM524299:IMO524300 IWI524299:IWK524300 JGE524299:JGG524300 JQA524299:JQC524300 JZW524299:JZY524300 KJS524299:KJU524300 KTO524299:KTQ524300 LDK524299:LDM524300 LNG524299:LNI524300 LXC524299:LXE524300 MGY524299:MHA524300 MQU524299:MQW524300 NAQ524299:NAS524300 NKM524299:NKO524300 NUI524299:NUK524300 OEE524299:OEG524300 OOA524299:OOC524300 OXW524299:OXY524300 PHS524299:PHU524300 PRO524299:PRQ524300 QBK524299:QBM524300 QLG524299:QLI524300 QVC524299:QVE524300 REY524299:RFA524300 ROU524299:ROW524300 RYQ524299:RYS524300 SIM524299:SIO524300 SSI524299:SSK524300 TCE524299:TCG524300 TMA524299:TMC524300 TVW524299:TVY524300 UFS524299:UFU524300 UPO524299:UPQ524300 UZK524299:UZM524300 VJG524299:VJI524300 VTC524299:VTE524300 WCY524299:WDA524300 WMU524299:WMW524300 WWQ524299:WWS524300 AI589835:AK589836 KE589835:KG589836 UA589835:UC589836 ADW589835:ADY589836 ANS589835:ANU589836 AXO589835:AXQ589836 BHK589835:BHM589836 BRG589835:BRI589836 CBC589835:CBE589836 CKY589835:CLA589836 CUU589835:CUW589836 DEQ589835:DES589836 DOM589835:DOO589836 DYI589835:DYK589836 EIE589835:EIG589836 ESA589835:ESC589836 FBW589835:FBY589836 FLS589835:FLU589836 FVO589835:FVQ589836 GFK589835:GFM589836 GPG589835:GPI589836 GZC589835:GZE589836 HIY589835:HJA589836 HSU589835:HSW589836 ICQ589835:ICS589836 IMM589835:IMO589836 IWI589835:IWK589836 JGE589835:JGG589836 JQA589835:JQC589836 JZW589835:JZY589836 KJS589835:KJU589836 KTO589835:KTQ589836 LDK589835:LDM589836 LNG589835:LNI589836 LXC589835:LXE589836 MGY589835:MHA589836 MQU589835:MQW589836 NAQ589835:NAS589836 NKM589835:NKO589836 NUI589835:NUK589836 OEE589835:OEG589836 OOA589835:OOC589836 OXW589835:OXY589836 PHS589835:PHU589836 PRO589835:PRQ589836 QBK589835:QBM589836 QLG589835:QLI589836 QVC589835:QVE589836 REY589835:RFA589836 ROU589835:ROW589836 RYQ589835:RYS589836 SIM589835:SIO589836 SSI589835:SSK589836 TCE589835:TCG589836 TMA589835:TMC589836 TVW589835:TVY589836 UFS589835:UFU589836 UPO589835:UPQ589836 UZK589835:UZM589836 VJG589835:VJI589836 VTC589835:VTE589836 WCY589835:WDA589836 WMU589835:WMW589836 WWQ589835:WWS589836 AI655371:AK655372 KE655371:KG655372 UA655371:UC655372 ADW655371:ADY655372 ANS655371:ANU655372 AXO655371:AXQ655372 BHK655371:BHM655372 BRG655371:BRI655372 CBC655371:CBE655372 CKY655371:CLA655372 CUU655371:CUW655372 DEQ655371:DES655372 DOM655371:DOO655372 DYI655371:DYK655372 EIE655371:EIG655372 ESA655371:ESC655372 FBW655371:FBY655372 FLS655371:FLU655372 FVO655371:FVQ655372 GFK655371:GFM655372 GPG655371:GPI655372 GZC655371:GZE655372 HIY655371:HJA655372 HSU655371:HSW655372 ICQ655371:ICS655372 IMM655371:IMO655372 IWI655371:IWK655372 JGE655371:JGG655372 JQA655371:JQC655372 JZW655371:JZY655372 KJS655371:KJU655372 KTO655371:KTQ655372 LDK655371:LDM655372 LNG655371:LNI655372 LXC655371:LXE655372 MGY655371:MHA655372 MQU655371:MQW655372 NAQ655371:NAS655372 NKM655371:NKO655372 NUI655371:NUK655372 OEE655371:OEG655372 OOA655371:OOC655372 OXW655371:OXY655372 PHS655371:PHU655372 PRO655371:PRQ655372 QBK655371:QBM655372 QLG655371:QLI655372 QVC655371:QVE655372 REY655371:RFA655372 ROU655371:ROW655372 RYQ655371:RYS655372 SIM655371:SIO655372 SSI655371:SSK655372 TCE655371:TCG655372 TMA655371:TMC655372 TVW655371:TVY655372 UFS655371:UFU655372 UPO655371:UPQ655372 UZK655371:UZM655372 VJG655371:VJI655372 VTC655371:VTE655372 WCY655371:WDA655372 WMU655371:WMW655372 WWQ655371:WWS655372 AI720907:AK720908 KE720907:KG720908 UA720907:UC720908 ADW720907:ADY720908 ANS720907:ANU720908 AXO720907:AXQ720908 BHK720907:BHM720908 BRG720907:BRI720908 CBC720907:CBE720908 CKY720907:CLA720908 CUU720907:CUW720908 DEQ720907:DES720908 DOM720907:DOO720908 DYI720907:DYK720908 EIE720907:EIG720908 ESA720907:ESC720908 FBW720907:FBY720908 FLS720907:FLU720908 FVO720907:FVQ720908 GFK720907:GFM720908 GPG720907:GPI720908 GZC720907:GZE720908 HIY720907:HJA720908 HSU720907:HSW720908 ICQ720907:ICS720908 IMM720907:IMO720908 IWI720907:IWK720908 JGE720907:JGG720908 JQA720907:JQC720908 JZW720907:JZY720908 KJS720907:KJU720908 KTO720907:KTQ720908 LDK720907:LDM720908 LNG720907:LNI720908 LXC720907:LXE720908 MGY720907:MHA720908 MQU720907:MQW720908 NAQ720907:NAS720908 NKM720907:NKO720908 NUI720907:NUK720908 OEE720907:OEG720908 OOA720907:OOC720908 OXW720907:OXY720908 PHS720907:PHU720908 PRO720907:PRQ720908 QBK720907:QBM720908 QLG720907:QLI720908 QVC720907:QVE720908 REY720907:RFA720908 ROU720907:ROW720908 RYQ720907:RYS720908 SIM720907:SIO720908 SSI720907:SSK720908 TCE720907:TCG720908 TMA720907:TMC720908 TVW720907:TVY720908 UFS720907:UFU720908 UPO720907:UPQ720908 UZK720907:UZM720908 VJG720907:VJI720908 VTC720907:VTE720908 WCY720907:WDA720908 WMU720907:WMW720908 WWQ720907:WWS720908 AI786443:AK786444 KE786443:KG786444 UA786443:UC786444 ADW786443:ADY786444 ANS786443:ANU786444 AXO786443:AXQ786444 BHK786443:BHM786444 BRG786443:BRI786444 CBC786443:CBE786444 CKY786443:CLA786444 CUU786443:CUW786444 DEQ786443:DES786444 DOM786443:DOO786444 DYI786443:DYK786444 EIE786443:EIG786444 ESA786443:ESC786444 FBW786443:FBY786444 FLS786443:FLU786444 FVO786443:FVQ786444 GFK786443:GFM786444 GPG786443:GPI786444 GZC786443:GZE786444 HIY786443:HJA786444 HSU786443:HSW786444 ICQ786443:ICS786444 IMM786443:IMO786444 IWI786443:IWK786444 JGE786443:JGG786444 JQA786443:JQC786444 JZW786443:JZY786444 KJS786443:KJU786444 KTO786443:KTQ786444 LDK786443:LDM786444 LNG786443:LNI786444 LXC786443:LXE786444 MGY786443:MHA786444 MQU786443:MQW786444 NAQ786443:NAS786444 NKM786443:NKO786444 NUI786443:NUK786444 OEE786443:OEG786444 OOA786443:OOC786444 OXW786443:OXY786444 PHS786443:PHU786444 PRO786443:PRQ786444 QBK786443:QBM786444 QLG786443:QLI786444 QVC786443:QVE786444 REY786443:RFA786444 ROU786443:ROW786444 RYQ786443:RYS786444 SIM786443:SIO786444 SSI786443:SSK786444 TCE786443:TCG786444 TMA786443:TMC786444 TVW786443:TVY786444 UFS786443:UFU786444 UPO786443:UPQ786444 UZK786443:UZM786444 VJG786443:VJI786444 VTC786443:VTE786444 WCY786443:WDA786444 WMU786443:WMW786444 WWQ786443:WWS786444 AI851979:AK851980 KE851979:KG851980 UA851979:UC851980 ADW851979:ADY851980 ANS851979:ANU851980 AXO851979:AXQ851980 BHK851979:BHM851980 BRG851979:BRI851980 CBC851979:CBE851980 CKY851979:CLA851980 CUU851979:CUW851980 DEQ851979:DES851980 DOM851979:DOO851980 DYI851979:DYK851980 EIE851979:EIG851980 ESA851979:ESC851980 FBW851979:FBY851980 FLS851979:FLU851980 FVO851979:FVQ851980 GFK851979:GFM851980 GPG851979:GPI851980 GZC851979:GZE851980 HIY851979:HJA851980 HSU851979:HSW851980 ICQ851979:ICS851980 IMM851979:IMO851980 IWI851979:IWK851980 JGE851979:JGG851980 JQA851979:JQC851980 JZW851979:JZY851980 KJS851979:KJU851980 KTO851979:KTQ851980 LDK851979:LDM851980 LNG851979:LNI851980 LXC851979:LXE851980 MGY851979:MHA851980 MQU851979:MQW851980 NAQ851979:NAS851980 NKM851979:NKO851980 NUI851979:NUK851980 OEE851979:OEG851980 OOA851979:OOC851980 OXW851979:OXY851980 PHS851979:PHU851980 PRO851979:PRQ851980 QBK851979:QBM851980 QLG851979:QLI851980 QVC851979:QVE851980 REY851979:RFA851980 ROU851979:ROW851980 RYQ851979:RYS851980 SIM851979:SIO851980 SSI851979:SSK851980 TCE851979:TCG851980 TMA851979:TMC851980 TVW851979:TVY851980 UFS851979:UFU851980 UPO851979:UPQ851980 UZK851979:UZM851980 VJG851979:VJI851980 VTC851979:VTE851980 WCY851979:WDA851980 WMU851979:WMW851980 WWQ851979:WWS851980 AI917515:AK917516 KE917515:KG917516 UA917515:UC917516 ADW917515:ADY917516 ANS917515:ANU917516 AXO917515:AXQ917516 BHK917515:BHM917516 BRG917515:BRI917516 CBC917515:CBE917516 CKY917515:CLA917516 CUU917515:CUW917516 DEQ917515:DES917516 DOM917515:DOO917516 DYI917515:DYK917516 EIE917515:EIG917516 ESA917515:ESC917516 FBW917515:FBY917516 FLS917515:FLU917516 FVO917515:FVQ917516 GFK917515:GFM917516 GPG917515:GPI917516 GZC917515:GZE917516 HIY917515:HJA917516 HSU917515:HSW917516 ICQ917515:ICS917516 IMM917515:IMO917516 IWI917515:IWK917516 JGE917515:JGG917516 JQA917515:JQC917516 JZW917515:JZY917516 KJS917515:KJU917516 KTO917515:KTQ917516 LDK917515:LDM917516 LNG917515:LNI917516 LXC917515:LXE917516 MGY917515:MHA917516 MQU917515:MQW917516 NAQ917515:NAS917516 NKM917515:NKO917516 NUI917515:NUK917516 OEE917515:OEG917516 OOA917515:OOC917516 OXW917515:OXY917516 PHS917515:PHU917516 PRO917515:PRQ917516 QBK917515:QBM917516 QLG917515:QLI917516 QVC917515:QVE917516 REY917515:RFA917516 ROU917515:ROW917516 RYQ917515:RYS917516 SIM917515:SIO917516 SSI917515:SSK917516 TCE917515:TCG917516 TMA917515:TMC917516 TVW917515:TVY917516 UFS917515:UFU917516 UPO917515:UPQ917516 UZK917515:UZM917516 VJG917515:VJI917516 VTC917515:VTE917516 WCY917515:WDA917516 WMU917515:WMW917516 WWQ917515:WWS917516 AI983051:AK983052 KE983051:KG983052 UA983051:UC983052 ADW983051:ADY983052 ANS983051:ANU983052 AXO983051:AXQ983052 BHK983051:BHM983052 BRG983051:BRI983052 CBC983051:CBE983052 CKY983051:CLA983052 CUU983051:CUW983052 DEQ983051:DES983052 DOM983051:DOO983052 DYI983051:DYK983052 EIE983051:EIG983052 ESA983051:ESC983052 FBW983051:FBY983052 FLS983051:FLU983052 FVO983051:FVQ983052 GFK983051:GFM983052 GPG983051:GPI983052 GZC983051:GZE983052 HIY983051:HJA983052 HSU983051:HSW983052 ICQ983051:ICS983052 IMM983051:IMO983052 IWI983051:IWK983052 JGE983051:JGG983052 JQA983051:JQC983052 JZW983051:JZY983052 KJS983051:KJU983052 KTO983051:KTQ983052 LDK983051:LDM983052 LNG983051:LNI983052 LXC983051:LXE983052 MGY983051:MHA983052 MQU983051:MQW983052 NAQ983051:NAS983052 NKM983051:NKO983052 NUI983051:NUK983052 OEE983051:OEG983052 OOA983051:OOC983052 OXW983051:OXY983052 PHS983051:PHU983052 PRO983051:PRQ983052 QBK983051:QBM983052 QLG983051:QLI983052 QVC983051:QVE983052 REY983051:RFA983052 ROU983051:ROW983052 RYQ983051:RYS983052 SIM983051:SIO983052 SSI983051:SSK983052 TCE983051:TCG983052 TMA983051:TMC983052 TVW983051:TVY983052 UFS983051:UFU983052 UPO983051:UPQ983052 UZK983051:UZM983052 VJG983051:VJI983052 VTC983051:VTE983052 WCY983051:WDA983052 WMU983051:WMW983052 WWQ983051:WWS983052 AI65552:AK65552 KE65552:KG65552 UA65552:UC65552 ADW65552:ADY65552 ANS65552:ANU65552 AXO65552:AXQ65552 BHK65552:BHM65552 BRG65552:BRI65552 CBC65552:CBE65552 CKY65552:CLA65552 CUU65552:CUW65552 DEQ65552:DES65552 DOM65552:DOO65552 DYI65552:DYK65552 EIE65552:EIG65552 ESA65552:ESC65552 FBW65552:FBY65552 FLS65552:FLU65552 FVO65552:FVQ65552 GFK65552:GFM65552 GPG65552:GPI65552 GZC65552:GZE65552 HIY65552:HJA65552 HSU65552:HSW65552 ICQ65552:ICS65552 IMM65552:IMO65552 IWI65552:IWK65552 JGE65552:JGG65552 JQA65552:JQC65552 JZW65552:JZY65552 KJS65552:KJU65552 KTO65552:KTQ65552 LDK65552:LDM65552 LNG65552:LNI65552 LXC65552:LXE65552 MGY65552:MHA65552 MQU65552:MQW65552 NAQ65552:NAS65552 NKM65552:NKO65552 NUI65552:NUK65552 OEE65552:OEG65552 OOA65552:OOC65552 OXW65552:OXY65552 PHS65552:PHU65552 PRO65552:PRQ65552 QBK65552:QBM65552 QLG65552:QLI65552 QVC65552:QVE65552 REY65552:RFA65552 ROU65552:ROW65552 RYQ65552:RYS65552 SIM65552:SIO65552 SSI65552:SSK65552 TCE65552:TCG65552 TMA65552:TMC65552 TVW65552:TVY65552 UFS65552:UFU65552 UPO65552:UPQ65552 UZK65552:UZM65552 VJG65552:VJI65552 VTC65552:VTE65552 WCY65552:WDA65552 WMU65552:WMW65552 WWQ65552:WWS65552 AI131088:AK131088 KE131088:KG131088 UA131088:UC131088 ADW131088:ADY131088 ANS131088:ANU131088 AXO131088:AXQ131088 BHK131088:BHM131088 BRG131088:BRI131088 CBC131088:CBE131088 CKY131088:CLA131088 CUU131088:CUW131088 DEQ131088:DES131088 DOM131088:DOO131088 DYI131088:DYK131088 EIE131088:EIG131088 ESA131088:ESC131088 FBW131088:FBY131088 FLS131088:FLU131088 FVO131088:FVQ131088 GFK131088:GFM131088 GPG131088:GPI131088 GZC131088:GZE131088 HIY131088:HJA131088 HSU131088:HSW131088 ICQ131088:ICS131088 IMM131088:IMO131088 IWI131088:IWK131088 JGE131088:JGG131088 JQA131088:JQC131088 JZW131088:JZY131088 KJS131088:KJU131088 KTO131088:KTQ131088 LDK131088:LDM131088 LNG131088:LNI131088 LXC131088:LXE131088 MGY131088:MHA131088 MQU131088:MQW131088 NAQ131088:NAS131088 NKM131088:NKO131088 NUI131088:NUK131088 OEE131088:OEG131088 OOA131088:OOC131088 OXW131088:OXY131088 PHS131088:PHU131088 PRO131088:PRQ131088 QBK131088:QBM131088 QLG131088:QLI131088 QVC131088:QVE131088 REY131088:RFA131088 ROU131088:ROW131088 RYQ131088:RYS131088 SIM131088:SIO131088 SSI131088:SSK131088 TCE131088:TCG131088 TMA131088:TMC131088 TVW131088:TVY131088 UFS131088:UFU131088 UPO131088:UPQ131088 UZK131088:UZM131088 VJG131088:VJI131088 VTC131088:VTE131088 WCY131088:WDA131088 WMU131088:WMW131088 WWQ131088:WWS131088 AI196624:AK196624 KE196624:KG196624 UA196624:UC196624 ADW196624:ADY196624 ANS196624:ANU196624 AXO196624:AXQ196624 BHK196624:BHM196624 BRG196624:BRI196624 CBC196624:CBE196624 CKY196624:CLA196624 CUU196624:CUW196624 DEQ196624:DES196624 DOM196624:DOO196624 DYI196624:DYK196624 EIE196624:EIG196624 ESA196624:ESC196624 FBW196624:FBY196624 FLS196624:FLU196624 FVO196624:FVQ196624 GFK196624:GFM196624 GPG196624:GPI196624 GZC196624:GZE196624 HIY196624:HJA196624 HSU196624:HSW196624 ICQ196624:ICS196624 IMM196624:IMO196624 IWI196624:IWK196624 JGE196624:JGG196624 JQA196624:JQC196624 JZW196624:JZY196624 KJS196624:KJU196624 KTO196624:KTQ196624 LDK196624:LDM196624 LNG196624:LNI196624 LXC196624:LXE196624 MGY196624:MHA196624 MQU196624:MQW196624 NAQ196624:NAS196624 NKM196624:NKO196624 NUI196624:NUK196624 OEE196624:OEG196624 OOA196624:OOC196624 OXW196624:OXY196624 PHS196624:PHU196624 PRO196624:PRQ196624 QBK196624:QBM196624 QLG196624:QLI196624 QVC196624:QVE196624 REY196624:RFA196624 ROU196624:ROW196624 RYQ196624:RYS196624 SIM196624:SIO196624 SSI196624:SSK196624 TCE196624:TCG196624 TMA196624:TMC196624 TVW196624:TVY196624 UFS196624:UFU196624 UPO196624:UPQ196624 UZK196624:UZM196624 VJG196624:VJI196624 VTC196624:VTE196624 WCY196624:WDA196624 WMU196624:WMW196624 WWQ196624:WWS196624 AI262160:AK262160 KE262160:KG262160 UA262160:UC262160 ADW262160:ADY262160 ANS262160:ANU262160 AXO262160:AXQ262160 BHK262160:BHM262160 BRG262160:BRI262160 CBC262160:CBE262160 CKY262160:CLA262160 CUU262160:CUW262160 DEQ262160:DES262160 DOM262160:DOO262160 DYI262160:DYK262160 EIE262160:EIG262160 ESA262160:ESC262160 FBW262160:FBY262160 FLS262160:FLU262160 FVO262160:FVQ262160 GFK262160:GFM262160 GPG262160:GPI262160 GZC262160:GZE262160 HIY262160:HJA262160 HSU262160:HSW262160 ICQ262160:ICS262160 IMM262160:IMO262160 IWI262160:IWK262160 JGE262160:JGG262160 JQA262160:JQC262160 JZW262160:JZY262160 KJS262160:KJU262160 KTO262160:KTQ262160 LDK262160:LDM262160 LNG262160:LNI262160 LXC262160:LXE262160 MGY262160:MHA262160 MQU262160:MQW262160 NAQ262160:NAS262160 NKM262160:NKO262160 NUI262160:NUK262160 OEE262160:OEG262160 OOA262160:OOC262160 OXW262160:OXY262160 PHS262160:PHU262160 PRO262160:PRQ262160 QBK262160:QBM262160 QLG262160:QLI262160 QVC262160:QVE262160 REY262160:RFA262160 ROU262160:ROW262160 RYQ262160:RYS262160 SIM262160:SIO262160 SSI262160:SSK262160 TCE262160:TCG262160 TMA262160:TMC262160 TVW262160:TVY262160 UFS262160:UFU262160 UPO262160:UPQ262160 UZK262160:UZM262160 VJG262160:VJI262160 VTC262160:VTE262160 WCY262160:WDA262160 WMU262160:WMW262160 WWQ262160:WWS262160 AI327696:AK327696 KE327696:KG327696 UA327696:UC327696 ADW327696:ADY327696 ANS327696:ANU327696 AXO327696:AXQ327696 BHK327696:BHM327696 BRG327696:BRI327696 CBC327696:CBE327696 CKY327696:CLA327696 CUU327696:CUW327696 DEQ327696:DES327696 DOM327696:DOO327696 DYI327696:DYK327696 EIE327696:EIG327696 ESA327696:ESC327696 FBW327696:FBY327696 FLS327696:FLU327696 FVO327696:FVQ327696 GFK327696:GFM327696 GPG327696:GPI327696 GZC327696:GZE327696 HIY327696:HJA327696 HSU327696:HSW327696 ICQ327696:ICS327696 IMM327696:IMO327696 IWI327696:IWK327696 JGE327696:JGG327696 JQA327696:JQC327696 JZW327696:JZY327696 KJS327696:KJU327696 KTO327696:KTQ327696 LDK327696:LDM327696 LNG327696:LNI327696 LXC327696:LXE327696 MGY327696:MHA327696 MQU327696:MQW327696 NAQ327696:NAS327696 NKM327696:NKO327696 NUI327696:NUK327696 OEE327696:OEG327696 OOA327696:OOC327696 OXW327696:OXY327696 PHS327696:PHU327696 PRO327696:PRQ327696 QBK327696:QBM327696 QLG327696:QLI327696 QVC327696:QVE327696 REY327696:RFA327696 ROU327696:ROW327696 RYQ327696:RYS327696 SIM327696:SIO327696 SSI327696:SSK327696 TCE327696:TCG327696 TMA327696:TMC327696 TVW327696:TVY327696 UFS327696:UFU327696 UPO327696:UPQ327696 UZK327696:UZM327696 VJG327696:VJI327696 VTC327696:VTE327696 WCY327696:WDA327696 WMU327696:WMW327696 WWQ327696:WWS327696 AI393232:AK393232 KE393232:KG393232 UA393232:UC393232 ADW393232:ADY393232 ANS393232:ANU393232 AXO393232:AXQ393232 BHK393232:BHM393232 BRG393232:BRI393232 CBC393232:CBE393232 CKY393232:CLA393232 CUU393232:CUW393232 DEQ393232:DES393232 DOM393232:DOO393232 DYI393232:DYK393232 EIE393232:EIG393232 ESA393232:ESC393232 FBW393232:FBY393232 FLS393232:FLU393232 FVO393232:FVQ393232 GFK393232:GFM393232 GPG393232:GPI393232 GZC393232:GZE393232 HIY393232:HJA393232 HSU393232:HSW393232 ICQ393232:ICS393232 IMM393232:IMO393232 IWI393232:IWK393232 JGE393232:JGG393232 JQA393232:JQC393232 JZW393232:JZY393232 KJS393232:KJU393232 KTO393232:KTQ393232 LDK393232:LDM393232 LNG393232:LNI393232 LXC393232:LXE393232 MGY393232:MHA393232 MQU393232:MQW393232 NAQ393232:NAS393232 NKM393232:NKO393232 NUI393232:NUK393232 OEE393232:OEG393232 OOA393232:OOC393232 OXW393232:OXY393232 PHS393232:PHU393232 PRO393232:PRQ393232 QBK393232:QBM393232 QLG393232:QLI393232 QVC393232:QVE393232 REY393232:RFA393232 ROU393232:ROW393232 RYQ393232:RYS393232 SIM393232:SIO393232 SSI393232:SSK393232 TCE393232:TCG393232 TMA393232:TMC393232 TVW393232:TVY393232 UFS393232:UFU393232 UPO393232:UPQ393232 UZK393232:UZM393232 VJG393232:VJI393232 VTC393232:VTE393232 WCY393232:WDA393232 WMU393232:WMW393232 WWQ393232:WWS393232 AI458768:AK458768 KE458768:KG458768 UA458768:UC458768 ADW458768:ADY458768 ANS458768:ANU458768 AXO458768:AXQ458768 BHK458768:BHM458768 BRG458768:BRI458768 CBC458768:CBE458768 CKY458768:CLA458768 CUU458768:CUW458768 DEQ458768:DES458768 DOM458768:DOO458768 DYI458768:DYK458768 EIE458768:EIG458768 ESA458768:ESC458768 FBW458768:FBY458768 FLS458768:FLU458768 FVO458768:FVQ458768 GFK458768:GFM458768 GPG458768:GPI458768 GZC458768:GZE458768 HIY458768:HJA458768 HSU458768:HSW458768 ICQ458768:ICS458768 IMM458768:IMO458768 IWI458768:IWK458768 JGE458768:JGG458768 JQA458768:JQC458768 JZW458768:JZY458768 KJS458768:KJU458768 KTO458768:KTQ458768 LDK458768:LDM458768 LNG458768:LNI458768 LXC458768:LXE458768 MGY458768:MHA458768 MQU458768:MQW458768 NAQ458768:NAS458768 NKM458768:NKO458768 NUI458768:NUK458768 OEE458768:OEG458768 OOA458768:OOC458768 OXW458768:OXY458768 PHS458768:PHU458768 PRO458768:PRQ458768 QBK458768:QBM458768 QLG458768:QLI458768 QVC458768:QVE458768 REY458768:RFA458768 ROU458768:ROW458768 RYQ458768:RYS458768 SIM458768:SIO458768 SSI458768:SSK458768 TCE458768:TCG458768 TMA458768:TMC458768 TVW458768:TVY458768 UFS458768:UFU458768 UPO458768:UPQ458768 UZK458768:UZM458768 VJG458768:VJI458768 VTC458768:VTE458768 WCY458768:WDA458768 WMU458768:WMW458768 WWQ458768:WWS458768 AI524304:AK524304 KE524304:KG524304 UA524304:UC524304 ADW524304:ADY524304 ANS524304:ANU524304 AXO524304:AXQ524304 BHK524304:BHM524304 BRG524304:BRI524304 CBC524304:CBE524304 CKY524304:CLA524304 CUU524304:CUW524304 DEQ524304:DES524304 DOM524304:DOO524304 DYI524304:DYK524304 EIE524304:EIG524304 ESA524304:ESC524304 FBW524304:FBY524304 FLS524304:FLU524304 FVO524304:FVQ524304 GFK524304:GFM524304 GPG524304:GPI524304 GZC524304:GZE524304 HIY524304:HJA524304 HSU524304:HSW524304 ICQ524304:ICS524304 IMM524304:IMO524304 IWI524304:IWK524304 JGE524304:JGG524304 JQA524304:JQC524304 JZW524304:JZY524304 KJS524304:KJU524304 KTO524304:KTQ524304 LDK524304:LDM524304 LNG524304:LNI524304 LXC524304:LXE524304 MGY524304:MHA524304 MQU524304:MQW524304 NAQ524304:NAS524304 NKM524304:NKO524304 NUI524304:NUK524304 OEE524304:OEG524304 OOA524304:OOC524304 OXW524304:OXY524304 PHS524304:PHU524304 PRO524304:PRQ524304 QBK524304:QBM524304 QLG524304:QLI524304 QVC524304:QVE524304 REY524304:RFA524304 ROU524304:ROW524304 RYQ524304:RYS524304 SIM524304:SIO524304 SSI524304:SSK524304 TCE524304:TCG524304 TMA524304:TMC524304 TVW524304:TVY524304 UFS524304:UFU524304 UPO524304:UPQ524304 UZK524304:UZM524304 VJG524304:VJI524304 VTC524304:VTE524304 WCY524304:WDA524304 WMU524304:WMW524304 WWQ524304:WWS524304 AI589840:AK589840 KE589840:KG589840 UA589840:UC589840 ADW589840:ADY589840 ANS589840:ANU589840 AXO589840:AXQ589840 BHK589840:BHM589840 BRG589840:BRI589840 CBC589840:CBE589840 CKY589840:CLA589840 CUU589840:CUW589840 DEQ589840:DES589840 DOM589840:DOO589840 DYI589840:DYK589840 EIE589840:EIG589840 ESA589840:ESC589840 FBW589840:FBY589840 FLS589840:FLU589840 FVO589840:FVQ589840 GFK589840:GFM589840 GPG589840:GPI589840 GZC589840:GZE589840 HIY589840:HJA589840 HSU589840:HSW589840 ICQ589840:ICS589840 IMM589840:IMO589840 IWI589840:IWK589840 JGE589840:JGG589840 JQA589840:JQC589840 JZW589840:JZY589840 KJS589840:KJU589840 KTO589840:KTQ589840 LDK589840:LDM589840 LNG589840:LNI589840 LXC589840:LXE589840 MGY589840:MHA589840 MQU589840:MQW589840 NAQ589840:NAS589840 NKM589840:NKO589840 NUI589840:NUK589840 OEE589840:OEG589840 OOA589840:OOC589840 OXW589840:OXY589840 PHS589840:PHU589840 PRO589840:PRQ589840 QBK589840:QBM589840 QLG589840:QLI589840 QVC589840:QVE589840 REY589840:RFA589840 ROU589840:ROW589840 RYQ589840:RYS589840 SIM589840:SIO589840 SSI589840:SSK589840 TCE589840:TCG589840 TMA589840:TMC589840 TVW589840:TVY589840 UFS589840:UFU589840 UPO589840:UPQ589840 UZK589840:UZM589840 VJG589840:VJI589840 VTC589840:VTE589840 WCY589840:WDA589840 WMU589840:WMW589840 WWQ589840:WWS589840 AI655376:AK655376 KE655376:KG655376 UA655376:UC655376 ADW655376:ADY655376 ANS655376:ANU655376 AXO655376:AXQ655376 BHK655376:BHM655376 BRG655376:BRI655376 CBC655376:CBE655376 CKY655376:CLA655376 CUU655376:CUW655376 DEQ655376:DES655376 DOM655376:DOO655376 DYI655376:DYK655376 EIE655376:EIG655376 ESA655376:ESC655376 FBW655376:FBY655376 FLS655376:FLU655376 FVO655376:FVQ655376 GFK655376:GFM655376 GPG655376:GPI655376 GZC655376:GZE655376 HIY655376:HJA655376 HSU655376:HSW655376 ICQ655376:ICS655376 IMM655376:IMO655376 IWI655376:IWK655376 JGE655376:JGG655376 JQA655376:JQC655376 JZW655376:JZY655376 KJS655376:KJU655376 KTO655376:KTQ655376 LDK655376:LDM655376 LNG655376:LNI655376 LXC655376:LXE655376 MGY655376:MHA655376 MQU655376:MQW655376 NAQ655376:NAS655376 NKM655376:NKO655376 NUI655376:NUK655376 OEE655376:OEG655376 OOA655376:OOC655376 OXW655376:OXY655376 PHS655376:PHU655376 PRO655376:PRQ655376 QBK655376:QBM655376 QLG655376:QLI655376 QVC655376:QVE655376 REY655376:RFA655376 ROU655376:ROW655376 RYQ655376:RYS655376 SIM655376:SIO655376 SSI655376:SSK655376 TCE655376:TCG655376 TMA655376:TMC655376 TVW655376:TVY655376 UFS655376:UFU655376 UPO655376:UPQ655376 UZK655376:UZM655376 VJG655376:VJI655376 VTC655376:VTE655376 WCY655376:WDA655376 WMU655376:WMW655376 WWQ655376:WWS655376 AI720912:AK720912 KE720912:KG720912 UA720912:UC720912 ADW720912:ADY720912 ANS720912:ANU720912 AXO720912:AXQ720912 BHK720912:BHM720912 BRG720912:BRI720912 CBC720912:CBE720912 CKY720912:CLA720912 CUU720912:CUW720912 DEQ720912:DES720912 DOM720912:DOO720912 DYI720912:DYK720912 EIE720912:EIG720912 ESA720912:ESC720912 FBW720912:FBY720912 FLS720912:FLU720912 FVO720912:FVQ720912 GFK720912:GFM720912 GPG720912:GPI720912 GZC720912:GZE720912 HIY720912:HJA720912 HSU720912:HSW720912 ICQ720912:ICS720912 IMM720912:IMO720912 IWI720912:IWK720912 JGE720912:JGG720912 JQA720912:JQC720912 JZW720912:JZY720912 KJS720912:KJU720912 KTO720912:KTQ720912 LDK720912:LDM720912 LNG720912:LNI720912 LXC720912:LXE720912 MGY720912:MHA720912 MQU720912:MQW720912 NAQ720912:NAS720912 NKM720912:NKO720912 NUI720912:NUK720912 OEE720912:OEG720912 OOA720912:OOC720912 OXW720912:OXY720912 PHS720912:PHU720912 PRO720912:PRQ720912 QBK720912:QBM720912 QLG720912:QLI720912 QVC720912:QVE720912 REY720912:RFA720912 ROU720912:ROW720912 RYQ720912:RYS720912 SIM720912:SIO720912 SSI720912:SSK720912 TCE720912:TCG720912 TMA720912:TMC720912 TVW720912:TVY720912 UFS720912:UFU720912 UPO720912:UPQ720912 UZK720912:UZM720912 VJG720912:VJI720912 VTC720912:VTE720912 WCY720912:WDA720912 WMU720912:WMW720912 WWQ720912:WWS720912 AI786448:AK786448 KE786448:KG786448 UA786448:UC786448 ADW786448:ADY786448 ANS786448:ANU786448 AXO786448:AXQ786448 BHK786448:BHM786448 BRG786448:BRI786448 CBC786448:CBE786448 CKY786448:CLA786448 CUU786448:CUW786448 DEQ786448:DES786448 DOM786448:DOO786448 DYI786448:DYK786448 EIE786448:EIG786448 ESA786448:ESC786448 FBW786448:FBY786448 FLS786448:FLU786448 FVO786448:FVQ786448 GFK786448:GFM786448 GPG786448:GPI786448 GZC786448:GZE786448 HIY786448:HJA786448 HSU786448:HSW786448 ICQ786448:ICS786448 IMM786448:IMO786448 IWI786448:IWK786448 JGE786448:JGG786448 JQA786448:JQC786448 JZW786448:JZY786448 KJS786448:KJU786448 KTO786448:KTQ786448 LDK786448:LDM786448 LNG786448:LNI786448 LXC786448:LXE786448 MGY786448:MHA786448 MQU786448:MQW786448 NAQ786448:NAS786448 NKM786448:NKO786448 NUI786448:NUK786448 OEE786448:OEG786448 OOA786448:OOC786448 OXW786448:OXY786448 PHS786448:PHU786448 PRO786448:PRQ786448 QBK786448:QBM786448 QLG786448:QLI786448 QVC786448:QVE786448 REY786448:RFA786448 ROU786448:ROW786448 RYQ786448:RYS786448 SIM786448:SIO786448 SSI786448:SSK786448 TCE786448:TCG786448 TMA786448:TMC786448 TVW786448:TVY786448 UFS786448:UFU786448 UPO786448:UPQ786448 UZK786448:UZM786448 VJG786448:VJI786448 VTC786448:VTE786448 WCY786448:WDA786448 WMU786448:WMW786448 WWQ786448:WWS786448 AI851984:AK851984 KE851984:KG851984 UA851984:UC851984 ADW851984:ADY851984 ANS851984:ANU851984 AXO851984:AXQ851984 BHK851984:BHM851984 BRG851984:BRI851984 CBC851984:CBE851984 CKY851984:CLA851984 CUU851984:CUW851984 DEQ851984:DES851984 DOM851984:DOO851984 DYI851984:DYK851984 EIE851984:EIG851984 ESA851984:ESC851984 FBW851984:FBY851984 FLS851984:FLU851984 FVO851984:FVQ851984 GFK851984:GFM851984 GPG851984:GPI851984 GZC851984:GZE851984 HIY851984:HJA851984 HSU851984:HSW851984 ICQ851984:ICS851984 IMM851984:IMO851984 IWI851984:IWK851984 JGE851984:JGG851984 JQA851984:JQC851984 JZW851984:JZY851984 KJS851984:KJU851984 KTO851984:KTQ851984 LDK851984:LDM851984 LNG851984:LNI851984 LXC851984:LXE851984 MGY851984:MHA851984 MQU851984:MQW851984 NAQ851984:NAS851984 NKM851984:NKO851984 NUI851984:NUK851984 OEE851984:OEG851984 OOA851984:OOC851984 OXW851984:OXY851984 PHS851984:PHU851984 PRO851984:PRQ851984 QBK851984:QBM851984 QLG851984:QLI851984 QVC851984:QVE851984 REY851984:RFA851984 ROU851984:ROW851984 RYQ851984:RYS851984 SIM851984:SIO851984 SSI851984:SSK851984 TCE851984:TCG851984 TMA851984:TMC851984 TVW851984:TVY851984 UFS851984:UFU851984 UPO851984:UPQ851984 UZK851984:UZM851984 VJG851984:VJI851984 VTC851984:VTE851984 WCY851984:WDA851984 WMU851984:WMW851984 WWQ851984:WWS851984 AI917520:AK917520 KE917520:KG917520 UA917520:UC917520 ADW917520:ADY917520 ANS917520:ANU917520 AXO917520:AXQ917520 BHK917520:BHM917520 BRG917520:BRI917520 CBC917520:CBE917520 CKY917520:CLA917520 CUU917520:CUW917520 DEQ917520:DES917520 DOM917520:DOO917520 DYI917520:DYK917520 EIE917520:EIG917520 ESA917520:ESC917520 FBW917520:FBY917520 FLS917520:FLU917520 FVO917520:FVQ917520 GFK917520:GFM917520 GPG917520:GPI917520 GZC917520:GZE917520 HIY917520:HJA917520 HSU917520:HSW917520 ICQ917520:ICS917520 IMM917520:IMO917520 IWI917520:IWK917520 JGE917520:JGG917520 JQA917520:JQC917520 JZW917520:JZY917520 KJS917520:KJU917520 KTO917520:KTQ917520 LDK917520:LDM917520 LNG917520:LNI917520 LXC917520:LXE917520 MGY917520:MHA917520 MQU917520:MQW917520 NAQ917520:NAS917520 NKM917520:NKO917520 NUI917520:NUK917520 OEE917520:OEG917520 OOA917520:OOC917520 OXW917520:OXY917520 PHS917520:PHU917520 PRO917520:PRQ917520 QBK917520:QBM917520 QLG917520:QLI917520 QVC917520:QVE917520 REY917520:RFA917520 ROU917520:ROW917520 RYQ917520:RYS917520 SIM917520:SIO917520 SSI917520:SSK917520 TCE917520:TCG917520 TMA917520:TMC917520 TVW917520:TVY917520 UFS917520:UFU917520 UPO917520:UPQ917520 UZK917520:UZM917520 VJG917520:VJI917520 VTC917520:VTE917520 WCY917520:WDA917520 WMU917520:WMW917520 WWQ917520:WWS917520 AI983056:AK983056 KE983056:KG983056 UA983056:UC983056 ADW983056:ADY983056 ANS983056:ANU983056 AXO983056:AXQ983056 BHK983056:BHM983056 BRG983056:BRI983056 CBC983056:CBE983056 CKY983056:CLA983056 CUU983056:CUW983056 DEQ983056:DES983056 DOM983056:DOO983056 DYI983056:DYK983056 EIE983056:EIG983056 ESA983056:ESC983056 FBW983056:FBY983056 FLS983056:FLU983056 FVO983056:FVQ983056 GFK983056:GFM983056 GPG983056:GPI983056 GZC983056:GZE983056 HIY983056:HJA983056 HSU983056:HSW983056 ICQ983056:ICS983056 IMM983056:IMO983056 IWI983056:IWK983056 JGE983056:JGG983056 JQA983056:JQC983056 JZW983056:JZY983056 KJS983056:KJU983056 KTO983056:KTQ983056 LDK983056:LDM983056 LNG983056:LNI983056 LXC983056:LXE983056 MGY983056:MHA983056 MQU983056:MQW983056 NAQ983056:NAS983056 NKM983056:NKO983056 NUI983056:NUK983056 OEE983056:OEG983056 OOA983056:OOC983056 OXW983056:OXY983056 PHS983056:PHU983056 PRO983056:PRQ983056 QBK983056:QBM983056 QLG983056:QLI983056 QVC983056:QVE983056 REY983056:RFA983056 ROU983056:ROW983056 RYQ983056:RYS983056 SIM983056:SIO983056 SSI983056:SSK983056 TCE983056:TCG983056 TMA983056:TMC983056 TVW983056:TVY983056 UFS983056:UFU983056 UPO983056:UPQ983056 UZK983056:UZM983056 VJG983056:VJI983056 VTC983056:VTE983056 WCY983056:WDA983056 WMU983056:WMW983056 WWQ983056:WWS983056 AI65546 KE65546 UA65546 ADW65546 ANS65546 AXO65546 BHK65546 BRG65546 CBC65546 CKY65546 CUU65546 DEQ65546 DOM65546 DYI65546 EIE65546 ESA65546 FBW65546 FLS65546 FVO65546 GFK65546 GPG65546 GZC65546 HIY65546 HSU65546 ICQ65546 IMM65546 IWI65546 JGE65546 JQA65546 JZW65546 KJS65546 KTO65546 LDK65546 LNG65546 LXC65546 MGY65546 MQU65546 NAQ65546 NKM65546 NUI65546 OEE65546 OOA65546 OXW65546 PHS65546 PRO65546 QBK65546 QLG65546 QVC65546 REY65546 ROU65546 RYQ65546 SIM65546 SSI65546 TCE65546 TMA65546 TVW65546 UFS65546 UPO65546 UZK65546 VJG65546 VTC65546 WCY65546 WMU65546 WWQ65546 AI131082 KE131082 UA131082 ADW131082 ANS131082 AXO131082 BHK131082 BRG131082 CBC131082 CKY131082 CUU131082 DEQ131082 DOM131082 DYI131082 EIE131082 ESA131082 FBW131082 FLS131082 FVO131082 GFK131082 GPG131082 GZC131082 HIY131082 HSU131082 ICQ131082 IMM131082 IWI131082 JGE131082 JQA131082 JZW131082 KJS131082 KTO131082 LDK131082 LNG131082 LXC131082 MGY131082 MQU131082 NAQ131082 NKM131082 NUI131082 OEE131082 OOA131082 OXW131082 PHS131082 PRO131082 QBK131082 QLG131082 QVC131082 REY131082 ROU131082 RYQ131082 SIM131082 SSI131082 TCE131082 TMA131082 TVW131082 UFS131082 UPO131082 UZK131082 VJG131082 VTC131082 WCY131082 WMU131082 WWQ131082 AI196618 KE196618 UA196618 ADW196618 ANS196618 AXO196618 BHK196618 BRG196618 CBC196618 CKY196618 CUU196618 DEQ196618 DOM196618 DYI196618 EIE196618 ESA196618 FBW196618 FLS196618 FVO196618 GFK196618 GPG196618 GZC196618 HIY196618 HSU196618 ICQ196618 IMM196618 IWI196618 JGE196618 JQA196618 JZW196618 KJS196618 KTO196618 LDK196618 LNG196618 LXC196618 MGY196618 MQU196618 NAQ196618 NKM196618 NUI196618 OEE196618 OOA196618 OXW196618 PHS196618 PRO196618 QBK196618 QLG196618 QVC196618 REY196618 ROU196618 RYQ196618 SIM196618 SSI196618 TCE196618 TMA196618 TVW196618 UFS196618 UPO196618 UZK196618 VJG196618 VTC196618 WCY196618 WMU196618 WWQ196618 AI262154 KE262154 UA262154 ADW262154 ANS262154 AXO262154 BHK262154 BRG262154 CBC262154 CKY262154 CUU262154 DEQ262154 DOM262154 DYI262154 EIE262154 ESA262154 FBW262154 FLS262154 FVO262154 GFK262154 GPG262154 GZC262154 HIY262154 HSU262154 ICQ262154 IMM262154 IWI262154 JGE262154 JQA262154 JZW262154 KJS262154 KTO262154 LDK262154 LNG262154 LXC262154 MGY262154 MQU262154 NAQ262154 NKM262154 NUI262154 OEE262154 OOA262154 OXW262154 PHS262154 PRO262154 QBK262154 QLG262154 QVC262154 REY262154 ROU262154 RYQ262154 SIM262154 SSI262154 TCE262154 TMA262154 TVW262154 UFS262154 UPO262154 UZK262154 VJG262154 VTC262154 WCY262154 WMU262154 WWQ262154 AI327690 KE327690 UA327690 ADW327690 ANS327690 AXO327690 BHK327690 BRG327690 CBC327690 CKY327690 CUU327690 DEQ327690 DOM327690 DYI327690 EIE327690 ESA327690 FBW327690 FLS327690 FVO327690 GFK327690 GPG327690 GZC327690 HIY327690 HSU327690 ICQ327690 IMM327690 IWI327690 JGE327690 JQA327690 JZW327690 KJS327690 KTO327690 LDK327690 LNG327690 LXC327690 MGY327690 MQU327690 NAQ327690 NKM327690 NUI327690 OEE327690 OOA327690 OXW327690 PHS327690 PRO327690 QBK327690 QLG327690 QVC327690 REY327690 ROU327690 RYQ327690 SIM327690 SSI327690 TCE327690 TMA327690 TVW327690 UFS327690 UPO327690 UZK327690 VJG327690 VTC327690 WCY327690 WMU327690 WWQ327690 AI393226 KE393226 UA393226 ADW393226 ANS393226 AXO393226 BHK393226 BRG393226 CBC393226 CKY393226 CUU393226 DEQ393226 DOM393226 DYI393226 EIE393226 ESA393226 FBW393226 FLS393226 FVO393226 GFK393226 GPG393226 GZC393226 HIY393226 HSU393226 ICQ393226 IMM393226 IWI393226 JGE393226 JQA393226 JZW393226 KJS393226 KTO393226 LDK393226 LNG393226 LXC393226 MGY393226 MQU393226 NAQ393226 NKM393226 NUI393226 OEE393226 OOA393226 OXW393226 PHS393226 PRO393226 QBK393226 QLG393226 QVC393226 REY393226 ROU393226 RYQ393226 SIM393226 SSI393226 TCE393226 TMA393226 TVW393226 UFS393226 UPO393226 UZK393226 VJG393226 VTC393226 WCY393226 WMU393226 WWQ393226 AI458762 KE458762 UA458762 ADW458762 ANS458762 AXO458762 BHK458762 BRG458762 CBC458762 CKY458762 CUU458762 DEQ458762 DOM458762 DYI458762 EIE458762 ESA458762 FBW458762 FLS458762 FVO458762 GFK458762 GPG458762 GZC458762 HIY458762 HSU458762 ICQ458762 IMM458762 IWI458762 JGE458762 JQA458762 JZW458762 KJS458762 KTO458762 LDK458762 LNG458762 LXC458762 MGY458762 MQU458762 NAQ458762 NKM458762 NUI458762 OEE458762 OOA458762 OXW458762 PHS458762 PRO458762 QBK458762 QLG458762 QVC458762 REY458762 ROU458762 RYQ458762 SIM458762 SSI458762 TCE458762 TMA458762 TVW458762 UFS458762 UPO458762 UZK458762 VJG458762 VTC458762 WCY458762 WMU458762 WWQ458762 AI524298 KE524298 UA524298 ADW524298 ANS524298 AXO524298 BHK524298 BRG524298 CBC524298 CKY524298 CUU524298 DEQ524298 DOM524298 DYI524298 EIE524298 ESA524298 FBW524298 FLS524298 FVO524298 GFK524298 GPG524298 GZC524298 HIY524298 HSU524298 ICQ524298 IMM524298 IWI524298 JGE524298 JQA524298 JZW524298 KJS524298 KTO524298 LDK524298 LNG524298 LXC524298 MGY524298 MQU524298 NAQ524298 NKM524298 NUI524298 OEE524298 OOA524298 OXW524298 PHS524298 PRO524298 QBK524298 QLG524298 QVC524298 REY524298 ROU524298 RYQ524298 SIM524298 SSI524298 TCE524298 TMA524298 TVW524298 UFS524298 UPO524298 UZK524298 VJG524298 VTC524298 WCY524298 WMU524298 WWQ524298 AI589834 KE589834 UA589834 ADW589834 ANS589834 AXO589834 BHK589834 BRG589834 CBC589834 CKY589834 CUU589834 DEQ589834 DOM589834 DYI589834 EIE589834 ESA589834 FBW589834 FLS589834 FVO589834 GFK589834 GPG589834 GZC589834 HIY589834 HSU589834 ICQ589834 IMM589834 IWI589834 JGE589834 JQA589834 JZW589834 KJS589834 KTO589834 LDK589834 LNG589834 LXC589834 MGY589834 MQU589834 NAQ589834 NKM589834 NUI589834 OEE589834 OOA589834 OXW589834 PHS589834 PRO589834 QBK589834 QLG589834 QVC589834 REY589834 ROU589834 RYQ589834 SIM589834 SSI589834 TCE589834 TMA589834 TVW589834 UFS589834 UPO589834 UZK589834 VJG589834 VTC589834 WCY589834 WMU589834 WWQ589834 AI655370 KE655370 UA655370 ADW655370 ANS655370 AXO655370 BHK655370 BRG655370 CBC655370 CKY655370 CUU655370 DEQ655370 DOM655370 DYI655370 EIE655370 ESA655370 FBW655370 FLS655370 FVO655370 GFK655370 GPG655370 GZC655370 HIY655370 HSU655370 ICQ655370 IMM655370 IWI655370 JGE655370 JQA655370 JZW655370 KJS655370 KTO655370 LDK655370 LNG655370 LXC655370 MGY655370 MQU655370 NAQ655370 NKM655370 NUI655370 OEE655370 OOA655370 OXW655370 PHS655370 PRO655370 QBK655370 QLG655370 QVC655370 REY655370 ROU655370 RYQ655370 SIM655370 SSI655370 TCE655370 TMA655370 TVW655370 UFS655370 UPO655370 UZK655370 VJG655370 VTC655370 WCY655370 WMU655370 WWQ655370 AI720906 KE720906 UA720906 ADW720906 ANS720906 AXO720906 BHK720906 BRG720906 CBC720906 CKY720906 CUU720906 DEQ720906 DOM720906 DYI720906 EIE720906 ESA720906 FBW720906 FLS720906 FVO720906 GFK720906 GPG720906 GZC720906 HIY720906 HSU720906 ICQ720906 IMM720906 IWI720906 JGE720906 JQA720906 JZW720906 KJS720906 KTO720906 LDK720906 LNG720906 LXC720906 MGY720906 MQU720906 NAQ720906 NKM720906 NUI720906 OEE720906 OOA720906 OXW720906 PHS720906 PRO720906 QBK720906 QLG720906 QVC720906 REY720906 ROU720906 RYQ720906 SIM720906 SSI720906 TCE720906 TMA720906 TVW720906 UFS720906 UPO720906 UZK720906 VJG720906 VTC720906 WCY720906 WMU720906 WWQ720906 AI786442 KE786442 UA786442 ADW786442 ANS786442 AXO786442 BHK786442 BRG786442 CBC786442 CKY786442 CUU786442 DEQ786442 DOM786442 DYI786442 EIE786442 ESA786442 FBW786442 FLS786442 FVO786442 GFK786442 GPG786442 GZC786442 HIY786442 HSU786442 ICQ786442 IMM786442 IWI786442 JGE786442 JQA786442 JZW786442 KJS786442 KTO786442 LDK786442 LNG786442 LXC786442 MGY786442 MQU786442 NAQ786442 NKM786442 NUI786442 OEE786442 OOA786442 OXW786442 PHS786442 PRO786442 QBK786442 QLG786442 QVC786442 REY786442 ROU786442 RYQ786442 SIM786442 SSI786442 TCE786442 TMA786442 TVW786442 UFS786442 UPO786442 UZK786442 VJG786442 VTC786442 WCY786442 WMU786442 WWQ786442 AI851978 KE851978 UA851978 ADW851978 ANS851978 AXO851978 BHK851978 BRG851978 CBC851978 CKY851978 CUU851978 DEQ851978 DOM851978 DYI851978 EIE851978 ESA851978 FBW851978 FLS851978 FVO851978 GFK851978 GPG851978 GZC851978 HIY851978 HSU851978 ICQ851978 IMM851978 IWI851978 JGE851978 JQA851978 JZW851978 KJS851978 KTO851978 LDK851978 LNG851978 LXC851978 MGY851978 MQU851978 NAQ851978 NKM851978 NUI851978 OEE851978 OOA851978 OXW851978 PHS851978 PRO851978 QBK851978 QLG851978 QVC851978 REY851978 ROU851978 RYQ851978 SIM851978 SSI851978 TCE851978 TMA851978 TVW851978 UFS851978 UPO851978 UZK851978 VJG851978 VTC851978 WCY851978 WMU851978 WWQ851978 AI917514 KE917514 UA917514 ADW917514 ANS917514 AXO917514 BHK917514 BRG917514 CBC917514 CKY917514 CUU917514 DEQ917514 DOM917514 DYI917514 EIE917514 ESA917514 FBW917514 FLS917514 FVO917514 GFK917514 GPG917514 GZC917514 HIY917514 HSU917514 ICQ917514 IMM917514 IWI917514 JGE917514 JQA917514 JZW917514 KJS917514 KTO917514 LDK917514 LNG917514 LXC917514 MGY917514 MQU917514 NAQ917514 NKM917514 NUI917514 OEE917514 OOA917514 OXW917514 PHS917514 PRO917514 QBK917514 QLG917514 QVC917514 REY917514 ROU917514 RYQ917514 SIM917514 SSI917514 TCE917514 TMA917514 TVW917514 UFS917514 UPO917514 UZK917514 VJG917514 VTC917514 WCY917514 WMU917514 WWQ917514 AI983050 KE983050 UA983050 ADW983050 ANS983050 AXO983050 BHK983050 BRG983050 CBC983050 CKY983050 CUU983050 DEQ983050 DOM983050 DYI983050 EIE983050 ESA983050 FBW983050 FLS983050 FVO983050 GFK983050 GPG983050 GZC983050 HIY983050 HSU983050 ICQ983050 IMM983050 IWI983050 JGE983050 JQA983050 JZW983050 KJS983050 KTO983050 LDK983050 LNG983050 LXC983050 MGY983050 MQU983050 NAQ983050 NKM983050 NUI983050 OEE983050 OOA983050 OXW983050 PHS983050 PRO983050 QBK983050 QLG983050 QVC983050 REY983050 ROU983050 RYQ983050 SIM983050 SSI983050 TCE983050 TMA983050 TVW983050 UFS983050 UPO983050 UZK983050 VJG983050 VTC983050 WCY983050 WMU983050 WWQ983050 AI65551 KE65551 UA65551 ADW65551 ANS65551 AXO65551 BHK65551 BRG65551 CBC65551 CKY65551 CUU65551 DEQ65551 DOM65551 DYI65551 EIE65551 ESA65551 FBW65551 FLS65551 FVO65551 GFK65551 GPG65551 GZC65551 HIY65551 HSU65551 ICQ65551 IMM65551 IWI65551 JGE65551 JQA65551 JZW65551 KJS65551 KTO65551 LDK65551 LNG65551 LXC65551 MGY65551 MQU65551 NAQ65551 NKM65551 NUI65551 OEE65551 OOA65551 OXW65551 PHS65551 PRO65551 QBK65551 QLG65551 QVC65551 REY65551 ROU65551 RYQ65551 SIM65551 SSI65551 TCE65551 TMA65551 TVW65551 UFS65551 UPO65551 UZK65551 VJG65551 VTC65551 WCY65551 WMU65551 WWQ65551 AI131087 KE131087 UA131087 ADW131087 ANS131087 AXO131087 BHK131087 BRG131087 CBC131087 CKY131087 CUU131087 DEQ131087 DOM131087 DYI131087 EIE131087 ESA131087 FBW131087 FLS131087 FVO131087 GFK131087 GPG131087 GZC131087 HIY131087 HSU131087 ICQ131087 IMM131087 IWI131087 JGE131087 JQA131087 JZW131087 KJS131087 KTO131087 LDK131087 LNG131087 LXC131087 MGY131087 MQU131087 NAQ131087 NKM131087 NUI131087 OEE131087 OOA131087 OXW131087 PHS131087 PRO131087 QBK131087 QLG131087 QVC131087 REY131087 ROU131087 RYQ131087 SIM131087 SSI131087 TCE131087 TMA131087 TVW131087 UFS131087 UPO131087 UZK131087 VJG131087 VTC131087 WCY131087 WMU131087 WWQ131087 AI196623 KE196623 UA196623 ADW196623 ANS196623 AXO196623 BHK196623 BRG196623 CBC196623 CKY196623 CUU196623 DEQ196623 DOM196623 DYI196623 EIE196623 ESA196623 FBW196623 FLS196623 FVO196623 GFK196623 GPG196623 GZC196623 HIY196623 HSU196623 ICQ196623 IMM196623 IWI196623 JGE196623 JQA196623 JZW196623 KJS196623 KTO196623 LDK196623 LNG196623 LXC196623 MGY196623 MQU196623 NAQ196623 NKM196623 NUI196623 OEE196623 OOA196623 OXW196623 PHS196623 PRO196623 QBK196623 QLG196623 QVC196623 REY196623 ROU196623 RYQ196623 SIM196623 SSI196623 TCE196623 TMA196623 TVW196623 UFS196623 UPO196623 UZK196623 VJG196623 VTC196623 WCY196623 WMU196623 WWQ196623 AI262159 KE262159 UA262159 ADW262159 ANS262159 AXO262159 BHK262159 BRG262159 CBC262159 CKY262159 CUU262159 DEQ262159 DOM262159 DYI262159 EIE262159 ESA262159 FBW262159 FLS262159 FVO262159 GFK262159 GPG262159 GZC262159 HIY262159 HSU262159 ICQ262159 IMM262159 IWI262159 JGE262159 JQA262159 JZW262159 KJS262159 KTO262159 LDK262159 LNG262159 LXC262159 MGY262159 MQU262159 NAQ262159 NKM262159 NUI262159 OEE262159 OOA262159 OXW262159 PHS262159 PRO262159 QBK262159 QLG262159 QVC262159 REY262159 ROU262159 RYQ262159 SIM262159 SSI262159 TCE262159 TMA262159 TVW262159 UFS262159 UPO262159 UZK262159 VJG262159 VTC262159 WCY262159 WMU262159 WWQ262159 AI327695 KE327695 UA327695 ADW327695 ANS327695 AXO327695 BHK327695 BRG327695 CBC327695 CKY327695 CUU327695 DEQ327695 DOM327695 DYI327695 EIE327695 ESA327695 FBW327695 FLS327695 FVO327695 GFK327695 GPG327695 GZC327695 HIY327695 HSU327695 ICQ327695 IMM327695 IWI327695 JGE327695 JQA327695 JZW327695 KJS327695 KTO327695 LDK327695 LNG327695 LXC327695 MGY327695 MQU327695 NAQ327695 NKM327695 NUI327695 OEE327695 OOA327695 OXW327695 PHS327695 PRO327695 QBK327695 QLG327695 QVC327695 REY327695 ROU327695 RYQ327695 SIM327695 SSI327695 TCE327695 TMA327695 TVW327695 UFS327695 UPO327695 UZK327695 VJG327695 VTC327695 WCY327695 WMU327695 WWQ327695 AI393231 KE393231 UA393231 ADW393231 ANS393231 AXO393231 BHK393231 BRG393231 CBC393231 CKY393231 CUU393231 DEQ393231 DOM393231 DYI393231 EIE393231 ESA393231 FBW393231 FLS393231 FVO393231 GFK393231 GPG393231 GZC393231 HIY393231 HSU393231 ICQ393231 IMM393231 IWI393231 JGE393231 JQA393231 JZW393231 KJS393231 KTO393231 LDK393231 LNG393231 LXC393231 MGY393231 MQU393231 NAQ393231 NKM393231 NUI393231 OEE393231 OOA393231 OXW393231 PHS393231 PRO393231 QBK393231 QLG393231 QVC393231 REY393231 ROU393231 RYQ393231 SIM393231 SSI393231 TCE393231 TMA393231 TVW393231 UFS393231 UPO393231 UZK393231 VJG393231 VTC393231 WCY393231 WMU393231 WWQ393231 AI458767 KE458767 UA458767 ADW458767 ANS458767 AXO458767 BHK458767 BRG458767 CBC458767 CKY458767 CUU458767 DEQ458767 DOM458767 DYI458767 EIE458767 ESA458767 FBW458767 FLS458767 FVO458767 GFK458767 GPG458767 GZC458767 HIY458767 HSU458767 ICQ458767 IMM458767 IWI458767 JGE458767 JQA458767 JZW458767 KJS458767 KTO458767 LDK458767 LNG458767 LXC458767 MGY458767 MQU458767 NAQ458767 NKM458767 NUI458767 OEE458767 OOA458767 OXW458767 PHS458767 PRO458767 QBK458767 QLG458767 QVC458767 REY458767 ROU458767 RYQ458767 SIM458767 SSI458767 TCE458767 TMA458767 TVW458767 UFS458767 UPO458767 UZK458767 VJG458767 VTC458767 WCY458767 WMU458767 WWQ458767 AI524303 KE524303 UA524303 ADW524303 ANS524303 AXO524303 BHK524303 BRG524303 CBC524303 CKY524303 CUU524303 DEQ524303 DOM524303 DYI524303 EIE524303 ESA524303 FBW524303 FLS524303 FVO524303 GFK524303 GPG524303 GZC524303 HIY524303 HSU524303 ICQ524303 IMM524303 IWI524303 JGE524303 JQA524303 JZW524303 KJS524303 KTO524303 LDK524303 LNG524303 LXC524303 MGY524303 MQU524303 NAQ524303 NKM524303 NUI524303 OEE524303 OOA524303 OXW524303 PHS524303 PRO524303 QBK524303 QLG524303 QVC524303 REY524303 ROU524303 RYQ524303 SIM524303 SSI524303 TCE524303 TMA524303 TVW524303 UFS524303 UPO524303 UZK524303 VJG524303 VTC524303 WCY524303 WMU524303 WWQ524303 AI589839 KE589839 UA589839 ADW589839 ANS589839 AXO589839 BHK589839 BRG589839 CBC589839 CKY589839 CUU589839 DEQ589839 DOM589839 DYI589839 EIE589839 ESA589839 FBW589839 FLS589839 FVO589839 GFK589839 GPG589839 GZC589839 HIY589839 HSU589839 ICQ589839 IMM589839 IWI589839 JGE589839 JQA589839 JZW589839 KJS589839 KTO589839 LDK589839 LNG589839 LXC589839 MGY589839 MQU589839 NAQ589839 NKM589839 NUI589839 OEE589839 OOA589839 OXW589839 PHS589839 PRO589839 QBK589839 QLG589839 QVC589839 REY589839 ROU589839 RYQ589839 SIM589839 SSI589839 TCE589839 TMA589839 TVW589839 UFS589839 UPO589839 UZK589839 VJG589839 VTC589839 WCY589839 WMU589839 WWQ589839 AI655375 KE655375 UA655375 ADW655375 ANS655375 AXO655375 BHK655375 BRG655375 CBC655375 CKY655375 CUU655375 DEQ655375 DOM655375 DYI655375 EIE655375 ESA655375 FBW655375 FLS655375 FVO655375 GFK655375 GPG655375 GZC655375 HIY655375 HSU655375 ICQ655375 IMM655375 IWI655375 JGE655375 JQA655375 JZW655375 KJS655375 KTO655375 LDK655375 LNG655375 LXC655375 MGY655375 MQU655375 NAQ655375 NKM655375 NUI655375 OEE655375 OOA655375 OXW655375 PHS655375 PRO655375 QBK655375 QLG655375 QVC655375 REY655375 ROU655375 RYQ655375 SIM655375 SSI655375 TCE655375 TMA655375 TVW655375 UFS655375 UPO655375 UZK655375 VJG655375 VTC655375 WCY655375 WMU655375 WWQ655375 AI720911 KE720911 UA720911 ADW720911 ANS720911 AXO720911 BHK720911 BRG720911 CBC720911 CKY720911 CUU720911 DEQ720911 DOM720911 DYI720911 EIE720911 ESA720911 FBW720911 FLS720911 FVO720911 GFK720911 GPG720911 GZC720911 HIY720911 HSU720911 ICQ720911 IMM720911 IWI720911 JGE720911 JQA720911 JZW720911 KJS720911 KTO720911 LDK720911 LNG720911 LXC720911 MGY720911 MQU720911 NAQ720911 NKM720911 NUI720911 OEE720911 OOA720911 OXW720911 PHS720911 PRO720911 QBK720911 QLG720911 QVC720911 REY720911 ROU720911 RYQ720911 SIM720911 SSI720911 TCE720911 TMA720911 TVW720911 UFS720911 UPO720911 UZK720911 VJG720911 VTC720911 WCY720911 WMU720911 WWQ720911 AI786447 KE786447 UA786447 ADW786447 ANS786447 AXO786447 BHK786447 BRG786447 CBC786447 CKY786447 CUU786447 DEQ786447 DOM786447 DYI786447 EIE786447 ESA786447 FBW786447 FLS786447 FVO786447 GFK786447 GPG786447 GZC786447 HIY786447 HSU786447 ICQ786447 IMM786447 IWI786447 JGE786447 JQA786447 JZW786447 KJS786447 KTO786447 LDK786447 LNG786447 LXC786447 MGY786447 MQU786447 NAQ786447 NKM786447 NUI786447 OEE786447 OOA786447 OXW786447 PHS786447 PRO786447 QBK786447 QLG786447 QVC786447 REY786447 ROU786447 RYQ786447 SIM786447 SSI786447 TCE786447 TMA786447 TVW786447 UFS786447 UPO786447 UZK786447 VJG786447 VTC786447 WCY786447 WMU786447 WWQ786447 AI851983 KE851983 UA851983 ADW851983 ANS851983 AXO851983 BHK851983 BRG851983 CBC851983 CKY851983 CUU851983 DEQ851983 DOM851983 DYI851983 EIE851983 ESA851983 FBW851983 FLS851983 FVO851983 GFK851983 GPG851983 GZC851983 HIY851983 HSU851983 ICQ851983 IMM851983 IWI851983 JGE851983 JQA851983 JZW851983 KJS851983 KTO851983 LDK851983 LNG851983 LXC851983 MGY851983 MQU851983 NAQ851983 NKM851983 NUI851983 OEE851983 OOA851983 OXW851983 PHS851983 PRO851983 QBK851983 QLG851983 QVC851983 REY851983 ROU851983 RYQ851983 SIM851983 SSI851983 TCE851983 TMA851983 TVW851983 UFS851983 UPO851983 UZK851983 VJG851983 VTC851983 WCY851983 WMU851983 WWQ851983 AI917519 KE917519 UA917519 ADW917519 ANS917519 AXO917519 BHK917519 BRG917519 CBC917519 CKY917519 CUU917519 DEQ917519 DOM917519 DYI917519 EIE917519 ESA917519 FBW917519 FLS917519 FVO917519 GFK917519 GPG917519 GZC917519 HIY917519 HSU917519 ICQ917519 IMM917519 IWI917519 JGE917519 JQA917519 JZW917519 KJS917519 KTO917519 LDK917519 LNG917519 LXC917519 MGY917519 MQU917519 NAQ917519 NKM917519 NUI917519 OEE917519 OOA917519 OXW917519 PHS917519 PRO917519 QBK917519 QLG917519 QVC917519 REY917519 ROU917519 RYQ917519 SIM917519 SSI917519 TCE917519 TMA917519 TVW917519 UFS917519 UPO917519 UZK917519 VJG917519 VTC917519 WCY917519 WMU917519 WWQ917519 AI983055 KE983055 UA983055 ADW983055 ANS983055 AXO983055 BHK983055 BRG983055 CBC983055 CKY983055 CUU983055 DEQ983055 DOM983055 DYI983055 EIE983055 ESA983055 FBW983055 FLS983055 FVO983055 GFK983055 GPG983055 GZC983055 HIY983055 HSU983055 ICQ983055 IMM983055 IWI983055 JGE983055 JQA983055 JZW983055 KJS983055 KTO983055 LDK983055 LNG983055 LXC983055 MGY983055 MQU983055 NAQ983055 NKM983055 NUI983055 OEE983055 OOA983055 OXW983055 PHS983055 PRO983055 QBK983055 QLG983055 QVC983055 REY983055 ROU983055 RYQ983055 SIM983055 SSI983055 TCE983055 TMA983055 TVW983055 UFS983055 UPO983055 UZK983055 VJG983055 VTC983055 WCY983055 WMU983055 WWQ983055 AN65561 KJ65561 UF65561 AEB65561 ANX65561 AXT65561 BHP65561 BRL65561 CBH65561 CLD65561 CUZ65561 DEV65561 DOR65561 DYN65561 EIJ65561 ESF65561 FCB65561 FLX65561 FVT65561 GFP65561 GPL65561 GZH65561 HJD65561 HSZ65561 ICV65561 IMR65561 IWN65561 JGJ65561 JQF65561 KAB65561 KJX65561 KTT65561 LDP65561 LNL65561 LXH65561 MHD65561 MQZ65561 NAV65561 NKR65561 NUN65561 OEJ65561 OOF65561 OYB65561 PHX65561 PRT65561 QBP65561 QLL65561 QVH65561 RFD65561 ROZ65561 RYV65561 SIR65561 SSN65561 TCJ65561 TMF65561 TWB65561 UFX65561 UPT65561 UZP65561 VJL65561 VTH65561 WDD65561 WMZ65561 WWV65561 AN131097 KJ131097 UF131097 AEB131097 ANX131097 AXT131097 BHP131097 BRL131097 CBH131097 CLD131097 CUZ131097 DEV131097 DOR131097 DYN131097 EIJ131097 ESF131097 FCB131097 FLX131097 FVT131097 GFP131097 GPL131097 GZH131097 HJD131097 HSZ131097 ICV131097 IMR131097 IWN131097 JGJ131097 JQF131097 KAB131097 KJX131097 KTT131097 LDP131097 LNL131097 LXH131097 MHD131097 MQZ131097 NAV131097 NKR131097 NUN131097 OEJ131097 OOF131097 OYB131097 PHX131097 PRT131097 QBP131097 QLL131097 QVH131097 RFD131097 ROZ131097 RYV131097 SIR131097 SSN131097 TCJ131097 TMF131097 TWB131097 UFX131097 UPT131097 UZP131097 VJL131097 VTH131097 WDD131097 WMZ131097 WWV131097 AN196633 KJ196633 UF196633 AEB196633 ANX196633 AXT196633 BHP196633 BRL196633 CBH196633 CLD196633 CUZ196633 DEV196633 DOR196633 DYN196633 EIJ196633 ESF196633 FCB196633 FLX196633 FVT196633 GFP196633 GPL196633 GZH196633 HJD196633 HSZ196633 ICV196633 IMR196633 IWN196633 JGJ196633 JQF196633 KAB196633 KJX196633 KTT196633 LDP196633 LNL196633 LXH196633 MHD196633 MQZ196633 NAV196633 NKR196633 NUN196633 OEJ196633 OOF196633 OYB196633 PHX196633 PRT196633 QBP196633 QLL196633 QVH196633 RFD196633 ROZ196633 RYV196633 SIR196633 SSN196633 TCJ196633 TMF196633 TWB196633 UFX196633 UPT196633 UZP196633 VJL196633 VTH196633 WDD196633 WMZ196633 WWV196633 AN262169 KJ262169 UF262169 AEB262169 ANX262169 AXT262169 BHP262169 BRL262169 CBH262169 CLD262169 CUZ262169 DEV262169 DOR262169 DYN262169 EIJ262169 ESF262169 FCB262169 FLX262169 FVT262169 GFP262169 GPL262169 GZH262169 HJD262169 HSZ262169 ICV262169 IMR262169 IWN262169 JGJ262169 JQF262169 KAB262169 KJX262169 KTT262169 LDP262169 LNL262169 LXH262169 MHD262169 MQZ262169 NAV262169 NKR262169 NUN262169 OEJ262169 OOF262169 OYB262169 PHX262169 PRT262169 QBP262169 QLL262169 QVH262169 RFD262169 ROZ262169 RYV262169 SIR262169 SSN262169 TCJ262169 TMF262169 TWB262169 UFX262169 UPT262169 UZP262169 VJL262169 VTH262169 WDD262169 WMZ262169 WWV262169 AN327705 KJ327705 UF327705 AEB327705 ANX327705 AXT327705 BHP327705 BRL327705 CBH327705 CLD327705 CUZ327705 DEV327705 DOR327705 DYN327705 EIJ327705 ESF327705 FCB327705 FLX327705 FVT327705 GFP327705 GPL327705 GZH327705 HJD327705 HSZ327705 ICV327705 IMR327705 IWN327705 JGJ327705 JQF327705 KAB327705 KJX327705 KTT327705 LDP327705 LNL327705 LXH327705 MHD327705 MQZ327705 NAV327705 NKR327705 NUN327705 OEJ327705 OOF327705 OYB327705 PHX327705 PRT327705 QBP327705 QLL327705 QVH327705 RFD327705 ROZ327705 RYV327705 SIR327705 SSN327705 TCJ327705 TMF327705 TWB327705 UFX327705 UPT327705 UZP327705 VJL327705 VTH327705 WDD327705 WMZ327705 WWV327705 AN393241 KJ393241 UF393241 AEB393241 ANX393241 AXT393241 BHP393241 BRL393241 CBH393241 CLD393241 CUZ393241 DEV393241 DOR393241 DYN393241 EIJ393241 ESF393241 FCB393241 FLX393241 FVT393241 GFP393241 GPL393241 GZH393241 HJD393241 HSZ393241 ICV393241 IMR393241 IWN393241 JGJ393241 JQF393241 KAB393241 KJX393241 KTT393241 LDP393241 LNL393241 LXH393241 MHD393241 MQZ393241 NAV393241 NKR393241 NUN393241 OEJ393241 OOF393241 OYB393241 PHX393241 PRT393241 QBP393241 QLL393241 QVH393241 RFD393241 ROZ393241 RYV393241 SIR393241 SSN393241 TCJ393241 TMF393241 TWB393241 UFX393241 UPT393241 UZP393241 VJL393241 VTH393241 WDD393241 WMZ393241 WWV393241 AN458777 KJ458777 UF458777 AEB458777 ANX458777 AXT458777 BHP458777 BRL458777 CBH458777 CLD458777 CUZ458777 DEV458777 DOR458777 DYN458777 EIJ458777 ESF458777 FCB458777 FLX458777 FVT458777 GFP458777 GPL458777 GZH458777 HJD458777 HSZ458777 ICV458777 IMR458777 IWN458777 JGJ458777 JQF458777 KAB458777 KJX458777 KTT458777 LDP458777 LNL458777 LXH458777 MHD458777 MQZ458777 NAV458777 NKR458777 NUN458777 OEJ458777 OOF458777 OYB458777 PHX458777 PRT458777 QBP458777 QLL458777 QVH458777 RFD458777 ROZ458777 RYV458777 SIR458777 SSN458777 TCJ458777 TMF458777 TWB458777 UFX458777 UPT458777 UZP458777 VJL458777 VTH458777 WDD458777 WMZ458777 WWV458777 AN524313 KJ524313 UF524313 AEB524313 ANX524313 AXT524313 BHP524313 BRL524313 CBH524313 CLD524313 CUZ524313 DEV524313 DOR524313 DYN524313 EIJ524313 ESF524313 FCB524313 FLX524313 FVT524313 GFP524313 GPL524313 GZH524313 HJD524313 HSZ524313 ICV524313 IMR524313 IWN524313 JGJ524313 JQF524313 KAB524313 KJX524313 KTT524313 LDP524313 LNL524313 LXH524313 MHD524313 MQZ524313 NAV524313 NKR524313 NUN524313 OEJ524313 OOF524313 OYB524313 PHX524313 PRT524313 QBP524313 QLL524313 QVH524313 RFD524313 ROZ524313 RYV524313 SIR524313 SSN524313 TCJ524313 TMF524313 TWB524313 UFX524313 UPT524313 UZP524313 VJL524313 VTH524313 WDD524313 WMZ524313 WWV524313 AN589849 KJ589849 UF589849 AEB589849 ANX589849 AXT589849 BHP589849 BRL589849 CBH589849 CLD589849 CUZ589849 DEV589849 DOR589849 DYN589849 EIJ589849 ESF589849 FCB589849 FLX589849 FVT589849 GFP589849 GPL589849 GZH589849 HJD589849 HSZ589849 ICV589849 IMR589849 IWN589849 JGJ589849 JQF589849 KAB589849 KJX589849 KTT589849 LDP589849 LNL589849 LXH589849 MHD589849 MQZ589849 NAV589849 NKR589849 NUN589849 OEJ589849 OOF589849 OYB589849 PHX589849 PRT589849 QBP589849 QLL589849 QVH589849 RFD589849 ROZ589849 RYV589849 SIR589849 SSN589849 TCJ589849 TMF589849 TWB589849 UFX589849 UPT589849 UZP589849 VJL589849 VTH589849 WDD589849 WMZ589849 WWV589849 AN655385 KJ655385 UF655385 AEB655385 ANX655385 AXT655385 BHP655385 BRL655385 CBH655385 CLD655385 CUZ655385 DEV655385 DOR655385 DYN655385 EIJ655385 ESF655385 FCB655385 FLX655385 FVT655385 GFP655385 GPL655385 GZH655385 HJD655385 HSZ655385 ICV655385 IMR655385 IWN655385 JGJ655385 JQF655385 KAB655385 KJX655385 KTT655385 LDP655385 LNL655385 LXH655385 MHD655385 MQZ655385 NAV655385 NKR655385 NUN655385 OEJ655385 OOF655385 OYB655385 PHX655385 PRT655385 QBP655385 QLL655385 QVH655385 RFD655385 ROZ655385 RYV655385 SIR655385 SSN655385 TCJ655385 TMF655385 TWB655385 UFX655385 UPT655385 UZP655385 VJL655385 VTH655385 WDD655385 WMZ655385 WWV655385 AN720921 KJ720921 UF720921 AEB720921 ANX720921 AXT720921 BHP720921 BRL720921 CBH720921 CLD720921 CUZ720921 DEV720921 DOR720921 DYN720921 EIJ720921 ESF720921 FCB720921 FLX720921 FVT720921 GFP720921 GPL720921 GZH720921 HJD720921 HSZ720921 ICV720921 IMR720921 IWN720921 JGJ720921 JQF720921 KAB720921 KJX720921 KTT720921 LDP720921 LNL720921 LXH720921 MHD720921 MQZ720921 NAV720921 NKR720921 NUN720921 OEJ720921 OOF720921 OYB720921 PHX720921 PRT720921 QBP720921 QLL720921 QVH720921 RFD720921 ROZ720921 RYV720921 SIR720921 SSN720921 TCJ720921 TMF720921 TWB720921 UFX720921 UPT720921 UZP720921 VJL720921 VTH720921 WDD720921 WMZ720921 WWV720921 AN786457 KJ786457 UF786457 AEB786457 ANX786457 AXT786457 BHP786457 BRL786457 CBH786457 CLD786457 CUZ786457 DEV786457 DOR786457 DYN786457 EIJ786457 ESF786457 FCB786457 FLX786457 FVT786457 GFP786457 GPL786457 GZH786457 HJD786457 HSZ786457 ICV786457 IMR786457 IWN786457 JGJ786457 JQF786457 KAB786457 KJX786457 KTT786457 LDP786457 LNL786457 LXH786457 MHD786457 MQZ786457 NAV786457 NKR786457 NUN786457 OEJ786457 OOF786457 OYB786457 PHX786457 PRT786457 QBP786457 QLL786457 QVH786457 RFD786457 ROZ786457 RYV786457 SIR786457 SSN786457 TCJ786457 TMF786457 TWB786457 UFX786457 UPT786457 UZP786457 VJL786457 VTH786457 WDD786457 WMZ786457 WWV786457 AN851993 KJ851993 UF851993 AEB851993 ANX851993 AXT851993 BHP851993 BRL851993 CBH851993 CLD851993 CUZ851993 DEV851993 DOR851993 DYN851993 EIJ851993 ESF851993 FCB851993 FLX851993 FVT851993 GFP851993 GPL851993 GZH851993 HJD851993 HSZ851993 ICV851993 IMR851993 IWN851993 JGJ851993 JQF851993 KAB851993 KJX851993 KTT851993 LDP851993 LNL851993 LXH851993 MHD851993 MQZ851993 NAV851993 NKR851993 NUN851993 OEJ851993 OOF851993 OYB851993 PHX851993 PRT851993 QBP851993 QLL851993 QVH851993 RFD851993 ROZ851993 RYV851993 SIR851993 SSN851993 TCJ851993 TMF851993 TWB851993 UFX851993 UPT851993 UZP851993 VJL851993 VTH851993 WDD851993 WMZ851993 WWV851993 AN917529 KJ917529 UF917529 AEB917529 ANX917529 AXT917529 BHP917529 BRL917529 CBH917529 CLD917529 CUZ917529 DEV917529 DOR917529 DYN917529 EIJ917529 ESF917529 FCB917529 FLX917529 FVT917529 GFP917529 GPL917529 GZH917529 HJD917529 HSZ917529 ICV917529 IMR917529 IWN917529 JGJ917529 JQF917529 KAB917529 KJX917529 KTT917529 LDP917529 LNL917529 LXH917529 MHD917529 MQZ917529 NAV917529 NKR917529 NUN917529 OEJ917529 OOF917529 OYB917529 PHX917529 PRT917529 QBP917529 QLL917529 QVH917529 RFD917529 ROZ917529 RYV917529 SIR917529 SSN917529 TCJ917529 TMF917529 TWB917529 UFX917529 UPT917529 UZP917529 VJL917529 VTH917529 WDD917529 WMZ917529 WWV917529 AN983065 KJ983065 UF983065 AEB983065 ANX983065 AXT983065 BHP983065 BRL983065 CBH983065 CLD983065 CUZ983065 DEV983065 DOR983065 DYN983065 EIJ983065 ESF983065 FCB983065 FLX983065 FVT983065 GFP983065 GPL983065 GZH983065 HJD983065 HSZ983065 ICV983065 IMR983065 IWN983065 JGJ983065 JQF983065 KAB983065 KJX983065 KTT983065 LDP983065 LNL983065 LXH983065 MHD983065 MQZ983065 NAV983065 NKR983065 NUN983065 OEJ983065 OOF983065 OYB983065 PHX983065 PRT983065 QBP983065 QLL983065 QVH983065 RFD983065 ROZ983065 RYV983065 SIR983065 SSN983065 TCJ983065 TMF983065 TWB983065 UFX983065 UPT983065 UZP983065 VJL983065 VTH983065 WDD983065 WMZ983065 WWV983065 AH65525 KD65525 TZ65525 ADV65525 ANR65525 AXN65525 BHJ65525 BRF65525 CBB65525 CKX65525 CUT65525 DEP65525 DOL65525 DYH65525 EID65525 ERZ65525 FBV65525 FLR65525 FVN65525 GFJ65525 GPF65525 GZB65525 HIX65525 HST65525 ICP65525 IML65525 IWH65525 JGD65525 JPZ65525 JZV65525 KJR65525 KTN65525 LDJ65525 LNF65525 LXB65525 MGX65525 MQT65525 NAP65525 NKL65525 NUH65525 OED65525 ONZ65525 OXV65525 PHR65525 PRN65525 QBJ65525 QLF65525 QVB65525 REX65525 ROT65525 RYP65525 SIL65525 SSH65525 TCD65525 TLZ65525 TVV65525 UFR65525 UPN65525 UZJ65525 VJF65525 VTB65525 WCX65525 WMT65525 WWP65525 AH131061 KD131061 TZ131061 ADV131061 ANR131061 AXN131061 BHJ131061 BRF131061 CBB131061 CKX131061 CUT131061 DEP131061 DOL131061 DYH131061 EID131061 ERZ131061 FBV131061 FLR131061 FVN131061 GFJ131061 GPF131061 GZB131061 HIX131061 HST131061 ICP131061 IML131061 IWH131061 JGD131061 JPZ131061 JZV131061 KJR131061 KTN131061 LDJ131061 LNF131061 LXB131061 MGX131061 MQT131061 NAP131061 NKL131061 NUH131061 OED131061 ONZ131061 OXV131061 PHR131061 PRN131061 QBJ131061 QLF131061 QVB131061 REX131061 ROT131061 RYP131061 SIL131061 SSH131061 TCD131061 TLZ131061 TVV131061 UFR131061 UPN131061 UZJ131061 VJF131061 VTB131061 WCX131061 WMT131061 WWP131061 AH196597 KD196597 TZ196597 ADV196597 ANR196597 AXN196597 BHJ196597 BRF196597 CBB196597 CKX196597 CUT196597 DEP196597 DOL196597 DYH196597 EID196597 ERZ196597 FBV196597 FLR196597 FVN196597 GFJ196597 GPF196597 GZB196597 HIX196597 HST196597 ICP196597 IML196597 IWH196597 JGD196597 JPZ196597 JZV196597 KJR196597 KTN196597 LDJ196597 LNF196597 LXB196597 MGX196597 MQT196597 NAP196597 NKL196597 NUH196597 OED196597 ONZ196597 OXV196597 PHR196597 PRN196597 QBJ196597 QLF196597 QVB196597 REX196597 ROT196597 RYP196597 SIL196597 SSH196597 TCD196597 TLZ196597 TVV196597 UFR196597 UPN196597 UZJ196597 VJF196597 VTB196597 WCX196597 WMT196597 WWP196597 AH262133 KD262133 TZ262133 ADV262133 ANR262133 AXN262133 BHJ262133 BRF262133 CBB262133 CKX262133 CUT262133 DEP262133 DOL262133 DYH262133 EID262133 ERZ262133 FBV262133 FLR262133 FVN262133 GFJ262133 GPF262133 GZB262133 HIX262133 HST262133 ICP262133 IML262133 IWH262133 JGD262133 JPZ262133 JZV262133 KJR262133 KTN262133 LDJ262133 LNF262133 LXB262133 MGX262133 MQT262133 NAP262133 NKL262133 NUH262133 OED262133 ONZ262133 OXV262133 PHR262133 PRN262133 QBJ262133 QLF262133 QVB262133 REX262133 ROT262133 RYP262133 SIL262133 SSH262133 TCD262133 TLZ262133 TVV262133 UFR262133 UPN262133 UZJ262133 VJF262133 VTB262133 WCX262133 WMT262133 WWP262133 AH327669 KD327669 TZ327669 ADV327669 ANR327669 AXN327669 BHJ327669 BRF327669 CBB327669 CKX327669 CUT327669 DEP327669 DOL327669 DYH327669 EID327669 ERZ327669 FBV327669 FLR327669 FVN327669 GFJ327669 GPF327669 GZB327669 HIX327669 HST327669 ICP327669 IML327669 IWH327669 JGD327669 JPZ327669 JZV327669 KJR327669 KTN327669 LDJ327669 LNF327669 LXB327669 MGX327669 MQT327669 NAP327669 NKL327669 NUH327669 OED327669 ONZ327669 OXV327669 PHR327669 PRN327669 QBJ327669 QLF327669 QVB327669 REX327669 ROT327669 RYP327669 SIL327669 SSH327669 TCD327669 TLZ327669 TVV327669 UFR327669 UPN327669 UZJ327669 VJF327669 VTB327669 WCX327669 WMT327669 WWP327669 AH393205 KD393205 TZ393205 ADV393205 ANR393205 AXN393205 BHJ393205 BRF393205 CBB393205 CKX393205 CUT393205 DEP393205 DOL393205 DYH393205 EID393205 ERZ393205 FBV393205 FLR393205 FVN393205 GFJ393205 GPF393205 GZB393205 HIX393205 HST393205 ICP393205 IML393205 IWH393205 JGD393205 JPZ393205 JZV393205 KJR393205 KTN393205 LDJ393205 LNF393205 LXB393205 MGX393205 MQT393205 NAP393205 NKL393205 NUH393205 OED393205 ONZ393205 OXV393205 PHR393205 PRN393205 QBJ393205 QLF393205 QVB393205 REX393205 ROT393205 RYP393205 SIL393205 SSH393205 TCD393205 TLZ393205 TVV393205 UFR393205 UPN393205 UZJ393205 VJF393205 VTB393205 WCX393205 WMT393205 WWP393205 AH458741 KD458741 TZ458741 ADV458741 ANR458741 AXN458741 BHJ458741 BRF458741 CBB458741 CKX458741 CUT458741 DEP458741 DOL458741 DYH458741 EID458741 ERZ458741 FBV458741 FLR458741 FVN458741 GFJ458741 GPF458741 GZB458741 HIX458741 HST458741 ICP458741 IML458741 IWH458741 JGD458741 JPZ458741 JZV458741 KJR458741 KTN458741 LDJ458741 LNF458741 LXB458741 MGX458741 MQT458741 NAP458741 NKL458741 NUH458741 OED458741 ONZ458741 OXV458741 PHR458741 PRN458741 QBJ458741 QLF458741 QVB458741 REX458741 ROT458741 RYP458741 SIL458741 SSH458741 TCD458741 TLZ458741 TVV458741 UFR458741 UPN458741 UZJ458741 VJF458741 VTB458741 WCX458741 WMT458741 WWP458741 AH524277 KD524277 TZ524277 ADV524277 ANR524277 AXN524277 BHJ524277 BRF524277 CBB524277 CKX524277 CUT524277 DEP524277 DOL524277 DYH524277 EID524277 ERZ524277 FBV524277 FLR524277 FVN524277 GFJ524277 GPF524277 GZB524277 HIX524277 HST524277 ICP524277 IML524277 IWH524277 JGD524277 JPZ524277 JZV524277 KJR524277 KTN524277 LDJ524277 LNF524277 LXB524277 MGX524277 MQT524277 NAP524277 NKL524277 NUH524277 OED524277 ONZ524277 OXV524277 PHR524277 PRN524277 QBJ524277 QLF524277 QVB524277 REX524277 ROT524277 RYP524277 SIL524277 SSH524277 TCD524277 TLZ524277 TVV524277 UFR524277 UPN524277 UZJ524277 VJF524277 VTB524277 WCX524277 WMT524277 WWP524277 AH589813 KD589813 TZ589813 ADV589813 ANR589813 AXN589813 BHJ589813 BRF589813 CBB589813 CKX589813 CUT589813 DEP589813 DOL589813 DYH589813 EID589813 ERZ589813 FBV589813 FLR589813 FVN589813 GFJ589813 GPF589813 GZB589813 HIX589813 HST589813 ICP589813 IML589813 IWH589813 JGD589813 JPZ589813 JZV589813 KJR589813 KTN589813 LDJ589813 LNF589813 LXB589813 MGX589813 MQT589813 NAP589813 NKL589813 NUH589813 OED589813 ONZ589813 OXV589813 PHR589813 PRN589813 QBJ589813 QLF589813 QVB589813 REX589813 ROT589813 RYP589813 SIL589813 SSH589813 TCD589813 TLZ589813 TVV589813 UFR589813 UPN589813 UZJ589813 VJF589813 VTB589813 WCX589813 WMT589813 WWP589813 AH655349 KD655349 TZ655349 ADV655349 ANR655349 AXN655349 BHJ655349 BRF655349 CBB655349 CKX655349 CUT655349 DEP655349 DOL655349 DYH655349 EID655349 ERZ655349 FBV655349 FLR655349 FVN655349 GFJ655349 GPF655349 GZB655349 HIX655349 HST655349 ICP655349 IML655349 IWH655349 JGD655349 JPZ655349 JZV655349 KJR655349 KTN655349 LDJ655349 LNF655349 LXB655349 MGX655349 MQT655349 NAP655349 NKL655349 NUH655349 OED655349 ONZ655349 OXV655349 PHR655349 PRN655349 QBJ655349 QLF655349 QVB655349 REX655349 ROT655349 RYP655349 SIL655349 SSH655349 TCD655349 TLZ655349 TVV655349 UFR655349 UPN655349 UZJ655349 VJF655349 VTB655349 WCX655349 WMT655349 WWP655349 AH720885 KD720885 TZ720885 ADV720885 ANR720885 AXN720885 BHJ720885 BRF720885 CBB720885 CKX720885 CUT720885 DEP720885 DOL720885 DYH720885 EID720885 ERZ720885 FBV720885 FLR720885 FVN720885 GFJ720885 GPF720885 GZB720885 HIX720885 HST720885 ICP720885 IML720885 IWH720885 JGD720885 JPZ720885 JZV720885 KJR720885 KTN720885 LDJ720885 LNF720885 LXB720885 MGX720885 MQT720885 NAP720885 NKL720885 NUH720885 OED720885 ONZ720885 OXV720885 PHR720885 PRN720885 QBJ720885 QLF720885 QVB720885 REX720885 ROT720885 RYP720885 SIL720885 SSH720885 TCD720885 TLZ720885 TVV720885 UFR720885 UPN720885 UZJ720885 VJF720885 VTB720885 WCX720885 WMT720885 WWP720885 AH786421 KD786421 TZ786421 ADV786421 ANR786421 AXN786421 BHJ786421 BRF786421 CBB786421 CKX786421 CUT786421 DEP786421 DOL786421 DYH786421 EID786421 ERZ786421 FBV786421 FLR786421 FVN786421 GFJ786421 GPF786421 GZB786421 HIX786421 HST786421 ICP786421 IML786421 IWH786421 JGD786421 JPZ786421 JZV786421 KJR786421 KTN786421 LDJ786421 LNF786421 LXB786421 MGX786421 MQT786421 NAP786421 NKL786421 NUH786421 OED786421 ONZ786421 OXV786421 PHR786421 PRN786421 QBJ786421 QLF786421 QVB786421 REX786421 ROT786421 RYP786421 SIL786421 SSH786421 TCD786421 TLZ786421 TVV786421 UFR786421 UPN786421 UZJ786421 VJF786421 VTB786421 WCX786421 WMT786421 WWP786421 AH851957 KD851957 TZ851957 ADV851957 ANR851957 AXN851957 BHJ851957 BRF851957 CBB851957 CKX851957 CUT851957 DEP851957 DOL851957 DYH851957 EID851957 ERZ851957 FBV851957 FLR851957 FVN851957 GFJ851957 GPF851957 GZB851957 HIX851957 HST851957 ICP851957 IML851957 IWH851957 JGD851957 JPZ851957 JZV851957 KJR851957 KTN851957 LDJ851957 LNF851957 LXB851957 MGX851957 MQT851957 NAP851957 NKL851957 NUH851957 OED851957 ONZ851957 OXV851957 PHR851957 PRN851957 QBJ851957 QLF851957 QVB851957 REX851957 ROT851957 RYP851957 SIL851957 SSH851957 TCD851957 TLZ851957 TVV851957 UFR851957 UPN851957 UZJ851957 VJF851957 VTB851957 WCX851957 WMT851957 WWP851957 AH917493 KD917493 TZ917493 ADV917493 ANR917493 AXN917493 BHJ917493 BRF917493 CBB917493 CKX917493 CUT917493 DEP917493 DOL917493 DYH917493 EID917493 ERZ917493 FBV917493 FLR917493 FVN917493 GFJ917493 GPF917493 GZB917493 HIX917493 HST917493 ICP917493 IML917493 IWH917493 JGD917493 JPZ917493 JZV917493 KJR917493 KTN917493 LDJ917493 LNF917493 LXB917493 MGX917493 MQT917493 NAP917493 NKL917493 NUH917493 OED917493 ONZ917493 OXV917493 PHR917493 PRN917493 QBJ917493 QLF917493 QVB917493 REX917493 ROT917493 RYP917493 SIL917493 SSH917493 TCD917493 TLZ917493 TVV917493 UFR917493 UPN917493 UZJ917493 VJF917493 VTB917493 WCX917493 WMT917493 WWP917493 AH983029 KD983029 TZ983029 ADV983029 ANR983029 AXN983029 BHJ983029 BRF983029 CBB983029 CKX983029 CUT983029 DEP983029 DOL983029 DYH983029 EID983029 ERZ983029 FBV983029 FLR983029 FVN983029 GFJ983029 GPF983029 GZB983029 HIX983029 HST983029 ICP983029 IML983029 IWH983029 JGD983029 JPZ983029 JZV983029 KJR983029 KTN983029 LDJ983029 LNF983029 LXB983029 MGX983029 MQT983029 NAP983029 NKL983029 NUH983029 OED983029 ONZ983029 OXV983029 PHR983029 PRN983029 QBJ983029 QLF983029 QVB983029 REX983029 ROT983029 RYP983029 SIL983029 SSH983029 TCD983029 TLZ983029 TVV983029 UFR983029 UPN983029 UZJ983029 VJF983029 VTB983029 WCX983029 WMT983029 WWP983029 AD65519 JZ65519 TV65519 ADR65519 ANN65519 AXJ65519 BHF65519 BRB65519 CAX65519 CKT65519 CUP65519 DEL65519 DOH65519 DYD65519 EHZ65519 ERV65519 FBR65519 FLN65519 FVJ65519 GFF65519 GPB65519 GYX65519 HIT65519 HSP65519 ICL65519 IMH65519 IWD65519 JFZ65519 JPV65519 JZR65519 KJN65519 KTJ65519 LDF65519 LNB65519 LWX65519 MGT65519 MQP65519 NAL65519 NKH65519 NUD65519 ODZ65519 ONV65519 OXR65519 PHN65519 PRJ65519 QBF65519 QLB65519 QUX65519 RET65519 ROP65519 RYL65519 SIH65519 SSD65519 TBZ65519 TLV65519 TVR65519 UFN65519 UPJ65519 UZF65519 VJB65519 VSX65519 WCT65519 WMP65519 WWL65519 AD131055 JZ131055 TV131055 ADR131055 ANN131055 AXJ131055 BHF131055 BRB131055 CAX131055 CKT131055 CUP131055 DEL131055 DOH131055 DYD131055 EHZ131055 ERV131055 FBR131055 FLN131055 FVJ131055 GFF131055 GPB131055 GYX131055 HIT131055 HSP131055 ICL131055 IMH131055 IWD131055 JFZ131055 JPV131055 JZR131055 KJN131055 KTJ131055 LDF131055 LNB131055 LWX131055 MGT131055 MQP131055 NAL131055 NKH131055 NUD131055 ODZ131055 ONV131055 OXR131055 PHN131055 PRJ131055 QBF131055 QLB131055 QUX131055 RET131055 ROP131055 RYL131055 SIH131055 SSD131055 TBZ131055 TLV131055 TVR131055 UFN131055 UPJ131055 UZF131055 VJB131055 VSX131055 WCT131055 WMP131055 WWL131055 AD196591 JZ196591 TV196591 ADR196591 ANN196591 AXJ196591 BHF196591 BRB196591 CAX196591 CKT196591 CUP196591 DEL196591 DOH196591 DYD196591 EHZ196591 ERV196591 FBR196591 FLN196591 FVJ196591 GFF196591 GPB196591 GYX196591 HIT196591 HSP196591 ICL196591 IMH196591 IWD196591 JFZ196591 JPV196591 JZR196591 KJN196591 KTJ196591 LDF196591 LNB196591 LWX196591 MGT196591 MQP196591 NAL196591 NKH196591 NUD196591 ODZ196591 ONV196591 OXR196591 PHN196591 PRJ196591 QBF196591 QLB196591 QUX196591 RET196591 ROP196591 RYL196591 SIH196591 SSD196591 TBZ196591 TLV196591 TVR196591 UFN196591 UPJ196591 UZF196591 VJB196591 VSX196591 WCT196591 WMP196591 WWL196591 AD262127 JZ262127 TV262127 ADR262127 ANN262127 AXJ262127 BHF262127 BRB262127 CAX262127 CKT262127 CUP262127 DEL262127 DOH262127 DYD262127 EHZ262127 ERV262127 FBR262127 FLN262127 FVJ262127 GFF262127 GPB262127 GYX262127 HIT262127 HSP262127 ICL262127 IMH262127 IWD262127 JFZ262127 JPV262127 JZR262127 KJN262127 KTJ262127 LDF262127 LNB262127 LWX262127 MGT262127 MQP262127 NAL262127 NKH262127 NUD262127 ODZ262127 ONV262127 OXR262127 PHN262127 PRJ262127 QBF262127 QLB262127 QUX262127 RET262127 ROP262127 RYL262127 SIH262127 SSD262127 TBZ262127 TLV262127 TVR262127 UFN262127 UPJ262127 UZF262127 VJB262127 VSX262127 WCT262127 WMP262127 WWL262127 AD327663 JZ327663 TV327663 ADR327663 ANN327663 AXJ327663 BHF327663 BRB327663 CAX327663 CKT327663 CUP327663 DEL327663 DOH327663 DYD327663 EHZ327663 ERV327663 FBR327663 FLN327663 FVJ327663 GFF327663 GPB327663 GYX327663 HIT327663 HSP327663 ICL327663 IMH327663 IWD327663 JFZ327663 JPV327663 JZR327663 KJN327663 KTJ327663 LDF327663 LNB327663 LWX327663 MGT327663 MQP327663 NAL327663 NKH327663 NUD327663 ODZ327663 ONV327663 OXR327663 PHN327663 PRJ327663 QBF327663 QLB327663 QUX327663 RET327663 ROP327663 RYL327663 SIH327663 SSD327663 TBZ327663 TLV327663 TVR327663 UFN327663 UPJ327663 UZF327663 VJB327663 VSX327663 WCT327663 WMP327663 WWL327663 AD393199 JZ393199 TV393199 ADR393199 ANN393199 AXJ393199 BHF393199 BRB393199 CAX393199 CKT393199 CUP393199 DEL393199 DOH393199 DYD393199 EHZ393199 ERV393199 FBR393199 FLN393199 FVJ393199 GFF393199 GPB393199 GYX393199 HIT393199 HSP393199 ICL393199 IMH393199 IWD393199 JFZ393199 JPV393199 JZR393199 KJN393199 KTJ393199 LDF393199 LNB393199 LWX393199 MGT393199 MQP393199 NAL393199 NKH393199 NUD393199 ODZ393199 ONV393199 OXR393199 PHN393199 PRJ393199 QBF393199 QLB393199 QUX393199 RET393199 ROP393199 RYL393199 SIH393199 SSD393199 TBZ393199 TLV393199 TVR393199 UFN393199 UPJ393199 UZF393199 VJB393199 VSX393199 WCT393199 WMP393199 WWL393199 AD458735 JZ458735 TV458735 ADR458735 ANN458735 AXJ458735 BHF458735 BRB458735 CAX458735 CKT458735 CUP458735 DEL458735 DOH458735 DYD458735 EHZ458735 ERV458735 FBR458735 FLN458735 FVJ458735 GFF458735 GPB458735 GYX458735 HIT458735 HSP458735 ICL458735 IMH458735 IWD458735 JFZ458735 JPV458735 JZR458735 KJN458735 KTJ458735 LDF458735 LNB458735 LWX458735 MGT458735 MQP458735 NAL458735 NKH458735 NUD458735 ODZ458735 ONV458735 OXR458735 PHN458735 PRJ458735 QBF458735 QLB458735 QUX458735 RET458735 ROP458735 RYL458735 SIH458735 SSD458735 TBZ458735 TLV458735 TVR458735 UFN458735 UPJ458735 UZF458735 VJB458735 VSX458735 WCT458735 WMP458735 WWL458735 AD524271 JZ524271 TV524271 ADR524271 ANN524271 AXJ524271 BHF524271 BRB524271 CAX524271 CKT524271 CUP524271 DEL524271 DOH524271 DYD524271 EHZ524271 ERV524271 FBR524271 FLN524271 FVJ524271 GFF524271 GPB524271 GYX524271 HIT524271 HSP524271 ICL524271 IMH524271 IWD524271 JFZ524271 JPV524271 JZR524271 KJN524271 KTJ524271 LDF524271 LNB524271 LWX524271 MGT524271 MQP524271 NAL524271 NKH524271 NUD524271 ODZ524271 ONV524271 OXR524271 PHN524271 PRJ524271 QBF524271 QLB524271 QUX524271 RET524271 ROP524271 RYL524271 SIH524271 SSD524271 TBZ524271 TLV524271 TVR524271 UFN524271 UPJ524271 UZF524271 VJB524271 VSX524271 WCT524271 WMP524271 WWL524271 AD589807 JZ589807 TV589807 ADR589807 ANN589807 AXJ589807 BHF589807 BRB589807 CAX589807 CKT589807 CUP589807 DEL589807 DOH589807 DYD589807 EHZ589807 ERV589807 FBR589807 FLN589807 FVJ589807 GFF589807 GPB589807 GYX589807 HIT589807 HSP589807 ICL589807 IMH589807 IWD589807 JFZ589807 JPV589807 JZR589807 KJN589807 KTJ589807 LDF589807 LNB589807 LWX589807 MGT589807 MQP589807 NAL589807 NKH589807 NUD589807 ODZ589807 ONV589807 OXR589807 PHN589807 PRJ589807 QBF589807 QLB589807 QUX589807 RET589807 ROP589807 RYL589807 SIH589807 SSD589807 TBZ589807 TLV589807 TVR589807 UFN589807 UPJ589807 UZF589807 VJB589807 VSX589807 WCT589807 WMP589807 WWL589807 AD655343 JZ655343 TV655343 ADR655343 ANN655343 AXJ655343 BHF655343 BRB655343 CAX655343 CKT655343 CUP655343 DEL655343 DOH655343 DYD655343 EHZ655343 ERV655343 FBR655343 FLN655343 FVJ655343 GFF655343 GPB655343 GYX655343 HIT655343 HSP655343 ICL655343 IMH655343 IWD655343 JFZ655343 JPV655343 JZR655343 KJN655343 KTJ655343 LDF655343 LNB655343 LWX655343 MGT655343 MQP655343 NAL655343 NKH655343 NUD655343 ODZ655343 ONV655343 OXR655343 PHN655343 PRJ655343 QBF655343 QLB655343 QUX655343 RET655343 ROP655343 RYL655343 SIH655343 SSD655343 TBZ655343 TLV655343 TVR655343 UFN655343 UPJ655343 UZF655343 VJB655343 VSX655343 WCT655343 WMP655343 WWL655343 AD720879 JZ720879 TV720879 ADR720879 ANN720879 AXJ720879 BHF720879 BRB720879 CAX720879 CKT720879 CUP720879 DEL720879 DOH720879 DYD720879 EHZ720879 ERV720879 FBR720879 FLN720879 FVJ720879 GFF720879 GPB720879 GYX720879 HIT720879 HSP720879 ICL720879 IMH720879 IWD720879 JFZ720879 JPV720879 JZR720879 KJN720879 KTJ720879 LDF720879 LNB720879 LWX720879 MGT720879 MQP720879 NAL720879 NKH720879 NUD720879 ODZ720879 ONV720879 OXR720879 PHN720879 PRJ720879 QBF720879 QLB720879 QUX720879 RET720879 ROP720879 RYL720879 SIH720879 SSD720879 TBZ720879 TLV720879 TVR720879 UFN720879 UPJ720879 UZF720879 VJB720879 VSX720879 WCT720879 WMP720879 WWL720879 AD786415 JZ786415 TV786415 ADR786415 ANN786415 AXJ786415 BHF786415 BRB786415 CAX786415 CKT786415 CUP786415 DEL786415 DOH786415 DYD786415 EHZ786415 ERV786415 FBR786415 FLN786415 FVJ786415 GFF786415 GPB786415 GYX786415 HIT786415 HSP786415 ICL786415 IMH786415 IWD786415 JFZ786415 JPV786415 JZR786415 KJN786415 KTJ786415 LDF786415 LNB786415 LWX786415 MGT786415 MQP786415 NAL786415 NKH786415 NUD786415 ODZ786415 ONV786415 OXR786415 PHN786415 PRJ786415 QBF786415 QLB786415 QUX786415 RET786415 ROP786415 RYL786415 SIH786415 SSD786415 TBZ786415 TLV786415 TVR786415 UFN786415 UPJ786415 UZF786415 VJB786415 VSX786415 WCT786415 WMP786415 WWL786415 AD851951 JZ851951 TV851951 ADR851951 ANN851951 AXJ851951 BHF851951 BRB851951 CAX851951 CKT851951 CUP851951 DEL851951 DOH851951 DYD851951 EHZ851951 ERV851951 FBR851951 FLN851951 FVJ851951 GFF851951 GPB851951 GYX851951 HIT851951 HSP851951 ICL851951 IMH851951 IWD851951 JFZ851951 JPV851951 JZR851951 KJN851951 KTJ851951 LDF851951 LNB851951 LWX851951 MGT851951 MQP851951 NAL851951 NKH851951 NUD851951 ODZ851951 ONV851951 OXR851951 PHN851951 PRJ851951 QBF851951 QLB851951 QUX851951 RET851951 ROP851951 RYL851951 SIH851951 SSD851951 TBZ851951 TLV851951 TVR851951 UFN851951 UPJ851951 UZF851951 VJB851951 VSX851951 WCT851951 WMP851951 WWL851951 AD917487 JZ917487 TV917487 ADR917487 ANN917487 AXJ917487 BHF917487 BRB917487 CAX917487 CKT917487 CUP917487 DEL917487 DOH917487 DYD917487 EHZ917487 ERV917487 FBR917487 FLN917487 FVJ917487 GFF917487 GPB917487 GYX917487 HIT917487 HSP917487 ICL917487 IMH917487 IWD917487 JFZ917487 JPV917487 JZR917487 KJN917487 KTJ917487 LDF917487 LNB917487 LWX917487 MGT917487 MQP917487 NAL917487 NKH917487 NUD917487 ODZ917487 ONV917487 OXR917487 PHN917487 PRJ917487 QBF917487 QLB917487 QUX917487 RET917487 ROP917487 RYL917487 SIH917487 SSD917487 TBZ917487 TLV917487 TVR917487 UFN917487 UPJ917487 UZF917487 VJB917487 VSX917487 WCT917487 WMP917487 WWL917487 AD983023 JZ983023 TV983023 ADR983023 ANN983023 AXJ983023 BHF983023 BRB983023 CAX983023 CKT983023 CUP983023 DEL983023 DOH983023 DYD983023 EHZ983023 ERV983023 FBR983023 FLN983023 FVJ983023 GFF983023 GPB983023 GYX983023 HIT983023 HSP983023 ICL983023 IMH983023 IWD983023 JFZ983023 JPV983023 JZR983023 KJN983023 KTJ983023 LDF983023 LNB983023 LWX983023 MGT983023 MQP983023 NAL983023 NKH983023 NUD983023 ODZ983023 ONV983023 OXR983023 PHN983023 PRJ983023 QBF983023 QLB983023 QUX983023 RET983023 ROP983023 RYL983023 SIH983023 SSD983023 TBZ983023 TLV983023 TVR983023 UFN983023 UPJ983023 UZF983023 VJB983023 VSX983023 WCT983023 WMP983023 WWL983023 K15:Q15 K12:Q12 O31:P31 O95:P95 K44:Q44 K47:Q47 K76:Q76 O63:P63 K79:Q79</xm:sqref>
        </x14:dataValidation>
        <x14:dataValidation imeMode="hiragana" allowBlank="1" showInputMessage="1" showErrorMessage="1">
          <xm:sqref>K65537:AC65538 JG65537:JY65538 TC65537:TU65538 ACY65537:ADQ65538 AMU65537:ANM65538 AWQ65537:AXI65538 BGM65537:BHE65538 BQI65537:BRA65538 CAE65537:CAW65538 CKA65537:CKS65538 CTW65537:CUO65538 DDS65537:DEK65538 DNO65537:DOG65538 DXK65537:DYC65538 EHG65537:EHY65538 ERC65537:ERU65538 FAY65537:FBQ65538 FKU65537:FLM65538 FUQ65537:FVI65538 GEM65537:GFE65538 GOI65537:GPA65538 GYE65537:GYW65538 HIA65537:HIS65538 HRW65537:HSO65538 IBS65537:ICK65538 ILO65537:IMG65538 IVK65537:IWC65538 JFG65537:JFY65538 JPC65537:JPU65538 JYY65537:JZQ65538 KIU65537:KJM65538 KSQ65537:KTI65538 LCM65537:LDE65538 LMI65537:LNA65538 LWE65537:LWW65538 MGA65537:MGS65538 MPW65537:MQO65538 MZS65537:NAK65538 NJO65537:NKG65538 NTK65537:NUC65538 ODG65537:ODY65538 ONC65537:ONU65538 OWY65537:OXQ65538 PGU65537:PHM65538 PQQ65537:PRI65538 QAM65537:QBE65538 QKI65537:QLA65538 QUE65537:QUW65538 REA65537:RES65538 RNW65537:ROO65538 RXS65537:RYK65538 SHO65537:SIG65538 SRK65537:SSC65538 TBG65537:TBY65538 TLC65537:TLU65538 TUY65537:TVQ65538 UEU65537:UFM65538 UOQ65537:UPI65538 UYM65537:UZE65538 VII65537:VJA65538 VSE65537:VSW65538 WCA65537:WCS65538 WLW65537:WMO65538 WVS65537:WWK65538 K131073:AC131074 JG131073:JY131074 TC131073:TU131074 ACY131073:ADQ131074 AMU131073:ANM131074 AWQ131073:AXI131074 BGM131073:BHE131074 BQI131073:BRA131074 CAE131073:CAW131074 CKA131073:CKS131074 CTW131073:CUO131074 DDS131073:DEK131074 DNO131073:DOG131074 DXK131073:DYC131074 EHG131073:EHY131074 ERC131073:ERU131074 FAY131073:FBQ131074 FKU131073:FLM131074 FUQ131073:FVI131074 GEM131073:GFE131074 GOI131073:GPA131074 GYE131073:GYW131074 HIA131073:HIS131074 HRW131073:HSO131074 IBS131073:ICK131074 ILO131073:IMG131074 IVK131073:IWC131074 JFG131073:JFY131074 JPC131073:JPU131074 JYY131073:JZQ131074 KIU131073:KJM131074 KSQ131073:KTI131074 LCM131073:LDE131074 LMI131073:LNA131074 LWE131073:LWW131074 MGA131073:MGS131074 MPW131073:MQO131074 MZS131073:NAK131074 NJO131073:NKG131074 NTK131073:NUC131074 ODG131073:ODY131074 ONC131073:ONU131074 OWY131073:OXQ131074 PGU131073:PHM131074 PQQ131073:PRI131074 QAM131073:QBE131074 QKI131073:QLA131074 QUE131073:QUW131074 REA131073:RES131074 RNW131073:ROO131074 RXS131073:RYK131074 SHO131073:SIG131074 SRK131073:SSC131074 TBG131073:TBY131074 TLC131073:TLU131074 TUY131073:TVQ131074 UEU131073:UFM131074 UOQ131073:UPI131074 UYM131073:UZE131074 VII131073:VJA131074 VSE131073:VSW131074 WCA131073:WCS131074 WLW131073:WMO131074 WVS131073:WWK131074 K196609:AC196610 JG196609:JY196610 TC196609:TU196610 ACY196609:ADQ196610 AMU196609:ANM196610 AWQ196609:AXI196610 BGM196609:BHE196610 BQI196609:BRA196610 CAE196609:CAW196610 CKA196609:CKS196610 CTW196609:CUO196610 DDS196609:DEK196610 DNO196609:DOG196610 DXK196609:DYC196610 EHG196609:EHY196610 ERC196609:ERU196610 FAY196609:FBQ196610 FKU196609:FLM196610 FUQ196609:FVI196610 GEM196609:GFE196610 GOI196609:GPA196610 GYE196609:GYW196610 HIA196609:HIS196610 HRW196609:HSO196610 IBS196609:ICK196610 ILO196609:IMG196610 IVK196609:IWC196610 JFG196609:JFY196610 JPC196609:JPU196610 JYY196609:JZQ196610 KIU196609:KJM196610 KSQ196609:KTI196610 LCM196609:LDE196610 LMI196609:LNA196610 LWE196609:LWW196610 MGA196609:MGS196610 MPW196609:MQO196610 MZS196609:NAK196610 NJO196609:NKG196610 NTK196609:NUC196610 ODG196609:ODY196610 ONC196609:ONU196610 OWY196609:OXQ196610 PGU196609:PHM196610 PQQ196609:PRI196610 QAM196609:QBE196610 QKI196609:QLA196610 QUE196609:QUW196610 REA196609:RES196610 RNW196609:ROO196610 RXS196609:RYK196610 SHO196609:SIG196610 SRK196609:SSC196610 TBG196609:TBY196610 TLC196609:TLU196610 TUY196609:TVQ196610 UEU196609:UFM196610 UOQ196609:UPI196610 UYM196609:UZE196610 VII196609:VJA196610 VSE196609:VSW196610 WCA196609:WCS196610 WLW196609:WMO196610 WVS196609:WWK196610 K262145:AC262146 JG262145:JY262146 TC262145:TU262146 ACY262145:ADQ262146 AMU262145:ANM262146 AWQ262145:AXI262146 BGM262145:BHE262146 BQI262145:BRA262146 CAE262145:CAW262146 CKA262145:CKS262146 CTW262145:CUO262146 DDS262145:DEK262146 DNO262145:DOG262146 DXK262145:DYC262146 EHG262145:EHY262146 ERC262145:ERU262146 FAY262145:FBQ262146 FKU262145:FLM262146 FUQ262145:FVI262146 GEM262145:GFE262146 GOI262145:GPA262146 GYE262145:GYW262146 HIA262145:HIS262146 HRW262145:HSO262146 IBS262145:ICK262146 ILO262145:IMG262146 IVK262145:IWC262146 JFG262145:JFY262146 JPC262145:JPU262146 JYY262145:JZQ262146 KIU262145:KJM262146 KSQ262145:KTI262146 LCM262145:LDE262146 LMI262145:LNA262146 LWE262145:LWW262146 MGA262145:MGS262146 MPW262145:MQO262146 MZS262145:NAK262146 NJO262145:NKG262146 NTK262145:NUC262146 ODG262145:ODY262146 ONC262145:ONU262146 OWY262145:OXQ262146 PGU262145:PHM262146 PQQ262145:PRI262146 QAM262145:QBE262146 QKI262145:QLA262146 QUE262145:QUW262146 REA262145:RES262146 RNW262145:ROO262146 RXS262145:RYK262146 SHO262145:SIG262146 SRK262145:SSC262146 TBG262145:TBY262146 TLC262145:TLU262146 TUY262145:TVQ262146 UEU262145:UFM262146 UOQ262145:UPI262146 UYM262145:UZE262146 VII262145:VJA262146 VSE262145:VSW262146 WCA262145:WCS262146 WLW262145:WMO262146 WVS262145:WWK262146 K327681:AC327682 JG327681:JY327682 TC327681:TU327682 ACY327681:ADQ327682 AMU327681:ANM327682 AWQ327681:AXI327682 BGM327681:BHE327682 BQI327681:BRA327682 CAE327681:CAW327682 CKA327681:CKS327682 CTW327681:CUO327682 DDS327681:DEK327682 DNO327681:DOG327682 DXK327681:DYC327682 EHG327681:EHY327682 ERC327681:ERU327682 FAY327681:FBQ327682 FKU327681:FLM327682 FUQ327681:FVI327682 GEM327681:GFE327682 GOI327681:GPA327682 GYE327681:GYW327682 HIA327681:HIS327682 HRW327681:HSO327682 IBS327681:ICK327682 ILO327681:IMG327682 IVK327681:IWC327682 JFG327681:JFY327682 JPC327681:JPU327682 JYY327681:JZQ327682 KIU327681:KJM327682 KSQ327681:KTI327682 LCM327681:LDE327682 LMI327681:LNA327682 LWE327681:LWW327682 MGA327681:MGS327682 MPW327681:MQO327682 MZS327681:NAK327682 NJO327681:NKG327682 NTK327681:NUC327682 ODG327681:ODY327682 ONC327681:ONU327682 OWY327681:OXQ327682 PGU327681:PHM327682 PQQ327681:PRI327682 QAM327681:QBE327682 QKI327681:QLA327682 QUE327681:QUW327682 REA327681:RES327682 RNW327681:ROO327682 RXS327681:RYK327682 SHO327681:SIG327682 SRK327681:SSC327682 TBG327681:TBY327682 TLC327681:TLU327682 TUY327681:TVQ327682 UEU327681:UFM327682 UOQ327681:UPI327682 UYM327681:UZE327682 VII327681:VJA327682 VSE327681:VSW327682 WCA327681:WCS327682 WLW327681:WMO327682 WVS327681:WWK327682 K393217:AC393218 JG393217:JY393218 TC393217:TU393218 ACY393217:ADQ393218 AMU393217:ANM393218 AWQ393217:AXI393218 BGM393217:BHE393218 BQI393217:BRA393218 CAE393217:CAW393218 CKA393217:CKS393218 CTW393217:CUO393218 DDS393217:DEK393218 DNO393217:DOG393218 DXK393217:DYC393218 EHG393217:EHY393218 ERC393217:ERU393218 FAY393217:FBQ393218 FKU393217:FLM393218 FUQ393217:FVI393218 GEM393217:GFE393218 GOI393217:GPA393218 GYE393217:GYW393218 HIA393217:HIS393218 HRW393217:HSO393218 IBS393217:ICK393218 ILO393217:IMG393218 IVK393217:IWC393218 JFG393217:JFY393218 JPC393217:JPU393218 JYY393217:JZQ393218 KIU393217:KJM393218 KSQ393217:KTI393218 LCM393217:LDE393218 LMI393217:LNA393218 LWE393217:LWW393218 MGA393217:MGS393218 MPW393217:MQO393218 MZS393217:NAK393218 NJO393217:NKG393218 NTK393217:NUC393218 ODG393217:ODY393218 ONC393217:ONU393218 OWY393217:OXQ393218 PGU393217:PHM393218 PQQ393217:PRI393218 QAM393217:QBE393218 QKI393217:QLA393218 QUE393217:QUW393218 REA393217:RES393218 RNW393217:ROO393218 RXS393217:RYK393218 SHO393217:SIG393218 SRK393217:SSC393218 TBG393217:TBY393218 TLC393217:TLU393218 TUY393217:TVQ393218 UEU393217:UFM393218 UOQ393217:UPI393218 UYM393217:UZE393218 VII393217:VJA393218 VSE393217:VSW393218 WCA393217:WCS393218 WLW393217:WMO393218 WVS393217:WWK393218 K458753:AC458754 JG458753:JY458754 TC458753:TU458754 ACY458753:ADQ458754 AMU458753:ANM458754 AWQ458753:AXI458754 BGM458753:BHE458754 BQI458753:BRA458754 CAE458753:CAW458754 CKA458753:CKS458754 CTW458753:CUO458754 DDS458753:DEK458754 DNO458753:DOG458754 DXK458753:DYC458754 EHG458753:EHY458754 ERC458753:ERU458754 FAY458753:FBQ458754 FKU458753:FLM458754 FUQ458753:FVI458754 GEM458753:GFE458754 GOI458753:GPA458754 GYE458753:GYW458754 HIA458753:HIS458754 HRW458753:HSO458754 IBS458753:ICK458754 ILO458753:IMG458754 IVK458753:IWC458754 JFG458753:JFY458754 JPC458753:JPU458754 JYY458753:JZQ458754 KIU458753:KJM458754 KSQ458753:KTI458754 LCM458753:LDE458754 LMI458753:LNA458754 LWE458753:LWW458754 MGA458753:MGS458754 MPW458753:MQO458754 MZS458753:NAK458754 NJO458753:NKG458754 NTK458753:NUC458754 ODG458753:ODY458754 ONC458753:ONU458754 OWY458753:OXQ458754 PGU458753:PHM458754 PQQ458753:PRI458754 QAM458753:QBE458754 QKI458753:QLA458754 QUE458753:QUW458754 REA458753:RES458754 RNW458753:ROO458754 RXS458753:RYK458754 SHO458753:SIG458754 SRK458753:SSC458754 TBG458753:TBY458754 TLC458753:TLU458754 TUY458753:TVQ458754 UEU458753:UFM458754 UOQ458753:UPI458754 UYM458753:UZE458754 VII458753:VJA458754 VSE458753:VSW458754 WCA458753:WCS458754 WLW458753:WMO458754 WVS458753:WWK458754 K524289:AC524290 JG524289:JY524290 TC524289:TU524290 ACY524289:ADQ524290 AMU524289:ANM524290 AWQ524289:AXI524290 BGM524289:BHE524290 BQI524289:BRA524290 CAE524289:CAW524290 CKA524289:CKS524290 CTW524289:CUO524290 DDS524289:DEK524290 DNO524289:DOG524290 DXK524289:DYC524290 EHG524289:EHY524290 ERC524289:ERU524290 FAY524289:FBQ524290 FKU524289:FLM524290 FUQ524289:FVI524290 GEM524289:GFE524290 GOI524289:GPA524290 GYE524289:GYW524290 HIA524289:HIS524290 HRW524289:HSO524290 IBS524289:ICK524290 ILO524289:IMG524290 IVK524289:IWC524290 JFG524289:JFY524290 JPC524289:JPU524290 JYY524289:JZQ524290 KIU524289:KJM524290 KSQ524289:KTI524290 LCM524289:LDE524290 LMI524289:LNA524290 LWE524289:LWW524290 MGA524289:MGS524290 MPW524289:MQO524290 MZS524289:NAK524290 NJO524289:NKG524290 NTK524289:NUC524290 ODG524289:ODY524290 ONC524289:ONU524290 OWY524289:OXQ524290 PGU524289:PHM524290 PQQ524289:PRI524290 QAM524289:QBE524290 QKI524289:QLA524290 QUE524289:QUW524290 REA524289:RES524290 RNW524289:ROO524290 RXS524289:RYK524290 SHO524289:SIG524290 SRK524289:SSC524290 TBG524289:TBY524290 TLC524289:TLU524290 TUY524289:TVQ524290 UEU524289:UFM524290 UOQ524289:UPI524290 UYM524289:UZE524290 VII524289:VJA524290 VSE524289:VSW524290 WCA524289:WCS524290 WLW524289:WMO524290 WVS524289:WWK524290 K589825:AC589826 JG589825:JY589826 TC589825:TU589826 ACY589825:ADQ589826 AMU589825:ANM589826 AWQ589825:AXI589826 BGM589825:BHE589826 BQI589825:BRA589826 CAE589825:CAW589826 CKA589825:CKS589826 CTW589825:CUO589826 DDS589825:DEK589826 DNO589825:DOG589826 DXK589825:DYC589826 EHG589825:EHY589826 ERC589825:ERU589826 FAY589825:FBQ589826 FKU589825:FLM589826 FUQ589825:FVI589826 GEM589825:GFE589826 GOI589825:GPA589826 GYE589825:GYW589826 HIA589825:HIS589826 HRW589825:HSO589826 IBS589825:ICK589826 ILO589825:IMG589826 IVK589825:IWC589826 JFG589825:JFY589826 JPC589825:JPU589826 JYY589825:JZQ589826 KIU589825:KJM589826 KSQ589825:KTI589826 LCM589825:LDE589826 LMI589825:LNA589826 LWE589825:LWW589826 MGA589825:MGS589826 MPW589825:MQO589826 MZS589825:NAK589826 NJO589825:NKG589826 NTK589825:NUC589826 ODG589825:ODY589826 ONC589825:ONU589826 OWY589825:OXQ589826 PGU589825:PHM589826 PQQ589825:PRI589826 QAM589825:QBE589826 QKI589825:QLA589826 QUE589825:QUW589826 REA589825:RES589826 RNW589825:ROO589826 RXS589825:RYK589826 SHO589825:SIG589826 SRK589825:SSC589826 TBG589825:TBY589826 TLC589825:TLU589826 TUY589825:TVQ589826 UEU589825:UFM589826 UOQ589825:UPI589826 UYM589825:UZE589826 VII589825:VJA589826 VSE589825:VSW589826 WCA589825:WCS589826 WLW589825:WMO589826 WVS589825:WWK589826 K655361:AC655362 JG655361:JY655362 TC655361:TU655362 ACY655361:ADQ655362 AMU655361:ANM655362 AWQ655361:AXI655362 BGM655361:BHE655362 BQI655361:BRA655362 CAE655361:CAW655362 CKA655361:CKS655362 CTW655361:CUO655362 DDS655361:DEK655362 DNO655361:DOG655362 DXK655361:DYC655362 EHG655361:EHY655362 ERC655361:ERU655362 FAY655361:FBQ655362 FKU655361:FLM655362 FUQ655361:FVI655362 GEM655361:GFE655362 GOI655361:GPA655362 GYE655361:GYW655362 HIA655361:HIS655362 HRW655361:HSO655362 IBS655361:ICK655362 ILO655361:IMG655362 IVK655361:IWC655362 JFG655361:JFY655362 JPC655361:JPU655362 JYY655361:JZQ655362 KIU655361:KJM655362 KSQ655361:KTI655362 LCM655361:LDE655362 LMI655361:LNA655362 LWE655361:LWW655362 MGA655361:MGS655362 MPW655361:MQO655362 MZS655361:NAK655362 NJO655361:NKG655362 NTK655361:NUC655362 ODG655361:ODY655362 ONC655361:ONU655362 OWY655361:OXQ655362 PGU655361:PHM655362 PQQ655361:PRI655362 QAM655361:QBE655362 QKI655361:QLA655362 QUE655361:QUW655362 REA655361:RES655362 RNW655361:ROO655362 RXS655361:RYK655362 SHO655361:SIG655362 SRK655361:SSC655362 TBG655361:TBY655362 TLC655361:TLU655362 TUY655361:TVQ655362 UEU655361:UFM655362 UOQ655361:UPI655362 UYM655361:UZE655362 VII655361:VJA655362 VSE655361:VSW655362 WCA655361:WCS655362 WLW655361:WMO655362 WVS655361:WWK655362 K720897:AC720898 JG720897:JY720898 TC720897:TU720898 ACY720897:ADQ720898 AMU720897:ANM720898 AWQ720897:AXI720898 BGM720897:BHE720898 BQI720897:BRA720898 CAE720897:CAW720898 CKA720897:CKS720898 CTW720897:CUO720898 DDS720897:DEK720898 DNO720897:DOG720898 DXK720897:DYC720898 EHG720897:EHY720898 ERC720897:ERU720898 FAY720897:FBQ720898 FKU720897:FLM720898 FUQ720897:FVI720898 GEM720897:GFE720898 GOI720897:GPA720898 GYE720897:GYW720898 HIA720897:HIS720898 HRW720897:HSO720898 IBS720897:ICK720898 ILO720897:IMG720898 IVK720897:IWC720898 JFG720897:JFY720898 JPC720897:JPU720898 JYY720897:JZQ720898 KIU720897:KJM720898 KSQ720897:KTI720898 LCM720897:LDE720898 LMI720897:LNA720898 LWE720897:LWW720898 MGA720897:MGS720898 MPW720897:MQO720898 MZS720897:NAK720898 NJO720897:NKG720898 NTK720897:NUC720898 ODG720897:ODY720898 ONC720897:ONU720898 OWY720897:OXQ720898 PGU720897:PHM720898 PQQ720897:PRI720898 QAM720897:QBE720898 QKI720897:QLA720898 QUE720897:QUW720898 REA720897:RES720898 RNW720897:ROO720898 RXS720897:RYK720898 SHO720897:SIG720898 SRK720897:SSC720898 TBG720897:TBY720898 TLC720897:TLU720898 TUY720897:TVQ720898 UEU720897:UFM720898 UOQ720897:UPI720898 UYM720897:UZE720898 VII720897:VJA720898 VSE720897:VSW720898 WCA720897:WCS720898 WLW720897:WMO720898 WVS720897:WWK720898 K786433:AC786434 JG786433:JY786434 TC786433:TU786434 ACY786433:ADQ786434 AMU786433:ANM786434 AWQ786433:AXI786434 BGM786433:BHE786434 BQI786433:BRA786434 CAE786433:CAW786434 CKA786433:CKS786434 CTW786433:CUO786434 DDS786433:DEK786434 DNO786433:DOG786434 DXK786433:DYC786434 EHG786433:EHY786434 ERC786433:ERU786434 FAY786433:FBQ786434 FKU786433:FLM786434 FUQ786433:FVI786434 GEM786433:GFE786434 GOI786433:GPA786434 GYE786433:GYW786434 HIA786433:HIS786434 HRW786433:HSO786434 IBS786433:ICK786434 ILO786433:IMG786434 IVK786433:IWC786434 JFG786433:JFY786434 JPC786433:JPU786434 JYY786433:JZQ786434 KIU786433:KJM786434 KSQ786433:KTI786434 LCM786433:LDE786434 LMI786433:LNA786434 LWE786433:LWW786434 MGA786433:MGS786434 MPW786433:MQO786434 MZS786433:NAK786434 NJO786433:NKG786434 NTK786433:NUC786434 ODG786433:ODY786434 ONC786433:ONU786434 OWY786433:OXQ786434 PGU786433:PHM786434 PQQ786433:PRI786434 QAM786433:QBE786434 QKI786433:QLA786434 QUE786433:QUW786434 REA786433:RES786434 RNW786433:ROO786434 RXS786433:RYK786434 SHO786433:SIG786434 SRK786433:SSC786434 TBG786433:TBY786434 TLC786433:TLU786434 TUY786433:TVQ786434 UEU786433:UFM786434 UOQ786433:UPI786434 UYM786433:UZE786434 VII786433:VJA786434 VSE786433:VSW786434 WCA786433:WCS786434 WLW786433:WMO786434 WVS786433:WWK786434 K851969:AC851970 JG851969:JY851970 TC851969:TU851970 ACY851969:ADQ851970 AMU851969:ANM851970 AWQ851969:AXI851970 BGM851969:BHE851970 BQI851969:BRA851970 CAE851969:CAW851970 CKA851969:CKS851970 CTW851969:CUO851970 DDS851969:DEK851970 DNO851969:DOG851970 DXK851969:DYC851970 EHG851969:EHY851970 ERC851969:ERU851970 FAY851969:FBQ851970 FKU851969:FLM851970 FUQ851969:FVI851970 GEM851969:GFE851970 GOI851969:GPA851970 GYE851969:GYW851970 HIA851969:HIS851970 HRW851969:HSO851970 IBS851969:ICK851970 ILO851969:IMG851970 IVK851969:IWC851970 JFG851969:JFY851970 JPC851969:JPU851970 JYY851969:JZQ851970 KIU851969:KJM851970 KSQ851969:KTI851970 LCM851969:LDE851970 LMI851969:LNA851970 LWE851969:LWW851970 MGA851969:MGS851970 MPW851969:MQO851970 MZS851969:NAK851970 NJO851969:NKG851970 NTK851969:NUC851970 ODG851969:ODY851970 ONC851969:ONU851970 OWY851969:OXQ851970 PGU851969:PHM851970 PQQ851969:PRI851970 QAM851969:QBE851970 QKI851969:QLA851970 QUE851969:QUW851970 REA851969:RES851970 RNW851969:ROO851970 RXS851969:RYK851970 SHO851969:SIG851970 SRK851969:SSC851970 TBG851969:TBY851970 TLC851969:TLU851970 TUY851969:TVQ851970 UEU851969:UFM851970 UOQ851969:UPI851970 UYM851969:UZE851970 VII851969:VJA851970 VSE851969:VSW851970 WCA851969:WCS851970 WLW851969:WMO851970 WVS851969:WWK851970 K917505:AC917506 JG917505:JY917506 TC917505:TU917506 ACY917505:ADQ917506 AMU917505:ANM917506 AWQ917505:AXI917506 BGM917505:BHE917506 BQI917505:BRA917506 CAE917505:CAW917506 CKA917505:CKS917506 CTW917505:CUO917506 DDS917505:DEK917506 DNO917505:DOG917506 DXK917505:DYC917506 EHG917505:EHY917506 ERC917505:ERU917506 FAY917505:FBQ917506 FKU917505:FLM917506 FUQ917505:FVI917506 GEM917505:GFE917506 GOI917505:GPA917506 GYE917505:GYW917506 HIA917505:HIS917506 HRW917505:HSO917506 IBS917505:ICK917506 ILO917505:IMG917506 IVK917505:IWC917506 JFG917505:JFY917506 JPC917505:JPU917506 JYY917505:JZQ917506 KIU917505:KJM917506 KSQ917505:KTI917506 LCM917505:LDE917506 LMI917505:LNA917506 LWE917505:LWW917506 MGA917505:MGS917506 MPW917505:MQO917506 MZS917505:NAK917506 NJO917505:NKG917506 NTK917505:NUC917506 ODG917505:ODY917506 ONC917505:ONU917506 OWY917505:OXQ917506 PGU917505:PHM917506 PQQ917505:PRI917506 QAM917505:QBE917506 QKI917505:QLA917506 QUE917505:QUW917506 REA917505:RES917506 RNW917505:ROO917506 RXS917505:RYK917506 SHO917505:SIG917506 SRK917505:SSC917506 TBG917505:TBY917506 TLC917505:TLU917506 TUY917505:TVQ917506 UEU917505:UFM917506 UOQ917505:UPI917506 UYM917505:UZE917506 VII917505:VJA917506 VSE917505:VSW917506 WCA917505:WCS917506 WLW917505:WMO917506 WVS917505:WWK917506 K983041:AC983042 JG983041:JY983042 TC983041:TU983042 ACY983041:ADQ983042 AMU983041:ANM983042 AWQ983041:AXI983042 BGM983041:BHE983042 BQI983041:BRA983042 CAE983041:CAW983042 CKA983041:CKS983042 CTW983041:CUO983042 DDS983041:DEK983042 DNO983041:DOG983042 DXK983041:DYC983042 EHG983041:EHY983042 ERC983041:ERU983042 FAY983041:FBQ983042 FKU983041:FLM983042 FUQ983041:FVI983042 GEM983041:GFE983042 GOI983041:GPA983042 GYE983041:GYW983042 HIA983041:HIS983042 HRW983041:HSO983042 IBS983041:ICK983042 ILO983041:IMG983042 IVK983041:IWC983042 JFG983041:JFY983042 JPC983041:JPU983042 JYY983041:JZQ983042 KIU983041:KJM983042 KSQ983041:KTI983042 LCM983041:LDE983042 LMI983041:LNA983042 LWE983041:LWW983042 MGA983041:MGS983042 MPW983041:MQO983042 MZS983041:NAK983042 NJO983041:NKG983042 NTK983041:NUC983042 ODG983041:ODY983042 ONC983041:ONU983042 OWY983041:OXQ983042 PGU983041:PHM983042 PQQ983041:PRI983042 QAM983041:QBE983042 QKI983041:QLA983042 QUE983041:QUW983042 REA983041:RES983042 RNW983041:ROO983042 RXS983041:RYK983042 SHO983041:SIG983042 SRK983041:SSC983042 TBG983041:TBY983042 TLC983041:TLU983042 TUY983041:TVQ983042 UEU983041:UFM983042 UOQ983041:UPI983042 UYM983041:UZE983042 VII983041:VJA983042 VSE983041:VSW983042 WCA983041:WCS983042 WLW983041:WMO983042 WVS983041:WWK983042 G65552:AC65552 JC65552:JY65552 SY65552:TU65552 ACU65552:ADQ65552 AMQ65552:ANM65552 AWM65552:AXI65552 BGI65552:BHE65552 BQE65552:BRA65552 CAA65552:CAW65552 CJW65552:CKS65552 CTS65552:CUO65552 DDO65552:DEK65552 DNK65552:DOG65552 DXG65552:DYC65552 EHC65552:EHY65552 EQY65552:ERU65552 FAU65552:FBQ65552 FKQ65552:FLM65552 FUM65552:FVI65552 GEI65552:GFE65552 GOE65552:GPA65552 GYA65552:GYW65552 HHW65552:HIS65552 HRS65552:HSO65552 IBO65552:ICK65552 ILK65552:IMG65552 IVG65552:IWC65552 JFC65552:JFY65552 JOY65552:JPU65552 JYU65552:JZQ65552 KIQ65552:KJM65552 KSM65552:KTI65552 LCI65552:LDE65552 LME65552:LNA65552 LWA65552:LWW65552 MFW65552:MGS65552 MPS65552:MQO65552 MZO65552:NAK65552 NJK65552:NKG65552 NTG65552:NUC65552 ODC65552:ODY65552 OMY65552:ONU65552 OWU65552:OXQ65552 PGQ65552:PHM65552 PQM65552:PRI65552 QAI65552:QBE65552 QKE65552:QLA65552 QUA65552:QUW65552 RDW65552:RES65552 RNS65552:ROO65552 RXO65552:RYK65552 SHK65552:SIG65552 SRG65552:SSC65552 TBC65552:TBY65552 TKY65552:TLU65552 TUU65552:TVQ65552 UEQ65552:UFM65552 UOM65552:UPI65552 UYI65552:UZE65552 VIE65552:VJA65552 VSA65552:VSW65552 WBW65552:WCS65552 WLS65552:WMO65552 WVO65552:WWK65552 G131088:AC131088 JC131088:JY131088 SY131088:TU131088 ACU131088:ADQ131088 AMQ131088:ANM131088 AWM131088:AXI131088 BGI131088:BHE131088 BQE131088:BRA131088 CAA131088:CAW131088 CJW131088:CKS131088 CTS131088:CUO131088 DDO131088:DEK131088 DNK131088:DOG131088 DXG131088:DYC131088 EHC131088:EHY131088 EQY131088:ERU131088 FAU131088:FBQ131088 FKQ131088:FLM131088 FUM131088:FVI131088 GEI131088:GFE131088 GOE131088:GPA131088 GYA131088:GYW131088 HHW131088:HIS131088 HRS131088:HSO131088 IBO131088:ICK131088 ILK131088:IMG131088 IVG131088:IWC131088 JFC131088:JFY131088 JOY131088:JPU131088 JYU131088:JZQ131088 KIQ131088:KJM131088 KSM131088:KTI131088 LCI131088:LDE131088 LME131088:LNA131088 LWA131088:LWW131088 MFW131088:MGS131088 MPS131088:MQO131088 MZO131088:NAK131088 NJK131088:NKG131088 NTG131088:NUC131088 ODC131088:ODY131088 OMY131088:ONU131088 OWU131088:OXQ131088 PGQ131088:PHM131088 PQM131088:PRI131088 QAI131088:QBE131088 QKE131088:QLA131088 QUA131088:QUW131088 RDW131088:RES131088 RNS131088:ROO131088 RXO131088:RYK131088 SHK131088:SIG131088 SRG131088:SSC131088 TBC131088:TBY131088 TKY131088:TLU131088 TUU131088:TVQ131088 UEQ131088:UFM131088 UOM131088:UPI131088 UYI131088:UZE131088 VIE131088:VJA131088 VSA131088:VSW131088 WBW131088:WCS131088 WLS131088:WMO131088 WVO131088:WWK131088 G196624:AC196624 JC196624:JY196624 SY196624:TU196624 ACU196624:ADQ196624 AMQ196624:ANM196624 AWM196624:AXI196624 BGI196624:BHE196624 BQE196624:BRA196624 CAA196624:CAW196624 CJW196624:CKS196624 CTS196624:CUO196624 DDO196624:DEK196624 DNK196624:DOG196624 DXG196624:DYC196624 EHC196624:EHY196624 EQY196624:ERU196624 FAU196624:FBQ196624 FKQ196624:FLM196624 FUM196624:FVI196624 GEI196624:GFE196624 GOE196624:GPA196624 GYA196624:GYW196624 HHW196624:HIS196624 HRS196624:HSO196624 IBO196624:ICK196624 ILK196624:IMG196624 IVG196624:IWC196624 JFC196624:JFY196624 JOY196624:JPU196624 JYU196624:JZQ196624 KIQ196624:KJM196624 KSM196624:KTI196624 LCI196624:LDE196624 LME196624:LNA196624 LWA196624:LWW196624 MFW196624:MGS196624 MPS196624:MQO196624 MZO196624:NAK196624 NJK196624:NKG196624 NTG196624:NUC196624 ODC196624:ODY196624 OMY196624:ONU196624 OWU196624:OXQ196624 PGQ196624:PHM196624 PQM196624:PRI196624 QAI196624:QBE196624 QKE196624:QLA196624 QUA196624:QUW196624 RDW196624:RES196624 RNS196624:ROO196624 RXO196624:RYK196624 SHK196624:SIG196624 SRG196624:SSC196624 TBC196624:TBY196624 TKY196624:TLU196624 TUU196624:TVQ196624 UEQ196624:UFM196624 UOM196624:UPI196624 UYI196624:UZE196624 VIE196624:VJA196624 VSA196624:VSW196624 WBW196624:WCS196624 WLS196624:WMO196624 WVO196624:WWK196624 G262160:AC262160 JC262160:JY262160 SY262160:TU262160 ACU262160:ADQ262160 AMQ262160:ANM262160 AWM262160:AXI262160 BGI262160:BHE262160 BQE262160:BRA262160 CAA262160:CAW262160 CJW262160:CKS262160 CTS262160:CUO262160 DDO262160:DEK262160 DNK262160:DOG262160 DXG262160:DYC262160 EHC262160:EHY262160 EQY262160:ERU262160 FAU262160:FBQ262160 FKQ262160:FLM262160 FUM262160:FVI262160 GEI262160:GFE262160 GOE262160:GPA262160 GYA262160:GYW262160 HHW262160:HIS262160 HRS262160:HSO262160 IBO262160:ICK262160 ILK262160:IMG262160 IVG262160:IWC262160 JFC262160:JFY262160 JOY262160:JPU262160 JYU262160:JZQ262160 KIQ262160:KJM262160 KSM262160:KTI262160 LCI262160:LDE262160 LME262160:LNA262160 LWA262160:LWW262160 MFW262160:MGS262160 MPS262160:MQO262160 MZO262160:NAK262160 NJK262160:NKG262160 NTG262160:NUC262160 ODC262160:ODY262160 OMY262160:ONU262160 OWU262160:OXQ262160 PGQ262160:PHM262160 PQM262160:PRI262160 QAI262160:QBE262160 QKE262160:QLA262160 QUA262160:QUW262160 RDW262160:RES262160 RNS262160:ROO262160 RXO262160:RYK262160 SHK262160:SIG262160 SRG262160:SSC262160 TBC262160:TBY262160 TKY262160:TLU262160 TUU262160:TVQ262160 UEQ262160:UFM262160 UOM262160:UPI262160 UYI262160:UZE262160 VIE262160:VJA262160 VSA262160:VSW262160 WBW262160:WCS262160 WLS262160:WMO262160 WVO262160:WWK262160 G327696:AC327696 JC327696:JY327696 SY327696:TU327696 ACU327696:ADQ327696 AMQ327696:ANM327696 AWM327696:AXI327696 BGI327696:BHE327696 BQE327696:BRA327696 CAA327696:CAW327696 CJW327696:CKS327696 CTS327696:CUO327696 DDO327696:DEK327696 DNK327696:DOG327696 DXG327696:DYC327696 EHC327696:EHY327696 EQY327696:ERU327696 FAU327696:FBQ327696 FKQ327696:FLM327696 FUM327696:FVI327696 GEI327696:GFE327696 GOE327696:GPA327696 GYA327696:GYW327696 HHW327696:HIS327696 HRS327696:HSO327696 IBO327696:ICK327696 ILK327696:IMG327696 IVG327696:IWC327696 JFC327696:JFY327696 JOY327696:JPU327696 JYU327696:JZQ327696 KIQ327696:KJM327696 KSM327696:KTI327696 LCI327696:LDE327696 LME327696:LNA327696 LWA327696:LWW327696 MFW327696:MGS327696 MPS327696:MQO327696 MZO327696:NAK327696 NJK327696:NKG327696 NTG327696:NUC327696 ODC327696:ODY327696 OMY327696:ONU327696 OWU327696:OXQ327696 PGQ327696:PHM327696 PQM327696:PRI327696 QAI327696:QBE327696 QKE327696:QLA327696 QUA327696:QUW327696 RDW327696:RES327696 RNS327696:ROO327696 RXO327696:RYK327696 SHK327696:SIG327696 SRG327696:SSC327696 TBC327696:TBY327696 TKY327696:TLU327696 TUU327696:TVQ327696 UEQ327696:UFM327696 UOM327696:UPI327696 UYI327696:UZE327696 VIE327696:VJA327696 VSA327696:VSW327696 WBW327696:WCS327696 WLS327696:WMO327696 WVO327696:WWK327696 G393232:AC393232 JC393232:JY393232 SY393232:TU393232 ACU393232:ADQ393232 AMQ393232:ANM393232 AWM393232:AXI393232 BGI393232:BHE393232 BQE393232:BRA393232 CAA393232:CAW393232 CJW393232:CKS393232 CTS393232:CUO393232 DDO393232:DEK393232 DNK393232:DOG393232 DXG393232:DYC393232 EHC393232:EHY393232 EQY393232:ERU393232 FAU393232:FBQ393232 FKQ393232:FLM393232 FUM393232:FVI393232 GEI393232:GFE393232 GOE393232:GPA393232 GYA393232:GYW393232 HHW393232:HIS393232 HRS393232:HSO393232 IBO393232:ICK393232 ILK393232:IMG393232 IVG393232:IWC393232 JFC393232:JFY393232 JOY393232:JPU393232 JYU393232:JZQ393232 KIQ393232:KJM393232 KSM393232:KTI393232 LCI393232:LDE393232 LME393232:LNA393232 LWA393232:LWW393232 MFW393232:MGS393232 MPS393232:MQO393232 MZO393232:NAK393232 NJK393232:NKG393232 NTG393232:NUC393232 ODC393232:ODY393232 OMY393232:ONU393232 OWU393232:OXQ393232 PGQ393232:PHM393232 PQM393232:PRI393232 QAI393232:QBE393232 QKE393232:QLA393232 QUA393232:QUW393232 RDW393232:RES393232 RNS393232:ROO393232 RXO393232:RYK393232 SHK393232:SIG393232 SRG393232:SSC393232 TBC393232:TBY393232 TKY393232:TLU393232 TUU393232:TVQ393232 UEQ393232:UFM393232 UOM393232:UPI393232 UYI393232:UZE393232 VIE393232:VJA393232 VSA393232:VSW393232 WBW393232:WCS393232 WLS393232:WMO393232 WVO393232:WWK393232 G458768:AC458768 JC458768:JY458768 SY458768:TU458768 ACU458768:ADQ458768 AMQ458768:ANM458768 AWM458768:AXI458768 BGI458768:BHE458768 BQE458768:BRA458768 CAA458768:CAW458768 CJW458768:CKS458768 CTS458768:CUO458768 DDO458768:DEK458768 DNK458768:DOG458768 DXG458768:DYC458768 EHC458768:EHY458768 EQY458768:ERU458768 FAU458768:FBQ458768 FKQ458768:FLM458768 FUM458768:FVI458768 GEI458768:GFE458768 GOE458768:GPA458768 GYA458768:GYW458768 HHW458768:HIS458768 HRS458768:HSO458768 IBO458768:ICK458768 ILK458768:IMG458768 IVG458768:IWC458768 JFC458768:JFY458768 JOY458768:JPU458768 JYU458768:JZQ458768 KIQ458768:KJM458768 KSM458768:KTI458768 LCI458768:LDE458768 LME458768:LNA458768 LWA458768:LWW458768 MFW458768:MGS458768 MPS458768:MQO458768 MZO458768:NAK458768 NJK458768:NKG458768 NTG458768:NUC458768 ODC458768:ODY458768 OMY458768:ONU458768 OWU458768:OXQ458768 PGQ458768:PHM458768 PQM458768:PRI458768 QAI458768:QBE458768 QKE458768:QLA458768 QUA458768:QUW458768 RDW458768:RES458768 RNS458768:ROO458768 RXO458768:RYK458768 SHK458768:SIG458768 SRG458768:SSC458768 TBC458768:TBY458768 TKY458768:TLU458768 TUU458768:TVQ458768 UEQ458768:UFM458768 UOM458768:UPI458768 UYI458768:UZE458768 VIE458768:VJA458768 VSA458768:VSW458768 WBW458768:WCS458768 WLS458768:WMO458768 WVO458768:WWK458768 G524304:AC524304 JC524304:JY524304 SY524304:TU524304 ACU524304:ADQ524304 AMQ524304:ANM524304 AWM524304:AXI524304 BGI524304:BHE524304 BQE524304:BRA524304 CAA524304:CAW524304 CJW524304:CKS524304 CTS524304:CUO524304 DDO524304:DEK524304 DNK524304:DOG524304 DXG524304:DYC524304 EHC524304:EHY524304 EQY524304:ERU524304 FAU524304:FBQ524304 FKQ524304:FLM524304 FUM524304:FVI524304 GEI524304:GFE524304 GOE524304:GPA524304 GYA524304:GYW524304 HHW524304:HIS524304 HRS524304:HSO524304 IBO524304:ICK524304 ILK524304:IMG524304 IVG524304:IWC524304 JFC524304:JFY524304 JOY524304:JPU524304 JYU524304:JZQ524304 KIQ524304:KJM524304 KSM524304:KTI524304 LCI524304:LDE524304 LME524304:LNA524304 LWA524304:LWW524304 MFW524304:MGS524304 MPS524304:MQO524304 MZO524304:NAK524304 NJK524304:NKG524304 NTG524304:NUC524304 ODC524304:ODY524304 OMY524304:ONU524304 OWU524304:OXQ524304 PGQ524304:PHM524304 PQM524304:PRI524304 QAI524304:QBE524304 QKE524304:QLA524304 QUA524304:QUW524304 RDW524304:RES524304 RNS524304:ROO524304 RXO524304:RYK524304 SHK524304:SIG524304 SRG524304:SSC524304 TBC524304:TBY524304 TKY524304:TLU524304 TUU524304:TVQ524304 UEQ524304:UFM524304 UOM524304:UPI524304 UYI524304:UZE524304 VIE524304:VJA524304 VSA524304:VSW524304 WBW524304:WCS524304 WLS524304:WMO524304 WVO524304:WWK524304 G589840:AC589840 JC589840:JY589840 SY589840:TU589840 ACU589840:ADQ589840 AMQ589840:ANM589840 AWM589840:AXI589840 BGI589840:BHE589840 BQE589840:BRA589840 CAA589840:CAW589840 CJW589840:CKS589840 CTS589840:CUO589840 DDO589840:DEK589840 DNK589840:DOG589840 DXG589840:DYC589840 EHC589840:EHY589840 EQY589840:ERU589840 FAU589840:FBQ589840 FKQ589840:FLM589840 FUM589840:FVI589840 GEI589840:GFE589840 GOE589840:GPA589840 GYA589840:GYW589840 HHW589840:HIS589840 HRS589840:HSO589840 IBO589840:ICK589840 ILK589840:IMG589840 IVG589840:IWC589840 JFC589840:JFY589840 JOY589840:JPU589840 JYU589840:JZQ589840 KIQ589840:KJM589840 KSM589840:KTI589840 LCI589840:LDE589840 LME589840:LNA589840 LWA589840:LWW589840 MFW589840:MGS589840 MPS589840:MQO589840 MZO589840:NAK589840 NJK589840:NKG589840 NTG589840:NUC589840 ODC589840:ODY589840 OMY589840:ONU589840 OWU589840:OXQ589840 PGQ589840:PHM589840 PQM589840:PRI589840 QAI589840:QBE589840 QKE589840:QLA589840 QUA589840:QUW589840 RDW589840:RES589840 RNS589840:ROO589840 RXO589840:RYK589840 SHK589840:SIG589840 SRG589840:SSC589840 TBC589840:TBY589840 TKY589840:TLU589840 TUU589840:TVQ589840 UEQ589840:UFM589840 UOM589840:UPI589840 UYI589840:UZE589840 VIE589840:VJA589840 VSA589840:VSW589840 WBW589840:WCS589840 WLS589840:WMO589840 WVO589840:WWK589840 G655376:AC655376 JC655376:JY655376 SY655376:TU655376 ACU655376:ADQ655376 AMQ655376:ANM655376 AWM655376:AXI655376 BGI655376:BHE655376 BQE655376:BRA655376 CAA655376:CAW655376 CJW655376:CKS655376 CTS655376:CUO655376 DDO655376:DEK655376 DNK655376:DOG655376 DXG655376:DYC655376 EHC655376:EHY655376 EQY655376:ERU655376 FAU655376:FBQ655376 FKQ655376:FLM655376 FUM655376:FVI655376 GEI655376:GFE655376 GOE655376:GPA655376 GYA655376:GYW655376 HHW655376:HIS655376 HRS655376:HSO655376 IBO655376:ICK655376 ILK655376:IMG655376 IVG655376:IWC655376 JFC655376:JFY655376 JOY655376:JPU655376 JYU655376:JZQ655376 KIQ655376:KJM655376 KSM655376:KTI655376 LCI655376:LDE655376 LME655376:LNA655376 LWA655376:LWW655376 MFW655376:MGS655376 MPS655376:MQO655376 MZO655376:NAK655376 NJK655376:NKG655376 NTG655376:NUC655376 ODC655376:ODY655376 OMY655376:ONU655376 OWU655376:OXQ655376 PGQ655376:PHM655376 PQM655376:PRI655376 QAI655376:QBE655376 QKE655376:QLA655376 QUA655376:QUW655376 RDW655376:RES655376 RNS655376:ROO655376 RXO655376:RYK655376 SHK655376:SIG655376 SRG655376:SSC655376 TBC655376:TBY655376 TKY655376:TLU655376 TUU655376:TVQ655376 UEQ655376:UFM655376 UOM655376:UPI655376 UYI655376:UZE655376 VIE655376:VJA655376 VSA655376:VSW655376 WBW655376:WCS655376 WLS655376:WMO655376 WVO655376:WWK655376 G720912:AC720912 JC720912:JY720912 SY720912:TU720912 ACU720912:ADQ720912 AMQ720912:ANM720912 AWM720912:AXI720912 BGI720912:BHE720912 BQE720912:BRA720912 CAA720912:CAW720912 CJW720912:CKS720912 CTS720912:CUO720912 DDO720912:DEK720912 DNK720912:DOG720912 DXG720912:DYC720912 EHC720912:EHY720912 EQY720912:ERU720912 FAU720912:FBQ720912 FKQ720912:FLM720912 FUM720912:FVI720912 GEI720912:GFE720912 GOE720912:GPA720912 GYA720912:GYW720912 HHW720912:HIS720912 HRS720912:HSO720912 IBO720912:ICK720912 ILK720912:IMG720912 IVG720912:IWC720912 JFC720912:JFY720912 JOY720912:JPU720912 JYU720912:JZQ720912 KIQ720912:KJM720912 KSM720912:KTI720912 LCI720912:LDE720912 LME720912:LNA720912 LWA720912:LWW720912 MFW720912:MGS720912 MPS720912:MQO720912 MZO720912:NAK720912 NJK720912:NKG720912 NTG720912:NUC720912 ODC720912:ODY720912 OMY720912:ONU720912 OWU720912:OXQ720912 PGQ720912:PHM720912 PQM720912:PRI720912 QAI720912:QBE720912 QKE720912:QLA720912 QUA720912:QUW720912 RDW720912:RES720912 RNS720912:ROO720912 RXO720912:RYK720912 SHK720912:SIG720912 SRG720912:SSC720912 TBC720912:TBY720912 TKY720912:TLU720912 TUU720912:TVQ720912 UEQ720912:UFM720912 UOM720912:UPI720912 UYI720912:UZE720912 VIE720912:VJA720912 VSA720912:VSW720912 WBW720912:WCS720912 WLS720912:WMO720912 WVO720912:WWK720912 G786448:AC786448 JC786448:JY786448 SY786448:TU786448 ACU786448:ADQ786448 AMQ786448:ANM786448 AWM786448:AXI786448 BGI786448:BHE786448 BQE786448:BRA786448 CAA786448:CAW786448 CJW786448:CKS786448 CTS786448:CUO786448 DDO786448:DEK786448 DNK786448:DOG786448 DXG786448:DYC786448 EHC786448:EHY786448 EQY786448:ERU786448 FAU786448:FBQ786448 FKQ786448:FLM786448 FUM786448:FVI786448 GEI786448:GFE786448 GOE786448:GPA786448 GYA786448:GYW786448 HHW786448:HIS786448 HRS786448:HSO786448 IBO786448:ICK786448 ILK786448:IMG786448 IVG786448:IWC786448 JFC786448:JFY786448 JOY786448:JPU786448 JYU786448:JZQ786448 KIQ786448:KJM786448 KSM786448:KTI786448 LCI786448:LDE786448 LME786448:LNA786448 LWA786448:LWW786448 MFW786448:MGS786448 MPS786448:MQO786448 MZO786448:NAK786448 NJK786448:NKG786448 NTG786448:NUC786448 ODC786448:ODY786448 OMY786448:ONU786448 OWU786448:OXQ786448 PGQ786448:PHM786448 PQM786448:PRI786448 QAI786448:QBE786448 QKE786448:QLA786448 QUA786448:QUW786448 RDW786448:RES786448 RNS786448:ROO786448 RXO786448:RYK786448 SHK786448:SIG786448 SRG786448:SSC786448 TBC786448:TBY786448 TKY786448:TLU786448 TUU786448:TVQ786448 UEQ786448:UFM786448 UOM786448:UPI786448 UYI786448:UZE786448 VIE786448:VJA786448 VSA786448:VSW786448 WBW786448:WCS786448 WLS786448:WMO786448 WVO786448:WWK786448 G851984:AC851984 JC851984:JY851984 SY851984:TU851984 ACU851984:ADQ851984 AMQ851984:ANM851984 AWM851984:AXI851984 BGI851984:BHE851984 BQE851984:BRA851984 CAA851984:CAW851984 CJW851984:CKS851984 CTS851984:CUO851984 DDO851984:DEK851984 DNK851984:DOG851984 DXG851984:DYC851984 EHC851984:EHY851984 EQY851984:ERU851984 FAU851984:FBQ851984 FKQ851984:FLM851984 FUM851984:FVI851984 GEI851984:GFE851984 GOE851984:GPA851984 GYA851984:GYW851984 HHW851984:HIS851984 HRS851984:HSO851984 IBO851984:ICK851984 ILK851984:IMG851984 IVG851984:IWC851984 JFC851984:JFY851984 JOY851984:JPU851984 JYU851984:JZQ851984 KIQ851984:KJM851984 KSM851984:KTI851984 LCI851984:LDE851984 LME851984:LNA851984 LWA851984:LWW851984 MFW851984:MGS851984 MPS851984:MQO851984 MZO851984:NAK851984 NJK851984:NKG851984 NTG851984:NUC851984 ODC851984:ODY851984 OMY851984:ONU851984 OWU851984:OXQ851984 PGQ851984:PHM851984 PQM851984:PRI851984 QAI851984:QBE851984 QKE851984:QLA851984 QUA851984:QUW851984 RDW851984:RES851984 RNS851984:ROO851984 RXO851984:RYK851984 SHK851984:SIG851984 SRG851984:SSC851984 TBC851984:TBY851984 TKY851984:TLU851984 TUU851984:TVQ851984 UEQ851984:UFM851984 UOM851984:UPI851984 UYI851984:UZE851984 VIE851984:VJA851984 VSA851984:VSW851984 WBW851984:WCS851984 WLS851984:WMO851984 WVO851984:WWK851984 G917520:AC917520 JC917520:JY917520 SY917520:TU917520 ACU917520:ADQ917520 AMQ917520:ANM917520 AWM917520:AXI917520 BGI917520:BHE917520 BQE917520:BRA917520 CAA917520:CAW917520 CJW917520:CKS917520 CTS917520:CUO917520 DDO917520:DEK917520 DNK917520:DOG917520 DXG917520:DYC917520 EHC917520:EHY917520 EQY917520:ERU917520 FAU917520:FBQ917520 FKQ917520:FLM917520 FUM917520:FVI917520 GEI917520:GFE917520 GOE917520:GPA917520 GYA917520:GYW917520 HHW917520:HIS917520 HRS917520:HSO917520 IBO917520:ICK917520 ILK917520:IMG917520 IVG917520:IWC917520 JFC917520:JFY917520 JOY917520:JPU917520 JYU917520:JZQ917520 KIQ917520:KJM917520 KSM917520:KTI917520 LCI917520:LDE917520 LME917520:LNA917520 LWA917520:LWW917520 MFW917520:MGS917520 MPS917520:MQO917520 MZO917520:NAK917520 NJK917520:NKG917520 NTG917520:NUC917520 ODC917520:ODY917520 OMY917520:ONU917520 OWU917520:OXQ917520 PGQ917520:PHM917520 PQM917520:PRI917520 QAI917520:QBE917520 QKE917520:QLA917520 QUA917520:QUW917520 RDW917520:RES917520 RNS917520:ROO917520 RXO917520:RYK917520 SHK917520:SIG917520 SRG917520:SSC917520 TBC917520:TBY917520 TKY917520:TLU917520 TUU917520:TVQ917520 UEQ917520:UFM917520 UOM917520:UPI917520 UYI917520:UZE917520 VIE917520:VJA917520 VSA917520:VSW917520 WBW917520:WCS917520 WLS917520:WMO917520 WVO917520:WWK917520 G983056:AC983056 JC983056:JY983056 SY983056:TU983056 ACU983056:ADQ983056 AMQ983056:ANM983056 AWM983056:AXI983056 BGI983056:BHE983056 BQE983056:BRA983056 CAA983056:CAW983056 CJW983056:CKS983056 CTS983056:CUO983056 DDO983056:DEK983056 DNK983056:DOG983056 DXG983056:DYC983056 EHC983056:EHY983056 EQY983056:ERU983056 FAU983056:FBQ983056 FKQ983056:FLM983056 FUM983056:FVI983056 GEI983056:GFE983056 GOE983056:GPA983056 GYA983056:GYW983056 HHW983056:HIS983056 HRS983056:HSO983056 IBO983056:ICK983056 ILK983056:IMG983056 IVG983056:IWC983056 JFC983056:JFY983056 JOY983056:JPU983056 JYU983056:JZQ983056 KIQ983056:KJM983056 KSM983056:KTI983056 LCI983056:LDE983056 LME983056:LNA983056 LWA983056:LWW983056 MFW983056:MGS983056 MPS983056:MQO983056 MZO983056:NAK983056 NJK983056:NKG983056 NTG983056:NUC983056 ODC983056:ODY983056 OMY983056:ONU983056 OWU983056:OXQ983056 PGQ983056:PHM983056 PQM983056:PRI983056 QAI983056:QBE983056 QKE983056:QLA983056 QUA983056:QUW983056 RDW983056:RES983056 RNS983056:ROO983056 RXO983056:RYK983056 SHK983056:SIG983056 SRG983056:SSC983056 TBC983056:TBY983056 TKY983056:TLU983056 TUU983056:TVQ983056 UEQ983056:UFM983056 UOM983056:UPI983056 UYI983056:UZE983056 VIE983056:VJA983056 VSA983056:VSW983056 WBW983056:WCS983056 WLS983056:WMO983056 WVO983056:WWK983056 K65547:AC65548 JG65547:JY65548 TC65547:TU65548 ACY65547:ADQ65548 AMU65547:ANM65548 AWQ65547:AXI65548 BGM65547:BHE65548 BQI65547:BRA65548 CAE65547:CAW65548 CKA65547:CKS65548 CTW65547:CUO65548 DDS65547:DEK65548 DNO65547:DOG65548 DXK65547:DYC65548 EHG65547:EHY65548 ERC65547:ERU65548 FAY65547:FBQ65548 FKU65547:FLM65548 FUQ65547:FVI65548 GEM65547:GFE65548 GOI65547:GPA65548 GYE65547:GYW65548 HIA65547:HIS65548 HRW65547:HSO65548 IBS65547:ICK65548 ILO65547:IMG65548 IVK65547:IWC65548 JFG65547:JFY65548 JPC65547:JPU65548 JYY65547:JZQ65548 KIU65547:KJM65548 KSQ65547:KTI65548 LCM65547:LDE65548 LMI65547:LNA65548 LWE65547:LWW65548 MGA65547:MGS65548 MPW65547:MQO65548 MZS65547:NAK65548 NJO65547:NKG65548 NTK65547:NUC65548 ODG65547:ODY65548 ONC65547:ONU65548 OWY65547:OXQ65548 PGU65547:PHM65548 PQQ65547:PRI65548 QAM65547:QBE65548 QKI65547:QLA65548 QUE65547:QUW65548 REA65547:RES65548 RNW65547:ROO65548 RXS65547:RYK65548 SHO65547:SIG65548 SRK65547:SSC65548 TBG65547:TBY65548 TLC65547:TLU65548 TUY65547:TVQ65548 UEU65547:UFM65548 UOQ65547:UPI65548 UYM65547:UZE65548 VII65547:VJA65548 VSE65547:VSW65548 WCA65547:WCS65548 WLW65547:WMO65548 WVS65547:WWK65548 K131083:AC131084 JG131083:JY131084 TC131083:TU131084 ACY131083:ADQ131084 AMU131083:ANM131084 AWQ131083:AXI131084 BGM131083:BHE131084 BQI131083:BRA131084 CAE131083:CAW131084 CKA131083:CKS131084 CTW131083:CUO131084 DDS131083:DEK131084 DNO131083:DOG131084 DXK131083:DYC131084 EHG131083:EHY131084 ERC131083:ERU131084 FAY131083:FBQ131084 FKU131083:FLM131084 FUQ131083:FVI131084 GEM131083:GFE131084 GOI131083:GPA131084 GYE131083:GYW131084 HIA131083:HIS131084 HRW131083:HSO131084 IBS131083:ICK131084 ILO131083:IMG131084 IVK131083:IWC131084 JFG131083:JFY131084 JPC131083:JPU131084 JYY131083:JZQ131084 KIU131083:KJM131084 KSQ131083:KTI131084 LCM131083:LDE131084 LMI131083:LNA131084 LWE131083:LWW131084 MGA131083:MGS131084 MPW131083:MQO131084 MZS131083:NAK131084 NJO131083:NKG131084 NTK131083:NUC131084 ODG131083:ODY131084 ONC131083:ONU131084 OWY131083:OXQ131084 PGU131083:PHM131084 PQQ131083:PRI131084 QAM131083:QBE131084 QKI131083:QLA131084 QUE131083:QUW131084 REA131083:RES131084 RNW131083:ROO131084 RXS131083:RYK131084 SHO131083:SIG131084 SRK131083:SSC131084 TBG131083:TBY131084 TLC131083:TLU131084 TUY131083:TVQ131084 UEU131083:UFM131084 UOQ131083:UPI131084 UYM131083:UZE131084 VII131083:VJA131084 VSE131083:VSW131084 WCA131083:WCS131084 WLW131083:WMO131084 WVS131083:WWK131084 K196619:AC196620 JG196619:JY196620 TC196619:TU196620 ACY196619:ADQ196620 AMU196619:ANM196620 AWQ196619:AXI196620 BGM196619:BHE196620 BQI196619:BRA196620 CAE196619:CAW196620 CKA196619:CKS196620 CTW196619:CUO196620 DDS196619:DEK196620 DNO196619:DOG196620 DXK196619:DYC196620 EHG196619:EHY196620 ERC196619:ERU196620 FAY196619:FBQ196620 FKU196619:FLM196620 FUQ196619:FVI196620 GEM196619:GFE196620 GOI196619:GPA196620 GYE196619:GYW196620 HIA196619:HIS196620 HRW196619:HSO196620 IBS196619:ICK196620 ILO196619:IMG196620 IVK196619:IWC196620 JFG196619:JFY196620 JPC196619:JPU196620 JYY196619:JZQ196620 KIU196619:KJM196620 KSQ196619:KTI196620 LCM196619:LDE196620 LMI196619:LNA196620 LWE196619:LWW196620 MGA196619:MGS196620 MPW196619:MQO196620 MZS196619:NAK196620 NJO196619:NKG196620 NTK196619:NUC196620 ODG196619:ODY196620 ONC196619:ONU196620 OWY196619:OXQ196620 PGU196619:PHM196620 PQQ196619:PRI196620 QAM196619:QBE196620 QKI196619:QLA196620 QUE196619:QUW196620 REA196619:RES196620 RNW196619:ROO196620 RXS196619:RYK196620 SHO196619:SIG196620 SRK196619:SSC196620 TBG196619:TBY196620 TLC196619:TLU196620 TUY196619:TVQ196620 UEU196619:UFM196620 UOQ196619:UPI196620 UYM196619:UZE196620 VII196619:VJA196620 VSE196619:VSW196620 WCA196619:WCS196620 WLW196619:WMO196620 WVS196619:WWK196620 K262155:AC262156 JG262155:JY262156 TC262155:TU262156 ACY262155:ADQ262156 AMU262155:ANM262156 AWQ262155:AXI262156 BGM262155:BHE262156 BQI262155:BRA262156 CAE262155:CAW262156 CKA262155:CKS262156 CTW262155:CUO262156 DDS262155:DEK262156 DNO262155:DOG262156 DXK262155:DYC262156 EHG262155:EHY262156 ERC262155:ERU262156 FAY262155:FBQ262156 FKU262155:FLM262156 FUQ262155:FVI262156 GEM262155:GFE262156 GOI262155:GPA262156 GYE262155:GYW262156 HIA262155:HIS262156 HRW262155:HSO262156 IBS262155:ICK262156 ILO262155:IMG262156 IVK262155:IWC262156 JFG262155:JFY262156 JPC262155:JPU262156 JYY262155:JZQ262156 KIU262155:KJM262156 KSQ262155:KTI262156 LCM262155:LDE262156 LMI262155:LNA262156 LWE262155:LWW262156 MGA262155:MGS262156 MPW262155:MQO262156 MZS262155:NAK262156 NJO262155:NKG262156 NTK262155:NUC262156 ODG262155:ODY262156 ONC262155:ONU262156 OWY262155:OXQ262156 PGU262155:PHM262156 PQQ262155:PRI262156 QAM262155:QBE262156 QKI262155:QLA262156 QUE262155:QUW262156 REA262155:RES262156 RNW262155:ROO262156 RXS262155:RYK262156 SHO262155:SIG262156 SRK262155:SSC262156 TBG262155:TBY262156 TLC262155:TLU262156 TUY262155:TVQ262156 UEU262155:UFM262156 UOQ262155:UPI262156 UYM262155:UZE262156 VII262155:VJA262156 VSE262155:VSW262156 WCA262155:WCS262156 WLW262155:WMO262156 WVS262155:WWK262156 K327691:AC327692 JG327691:JY327692 TC327691:TU327692 ACY327691:ADQ327692 AMU327691:ANM327692 AWQ327691:AXI327692 BGM327691:BHE327692 BQI327691:BRA327692 CAE327691:CAW327692 CKA327691:CKS327692 CTW327691:CUO327692 DDS327691:DEK327692 DNO327691:DOG327692 DXK327691:DYC327692 EHG327691:EHY327692 ERC327691:ERU327692 FAY327691:FBQ327692 FKU327691:FLM327692 FUQ327691:FVI327692 GEM327691:GFE327692 GOI327691:GPA327692 GYE327691:GYW327692 HIA327691:HIS327692 HRW327691:HSO327692 IBS327691:ICK327692 ILO327691:IMG327692 IVK327691:IWC327692 JFG327691:JFY327692 JPC327691:JPU327692 JYY327691:JZQ327692 KIU327691:KJM327692 KSQ327691:KTI327692 LCM327691:LDE327692 LMI327691:LNA327692 LWE327691:LWW327692 MGA327691:MGS327692 MPW327691:MQO327692 MZS327691:NAK327692 NJO327691:NKG327692 NTK327691:NUC327692 ODG327691:ODY327692 ONC327691:ONU327692 OWY327691:OXQ327692 PGU327691:PHM327692 PQQ327691:PRI327692 QAM327691:QBE327692 QKI327691:QLA327692 QUE327691:QUW327692 REA327691:RES327692 RNW327691:ROO327692 RXS327691:RYK327692 SHO327691:SIG327692 SRK327691:SSC327692 TBG327691:TBY327692 TLC327691:TLU327692 TUY327691:TVQ327692 UEU327691:UFM327692 UOQ327691:UPI327692 UYM327691:UZE327692 VII327691:VJA327692 VSE327691:VSW327692 WCA327691:WCS327692 WLW327691:WMO327692 WVS327691:WWK327692 K393227:AC393228 JG393227:JY393228 TC393227:TU393228 ACY393227:ADQ393228 AMU393227:ANM393228 AWQ393227:AXI393228 BGM393227:BHE393228 BQI393227:BRA393228 CAE393227:CAW393228 CKA393227:CKS393228 CTW393227:CUO393228 DDS393227:DEK393228 DNO393227:DOG393228 DXK393227:DYC393228 EHG393227:EHY393228 ERC393227:ERU393228 FAY393227:FBQ393228 FKU393227:FLM393228 FUQ393227:FVI393228 GEM393227:GFE393228 GOI393227:GPA393228 GYE393227:GYW393228 HIA393227:HIS393228 HRW393227:HSO393228 IBS393227:ICK393228 ILO393227:IMG393228 IVK393227:IWC393228 JFG393227:JFY393228 JPC393227:JPU393228 JYY393227:JZQ393228 KIU393227:KJM393228 KSQ393227:KTI393228 LCM393227:LDE393228 LMI393227:LNA393228 LWE393227:LWW393228 MGA393227:MGS393228 MPW393227:MQO393228 MZS393227:NAK393228 NJO393227:NKG393228 NTK393227:NUC393228 ODG393227:ODY393228 ONC393227:ONU393228 OWY393227:OXQ393228 PGU393227:PHM393228 PQQ393227:PRI393228 QAM393227:QBE393228 QKI393227:QLA393228 QUE393227:QUW393228 REA393227:RES393228 RNW393227:ROO393228 RXS393227:RYK393228 SHO393227:SIG393228 SRK393227:SSC393228 TBG393227:TBY393228 TLC393227:TLU393228 TUY393227:TVQ393228 UEU393227:UFM393228 UOQ393227:UPI393228 UYM393227:UZE393228 VII393227:VJA393228 VSE393227:VSW393228 WCA393227:WCS393228 WLW393227:WMO393228 WVS393227:WWK393228 K458763:AC458764 JG458763:JY458764 TC458763:TU458764 ACY458763:ADQ458764 AMU458763:ANM458764 AWQ458763:AXI458764 BGM458763:BHE458764 BQI458763:BRA458764 CAE458763:CAW458764 CKA458763:CKS458764 CTW458763:CUO458764 DDS458763:DEK458764 DNO458763:DOG458764 DXK458763:DYC458764 EHG458763:EHY458764 ERC458763:ERU458764 FAY458763:FBQ458764 FKU458763:FLM458764 FUQ458763:FVI458764 GEM458763:GFE458764 GOI458763:GPA458764 GYE458763:GYW458764 HIA458763:HIS458764 HRW458763:HSO458764 IBS458763:ICK458764 ILO458763:IMG458764 IVK458763:IWC458764 JFG458763:JFY458764 JPC458763:JPU458764 JYY458763:JZQ458764 KIU458763:KJM458764 KSQ458763:KTI458764 LCM458763:LDE458764 LMI458763:LNA458764 LWE458763:LWW458764 MGA458763:MGS458764 MPW458763:MQO458764 MZS458763:NAK458764 NJO458763:NKG458764 NTK458763:NUC458764 ODG458763:ODY458764 ONC458763:ONU458764 OWY458763:OXQ458764 PGU458763:PHM458764 PQQ458763:PRI458764 QAM458763:QBE458764 QKI458763:QLA458764 QUE458763:QUW458764 REA458763:RES458764 RNW458763:ROO458764 RXS458763:RYK458764 SHO458763:SIG458764 SRK458763:SSC458764 TBG458763:TBY458764 TLC458763:TLU458764 TUY458763:TVQ458764 UEU458763:UFM458764 UOQ458763:UPI458764 UYM458763:UZE458764 VII458763:VJA458764 VSE458763:VSW458764 WCA458763:WCS458764 WLW458763:WMO458764 WVS458763:WWK458764 K524299:AC524300 JG524299:JY524300 TC524299:TU524300 ACY524299:ADQ524300 AMU524299:ANM524300 AWQ524299:AXI524300 BGM524299:BHE524300 BQI524299:BRA524300 CAE524299:CAW524300 CKA524299:CKS524300 CTW524299:CUO524300 DDS524299:DEK524300 DNO524299:DOG524300 DXK524299:DYC524300 EHG524299:EHY524300 ERC524299:ERU524300 FAY524299:FBQ524300 FKU524299:FLM524300 FUQ524299:FVI524300 GEM524299:GFE524300 GOI524299:GPA524300 GYE524299:GYW524300 HIA524299:HIS524300 HRW524299:HSO524300 IBS524299:ICK524300 ILO524299:IMG524300 IVK524299:IWC524300 JFG524299:JFY524300 JPC524299:JPU524300 JYY524299:JZQ524300 KIU524299:KJM524300 KSQ524299:KTI524300 LCM524299:LDE524300 LMI524299:LNA524300 LWE524299:LWW524300 MGA524299:MGS524300 MPW524299:MQO524300 MZS524299:NAK524300 NJO524299:NKG524300 NTK524299:NUC524300 ODG524299:ODY524300 ONC524299:ONU524300 OWY524299:OXQ524300 PGU524299:PHM524300 PQQ524299:PRI524300 QAM524299:QBE524300 QKI524299:QLA524300 QUE524299:QUW524300 REA524299:RES524300 RNW524299:ROO524300 RXS524299:RYK524300 SHO524299:SIG524300 SRK524299:SSC524300 TBG524299:TBY524300 TLC524299:TLU524300 TUY524299:TVQ524300 UEU524299:UFM524300 UOQ524299:UPI524300 UYM524299:UZE524300 VII524299:VJA524300 VSE524299:VSW524300 WCA524299:WCS524300 WLW524299:WMO524300 WVS524299:WWK524300 K589835:AC589836 JG589835:JY589836 TC589835:TU589836 ACY589835:ADQ589836 AMU589835:ANM589836 AWQ589835:AXI589836 BGM589835:BHE589836 BQI589835:BRA589836 CAE589835:CAW589836 CKA589835:CKS589836 CTW589835:CUO589836 DDS589835:DEK589836 DNO589835:DOG589836 DXK589835:DYC589836 EHG589835:EHY589836 ERC589835:ERU589836 FAY589835:FBQ589836 FKU589835:FLM589836 FUQ589835:FVI589836 GEM589835:GFE589836 GOI589835:GPA589836 GYE589835:GYW589836 HIA589835:HIS589836 HRW589835:HSO589836 IBS589835:ICK589836 ILO589835:IMG589836 IVK589835:IWC589836 JFG589835:JFY589836 JPC589835:JPU589836 JYY589835:JZQ589836 KIU589835:KJM589836 KSQ589835:KTI589836 LCM589835:LDE589836 LMI589835:LNA589836 LWE589835:LWW589836 MGA589835:MGS589836 MPW589835:MQO589836 MZS589835:NAK589836 NJO589835:NKG589836 NTK589835:NUC589836 ODG589835:ODY589836 ONC589835:ONU589836 OWY589835:OXQ589836 PGU589835:PHM589836 PQQ589835:PRI589836 QAM589835:QBE589836 QKI589835:QLA589836 QUE589835:QUW589836 REA589835:RES589836 RNW589835:ROO589836 RXS589835:RYK589836 SHO589835:SIG589836 SRK589835:SSC589836 TBG589835:TBY589836 TLC589835:TLU589836 TUY589835:TVQ589836 UEU589835:UFM589836 UOQ589835:UPI589836 UYM589835:UZE589836 VII589835:VJA589836 VSE589835:VSW589836 WCA589835:WCS589836 WLW589835:WMO589836 WVS589835:WWK589836 K655371:AC655372 JG655371:JY655372 TC655371:TU655372 ACY655371:ADQ655372 AMU655371:ANM655372 AWQ655371:AXI655372 BGM655371:BHE655372 BQI655371:BRA655372 CAE655371:CAW655372 CKA655371:CKS655372 CTW655371:CUO655372 DDS655371:DEK655372 DNO655371:DOG655372 DXK655371:DYC655372 EHG655371:EHY655372 ERC655371:ERU655372 FAY655371:FBQ655372 FKU655371:FLM655372 FUQ655371:FVI655372 GEM655371:GFE655372 GOI655371:GPA655372 GYE655371:GYW655372 HIA655371:HIS655372 HRW655371:HSO655372 IBS655371:ICK655372 ILO655371:IMG655372 IVK655371:IWC655372 JFG655371:JFY655372 JPC655371:JPU655372 JYY655371:JZQ655372 KIU655371:KJM655372 KSQ655371:KTI655372 LCM655371:LDE655372 LMI655371:LNA655372 LWE655371:LWW655372 MGA655371:MGS655372 MPW655371:MQO655372 MZS655371:NAK655372 NJO655371:NKG655372 NTK655371:NUC655372 ODG655371:ODY655372 ONC655371:ONU655372 OWY655371:OXQ655372 PGU655371:PHM655372 PQQ655371:PRI655372 QAM655371:QBE655372 QKI655371:QLA655372 QUE655371:QUW655372 REA655371:RES655372 RNW655371:ROO655372 RXS655371:RYK655372 SHO655371:SIG655372 SRK655371:SSC655372 TBG655371:TBY655372 TLC655371:TLU655372 TUY655371:TVQ655372 UEU655371:UFM655372 UOQ655371:UPI655372 UYM655371:UZE655372 VII655371:VJA655372 VSE655371:VSW655372 WCA655371:WCS655372 WLW655371:WMO655372 WVS655371:WWK655372 K720907:AC720908 JG720907:JY720908 TC720907:TU720908 ACY720907:ADQ720908 AMU720907:ANM720908 AWQ720907:AXI720908 BGM720907:BHE720908 BQI720907:BRA720908 CAE720907:CAW720908 CKA720907:CKS720908 CTW720907:CUO720908 DDS720907:DEK720908 DNO720907:DOG720908 DXK720907:DYC720908 EHG720907:EHY720908 ERC720907:ERU720908 FAY720907:FBQ720908 FKU720907:FLM720908 FUQ720907:FVI720908 GEM720907:GFE720908 GOI720907:GPA720908 GYE720907:GYW720908 HIA720907:HIS720908 HRW720907:HSO720908 IBS720907:ICK720908 ILO720907:IMG720908 IVK720907:IWC720908 JFG720907:JFY720908 JPC720907:JPU720908 JYY720907:JZQ720908 KIU720907:KJM720908 KSQ720907:KTI720908 LCM720907:LDE720908 LMI720907:LNA720908 LWE720907:LWW720908 MGA720907:MGS720908 MPW720907:MQO720908 MZS720907:NAK720908 NJO720907:NKG720908 NTK720907:NUC720908 ODG720907:ODY720908 ONC720907:ONU720908 OWY720907:OXQ720908 PGU720907:PHM720908 PQQ720907:PRI720908 QAM720907:QBE720908 QKI720907:QLA720908 QUE720907:QUW720908 REA720907:RES720908 RNW720907:ROO720908 RXS720907:RYK720908 SHO720907:SIG720908 SRK720907:SSC720908 TBG720907:TBY720908 TLC720907:TLU720908 TUY720907:TVQ720908 UEU720907:UFM720908 UOQ720907:UPI720908 UYM720907:UZE720908 VII720907:VJA720908 VSE720907:VSW720908 WCA720907:WCS720908 WLW720907:WMO720908 WVS720907:WWK720908 K786443:AC786444 JG786443:JY786444 TC786443:TU786444 ACY786443:ADQ786444 AMU786443:ANM786444 AWQ786443:AXI786444 BGM786443:BHE786444 BQI786443:BRA786444 CAE786443:CAW786444 CKA786443:CKS786444 CTW786443:CUO786444 DDS786443:DEK786444 DNO786443:DOG786444 DXK786443:DYC786444 EHG786443:EHY786444 ERC786443:ERU786444 FAY786443:FBQ786444 FKU786443:FLM786444 FUQ786443:FVI786444 GEM786443:GFE786444 GOI786443:GPA786444 GYE786443:GYW786444 HIA786443:HIS786444 HRW786443:HSO786444 IBS786443:ICK786444 ILO786443:IMG786444 IVK786443:IWC786444 JFG786443:JFY786444 JPC786443:JPU786444 JYY786443:JZQ786444 KIU786443:KJM786444 KSQ786443:KTI786444 LCM786443:LDE786444 LMI786443:LNA786444 LWE786443:LWW786444 MGA786443:MGS786444 MPW786443:MQO786444 MZS786443:NAK786444 NJO786443:NKG786444 NTK786443:NUC786444 ODG786443:ODY786444 ONC786443:ONU786444 OWY786443:OXQ786444 PGU786443:PHM786444 PQQ786443:PRI786444 QAM786443:QBE786444 QKI786443:QLA786444 QUE786443:QUW786444 REA786443:RES786444 RNW786443:ROO786444 RXS786443:RYK786444 SHO786443:SIG786444 SRK786443:SSC786444 TBG786443:TBY786444 TLC786443:TLU786444 TUY786443:TVQ786444 UEU786443:UFM786444 UOQ786443:UPI786444 UYM786443:UZE786444 VII786443:VJA786444 VSE786443:VSW786444 WCA786443:WCS786444 WLW786443:WMO786444 WVS786443:WWK786444 K851979:AC851980 JG851979:JY851980 TC851979:TU851980 ACY851979:ADQ851980 AMU851979:ANM851980 AWQ851979:AXI851980 BGM851979:BHE851980 BQI851979:BRA851980 CAE851979:CAW851980 CKA851979:CKS851980 CTW851979:CUO851980 DDS851979:DEK851980 DNO851979:DOG851980 DXK851979:DYC851980 EHG851979:EHY851980 ERC851979:ERU851980 FAY851979:FBQ851980 FKU851979:FLM851980 FUQ851979:FVI851980 GEM851979:GFE851980 GOI851979:GPA851980 GYE851979:GYW851980 HIA851979:HIS851980 HRW851979:HSO851980 IBS851979:ICK851980 ILO851979:IMG851980 IVK851979:IWC851980 JFG851979:JFY851980 JPC851979:JPU851980 JYY851979:JZQ851980 KIU851979:KJM851980 KSQ851979:KTI851980 LCM851979:LDE851980 LMI851979:LNA851980 LWE851979:LWW851980 MGA851979:MGS851980 MPW851979:MQO851980 MZS851979:NAK851980 NJO851979:NKG851980 NTK851979:NUC851980 ODG851979:ODY851980 ONC851979:ONU851980 OWY851979:OXQ851980 PGU851979:PHM851980 PQQ851979:PRI851980 QAM851979:QBE851980 QKI851979:QLA851980 QUE851979:QUW851980 REA851979:RES851980 RNW851979:ROO851980 RXS851979:RYK851980 SHO851979:SIG851980 SRK851979:SSC851980 TBG851979:TBY851980 TLC851979:TLU851980 TUY851979:TVQ851980 UEU851979:UFM851980 UOQ851979:UPI851980 UYM851979:UZE851980 VII851979:VJA851980 VSE851979:VSW851980 WCA851979:WCS851980 WLW851979:WMO851980 WVS851979:WWK851980 K917515:AC917516 JG917515:JY917516 TC917515:TU917516 ACY917515:ADQ917516 AMU917515:ANM917516 AWQ917515:AXI917516 BGM917515:BHE917516 BQI917515:BRA917516 CAE917515:CAW917516 CKA917515:CKS917516 CTW917515:CUO917516 DDS917515:DEK917516 DNO917515:DOG917516 DXK917515:DYC917516 EHG917515:EHY917516 ERC917515:ERU917516 FAY917515:FBQ917516 FKU917515:FLM917516 FUQ917515:FVI917516 GEM917515:GFE917516 GOI917515:GPA917516 GYE917515:GYW917516 HIA917515:HIS917516 HRW917515:HSO917516 IBS917515:ICK917516 ILO917515:IMG917516 IVK917515:IWC917516 JFG917515:JFY917516 JPC917515:JPU917516 JYY917515:JZQ917516 KIU917515:KJM917516 KSQ917515:KTI917516 LCM917515:LDE917516 LMI917515:LNA917516 LWE917515:LWW917516 MGA917515:MGS917516 MPW917515:MQO917516 MZS917515:NAK917516 NJO917515:NKG917516 NTK917515:NUC917516 ODG917515:ODY917516 ONC917515:ONU917516 OWY917515:OXQ917516 PGU917515:PHM917516 PQQ917515:PRI917516 QAM917515:QBE917516 QKI917515:QLA917516 QUE917515:QUW917516 REA917515:RES917516 RNW917515:ROO917516 RXS917515:RYK917516 SHO917515:SIG917516 SRK917515:SSC917516 TBG917515:TBY917516 TLC917515:TLU917516 TUY917515:TVQ917516 UEU917515:UFM917516 UOQ917515:UPI917516 UYM917515:UZE917516 VII917515:VJA917516 VSE917515:VSW917516 WCA917515:WCS917516 WLW917515:WMO917516 WVS917515:WWK917516 K983051:AC983052 JG983051:JY983052 TC983051:TU983052 ACY983051:ADQ983052 AMU983051:ANM983052 AWQ983051:AXI983052 BGM983051:BHE983052 BQI983051:BRA983052 CAE983051:CAW983052 CKA983051:CKS983052 CTW983051:CUO983052 DDS983051:DEK983052 DNO983051:DOG983052 DXK983051:DYC983052 EHG983051:EHY983052 ERC983051:ERU983052 FAY983051:FBQ983052 FKU983051:FLM983052 FUQ983051:FVI983052 GEM983051:GFE983052 GOI983051:GPA983052 GYE983051:GYW983052 HIA983051:HIS983052 HRW983051:HSO983052 IBS983051:ICK983052 ILO983051:IMG983052 IVK983051:IWC983052 JFG983051:JFY983052 JPC983051:JPU983052 JYY983051:JZQ983052 KIU983051:KJM983052 KSQ983051:KTI983052 LCM983051:LDE983052 LMI983051:LNA983052 LWE983051:LWW983052 MGA983051:MGS983052 MPW983051:MQO983052 MZS983051:NAK983052 NJO983051:NKG983052 NTK983051:NUC983052 ODG983051:ODY983052 ONC983051:ONU983052 OWY983051:OXQ983052 PGU983051:PHM983052 PQQ983051:PRI983052 QAM983051:QBE983052 QKI983051:QLA983052 QUE983051:QUW983052 REA983051:RES983052 RNW983051:ROO983052 RXS983051:RYK983052 SHO983051:SIG983052 SRK983051:SSC983052 TBG983051:TBY983052 TLC983051:TLU983052 TUY983051:TVQ983052 UEU983051:UFM983052 UOQ983051:UPI983052 UYM983051:UZE983052 VII983051:VJA983052 VSE983051:VSW983052 WCA983051:WCS983052 WLW983051:WMO983052 WVS983051:WWK983052 N65542:N65545 JJ65542:JJ65545 TF65542:TF65545 ADB65542:ADB65545 AMX65542:AMX65545 AWT65542:AWT65545 BGP65542:BGP65545 BQL65542:BQL65545 CAH65542:CAH65545 CKD65542:CKD65545 CTZ65542:CTZ65545 DDV65542:DDV65545 DNR65542:DNR65545 DXN65542:DXN65545 EHJ65542:EHJ65545 ERF65542:ERF65545 FBB65542:FBB65545 FKX65542:FKX65545 FUT65542:FUT65545 GEP65542:GEP65545 GOL65542:GOL65545 GYH65542:GYH65545 HID65542:HID65545 HRZ65542:HRZ65545 IBV65542:IBV65545 ILR65542:ILR65545 IVN65542:IVN65545 JFJ65542:JFJ65545 JPF65542:JPF65545 JZB65542:JZB65545 KIX65542:KIX65545 KST65542:KST65545 LCP65542:LCP65545 LML65542:LML65545 LWH65542:LWH65545 MGD65542:MGD65545 MPZ65542:MPZ65545 MZV65542:MZV65545 NJR65542:NJR65545 NTN65542:NTN65545 ODJ65542:ODJ65545 ONF65542:ONF65545 OXB65542:OXB65545 PGX65542:PGX65545 PQT65542:PQT65545 QAP65542:QAP65545 QKL65542:QKL65545 QUH65542:QUH65545 RED65542:RED65545 RNZ65542:RNZ65545 RXV65542:RXV65545 SHR65542:SHR65545 SRN65542:SRN65545 TBJ65542:TBJ65545 TLF65542:TLF65545 TVB65542:TVB65545 UEX65542:UEX65545 UOT65542:UOT65545 UYP65542:UYP65545 VIL65542:VIL65545 VSH65542:VSH65545 WCD65542:WCD65545 WLZ65542:WLZ65545 WVV65542:WVV65545 N131078:N131081 JJ131078:JJ131081 TF131078:TF131081 ADB131078:ADB131081 AMX131078:AMX131081 AWT131078:AWT131081 BGP131078:BGP131081 BQL131078:BQL131081 CAH131078:CAH131081 CKD131078:CKD131081 CTZ131078:CTZ131081 DDV131078:DDV131081 DNR131078:DNR131081 DXN131078:DXN131081 EHJ131078:EHJ131081 ERF131078:ERF131081 FBB131078:FBB131081 FKX131078:FKX131081 FUT131078:FUT131081 GEP131078:GEP131081 GOL131078:GOL131081 GYH131078:GYH131081 HID131078:HID131081 HRZ131078:HRZ131081 IBV131078:IBV131081 ILR131078:ILR131081 IVN131078:IVN131081 JFJ131078:JFJ131081 JPF131078:JPF131081 JZB131078:JZB131081 KIX131078:KIX131081 KST131078:KST131081 LCP131078:LCP131081 LML131078:LML131081 LWH131078:LWH131081 MGD131078:MGD131081 MPZ131078:MPZ131081 MZV131078:MZV131081 NJR131078:NJR131081 NTN131078:NTN131081 ODJ131078:ODJ131081 ONF131078:ONF131081 OXB131078:OXB131081 PGX131078:PGX131081 PQT131078:PQT131081 QAP131078:QAP131081 QKL131078:QKL131081 QUH131078:QUH131081 RED131078:RED131081 RNZ131078:RNZ131081 RXV131078:RXV131081 SHR131078:SHR131081 SRN131078:SRN131081 TBJ131078:TBJ131081 TLF131078:TLF131081 TVB131078:TVB131081 UEX131078:UEX131081 UOT131078:UOT131081 UYP131078:UYP131081 VIL131078:VIL131081 VSH131078:VSH131081 WCD131078:WCD131081 WLZ131078:WLZ131081 WVV131078:WVV131081 N196614:N196617 JJ196614:JJ196617 TF196614:TF196617 ADB196614:ADB196617 AMX196614:AMX196617 AWT196614:AWT196617 BGP196614:BGP196617 BQL196614:BQL196617 CAH196614:CAH196617 CKD196614:CKD196617 CTZ196614:CTZ196617 DDV196614:DDV196617 DNR196614:DNR196617 DXN196614:DXN196617 EHJ196614:EHJ196617 ERF196614:ERF196617 FBB196614:FBB196617 FKX196614:FKX196617 FUT196614:FUT196617 GEP196614:GEP196617 GOL196614:GOL196617 GYH196614:GYH196617 HID196614:HID196617 HRZ196614:HRZ196617 IBV196614:IBV196617 ILR196614:ILR196617 IVN196614:IVN196617 JFJ196614:JFJ196617 JPF196614:JPF196617 JZB196614:JZB196617 KIX196614:KIX196617 KST196614:KST196617 LCP196614:LCP196617 LML196614:LML196617 LWH196614:LWH196617 MGD196614:MGD196617 MPZ196614:MPZ196617 MZV196614:MZV196617 NJR196614:NJR196617 NTN196614:NTN196617 ODJ196614:ODJ196617 ONF196614:ONF196617 OXB196614:OXB196617 PGX196614:PGX196617 PQT196614:PQT196617 QAP196614:QAP196617 QKL196614:QKL196617 QUH196614:QUH196617 RED196614:RED196617 RNZ196614:RNZ196617 RXV196614:RXV196617 SHR196614:SHR196617 SRN196614:SRN196617 TBJ196614:TBJ196617 TLF196614:TLF196617 TVB196614:TVB196617 UEX196614:UEX196617 UOT196614:UOT196617 UYP196614:UYP196617 VIL196614:VIL196617 VSH196614:VSH196617 WCD196614:WCD196617 WLZ196614:WLZ196617 WVV196614:WVV196617 N262150:N262153 JJ262150:JJ262153 TF262150:TF262153 ADB262150:ADB262153 AMX262150:AMX262153 AWT262150:AWT262153 BGP262150:BGP262153 BQL262150:BQL262153 CAH262150:CAH262153 CKD262150:CKD262153 CTZ262150:CTZ262153 DDV262150:DDV262153 DNR262150:DNR262153 DXN262150:DXN262153 EHJ262150:EHJ262153 ERF262150:ERF262153 FBB262150:FBB262153 FKX262150:FKX262153 FUT262150:FUT262153 GEP262150:GEP262153 GOL262150:GOL262153 GYH262150:GYH262153 HID262150:HID262153 HRZ262150:HRZ262153 IBV262150:IBV262153 ILR262150:ILR262153 IVN262150:IVN262153 JFJ262150:JFJ262153 JPF262150:JPF262153 JZB262150:JZB262153 KIX262150:KIX262153 KST262150:KST262153 LCP262150:LCP262153 LML262150:LML262153 LWH262150:LWH262153 MGD262150:MGD262153 MPZ262150:MPZ262153 MZV262150:MZV262153 NJR262150:NJR262153 NTN262150:NTN262153 ODJ262150:ODJ262153 ONF262150:ONF262153 OXB262150:OXB262153 PGX262150:PGX262153 PQT262150:PQT262153 QAP262150:QAP262153 QKL262150:QKL262153 QUH262150:QUH262153 RED262150:RED262153 RNZ262150:RNZ262153 RXV262150:RXV262153 SHR262150:SHR262153 SRN262150:SRN262153 TBJ262150:TBJ262153 TLF262150:TLF262153 TVB262150:TVB262153 UEX262150:UEX262153 UOT262150:UOT262153 UYP262150:UYP262153 VIL262150:VIL262153 VSH262150:VSH262153 WCD262150:WCD262153 WLZ262150:WLZ262153 WVV262150:WVV262153 N327686:N327689 JJ327686:JJ327689 TF327686:TF327689 ADB327686:ADB327689 AMX327686:AMX327689 AWT327686:AWT327689 BGP327686:BGP327689 BQL327686:BQL327689 CAH327686:CAH327689 CKD327686:CKD327689 CTZ327686:CTZ327689 DDV327686:DDV327689 DNR327686:DNR327689 DXN327686:DXN327689 EHJ327686:EHJ327689 ERF327686:ERF327689 FBB327686:FBB327689 FKX327686:FKX327689 FUT327686:FUT327689 GEP327686:GEP327689 GOL327686:GOL327689 GYH327686:GYH327689 HID327686:HID327689 HRZ327686:HRZ327689 IBV327686:IBV327689 ILR327686:ILR327689 IVN327686:IVN327689 JFJ327686:JFJ327689 JPF327686:JPF327689 JZB327686:JZB327689 KIX327686:KIX327689 KST327686:KST327689 LCP327686:LCP327689 LML327686:LML327689 LWH327686:LWH327689 MGD327686:MGD327689 MPZ327686:MPZ327689 MZV327686:MZV327689 NJR327686:NJR327689 NTN327686:NTN327689 ODJ327686:ODJ327689 ONF327686:ONF327689 OXB327686:OXB327689 PGX327686:PGX327689 PQT327686:PQT327689 QAP327686:QAP327689 QKL327686:QKL327689 QUH327686:QUH327689 RED327686:RED327689 RNZ327686:RNZ327689 RXV327686:RXV327689 SHR327686:SHR327689 SRN327686:SRN327689 TBJ327686:TBJ327689 TLF327686:TLF327689 TVB327686:TVB327689 UEX327686:UEX327689 UOT327686:UOT327689 UYP327686:UYP327689 VIL327686:VIL327689 VSH327686:VSH327689 WCD327686:WCD327689 WLZ327686:WLZ327689 WVV327686:WVV327689 N393222:N393225 JJ393222:JJ393225 TF393222:TF393225 ADB393222:ADB393225 AMX393222:AMX393225 AWT393222:AWT393225 BGP393222:BGP393225 BQL393222:BQL393225 CAH393222:CAH393225 CKD393222:CKD393225 CTZ393222:CTZ393225 DDV393222:DDV393225 DNR393222:DNR393225 DXN393222:DXN393225 EHJ393222:EHJ393225 ERF393222:ERF393225 FBB393222:FBB393225 FKX393222:FKX393225 FUT393222:FUT393225 GEP393222:GEP393225 GOL393222:GOL393225 GYH393222:GYH393225 HID393222:HID393225 HRZ393222:HRZ393225 IBV393222:IBV393225 ILR393222:ILR393225 IVN393222:IVN393225 JFJ393222:JFJ393225 JPF393222:JPF393225 JZB393222:JZB393225 KIX393222:KIX393225 KST393222:KST393225 LCP393222:LCP393225 LML393222:LML393225 LWH393222:LWH393225 MGD393222:MGD393225 MPZ393222:MPZ393225 MZV393222:MZV393225 NJR393222:NJR393225 NTN393222:NTN393225 ODJ393222:ODJ393225 ONF393222:ONF393225 OXB393222:OXB393225 PGX393222:PGX393225 PQT393222:PQT393225 QAP393222:QAP393225 QKL393222:QKL393225 QUH393222:QUH393225 RED393222:RED393225 RNZ393222:RNZ393225 RXV393222:RXV393225 SHR393222:SHR393225 SRN393222:SRN393225 TBJ393222:TBJ393225 TLF393222:TLF393225 TVB393222:TVB393225 UEX393222:UEX393225 UOT393222:UOT393225 UYP393222:UYP393225 VIL393222:VIL393225 VSH393222:VSH393225 WCD393222:WCD393225 WLZ393222:WLZ393225 WVV393222:WVV393225 N458758:N458761 JJ458758:JJ458761 TF458758:TF458761 ADB458758:ADB458761 AMX458758:AMX458761 AWT458758:AWT458761 BGP458758:BGP458761 BQL458758:BQL458761 CAH458758:CAH458761 CKD458758:CKD458761 CTZ458758:CTZ458761 DDV458758:DDV458761 DNR458758:DNR458761 DXN458758:DXN458761 EHJ458758:EHJ458761 ERF458758:ERF458761 FBB458758:FBB458761 FKX458758:FKX458761 FUT458758:FUT458761 GEP458758:GEP458761 GOL458758:GOL458761 GYH458758:GYH458761 HID458758:HID458761 HRZ458758:HRZ458761 IBV458758:IBV458761 ILR458758:ILR458761 IVN458758:IVN458761 JFJ458758:JFJ458761 JPF458758:JPF458761 JZB458758:JZB458761 KIX458758:KIX458761 KST458758:KST458761 LCP458758:LCP458761 LML458758:LML458761 LWH458758:LWH458761 MGD458758:MGD458761 MPZ458758:MPZ458761 MZV458758:MZV458761 NJR458758:NJR458761 NTN458758:NTN458761 ODJ458758:ODJ458761 ONF458758:ONF458761 OXB458758:OXB458761 PGX458758:PGX458761 PQT458758:PQT458761 QAP458758:QAP458761 QKL458758:QKL458761 QUH458758:QUH458761 RED458758:RED458761 RNZ458758:RNZ458761 RXV458758:RXV458761 SHR458758:SHR458761 SRN458758:SRN458761 TBJ458758:TBJ458761 TLF458758:TLF458761 TVB458758:TVB458761 UEX458758:UEX458761 UOT458758:UOT458761 UYP458758:UYP458761 VIL458758:VIL458761 VSH458758:VSH458761 WCD458758:WCD458761 WLZ458758:WLZ458761 WVV458758:WVV458761 N524294:N524297 JJ524294:JJ524297 TF524294:TF524297 ADB524294:ADB524297 AMX524294:AMX524297 AWT524294:AWT524297 BGP524294:BGP524297 BQL524294:BQL524297 CAH524294:CAH524297 CKD524294:CKD524297 CTZ524294:CTZ524297 DDV524294:DDV524297 DNR524294:DNR524297 DXN524294:DXN524297 EHJ524294:EHJ524297 ERF524294:ERF524297 FBB524294:FBB524297 FKX524294:FKX524297 FUT524294:FUT524297 GEP524294:GEP524297 GOL524294:GOL524297 GYH524294:GYH524297 HID524294:HID524297 HRZ524294:HRZ524297 IBV524294:IBV524297 ILR524294:ILR524297 IVN524294:IVN524297 JFJ524294:JFJ524297 JPF524294:JPF524297 JZB524294:JZB524297 KIX524294:KIX524297 KST524294:KST524297 LCP524294:LCP524297 LML524294:LML524297 LWH524294:LWH524297 MGD524294:MGD524297 MPZ524294:MPZ524297 MZV524294:MZV524297 NJR524294:NJR524297 NTN524294:NTN524297 ODJ524294:ODJ524297 ONF524294:ONF524297 OXB524294:OXB524297 PGX524294:PGX524297 PQT524294:PQT524297 QAP524294:QAP524297 QKL524294:QKL524297 QUH524294:QUH524297 RED524294:RED524297 RNZ524294:RNZ524297 RXV524294:RXV524297 SHR524294:SHR524297 SRN524294:SRN524297 TBJ524294:TBJ524297 TLF524294:TLF524297 TVB524294:TVB524297 UEX524294:UEX524297 UOT524294:UOT524297 UYP524294:UYP524297 VIL524294:VIL524297 VSH524294:VSH524297 WCD524294:WCD524297 WLZ524294:WLZ524297 WVV524294:WVV524297 N589830:N589833 JJ589830:JJ589833 TF589830:TF589833 ADB589830:ADB589833 AMX589830:AMX589833 AWT589830:AWT589833 BGP589830:BGP589833 BQL589830:BQL589833 CAH589830:CAH589833 CKD589830:CKD589833 CTZ589830:CTZ589833 DDV589830:DDV589833 DNR589830:DNR589833 DXN589830:DXN589833 EHJ589830:EHJ589833 ERF589830:ERF589833 FBB589830:FBB589833 FKX589830:FKX589833 FUT589830:FUT589833 GEP589830:GEP589833 GOL589830:GOL589833 GYH589830:GYH589833 HID589830:HID589833 HRZ589830:HRZ589833 IBV589830:IBV589833 ILR589830:ILR589833 IVN589830:IVN589833 JFJ589830:JFJ589833 JPF589830:JPF589833 JZB589830:JZB589833 KIX589830:KIX589833 KST589830:KST589833 LCP589830:LCP589833 LML589830:LML589833 LWH589830:LWH589833 MGD589830:MGD589833 MPZ589830:MPZ589833 MZV589830:MZV589833 NJR589830:NJR589833 NTN589830:NTN589833 ODJ589830:ODJ589833 ONF589830:ONF589833 OXB589830:OXB589833 PGX589830:PGX589833 PQT589830:PQT589833 QAP589830:QAP589833 QKL589830:QKL589833 QUH589830:QUH589833 RED589830:RED589833 RNZ589830:RNZ589833 RXV589830:RXV589833 SHR589830:SHR589833 SRN589830:SRN589833 TBJ589830:TBJ589833 TLF589830:TLF589833 TVB589830:TVB589833 UEX589830:UEX589833 UOT589830:UOT589833 UYP589830:UYP589833 VIL589830:VIL589833 VSH589830:VSH589833 WCD589830:WCD589833 WLZ589830:WLZ589833 WVV589830:WVV589833 N655366:N655369 JJ655366:JJ655369 TF655366:TF655369 ADB655366:ADB655369 AMX655366:AMX655369 AWT655366:AWT655369 BGP655366:BGP655369 BQL655366:BQL655369 CAH655366:CAH655369 CKD655366:CKD655369 CTZ655366:CTZ655369 DDV655366:DDV655369 DNR655366:DNR655369 DXN655366:DXN655369 EHJ655366:EHJ655369 ERF655366:ERF655369 FBB655366:FBB655369 FKX655366:FKX655369 FUT655366:FUT655369 GEP655366:GEP655369 GOL655366:GOL655369 GYH655366:GYH655369 HID655366:HID655369 HRZ655366:HRZ655369 IBV655366:IBV655369 ILR655366:ILR655369 IVN655366:IVN655369 JFJ655366:JFJ655369 JPF655366:JPF655369 JZB655366:JZB655369 KIX655366:KIX655369 KST655366:KST655369 LCP655366:LCP655369 LML655366:LML655369 LWH655366:LWH655369 MGD655366:MGD655369 MPZ655366:MPZ655369 MZV655366:MZV655369 NJR655366:NJR655369 NTN655366:NTN655369 ODJ655366:ODJ655369 ONF655366:ONF655369 OXB655366:OXB655369 PGX655366:PGX655369 PQT655366:PQT655369 QAP655366:QAP655369 QKL655366:QKL655369 QUH655366:QUH655369 RED655366:RED655369 RNZ655366:RNZ655369 RXV655366:RXV655369 SHR655366:SHR655369 SRN655366:SRN655369 TBJ655366:TBJ655369 TLF655366:TLF655369 TVB655366:TVB655369 UEX655366:UEX655369 UOT655366:UOT655369 UYP655366:UYP655369 VIL655366:VIL655369 VSH655366:VSH655369 WCD655366:WCD655369 WLZ655366:WLZ655369 WVV655366:WVV655369 N720902:N720905 JJ720902:JJ720905 TF720902:TF720905 ADB720902:ADB720905 AMX720902:AMX720905 AWT720902:AWT720905 BGP720902:BGP720905 BQL720902:BQL720905 CAH720902:CAH720905 CKD720902:CKD720905 CTZ720902:CTZ720905 DDV720902:DDV720905 DNR720902:DNR720905 DXN720902:DXN720905 EHJ720902:EHJ720905 ERF720902:ERF720905 FBB720902:FBB720905 FKX720902:FKX720905 FUT720902:FUT720905 GEP720902:GEP720905 GOL720902:GOL720905 GYH720902:GYH720905 HID720902:HID720905 HRZ720902:HRZ720905 IBV720902:IBV720905 ILR720902:ILR720905 IVN720902:IVN720905 JFJ720902:JFJ720905 JPF720902:JPF720905 JZB720902:JZB720905 KIX720902:KIX720905 KST720902:KST720905 LCP720902:LCP720905 LML720902:LML720905 LWH720902:LWH720905 MGD720902:MGD720905 MPZ720902:MPZ720905 MZV720902:MZV720905 NJR720902:NJR720905 NTN720902:NTN720905 ODJ720902:ODJ720905 ONF720902:ONF720905 OXB720902:OXB720905 PGX720902:PGX720905 PQT720902:PQT720905 QAP720902:QAP720905 QKL720902:QKL720905 QUH720902:QUH720905 RED720902:RED720905 RNZ720902:RNZ720905 RXV720902:RXV720905 SHR720902:SHR720905 SRN720902:SRN720905 TBJ720902:TBJ720905 TLF720902:TLF720905 TVB720902:TVB720905 UEX720902:UEX720905 UOT720902:UOT720905 UYP720902:UYP720905 VIL720902:VIL720905 VSH720902:VSH720905 WCD720902:WCD720905 WLZ720902:WLZ720905 WVV720902:WVV720905 N786438:N786441 JJ786438:JJ786441 TF786438:TF786441 ADB786438:ADB786441 AMX786438:AMX786441 AWT786438:AWT786441 BGP786438:BGP786441 BQL786438:BQL786441 CAH786438:CAH786441 CKD786438:CKD786441 CTZ786438:CTZ786441 DDV786438:DDV786441 DNR786438:DNR786441 DXN786438:DXN786441 EHJ786438:EHJ786441 ERF786438:ERF786441 FBB786438:FBB786441 FKX786438:FKX786441 FUT786438:FUT786441 GEP786438:GEP786441 GOL786438:GOL786441 GYH786438:GYH786441 HID786438:HID786441 HRZ786438:HRZ786441 IBV786438:IBV786441 ILR786438:ILR786441 IVN786438:IVN786441 JFJ786438:JFJ786441 JPF786438:JPF786441 JZB786438:JZB786441 KIX786438:KIX786441 KST786438:KST786441 LCP786438:LCP786441 LML786438:LML786441 LWH786438:LWH786441 MGD786438:MGD786441 MPZ786438:MPZ786441 MZV786438:MZV786441 NJR786438:NJR786441 NTN786438:NTN786441 ODJ786438:ODJ786441 ONF786438:ONF786441 OXB786438:OXB786441 PGX786438:PGX786441 PQT786438:PQT786441 QAP786438:QAP786441 QKL786438:QKL786441 QUH786438:QUH786441 RED786438:RED786441 RNZ786438:RNZ786441 RXV786438:RXV786441 SHR786438:SHR786441 SRN786438:SRN786441 TBJ786438:TBJ786441 TLF786438:TLF786441 TVB786438:TVB786441 UEX786438:UEX786441 UOT786438:UOT786441 UYP786438:UYP786441 VIL786438:VIL786441 VSH786438:VSH786441 WCD786438:WCD786441 WLZ786438:WLZ786441 WVV786438:WVV786441 N851974:N851977 JJ851974:JJ851977 TF851974:TF851977 ADB851974:ADB851977 AMX851974:AMX851977 AWT851974:AWT851977 BGP851974:BGP851977 BQL851974:BQL851977 CAH851974:CAH851977 CKD851974:CKD851977 CTZ851974:CTZ851977 DDV851974:DDV851977 DNR851974:DNR851977 DXN851974:DXN851977 EHJ851974:EHJ851977 ERF851974:ERF851977 FBB851974:FBB851977 FKX851974:FKX851977 FUT851974:FUT851977 GEP851974:GEP851977 GOL851974:GOL851977 GYH851974:GYH851977 HID851974:HID851977 HRZ851974:HRZ851977 IBV851974:IBV851977 ILR851974:ILR851977 IVN851974:IVN851977 JFJ851974:JFJ851977 JPF851974:JPF851977 JZB851974:JZB851977 KIX851974:KIX851977 KST851974:KST851977 LCP851974:LCP851977 LML851974:LML851977 LWH851974:LWH851977 MGD851974:MGD851977 MPZ851974:MPZ851977 MZV851974:MZV851977 NJR851974:NJR851977 NTN851974:NTN851977 ODJ851974:ODJ851977 ONF851974:ONF851977 OXB851974:OXB851977 PGX851974:PGX851977 PQT851974:PQT851977 QAP851974:QAP851977 QKL851974:QKL851977 QUH851974:QUH851977 RED851974:RED851977 RNZ851974:RNZ851977 RXV851974:RXV851977 SHR851974:SHR851977 SRN851974:SRN851977 TBJ851974:TBJ851977 TLF851974:TLF851977 TVB851974:TVB851977 UEX851974:UEX851977 UOT851974:UOT851977 UYP851974:UYP851977 VIL851974:VIL851977 VSH851974:VSH851977 WCD851974:WCD851977 WLZ851974:WLZ851977 WVV851974:WVV851977 N917510:N917513 JJ917510:JJ917513 TF917510:TF917513 ADB917510:ADB917513 AMX917510:AMX917513 AWT917510:AWT917513 BGP917510:BGP917513 BQL917510:BQL917513 CAH917510:CAH917513 CKD917510:CKD917513 CTZ917510:CTZ917513 DDV917510:DDV917513 DNR917510:DNR917513 DXN917510:DXN917513 EHJ917510:EHJ917513 ERF917510:ERF917513 FBB917510:FBB917513 FKX917510:FKX917513 FUT917510:FUT917513 GEP917510:GEP917513 GOL917510:GOL917513 GYH917510:GYH917513 HID917510:HID917513 HRZ917510:HRZ917513 IBV917510:IBV917513 ILR917510:ILR917513 IVN917510:IVN917513 JFJ917510:JFJ917513 JPF917510:JPF917513 JZB917510:JZB917513 KIX917510:KIX917513 KST917510:KST917513 LCP917510:LCP917513 LML917510:LML917513 LWH917510:LWH917513 MGD917510:MGD917513 MPZ917510:MPZ917513 MZV917510:MZV917513 NJR917510:NJR917513 NTN917510:NTN917513 ODJ917510:ODJ917513 ONF917510:ONF917513 OXB917510:OXB917513 PGX917510:PGX917513 PQT917510:PQT917513 QAP917510:QAP917513 QKL917510:QKL917513 QUH917510:QUH917513 RED917510:RED917513 RNZ917510:RNZ917513 RXV917510:RXV917513 SHR917510:SHR917513 SRN917510:SRN917513 TBJ917510:TBJ917513 TLF917510:TLF917513 TVB917510:TVB917513 UEX917510:UEX917513 UOT917510:UOT917513 UYP917510:UYP917513 VIL917510:VIL917513 VSH917510:VSH917513 WCD917510:WCD917513 WLZ917510:WLZ917513 WVV917510:WVV917513 N983046:N983049 JJ983046:JJ983049 TF983046:TF983049 ADB983046:ADB983049 AMX983046:AMX983049 AWT983046:AWT983049 BGP983046:BGP983049 BQL983046:BQL983049 CAH983046:CAH983049 CKD983046:CKD983049 CTZ983046:CTZ983049 DDV983046:DDV983049 DNR983046:DNR983049 DXN983046:DXN983049 EHJ983046:EHJ983049 ERF983046:ERF983049 FBB983046:FBB983049 FKX983046:FKX983049 FUT983046:FUT983049 GEP983046:GEP983049 GOL983046:GOL983049 GYH983046:GYH983049 HID983046:HID983049 HRZ983046:HRZ983049 IBV983046:IBV983049 ILR983046:ILR983049 IVN983046:IVN983049 JFJ983046:JFJ983049 JPF983046:JPF983049 JZB983046:JZB983049 KIX983046:KIX983049 KST983046:KST983049 LCP983046:LCP983049 LML983046:LML983049 LWH983046:LWH983049 MGD983046:MGD983049 MPZ983046:MPZ983049 MZV983046:MZV983049 NJR983046:NJR983049 NTN983046:NTN983049 ODJ983046:ODJ983049 ONF983046:ONF983049 OXB983046:OXB983049 PGX983046:PGX983049 PQT983046:PQT983049 QAP983046:QAP983049 QKL983046:QKL983049 QUH983046:QUH983049 RED983046:RED983049 RNZ983046:RNZ983049 RXV983046:RXV983049 SHR983046:SHR983049 SRN983046:SRN983049 TBJ983046:TBJ983049 TLF983046:TLF983049 TVB983046:TVB983049 UEX983046:UEX983049 UOT983046:UOT983049 UYP983046:UYP983049 VIL983046:VIL983049 VSH983046:VSH983049 WCD983046:WCD983049 WLZ983046:WLZ983049 WVV983046:WVV983049 G65556:AC65558 JC65556:JY65558 SY65556:TU65558 ACU65556:ADQ65558 AMQ65556:ANM65558 AWM65556:AXI65558 BGI65556:BHE65558 BQE65556:BRA65558 CAA65556:CAW65558 CJW65556:CKS65558 CTS65556:CUO65558 DDO65556:DEK65558 DNK65556:DOG65558 DXG65556:DYC65558 EHC65556:EHY65558 EQY65556:ERU65558 FAU65556:FBQ65558 FKQ65556:FLM65558 FUM65556:FVI65558 GEI65556:GFE65558 GOE65556:GPA65558 GYA65556:GYW65558 HHW65556:HIS65558 HRS65556:HSO65558 IBO65556:ICK65558 ILK65556:IMG65558 IVG65556:IWC65558 JFC65556:JFY65558 JOY65556:JPU65558 JYU65556:JZQ65558 KIQ65556:KJM65558 KSM65556:KTI65558 LCI65556:LDE65558 LME65556:LNA65558 LWA65556:LWW65558 MFW65556:MGS65558 MPS65556:MQO65558 MZO65556:NAK65558 NJK65556:NKG65558 NTG65556:NUC65558 ODC65556:ODY65558 OMY65556:ONU65558 OWU65556:OXQ65558 PGQ65556:PHM65558 PQM65556:PRI65558 QAI65556:QBE65558 QKE65556:QLA65558 QUA65556:QUW65558 RDW65556:RES65558 RNS65556:ROO65558 RXO65556:RYK65558 SHK65556:SIG65558 SRG65556:SSC65558 TBC65556:TBY65558 TKY65556:TLU65558 TUU65556:TVQ65558 UEQ65556:UFM65558 UOM65556:UPI65558 UYI65556:UZE65558 VIE65556:VJA65558 VSA65556:VSW65558 WBW65556:WCS65558 WLS65556:WMO65558 WVO65556:WWK65558 G131092:AC131094 JC131092:JY131094 SY131092:TU131094 ACU131092:ADQ131094 AMQ131092:ANM131094 AWM131092:AXI131094 BGI131092:BHE131094 BQE131092:BRA131094 CAA131092:CAW131094 CJW131092:CKS131094 CTS131092:CUO131094 DDO131092:DEK131094 DNK131092:DOG131094 DXG131092:DYC131094 EHC131092:EHY131094 EQY131092:ERU131094 FAU131092:FBQ131094 FKQ131092:FLM131094 FUM131092:FVI131094 GEI131092:GFE131094 GOE131092:GPA131094 GYA131092:GYW131094 HHW131092:HIS131094 HRS131092:HSO131094 IBO131092:ICK131094 ILK131092:IMG131094 IVG131092:IWC131094 JFC131092:JFY131094 JOY131092:JPU131094 JYU131092:JZQ131094 KIQ131092:KJM131094 KSM131092:KTI131094 LCI131092:LDE131094 LME131092:LNA131094 LWA131092:LWW131094 MFW131092:MGS131094 MPS131092:MQO131094 MZO131092:NAK131094 NJK131092:NKG131094 NTG131092:NUC131094 ODC131092:ODY131094 OMY131092:ONU131094 OWU131092:OXQ131094 PGQ131092:PHM131094 PQM131092:PRI131094 QAI131092:QBE131094 QKE131092:QLA131094 QUA131092:QUW131094 RDW131092:RES131094 RNS131092:ROO131094 RXO131092:RYK131094 SHK131092:SIG131094 SRG131092:SSC131094 TBC131092:TBY131094 TKY131092:TLU131094 TUU131092:TVQ131094 UEQ131092:UFM131094 UOM131092:UPI131094 UYI131092:UZE131094 VIE131092:VJA131094 VSA131092:VSW131094 WBW131092:WCS131094 WLS131092:WMO131094 WVO131092:WWK131094 G196628:AC196630 JC196628:JY196630 SY196628:TU196630 ACU196628:ADQ196630 AMQ196628:ANM196630 AWM196628:AXI196630 BGI196628:BHE196630 BQE196628:BRA196630 CAA196628:CAW196630 CJW196628:CKS196630 CTS196628:CUO196630 DDO196628:DEK196630 DNK196628:DOG196630 DXG196628:DYC196630 EHC196628:EHY196630 EQY196628:ERU196630 FAU196628:FBQ196630 FKQ196628:FLM196630 FUM196628:FVI196630 GEI196628:GFE196630 GOE196628:GPA196630 GYA196628:GYW196630 HHW196628:HIS196630 HRS196628:HSO196630 IBO196628:ICK196630 ILK196628:IMG196630 IVG196628:IWC196630 JFC196628:JFY196630 JOY196628:JPU196630 JYU196628:JZQ196630 KIQ196628:KJM196630 KSM196628:KTI196630 LCI196628:LDE196630 LME196628:LNA196630 LWA196628:LWW196630 MFW196628:MGS196630 MPS196628:MQO196630 MZO196628:NAK196630 NJK196628:NKG196630 NTG196628:NUC196630 ODC196628:ODY196630 OMY196628:ONU196630 OWU196628:OXQ196630 PGQ196628:PHM196630 PQM196628:PRI196630 QAI196628:QBE196630 QKE196628:QLA196630 QUA196628:QUW196630 RDW196628:RES196630 RNS196628:ROO196630 RXO196628:RYK196630 SHK196628:SIG196630 SRG196628:SSC196630 TBC196628:TBY196630 TKY196628:TLU196630 TUU196628:TVQ196630 UEQ196628:UFM196630 UOM196628:UPI196630 UYI196628:UZE196630 VIE196628:VJA196630 VSA196628:VSW196630 WBW196628:WCS196630 WLS196628:WMO196630 WVO196628:WWK196630 G262164:AC262166 JC262164:JY262166 SY262164:TU262166 ACU262164:ADQ262166 AMQ262164:ANM262166 AWM262164:AXI262166 BGI262164:BHE262166 BQE262164:BRA262166 CAA262164:CAW262166 CJW262164:CKS262166 CTS262164:CUO262166 DDO262164:DEK262166 DNK262164:DOG262166 DXG262164:DYC262166 EHC262164:EHY262166 EQY262164:ERU262166 FAU262164:FBQ262166 FKQ262164:FLM262166 FUM262164:FVI262166 GEI262164:GFE262166 GOE262164:GPA262166 GYA262164:GYW262166 HHW262164:HIS262166 HRS262164:HSO262166 IBO262164:ICK262166 ILK262164:IMG262166 IVG262164:IWC262166 JFC262164:JFY262166 JOY262164:JPU262166 JYU262164:JZQ262166 KIQ262164:KJM262166 KSM262164:KTI262166 LCI262164:LDE262166 LME262164:LNA262166 LWA262164:LWW262166 MFW262164:MGS262166 MPS262164:MQO262166 MZO262164:NAK262166 NJK262164:NKG262166 NTG262164:NUC262166 ODC262164:ODY262166 OMY262164:ONU262166 OWU262164:OXQ262166 PGQ262164:PHM262166 PQM262164:PRI262166 QAI262164:QBE262166 QKE262164:QLA262166 QUA262164:QUW262166 RDW262164:RES262166 RNS262164:ROO262166 RXO262164:RYK262166 SHK262164:SIG262166 SRG262164:SSC262166 TBC262164:TBY262166 TKY262164:TLU262166 TUU262164:TVQ262166 UEQ262164:UFM262166 UOM262164:UPI262166 UYI262164:UZE262166 VIE262164:VJA262166 VSA262164:VSW262166 WBW262164:WCS262166 WLS262164:WMO262166 WVO262164:WWK262166 G327700:AC327702 JC327700:JY327702 SY327700:TU327702 ACU327700:ADQ327702 AMQ327700:ANM327702 AWM327700:AXI327702 BGI327700:BHE327702 BQE327700:BRA327702 CAA327700:CAW327702 CJW327700:CKS327702 CTS327700:CUO327702 DDO327700:DEK327702 DNK327700:DOG327702 DXG327700:DYC327702 EHC327700:EHY327702 EQY327700:ERU327702 FAU327700:FBQ327702 FKQ327700:FLM327702 FUM327700:FVI327702 GEI327700:GFE327702 GOE327700:GPA327702 GYA327700:GYW327702 HHW327700:HIS327702 HRS327700:HSO327702 IBO327700:ICK327702 ILK327700:IMG327702 IVG327700:IWC327702 JFC327700:JFY327702 JOY327700:JPU327702 JYU327700:JZQ327702 KIQ327700:KJM327702 KSM327700:KTI327702 LCI327700:LDE327702 LME327700:LNA327702 LWA327700:LWW327702 MFW327700:MGS327702 MPS327700:MQO327702 MZO327700:NAK327702 NJK327700:NKG327702 NTG327700:NUC327702 ODC327700:ODY327702 OMY327700:ONU327702 OWU327700:OXQ327702 PGQ327700:PHM327702 PQM327700:PRI327702 QAI327700:QBE327702 QKE327700:QLA327702 QUA327700:QUW327702 RDW327700:RES327702 RNS327700:ROO327702 RXO327700:RYK327702 SHK327700:SIG327702 SRG327700:SSC327702 TBC327700:TBY327702 TKY327700:TLU327702 TUU327700:TVQ327702 UEQ327700:UFM327702 UOM327700:UPI327702 UYI327700:UZE327702 VIE327700:VJA327702 VSA327700:VSW327702 WBW327700:WCS327702 WLS327700:WMO327702 WVO327700:WWK327702 G393236:AC393238 JC393236:JY393238 SY393236:TU393238 ACU393236:ADQ393238 AMQ393236:ANM393238 AWM393236:AXI393238 BGI393236:BHE393238 BQE393236:BRA393238 CAA393236:CAW393238 CJW393236:CKS393238 CTS393236:CUO393238 DDO393236:DEK393238 DNK393236:DOG393238 DXG393236:DYC393238 EHC393236:EHY393238 EQY393236:ERU393238 FAU393236:FBQ393238 FKQ393236:FLM393238 FUM393236:FVI393238 GEI393236:GFE393238 GOE393236:GPA393238 GYA393236:GYW393238 HHW393236:HIS393238 HRS393236:HSO393238 IBO393236:ICK393238 ILK393236:IMG393238 IVG393236:IWC393238 JFC393236:JFY393238 JOY393236:JPU393238 JYU393236:JZQ393238 KIQ393236:KJM393238 KSM393236:KTI393238 LCI393236:LDE393238 LME393236:LNA393238 LWA393236:LWW393238 MFW393236:MGS393238 MPS393236:MQO393238 MZO393236:NAK393238 NJK393236:NKG393238 NTG393236:NUC393238 ODC393236:ODY393238 OMY393236:ONU393238 OWU393236:OXQ393238 PGQ393236:PHM393238 PQM393236:PRI393238 QAI393236:QBE393238 QKE393236:QLA393238 QUA393236:QUW393238 RDW393236:RES393238 RNS393236:ROO393238 RXO393236:RYK393238 SHK393236:SIG393238 SRG393236:SSC393238 TBC393236:TBY393238 TKY393236:TLU393238 TUU393236:TVQ393238 UEQ393236:UFM393238 UOM393236:UPI393238 UYI393236:UZE393238 VIE393236:VJA393238 VSA393236:VSW393238 WBW393236:WCS393238 WLS393236:WMO393238 WVO393236:WWK393238 G458772:AC458774 JC458772:JY458774 SY458772:TU458774 ACU458772:ADQ458774 AMQ458772:ANM458774 AWM458772:AXI458774 BGI458772:BHE458774 BQE458772:BRA458774 CAA458772:CAW458774 CJW458772:CKS458774 CTS458772:CUO458774 DDO458772:DEK458774 DNK458772:DOG458774 DXG458772:DYC458774 EHC458772:EHY458774 EQY458772:ERU458774 FAU458772:FBQ458774 FKQ458772:FLM458774 FUM458772:FVI458774 GEI458772:GFE458774 GOE458772:GPA458774 GYA458772:GYW458774 HHW458772:HIS458774 HRS458772:HSO458774 IBO458772:ICK458774 ILK458772:IMG458774 IVG458772:IWC458774 JFC458772:JFY458774 JOY458772:JPU458774 JYU458772:JZQ458774 KIQ458772:KJM458774 KSM458772:KTI458774 LCI458772:LDE458774 LME458772:LNA458774 LWA458772:LWW458774 MFW458772:MGS458774 MPS458772:MQO458774 MZO458772:NAK458774 NJK458772:NKG458774 NTG458772:NUC458774 ODC458772:ODY458774 OMY458772:ONU458774 OWU458772:OXQ458774 PGQ458772:PHM458774 PQM458772:PRI458774 QAI458772:QBE458774 QKE458772:QLA458774 QUA458772:QUW458774 RDW458772:RES458774 RNS458772:ROO458774 RXO458772:RYK458774 SHK458772:SIG458774 SRG458772:SSC458774 TBC458772:TBY458774 TKY458772:TLU458774 TUU458772:TVQ458774 UEQ458772:UFM458774 UOM458772:UPI458774 UYI458772:UZE458774 VIE458772:VJA458774 VSA458772:VSW458774 WBW458772:WCS458774 WLS458772:WMO458774 WVO458772:WWK458774 G524308:AC524310 JC524308:JY524310 SY524308:TU524310 ACU524308:ADQ524310 AMQ524308:ANM524310 AWM524308:AXI524310 BGI524308:BHE524310 BQE524308:BRA524310 CAA524308:CAW524310 CJW524308:CKS524310 CTS524308:CUO524310 DDO524308:DEK524310 DNK524308:DOG524310 DXG524308:DYC524310 EHC524308:EHY524310 EQY524308:ERU524310 FAU524308:FBQ524310 FKQ524308:FLM524310 FUM524308:FVI524310 GEI524308:GFE524310 GOE524308:GPA524310 GYA524308:GYW524310 HHW524308:HIS524310 HRS524308:HSO524310 IBO524308:ICK524310 ILK524308:IMG524310 IVG524308:IWC524310 JFC524308:JFY524310 JOY524308:JPU524310 JYU524308:JZQ524310 KIQ524308:KJM524310 KSM524308:KTI524310 LCI524308:LDE524310 LME524308:LNA524310 LWA524308:LWW524310 MFW524308:MGS524310 MPS524308:MQO524310 MZO524308:NAK524310 NJK524308:NKG524310 NTG524308:NUC524310 ODC524308:ODY524310 OMY524308:ONU524310 OWU524308:OXQ524310 PGQ524308:PHM524310 PQM524308:PRI524310 QAI524308:QBE524310 QKE524308:QLA524310 QUA524308:QUW524310 RDW524308:RES524310 RNS524308:ROO524310 RXO524308:RYK524310 SHK524308:SIG524310 SRG524308:SSC524310 TBC524308:TBY524310 TKY524308:TLU524310 TUU524308:TVQ524310 UEQ524308:UFM524310 UOM524308:UPI524310 UYI524308:UZE524310 VIE524308:VJA524310 VSA524308:VSW524310 WBW524308:WCS524310 WLS524308:WMO524310 WVO524308:WWK524310 G589844:AC589846 JC589844:JY589846 SY589844:TU589846 ACU589844:ADQ589846 AMQ589844:ANM589846 AWM589844:AXI589846 BGI589844:BHE589846 BQE589844:BRA589846 CAA589844:CAW589846 CJW589844:CKS589846 CTS589844:CUO589846 DDO589844:DEK589846 DNK589844:DOG589846 DXG589844:DYC589846 EHC589844:EHY589846 EQY589844:ERU589846 FAU589844:FBQ589846 FKQ589844:FLM589846 FUM589844:FVI589846 GEI589844:GFE589846 GOE589844:GPA589846 GYA589844:GYW589846 HHW589844:HIS589846 HRS589844:HSO589846 IBO589844:ICK589846 ILK589844:IMG589846 IVG589844:IWC589846 JFC589844:JFY589846 JOY589844:JPU589846 JYU589844:JZQ589846 KIQ589844:KJM589846 KSM589844:KTI589846 LCI589844:LDE589846 LME589844:LNA589846 LWA589844:LWW589846 MFW589844:MGS589846 MPS589844:MQO589846 MZO589844:NAK589846 NJK589844:NKG589846 NTG589844:NUC589846 ODC589844:ODY589846 OMY589844:ONU589846 OWU589844:OXQ589846 PGQ589844:PHM589846 PQM589844:PRI589846 QAI589844:QBE589846 QKE589844:QLA589846 QUA589844:QUW589846 RDW589844:RES589846 RNS589844:ROO589846 RXO589844:RYK589846 SHK589844:SIG589846 SRG589844:SSC589846 TBC589844:TBY589846 TKY589844:TLU589846 TUU589844:TVQ589846 UEQ589844:UFM589846 UOM589844:UPI589846 UYI589844:UZE589846 VIE589844:VJA589846 VSA589844:VSW589846 WBW589844:WCS589846 WLS589844:WMO589846 WVO589844:WWK589846 G655380:AC655382 JC655380:JY655382 SY655380:TU655382 ACU655380:ADQ655382 AMQ655380:ANM655382 AWM655380:AXI655382 BGI655380:BHE655382 BQE655380:BRA655382 CAA655380:CAW655382 CJW655380:CKS655382 CTS655380:CUO655382 DDO655380:DEK655382 DNK655380:DOG655382 DXG655380:DYC655382 EHC655380:EHY655382 EQY655380:ERU655382 FAU655380:FBQ655382 FKQ655380:FLM655382 FUM655380:FVI655382 GEI655380:GFE655382 GOE655380:GPA655382 GYA655380:GYW655382 HHW655380:HIS655382 HRS655380:HSO655382 IBO655380:ICK655382 ILK655380:IMG655382 IVG655380:IWC655382 JFC655380:JFY655382 JOY655380:JPU655382 JYU655380:JZQ655382 KIQ655380:KJM655382 KSM655380:KTI655382 LCI655380:LDE655382 LME655380:LNA655382 LWA655380:LWW655382 MFW655380:MGS655382 MPS655380:MQO655382 MZO655380:NAK655382 NJK655380:NKG655382 NTG655380:NUC655382 ODC655380:ODY655382 OMY655380:ONU655382 OWU655380:OXQ655382 PGQ655380:PHM655382 PQM655380:PRI655382 QAI655380:QBE655382 QKE655380:QLA655382 QUA655380:QUW655382 RDW655380:RES655382 RNS655380:ROO655382 RXO655380:RYK655382 SHK655380:SIG655382 SRG655380:SSC655382 TBC655380:TBY655382 TKY655380:TLU655382 TUU655380:TVQ655382 UEQ655380:UFM655382 UOM655380:UPI655382 UYI655380:UZE655382 VIE655380:VJA655382 VSA655380:VSW655382 WBW655380:WCS655382 WLS655380:WMO655382 WVO655380:WWK655382 G720916:AC720918 JC720916:JY720918 SY720916:TU720918 ACU720916:ADQ720918 AMQ720916:ANM720918 AWM720916:AXI720918 BGI720916:BHE720918 BQE720916:BRA720918 CAA720916:CAW720918 CJW720916:CKS720918 CTS720916:CUO720918 DDO720916:DEK720918 DNK720916:DOG720918 DXG720916:DYC720918 EHC720916:EHY720918 EQY720916:ERU720918 FAU720916:FBQ720918 FKQ720916:FLM720918 FUM720916:FVI720918 GEI720916:GFE720918 GOE720916:GPA720918 GYA720916:GYW720918 HHW720916:HIS720918 HRS720916:HSO720918 IBO720916:ICK720918 ILK720916:IMG720918 IVG720916:IWC720918 JFC720916:JFY720918 JOY720916:JPU720918 JYU720916:JZQ720918 KIQ720916:KJM720918 KSM720916:KTI720918 LCI720916:LDE720918 LME720916:LNA720918 LWA720916:LWW720918 MFW720916:MGS720918 MPS720916:MQO720918 MZO720916:NAK720918 NJK720916:NKG720918 NTG720916:NUC720918 ODC720916:ODY720918 OMY720916:ONU720918 OWU720916:OXQ720918 PGQ720916:PHM720918 PQM720916:PRI720918 QAI720916:QBE720918 QKE720916:QLA720918 QUA720916:QUW720918 RDW720916:RES720918 RNS720916:ROO720918 RXO720916:RYK720918 SHK720916:SIG720918 SRG720916:SSC720918 TBC720916:TBY720918 TKY720916:TLU720918 TUU720916:TVQ720918 UEQ720916:UFM720918 UOM720916:UPI720918 UYI720916:UZE720918 VIE720916:VJA720918 VSA720916:VSW720918 WBW720916:WCS720918 WLS720916:WMO720918 WVO720916:WWK720918 G786452:AC786454 JC786452:JY786454 SY786452:TU786454 ACU786452:ADQ786454 AMQ786452:ANM786454 AWM786452:AXI786454 BGI786452:BHE786454 BQE786452:BRA786454 CAA786452:CAW786454 CJW786452:CKS786454 CTS786452:CUO786454 DDO786452:DEK786454 DNK786452:DOG786454 DXG786452:DYC786454 EHC786452:EHY786454 EQY786452:ERU786454 FAU786452:FBQ786454 FKQ786452:FLM786454 FUM786452:FVI786454 GEI786452:GFE786454 GOE786452:GPA786454 GYA786452:GYW786454 HHW786452:HIS786454 HRS786452:HSO786454 IBO786452:ICK786454 ILK786452:IMG786454 IVG786452:IWC786454 JFC786452:JFY786454 JOY786452:JPU786454 JYU786452:JZQ786454 KIQ786452:KJM786454 KSM786452:KTI786454 LCI786452:LDE786454 LME786452:LNA786454 LWA786452:LWW786454 MFW786452:MGS786454 MPS786452:MQO786454 MZO786452:NAK786454 NJK786452:NKG786454 NTG786452:NUC786454 ODC786452:ODY786454 OMY786452:ONU786454 OWU786452:OXQ786454 PGQ786452:PHM786454 PQM786452:PRI786454 QAI786452:QBE786454 QKE786452:QLA786454 QUA786452:QUW786454 RDW786452:RES786454 RNS786452:ROO786454 RXO786452:RYK786454 SHK786452:SIG786454 SRG786452:SSC786454 TBC786452:TBY786454 TKY786452:TLU786454 TUU786452:TVQ786454 UEQ786452:UFM786454 UOM786452:UPI786454 UYI786452:UZE786454 VIE786452:VJA786454 VSA786452:VSW786454 WBW786452:WCS786454 WLS786452:WMO786454 WVO786452:WWK786454 G851988:AC851990 JC851988:JY851990 SY851988:TU851990 ACU851988:ADQ851990 AMQ851988:ANM851990 AWM851988:AXI851990 BGI851988:BHE851990 BQE851988:BRA851990 CAA851988:CAW851990 CJW851988:CKS851990 CTS851988:CUO851990 DDO851988:DEK851990 DNK851988:DOG851990 DXG851988:DYC851990 EHC851988:EHY851990 EQY851988:ERU851990 FAU851988:FBQ851990 FKQ851988:FLM851990 FUM851988:FVI851990 GEI851988:GFE851990 GOE851988:GPA851990 GYA851988:GYW851990 HHW851988:HIS851990 HRS851988:HSO851990 IBO851988:ICK851990 ILK851988:IMG851990 IVG851988:IWC851990 JFC851988:JFY851990 JOY851988:JPU851990 JYU851988:JZQ851990 KIQ851988:KJM851990 KSM851988:KTI851990 LCI851988:LDE851990 LME851988:LNA851990 LWA851988:LWW851990 MFW851988:MGS851990 MPS851988:MQO851990 MZO851988:NAK851990 NJK851988:NKG851990 NTG851988:NUC851990 ODC851988:ODY851990 OMY851988:ONU851990 OWU851988:OXQ851990 PGQ851988:PHM851990 PQM851988:PRI851990 QAI851988:QBE851990 QKE851988:QLA851990 QUA851988:QUW851990 RDW851988:RES851990 RNS851988:ROO851990 RXO851988:RYK851990 SHK851988:SIG851990 SRG851988:SSC851990 TBC851988:TBY851990 TKY851988:TLU851990 TUU851988:TVQ851990 UEQ851988:UFM851990 UOM851988:UPI851990 UYI851988:UZE851990 VIE851988:VJA851990 VSA851988:VSW851990 WBW851988:WCS851990 WLS851988:WMO851990 WVO851988:WWK851990 G917524:AC917526 JC917524:JY917526 SY917524:TU917526 ACU917524:ADQ917526 AMQ917524:ANM917526 AWM917524:AXI917526 BGI917524:BHE917526 BQE917524:BRA917526 CAA917524:CAW917526 CJW917524:CKS917526 CTS917524:CUO917526 DDO917524:DEK917526 DNK917524:DOG917526 DXG917524:DYC917526 EHC917524:EHY917526 EQY917524:ERU917526 FAU917524:FBQ917526 FKQ917524:FLM917526 FUM917524:FVI917526 GEI917524:GFE917526 GOE917524:GPA917526 GYA917524:GYW917526 HHW917524:HIS917526 HRS917524:HSO917526 IBO917524:ICK917526 ILK917524:IMG917526 IVG917524:IWC917526 JFC917524:JFY917526 JOY917524:JPU917526 JYU917524:JZQ917526 KIQ917524:KJM917526 KSM917524:KTI917526 LCI917524:LDE917526 LME917524:LNA917526 LWA917524:LWW917526 MFW917524:MGS917526 MPS917524:MQO917526 MZO917524:NAK917526 NJK917524:NKG917526 NTG917524:NUC917526 ODC917524:ODY917526 OMY917524:ONU917526 OWU917524:OXQ917526 PGQ917524:PHM917526 PQM917524:PRI917526 QAI917524:QBE917526 QKE917524:QLA917526 QUA917524:QUW917526 RDW917524:RES917526 RNS917524:ROO917526 RXO917524:RYK917526 SHK917524:SIG917526 SRG917524:SSC917526 TBC917524:TBY917526 TKY917524:TLU917526 TUU917524:TVQ917526 UEQ917524:UFM917526 UOM917524:UPI917526 UYI917524:UZE917526 VIE917524:VJA917526 VSA917524:VSW917526 WBW917524:WCS917526 WLS917524:WMO917526 WVO917524:WWK917526 G983060:AC983062 JC983060:JY983062 SY983060:TU983062 ACU983060:ADQ983062 AMQ983060:ANM983062 AWM983060:AXI983062 BGI983060:BHE983062 BQE983060:BRA983062 CAA983060:CAW983062 CJW983060:CKS983062 CTS983060:CUO983062 DDO983060:DEK983062 DNK983060:DOG983062 DXG983060:DYC983062 EHC983060:EHY983062 EQY983060:ERU983062 FAU983060:FBQ983062 FKQ983060:FLM983062 FUM983060:FVI983062 GEI983060:GFE983062 GOE983060:GPA983062 GYA983060:GYW983062 HHW983060:HIS983062 HRS983060:HSO983062 IBO983060:ICK983062 ILK983060:IMG983062 IVG983060:IWC983062 JFC983060:JFY983062 JOY983060:JPU983062 JYU983060:JZQ983062 KIQ983060:KJM983062 KSM983060:KTI983062 LCI983060:LDE983062 LME983060:LNA983062 LWA983060:LWW983062 MFW983060:MGS983062 MPS983060:MQO983062 MZO983060:NAK983062 NJK983060:NKG983062 NTG983060:NUC983062 ODC983060:ODY983062 OMY983060:ONU983062 OWU983060:OXQ983062 PGQ983060:PHM983062 PQM983060:PRI983062 QAI983060:QBE983062 QKE983060:QLA983062 QUA983060:QUW983062 RDW983060:RES983062 RNS983060:ROO983062 RXO983060:RYK983062 SHK983060:SIG983062 SRG983060:SSC983062 TBC983060:TBY983062 TKY983060:TLU983062 TUU983060:TVQ983062 UEQ983060:UFM983062 UOM983060:UPI983062 UYI983060:UZE983062 VIE983060:VJA983062 VSA983060:VSW983062 WBW983060:WCS983062 WLS983060:WMO983062 WVO983060:WWK983062 N65539:N65540 JJ65539:JJ65540 TF65539:TF65540 ADB65539:ADB65540 AMX65539:AMX65540 AWT65539:AWT65540 BGP65539:BGP65540 BQL65539:BQL65540 CAH65539:CAH65540 CKD65539:CKD65540 CTZ65539:CTZ65540 DDV65539:DDV65540 DNR65539:DNR65540 DXN65539:DXN65540 EHJ65539:EHJ65540 ERF65539:ERF65540 FBB65539:FBB65540 FKX65539:FKX65540 FUT65539:FUT65540 GEP65539:GEP65540 GOL65539:GOL65540 GYH65539:GYH65540 HID65539:HID65540 HRZ65539:HRZ65540 IBV65539:IBV65540 ILR65539:ILR65540 IVN65539:IVN65540 JFJ65539:JFJ65540 JPF65539:JPF65540 JZB65539:JZB65540 KIX65539:KIX65540 KST65539:KST65540 LCP65539:LCP65540 LML65539:LML65540 LWH65539:LWH65540 MGD65539:MGD65540 MPZ65539:MPZ65540 MZV65539:MZV65540 NJR65539:NJR65540 NTN65539:NTN65540 ODJ65539:ODJ65540 ONF65539:ONF65540 OXB65539:OXB65540 PGX65539:PGX65540 PQT65539:PQT65540 QAP65539:QAP65540 QKL65539:QKL65540 QUH65539:QUH65540 RED65539:RED65540 RNZ65539:RNZ65540 RXV65539:RXV65540 SHR65539:SHR65540 SRN65539:SRN65540 TBJ65539:TBJ65540 TLF65539:TLF65540 TVB65539:TVB65540 UEX65539:UEX65540 UOT65539:UOT65540 UYP65539:UYP65540 VIL65539:VIL65540 VSH65539:VSH65540 WCD65539:WCD65540 WLZ65539:WLZ65540 WVV65539:WVV65540 N131075:N131076 JJ131075:JJ131076 TF131075:TF131076 ADB131075:ADB131076 AMX131075:AMX131076 AWT131075:AWT131076 BGP131075:BGP131076 BQL131075:BQL131076 CAH131075:CAH131076 CKD131075:CKD131076 CTZ131075:CTZ131076 DDV131075:DDV131076 DNR131075:DNR131076 DXN131075:DXN131076 EHJ131075:EHJ131076 ERF131075:ERF131076 FBB131075:FBB131076 FKX131075:FKX131076 FUT131075:FUT131076 GEP131075:GEP131076 GOL131075:GOL131076 GYH131075:GYH131076 HID131075:HID131076 HRZ131075:HRZ131076 IBV131075:IBV131076 ILR131075:ILR131076 IVN131075:IVN131076 JFJ131075:JFJ131076 JPF131075:JPF131076 JZB131075:JZB131076 KIX131075:KIX131076 KST131075:KST131076 LCP131075:LCP131076 LML131075:LML131076 LWH131075:LWH131076 MGD131075:MGD131076 MPZ131075:MPZ131076 MZV131075:MZV131076 NJR131075:NJR131076 NTN131075:NTN131076 ODJ131075:ODJ131076 ONF131075:ONF131076 OXB131075:OXB131076 PGX131075:PGX131076 PQT131075:PQT131076 QAP131075:QAP131076 QKL131075:QKL131076 QUH131075:QUH131076 RED131075:RED131076 RNZ131075:RNZ131076 RXV131075:RXV131076 SHR131075:SHR131076 SRN131075:SRN131076 TBJ131075:TBJ131076 TLF131075:TLF131076 TVB131075:TVB131076 UEX131075:UEX131076 UOT131075:UOT131076 UYP131075:UYP131076 VIL131075:VIL131076 VSH131075:VSH131076 WCD131075:WCD131076 WLZ131075:WLZ131076 WVV131075:WVV131076 N196611:N196612 JJ196611:JJ196612 TF196611:TF196612 ADB196611:ADB196612 AMX196611:AMX196612 AWT196611:AWT196612 BGP196611:BGP196612 BQL196611:BQL196612 CAH196611:CAH196612 CKD196611:CKD196612 CTZ196611:CTZ196612 DDV196611:DDV196612 DNR196611:DNR196612 DXN196611:DXN196612 EHJ196611:EHJ196612 ERF196611:ERF196612 FBB196611:FBB196612 FKX196611:FKX196612 FUT196611:FUT196612 GEP196611:GEP196612 GOL196611:GOL196612 GYH196611:GYH196612 HID196611:HID196612 HRZ196611:HRZ196612 IBV196611:IBV196612 ILR196611:ILR196612 IVN196611:IVN196612 JFJ196611:JFJ196612 JPF196611:JPF196612 JZB196611:JZB196612 KIX196611:KIX196612 KST196611:KST196612 LCP196611:LCP196612 LML196611:LML196612 LWH196611:LWH196612 MGD196611:MGD196612 MPZ196611:MPZ196612 MZV196611:MZV196612 NJR196611:NJR196612 NTN196611:NTN196612 ODJ196611:ODJ196612 ONF196611:ONF196612 OXB196611:OXB196612 PGX196611:PGX196612 PQT196611:PQT196612 QAP196611:QAP196612 QKL196611:QKL196612 QUH196611:QUH196612 RED196611:RED196612 RNZ196611:RNZ196612 RXV196611:RXV196612 SHR196611:SHR196612 SRN196611:SRN196612 TBJ196611:TBJ196612 TLF196611:TLF196612 TVB196611:TVB196612 UEX196611:UEX196612 UOT196611:UOT196612 UYP196611:UYP196612 VIL196611:VIL196612 VSH196611:VSH196612 WCD196611:WCD196612 WLZ196611:WLZ196612 WVV196611:WVV196612 N262147:N262148 JJ262147:JJ262148 TF262147:TF262148 ADB262147:ADB262148 AMX262147:AMX262148 AWT262147:AWT262148 BGP262147:BGP262148 BQL262147:BQL262148 CAH262147:CAH262148 CKD262147:CKD262148 CTZ262147:CTZ262148 DDV262147:DDV262148 DNR262147:DNR262148 DXN262147:DXN262148 EHJ262147:EHJ262148 ERF262147:ERF262148 FBB262147:FBB262148 FKX262147:FKX262148 FUT262147:FUT262148 GEP262147:GEP262148 GOL262147:GOL262148 GYH262147:GYH262148 HID262147:HID262148 HRZ262147:HRZ262148 IBV262147:IBV262148 ILR262147:ILR262148 IVN262147:IVN262148 JFJ262147:JFJ262148 JPF262147:JPF262148 JZB262147:JZB262148 KIX262147:KIX262148 KST262147:KST262148 LCP262147:LCP262148 LML262147:LML262148 LWH262147:LWH262148 MGD262147:MGD262148 MPZ262147:MPZ262148 MZV262147:MZV262148 NJR262147:NJR262148 NTN262147:NTN262148 ODJ262147:ODJ262148 ONF262147:ONF262148 OXB262147:OXB262148 PGX262147:PGX262148 PQT262147:PQT262148 QAP262147:QAP262148 QKL262147:QKL262148 QUH262147:QUH262148 RED262147:RED262148 RNZ262147:RNZ262148 RXV262147:RXV262148 SHR262147:SHR262148 SRN262147:SRN262148 TBJ262147:TBJ262148 TLF262147:TLF262148 TVB262147:TVB262148 UEX262147:UEX262148 UOT262147:UOT262148 UYP262147:UYP262148 VIL262147:VIL262148 VSH262147:VSH262148 WCD262147:WCD262148 WLZ262147:WLZ262148 WVV262147:WVV262148 N327683:N327684 JJ327683:JJ327684 TF327683:TF327684 ADB327683:ADB327684 AMX327683:AMX327684 AWT327683:AWT327684 BGP327683:BGP327684 BQL327683:BQL327684 CAH327683:CAH327684 CKD327683:CKD327684 CTZ327683:CTZ327684 DDV327683:DDV327684 DNR327683:DNR327684 DXN327683:DXN327684 EHJ327683:EHJ327684 ERF327683:ERF327684 FBB327683:FBB327684 FKX327683:FKX327684 FUT327683:FUT327684 GEP327683:GEP327684 GOL327683:GOL327684 GYH327683:GYH327684 HID327683:HID327684 HRZ327683:HRZ327684 IBV327683:IBV327684 ILR327683:ILR327684 IVN327683:IVN327684 JFJ327683:JFJ327684 JPF327683:JPF327684 JZB327683:JZB327684 KIX327683:KIX327684 KST327683:KST327684 LCP327683:LCP327684 LML327683:LML327684 LWH327683:LWH327684 MGD327683:MGD327684 MPZ327683:MPZ327684 MZV327683:MZV327684 NJR327683:NJR327684 NTN327683:NTN327684 ODJ327683:ODJ327684 ONF327683:ONF327684 OXB327683:OXB327684 PGX327683:PGX327684 PQT327683:PQT327684 QAP327683:QAP327684 QKL327683:QKL327684 QUH327683:QUH327684 RED327683:RED327684 RNZ327683:RNZ327684 RXV327683:RXV327684 SHR327683:SHR327684 SRN327683:SRN327684 TBJ327683:TBJ327684 TLF327683:TLF327684 TVB327683:TVB327684 UEX327683:UEX327684 UOT327683:UOT327684 UYP327683:UYP327684 VIL327683:VIL327684 VSH327683:VSH327684 WCD327683:WCD327684 WLZ327683:WLZ327684 WVV327683:WVV327684 N393219:N393220 JJ393219:JJ393220 TF393219:TF393220 ADB393219:ADB393220 AMX393219:AMX393220 AWT393219:AWT393220 BGP393219:BGP393220 BQL393219:BQL393220 CAH393219:CAH393220 CKD393219:CKD393220 CTZ393219:CTZ393220 DDV393219:DDV393220 DNR393219:DNR393220 DXN393219:DXN393220 EHJ393219:EHJ393220 ERF393219:ERF393220 FBB393219:FBB393220 FKX393219:FKX393220 FUT393219:FUT393220 GEP393219:GEP393220 GOL393219:GOL393220 GYH393219:GYH393220 HID393219:HID393220 HRZ393219:HRZ393220 IBV393219:IBV393220 ILR393219:ILR393220 IVN393219:IVN393220 JFJ393219:JFJ393220 JPF393219:JPF393220 JZB393219:JZB393220 KIX393219:KIX393220 KST393219:KST393220 LCP393219:LCP393220 LML393219:LML393220 LWH393219:LWH393220 MGD393219:MGD393220 MPZ393219:MPZ393220 MZV393219:MZV393220 NJR393219:NJR393220 NTN393219:NTN393220 ODJ393219:ODJ393220 ONF393219:ONF393220 OXB393219:OXB393220 PGX393219:PGX393220 PQT393219:PQT393220 QAP393219:QAP393220 QKL393219:QKL393220 QUH393219:QUH393220 RED393219:RED393220 RNZ393219:RNZ393220 RXV393219:RXV393220 SHR393219:SHR393220 SRN393219:SRN393220 TBJ393219:TBJ393220 TLF393219:TLF393220 TVB393219:TVB393220 UEX393219:UEX393220 UOT393219:UOT393220 UYP393219:UYP393220 VIL393219:VIL393220 VSH393219:VSH393220 WCD393219:WCD393220 WLZ393219:WLZ393220 WVV393219:WVV393220 N458755:N458756 JJ458755:JJ458756 TF458755:TF458756 ADB458755:ADB458756 AMX458755:AMX458756 AWT458755:AWT458756 BGP458755:BGP458756 BQL458755:BQL458756 CAH458755:CAH458756 CKD458755:CKD458756 CTZ458755:CTZ458756 DDV458755:DDV458756 DNR458755:DNR458756 DXN458755:DXN458756 EHJ458755:EHJ458756 ERF458755:ERF458756 FBB458755:FBB458756 FKX458755:FKX458756 FUT458755:FUT458756 GEP458755:GEP458756 GOL458755:GOL458756 GYH458755:GYH458756 HID458755:HID458756 HRZ458755:HRZ458756 IBV458755:IBV458756 ILR458755:ILR458756 IVN458755:IVN458756 JFJ458755:JFJ458756 JPF458755:JPF458756 JZB458755:JZB458756 KIX458755:KIX458756 KST458755:KST458756 LCP458755:LCP458756 LML458755:LML458756 LWH458755:LWH458756 MGD458755:MGD458756 MPZ458755:MPZ458756 MZV458755:MZV458756 NJR458755:NJR458756 NTN458755:NTN458756 ODJ458755:ODJ458756 ONF458755:ONF458756 OXB458755:OXB458756 PGX458755:PGX458756 PQT458755:PQT458756 QAP458755:QAP458756 QKL458755:QKL458756 QUH458755:QUH458756 RED458755:RED458756 RNZ458755:RNZ458756 RXV458755:RXV458756 SHR458755:SHR458756 SRN458755:SRN458756 TBJ458755:TBJ458756 TLF458755:TLF458756 TVB458755:TVB458756 UEX458755:UEX458756 UOT458755:UOT458756 UYP458755:UYP458756 VIL458755:VIL458756 VSH458755:VSH458756 WCD458755:WCD458756 WLZ458755:WLZ458756 WVV458755:WVV458756 N524291:N524292 JJ524291:JJ524292 TF524291:TF524292 ADB524291:ADB524292 AMX524291:AMX524292 AWT524291:AWT524292 BGP524291:BGP524292 BQL524291:BQL524292 CAH524291:CAH524292 CKD524291:CKD524292 CTZ524291:CTZ524292 DDV524291:DDV524292 DNR524291:DNR524292 DXN524291:DXN524292 EHJ524291:EHJ524292 ERF524291:ERF524292 FBB524291:FBB524292 FKX524291:FKX524292 FUT524291:FUT524292 GEP524291:GEP524292 GOL524291:GOL524292 GYH524291:GYH524292 HID524291:HID524292 HRZ524291:HRZ524292 IBV524291:IBV524292 ILR524291:ILR524292 IVN524291:IVN524292 JFJ524291:JFJ524292 JPF524291:JPF524292 JZB524291:JZB524292 KIX524291:KIX524292 KST524291:KST524292 LCP524291:LCP524292 LML524291:LML524292 LWH524291:LWH524292 MGD524291:MGD524292 MPZ524291:MPZ524292 MZV524291:MZV524292 NJR524291:NJR524292 NTN524291:NTN524292 ODJ524291:ODJ524292 ONF524291:ONF524292 OXB524291:OXB524292 PGX524291:PGX524292 PQT524291:PQT524292 QAP524291:QAP524292 QKL524291:QKL524292 QUH524291:QUH524292 RED524291:RED524292 RNZ524291:RNZ524292 RXV524291:RXV524292 SHR524291:SHR524292 SRN524291:SRN524292 TBJ524291:TBJ524292 TLF524291:TLF524292 TVB524291:TVB524292 UEX524291:UEX524292 UOT524291:UOT524292 UYP524291:UYP524292 VIL524291:VIL524292 VSH524291:VSH524292 WCD524291:WCD524292 WLZ524291:WLZ524292 WVV524291:WVV524292 N589827:N589828 JJ589827:JJ589828 TF589827:TF589828 ADB589827:ADB589828 AMX589827:AMX589828 AWT589827:AWT589828 BGP589827:BGP589828 BQL589827:BQL589828 CAH589827:CAH589828 CKD589827:CKD589828 CTZ589827:CTZ589828 DDV589827:DDV589828 DNR589827:DNR589828 DXN589827:DXN589828 EHJ589827:EHJ589828 ERF589827:ERF589828 FBB589827:FBB589828 FKX589827:FKX589828 FUT589827:FUT589828 GEP589827:GEP589828 GOL589827:GOL589828 GYH589827:GYH589828 HID589827:HID589828 HRZ589827:HRZ589828 IBV589827:IBV589828 ILR589827:ILR589828 IVN589827:IVN589828 JFJ589827:JFJ589828 JPF589827:JPF589828 JZB589827:JZB589828 KIX589827:KIX589828 KST589827:KST589828 LCP589827:LCP589828 LML589827:LML589828 LWH589827:LWH589828 MGD589827:MGD589828 MPZ589827:MPZ589828 MZV589827:MZV589828 NJR589827:NJR589828 NTN589827:NTN589828 ODJ589827:ODJ589828 ONF589827:ONF589828 OXB589827:OXB589828 PGX589827:PGX589828 PQT589827:PQT589828 QAP589827:QAP589828 QKL589827:QKL589828 QUH589827:QUH589828 RED589827:RED589828 RNZ589827:RNZ589828 RXV589827:RXV589828 SHR589827:SHR589828 SRN589827:SRN589828 TBJ589827:TBJ589828 TLF589827:TLF589828 TVB589827:TVB589828 UEX589827:UEX589828 UOT589827:UOT589828 UYP589827:UYP589828 VIL589827:VIL589828 VSH589827:VSH589828 WCD589827:WCD589828 WLZ589827:WLZ589828 WVV589827:WVV589828 N655363:N655364 JJ655363:JJ655364 TF655363:TF655364 ADB655363:ADB655364 AMX655363:AMX655364 AWT655363:AWT655364 BGP655363:BGP655364 BQL655363:BQL655364 CAH655363:CAH655364 CKD655363:CKD655364 CTZ655363:CTZ655364 DDV655363:DDV655364 DNR655363:DNR655364 DXN655363:DXN655364 EHJ655363:EHJ655364 ERF655363:ERF655364 FBB655363:FBB655364 FKX655363:FKX655364 FUT655363:FUT655364 GEP655363:GEP655364 GOL655363:GOL655364 GYH655363:GYH655364 HID655363:HID655364 HRZ655363:HRZ655364 IBV655363:IBV655364 ILR655363:ILR655364 IVN655363:IVN655364 JFJ655363:JFJ655364 JPF655363:JPF655364 JZB655363:JZB655364 KIX655363:KIX655364 KST655363:KST655364 LCP655363:LCP655364 LML655363:LML655364 LWH655363:LWH655364 MGD655363:MGD655364 MPZ655363:MPZ655364 MZV655363:MZV655364 NJR655363:NJR655364 NTN655363:NTN655364 ODJ655363:ODJ655364 ONF655363:ONF655364 OXB655363:OXB655364 PGX655363:PGX655364 PQT655363:PQT655364 QAP655363:QAP655364 QKL655363:QKL655364 QUH655363:QUH655364 RED655363:RED655364 RNZ655363:RNZ655364 RXV655363:RXV655364 SHR655363:SHR655364 SRN655363:SRN655364 TBJ655363:TBJ655364 TLF655363:TLF655364 TVB655363:TVB655364 UEX655363:UEX655364 UOT655363:UOT655364 UYP655363:UYP655364 VIL655363:VIL655364 VSH655363:VSH655364 WCD655363:WCD655364 WLZ655363:WLZ655364 WVV655363:WVV655364 N720899:N720900 JJ720899:JJ720900 TF720899:TF720900 ADB720899:ADB720900 AMX720899:AMX720900 AWT720899:AWT720900 BGP720899:BGP720900 BQL720899:BQL720900 CAH720899:CAH720900 CKD720899:CKD720900 CTZ720899:CTZ720900 DDV720899:DDV720900 DNR720899:DNR720900 DXN720899:DXN720900 EHJ720899:EHJ720900 ERF720899:ERF720900 FBB720899:FBB720900 FKX720899:FKX720900 FUT720899:FUT720900 GEP720899:GEP720900 GOL720899:GOL720900 GYH720899:GYH720900 HID720899:HID720900 HRZ720899:HRZ720900 IBV720899:IBV720900 ILR720899:ILR720900 IVN720899:IVN720900 JFJ720899:JFJ720900 JPF720899:JPF720900 JZB720899:JZB720900 KIX720899:KIX720900 KST720899:KST720900 LCP720899:LCP720900 LML720899:LML720900 LWH720899:LWH720900 MGD720899:MGD720900 MPZ720899:MPZ720900 MZV720899:MZV720900 NJR720899:NJR720900 NTN720899:NTN720900 ODJ720899:ODJ720900 ONF720899:ONF720900 OXB720899:OXB720900 PGX720899:PGX720900 PQT720899:PQT720900 QAP720899:QAP720900 QKL720899:QKL720900 QUH720899:QUH720900 RED720899:RED720900 RNZ720899:RNZ720900 RXV720899:RXV720900 SHR720899:SHR720900 SRN720899:SRN720900 TBJ720899:TBJ720900 TLF720899:TLF720900 TVB720899:TVB720900 UEX720899:UEX720900 UOT720899:UOT720900 UYP720899:UYP720900 VIL720899:VIL720900 VSH720899:VSH720900 WCD720899:WCD720900 WLZ720899:WLZ720900 WVV720899:WVV720900 N786435:N786436 JJ786435:JJ786436 TF786435:TF786436 ADB786435:ADB786436 AMX786435:AMX786436 AWT786435:AWT786436 BGP786435:BGP786436 BQL786435:BQL786436 CAH786435:CAH786436 CKD786435:CKD786436 CTZ786435:CTZ786436 DDV786435:DDV786436 DNR786435:DNR786436 DXN786435:DXN786436 EHJ786435:EHJ786436 ERF786435:ERF786436 FBB786435:FBB786436 FKX786435:FKX786436 FUT786435:FUT786436 GEP786435:GEP786436 GOL786435:GOL786436 GYH786435:GYH786436 HID786435:HID786436 HRZ786435:HRZ786436 IBV786435:IBV786436 ILR786435:ILR786436 IVN786435:IVN786436 JFJ786435:JFJ786436 JPF786435:JPF786436 JZB786435:JZB786436 KIX786435:KIX786436 KST786435:KST786436 LCP786435:LCP786436 LML786435:LML786436 LWH786435:LWH786436 MGD786435:MGD786436 MPZ786435:MPZ786436 MZV786435:MZV786436 NJR786435:NJR786436 NTN786435:NTN786436 ODJ786435:ODJ786436 ONF786435:ONF786436 OXB786435:OXB786436 PGX786435:PGX786436 PQT786435:PQT786436 QAP786435:QAP786436 QKL786435:QKL786436 QUH786435:QUH786436 RED786435:RED786436 RNZ786435:RNZ786436 RXV786435:RXV786436 SHR786435:SHR786436 SRN786435:SRN786436 TBJ786435:TBJ786436 TLF786435:TLF786436 TVB786435:TVB786436 UEX786435:UEX786436 UOT786435:UOT786436 UYP786435:UYP786436 VIL786435:VIL786436 VSH786435:VSH786436 WCD786435:WCD786436 WLZ786435:WLZ786436 WVV786435:WVV786436 N851971:N851972 JJ851971:JJ851972 TF851971:TF851972 ADB851971:ADB851972 AMX851971:AMX851972 AWT851971:AWT851972 BGP851971:BGP851972 BQL851971:BQL851972 CAH851971:CAH851972 CKD851971:CKD851972 CTZ851971:CTZ851972 DDV851971:DDV851972 DNR851971:DNR851972 DXN851971:DXN851972 EHJ851971:EHJ851972 ERF851971:ERF851972 FBB851971:FBB851972 FKX851971:FKX851972 FUT851971:FUT851972 GEP851971:GEP851972 GOL851971:GOL851972 GYH851971:GYH851972 HID851971:HID851972 HRZ851971:HRZ851972 IBV851971:IBV851972 ILR851971:ILR851972 IVN851971:IVN851972 JFJ851971:JFJ851972 JPF851971:JPF851972 JZB851971:JZB851972 KIX851971:KIX851972 KST851971:KST851972 LCP851971:LCP851972 LML851971:LML851972 LWH851971:LWH851972 MGD851971:MGD851972 MPZ851971:MPZ851972 MZV851971:MZV851972 NJR851971:NJR851972 NTN851971:NTN851972 ODJ851971:ODJ851972 ONF851971:ONF851972 OXB851971:OXB851972 PGX851971:PGX851972 PQT851971:PQT851972 QAP851971:QAP851972 QKL851971:QKL851972 QUH851971:QUH851972 RED851971:RED851972 RNZ851971:RNZ851972 RXV851971:RXV851972 SHR851971:SHR851972 SRN851971:SRN851972 TBJ851971:TBJ851972 TLF851971:TLF851972 TVB851971:TVB851972 UEX851971:UEX851972 UOT851971:UOT851972 UYP851971:UYP851972 VIL851971:VIL851972 VSH851971:VSH851972 WCD851971:WCD851972 WLZ851971:WLZ851972 WVV851971:WVV851972 N917507:N917508 JJ917507:JJ917508 TF917507:TF917508 ADB917507:ADB917508 AMX917507:AMX917508 AWT917507:AWT917508 BGP917507:BGP917508 BQL917507:BQL917508 CAH917507:CAH917508 CKD917507:CKD917508 CTZ917507:CTZ917508 DDV917507:DDV917508 DNR917507:DNR917508 DXN917507:DXN917508 EHJ917507:EHJ917508 ERF917507:ERF917508 FBB917507:FBB917508 FKX917507:FKX917508 FUT917507:FUT917508 GEP917507:GEP917508 GOL917507:GOL917508 GYH917507:GYH917508 HID917507:HID917508 HRZ917507:HRZ917508 IBV917507:IBV917508 ILR917507:ILR917508 IVN917507:IVN917508 JFJ917507:JFJ917508 JPF917507:JPF917508 JZB917507:JZB917508 KIX917507:KIX917508 KST917507:KST917508 LCP917507:LCP917508 LML917507:LML917508 LWH917507:LWH917508 MGD917507:MGD917508 MPZ917507:MPZ917508 MZV917507:MZV917508 NJR917507:NJR917508 NTN917507:NTN917508 ODJ917507:ODJ917508 ONF917507:ONF917508 OXB917507:OXB917508 PGX917507:PGX917508 PQT917507:PQT917508 QAP917507:QAP917508 QKL917507:QKL917508 QUH917507:QUH917508 RED917507:RED917508 RNZ917507:RNZ917508 RXV917507:RXV917508 SHR917507:SHR917508 SRN917507:SRN917508 TBJ917507:TBJ917508 TLF917507:TLF917508 TVB917507:TVB917508 UEX917507:UEX917508 UOT917507:UOT917508 UYP917507:UYP917508 VIL917507:VIL917508 VSH917507:VSH917508 WCD917507:WCD917508 WLZ917507:WLZ917508 WVV917507:WVV917508 N983043:N983044 JJ983043:JJ983044 TF983043:TF983044 ADB983043:ADB983044 AMX983043:AMX983044 AWT983043:AWT983044 BGP983043:BGP983044 BQL983043:BQL983044 CAH983043:CAH983044 CKD983043:CKD983044 CTZ983043:CTZ983044 DDV983043:DDV983044 DNR983043:DNR983044 DXN983043:DXN983044 EHJ983043:EHJ983044 ERF983043:ERF983044 FBB983043:FBB983044 FKX983043:FKX983044 FUT983043:FUT983044 GEP983043:GEP983044 GOL983043:GOL983044 GYH983043:GYH983044 HID983043:HID983044 HRZ983043:HRZ983044 IBV983043:IBV983044 ILR983043:ILR983044 IVN983043:IVN983044 JFJ983043:JFJ983044 JPF983043:JPF983044 JZB983043:JZB983044 KIX983043:KIX983044 KST983043:KST983044 LCP983043:LCP983044 LML983043:LML983044 LWH983043:LWH983044 MGD983043:MGD983044 MPZ983043:MPZ983044 MZV983043:MZV983044 NJR983043:NJR983044 NTN983043:NTN983044 ODJ983043:ODJ983044 ONF983043:ONF983044 OXB983043:OXB983044 PGX983043:PGX983044 PQT983043:PQT983044 QAP983043:QAP983044 QKL983043:QKL983044 QUH983043:QUH983044 RED983043:RED983044 RNZ983043:RNZ983044 RXV983043:RXV983044 SHR983043:SHR983044 SRN983043:SRN983044 TBJ983043:TBJ983044 TLF983043:TLF983044 TVB983043:TVB983044 UEX983043:UEX983044 UOT983043:UOT983044 UYP983043:UYP983044 VIL983043:VIL983044 VSH983043:VSH983044 WCD983043:WCD983044 WLZ983043:WLZ983044 WVV983043:WVV983044 K65533:K65535 JG65533:JG65535 TC65533:TC65535 ACY65533:ACY65535 AMU65533:AMU65535 AWQ65533:AWQ65535 BGM65533:BGM65535 BQI65533:BQI65535 CAE65533:CAE65535 CKA65533:CKA65535 CTW65533:CTW65535 DDS65533:DDS65535 DNO65533:DNO65535 DXK65533:DXK65535 EHG65533:EHG65535 ERC65533:ERC65535 FAY65533:FAY65535 FKU65533:FKU65535 FUQ65533:FUQ65535 GEM65533:GEM65535 GOI65533:GOI65535 GYE65533:GYE65535 HIA65533:HIA65535 HRW65533:HRW65535 IBS65533:IBS65535 ILO65533:ILO65535 IVK65533:IVK65535 JFG65533:JFG65535 JPC65533:JPC65535 JYY65533:JYY65535 KIU65533:KIU65535 KSQ65533:KSQ65535 LCM65533:LCM65535 LMI65533:LMI65535 LWE65533:LWE65535 MGA65533:MGA65535 MPW65533:MPW65535 MZS65533:MZS65535 NJO65533:NJO65535 NTK65533:NTK65535 ODG65533:ODG65535 ONC65533:ONC65535 OWY65533:OWY65535 PGU65533:PGU65535 PQQ65533:PQQ65535 QAM65533:QAM65535 QKI65533:QKI65535 QUE65533:QUE65535 REA65533:REA65535 RNW65533:RNW65535 RXS65533:RXS65535 SHO65533:SHO65535 SRK65533:SRK65535 TBG65533:TBG65535 TLC65533:TLC65535 TUY65533:TUY65535 UEU65533:UEU65535 UOQ65533:UOQ65535 UYM65533:UYM65535 VII65533:VII65535 VSE65533:VSE65535 WCA65533:WCA65535 WLW65533:WLW65535 WVS65533:WVS65535 K131069:K131071 JG131069:JG131071 TC131069:TC131071 ACY131069:ACY131071 AMU131069:AMU131071 AWQ131069:AWQ131071 BGM131069:BGM131071 BQI131069:BQI131071 CAE131069:CAE131071 CKA131069:CKA131071 CTW131069:CTW131071 DDS131069:DDS131071 DNO131069:DNO131071 DXK131069:DXK131071 EHG131069:EHG131071 ERC131069:ERC131071 FAY131069:FAY131071 FKU131069:FKU131071 FUQ131069:FUQ131071 GEM131069:GEM131071 GOI131069:GOI131071 GYE131069:GYE131071 HIA131069:HIA131071 HRW131069:HRW131071 IBS131069:IBS131071 ILO131069:ILO131071 IVK131069:IVK131071 JFG131069:JFG131071 JPC131069:JPC131071 JYY131069:JYY131071 KIU131069:KIU131071 KSQ131069:KSQ131071 LCM131069:LCM131071 LMI131069:LMI131071 LWE131069:LWE131071 MGA131069:MGA131071 MPW131069:MPW131071 MZS131069:MZS131071 NJO131069:NJO131071 NTK131069:NTK131071 ODG131069:ODG131071 ONC131069:ONC131071 OWY131069:OWY131071 PGU131069:PGU131071 PQQ131069:PQQ131071 QAM131069:QAM131071 QKI131069:QKI131071 QUE131069:QUE131071 REA131069:REA131071 RNW131069:RNW131071 RXS131069:RXS131071 SHO131069:SHO131071 SRK131069:SRK131071 TBG131069:TBG131071 TLC131069:TLC131071 TUY131069:TUY131071 UEU131069:UEU131071 UOQ131069:UOQ131071 UYM131069:UYM131071 VII131069:VII131071 VSE131069:VSE131071 WCA131069:WCA131071 WLW131069:WLW131071 WVS131069:WVS131071 K196605:K196607 JG196605:JG196607 TC196605:TC196607 ACY196605:ACY196607 AMU196605:AMU196607 AWQ196605:AWQ196607 BGM196605:BGM196607 BQI196605:BQI196607 CAE196605:CAE196607 CKA196605:CKA196607 CTW196605:CTW196607 DDS196605:DDS196607 DNO196605:DNO196607 DXK196605:DXK196607 EHG196605:EHG196607 ERC196605:ERC196607 FAY196605:FAY196607 FKU196605:FKU196607 FUQ196605:FUQ196607 GEM196605:GEM196607 GOI196605:GOI196607 GYE196605:GYE196607 HIA196605:HIA196607 HRW196605:HRW196607 IBS196605:IBS196607 ILO196605:ILO196607 IVK196605:IVK196607 JFG196605:JFG196607 JPC196605:JPC196607 JYY196605:JYY196607 KIU196605:KIU196607 KSQ196605:KSQ196607 LCM196605:LCM196607 LMI196605:LMI196607 LWE196605:LWE196607 MGA196605:MGA196607 MPW196605:MPW196607 MZS196605:MZS196607 NJO196605:NJO196607 NTK196605:NTK196607 ODG196605:ODG196607 ONC196605:ONC196607 OWY196605:OWY196607 PGU196605:PGU196607 PQQ196605:PQQ196607 QAM196605:QAM196607 QKI196605:QKI196607 QUE196605:QUE196607 REA196605:REA196607 RNW196605:RNW196607 RXS196605:RXS196607 SHO196605:SHO196607 SRK196605:SRK196607 TBG196605:TBG196607 TLC196605:TLC196607 TUY196605:TUY196607 UEU196605:UEU196607 UOQ196605:UOQ196607 UYM196605:UYM196607 VII196605:VII196607 VSE196605:VSE196607 WCA196605:WCA196607 WLW196605:WLW196607 WVS196605:WVS196607 K262141:K262143 JG262141:JG262143 TC262141:TC262143 ACY262141:ACY262143 AMU262141:AMU262143 AWQ262141:AWQ262143 BGM262141:BGM262143 BQI262141:BQI262143 CAE262141:CAE262143 CKA262141:CKA262143 CTW262141:CTW262143 DDS262141:DDS262143 DNO262141:DNO262143 DXK262141:DXK262143 EHG262141:EHG262143 ERC262141:ERC262143 FAY262141:FAY262143 FKU262141:FKU262143 FUQ262141:FUQ262143 GEM262141:GEM262143 GOI262141:GOI262143 GYE262141:GYE262143 HIA262141:HIA262143 HRW262141:HRW262143 IBS262141:IBS262143 ILO262141:ILO262143 IVK262141:IVK262143 JFG262141:JFG262143 JPC262141:JPC262143 JYY262141:JYY262143 KIU262141:KIU262143 KSQ262141:KSQ262143 LCM262141:LCM262143 LMI262141:LMI262143 LWE262141:LWE262143 MGA262141:MGA262143 MPW262141:MPW262143 MZS262141:MZS262143 NJO262141:NJO262143 NTK262141:NTK262143 ODG262141:ODG262143 ONC262141:ONC262143 OWY262141:OWY262143 PGU262141:PGU262143 PQQ262141:PQQ262143 QAM262141:QAM262143 QKI262141:QKI262143 QUE262141:QUE262143 REA262141:REA262143 RNW262141:RNW262143 RXS262141:RXS262143 SHO262141:SHO262143 SRK262141:SRK262143 TBG262141:TBG262143 TLC262141:TLC262143 TUY262141:TUY262143 UEU262141:UEU262143 UOQ262141:UOQ262143 UYM262141:UYM262143 VII262141:VII262143 VSE262141:VSE262143 WCA262141:WCA262143 WLW262141:WLW262143 WVS262141:WVS262143 K327677:K327679 JG327677:JG327679 TC327677:TC327679 ACY327677:ACY327679 AMU327677:AMU327679 AWQ327677:AWQ327679 BGM327677:BGM327679 BQI327677:BQI327679 CAE327677:CAE327679 CKA327677:CKA327679 CTW327677:CTW327679 DDS327677:DDS327679 DNO327677:DNO327679 DXK327677:DXK327679 EHG327677:EHG327679 ERC327677:ERC327679 FAY327677:FAY327679 FKU327677:FKU327679 FUQ327677:FUQ327679 GEM327677:GEM327679 GOI327677:GOI327679 GYE327677:GYE327679 HIA327677:HIA327679 HRW327677:HRW327679 IBS327677:IBS327679 ILO327677:ILO327679 IVK327677:IVK327679 JFG327677:JFG327679 JPC327677:JPC327679 JYY327677:JYY327679 KIU327677:KIU327679 KSQ327677:KSQ327679 LCM327677:LCM327679 LMI327677:LMI327679 LWE327677:LWE327679 MGA327677:MGA327679 MPW327677:MPW327679 MZS327677:MZS327679 NJO327677:NJO327679 NTK327677:NTK327679 ODG327677:ODG327679 ONC327677:ONC327679 OWY327677:OWY327679 PGU327677:PGU327679 PQQ327677:PQQ327679 QAM327677:QAM327679 QKI327677:QKI327679 QUE327677:QUE327679 REA327677:REA327679 RNW327677:RNW327679 RXS327677:RXS327679 SHO327677:SHO327679 SRK327677:SRK327679 TBG327677:TBG327679 TLC327677:TLC327679 TUY327677:TUY327679 UEU327677:UEU327679 UOQ327677:UOQ327679 UYM327677:UYM327679 VII327677:VII327679 VSE327677:VSE327679 WCA327677:WCA327679 WLW327677:WLW327679 WVS327677:WVS327679 K393213:K393215 JG393213:JG393215 TC393213:TC393215 ACY393213:ACY393215 AMU393213:AMU393215 AWQ393213:AWQ393215 BGM393213:BGM393215 BQI393213:BQI393215 CAE393213:CAE393215 CKA393213:CKA393215 CTW393213:CTW393215 DDS393213:DDS393215 DNO393213:DNO393215 DXK393213:DXK393215 EHG393213:EHG393215 ERC393213:ERC393215 FAY393213:FAY393215 FKU393213:FKU393215 FUQ393213:FUQ393215 GEM393213:GEM393215 GOI393213:GOI393215 GYE393213:GYE393215 HIA393213:HIA393215 HRW393213:HRW393215 IBS393213:IBS393215 ILO393213:ILO393215 IVK393213:IVK393215 JFG393213:JFG393215 JPC393213:JPC393215 JYY393213:JYY393215 KIU393213:KIU393215 KSQ393213:KSQ393215 LCM393213:LCM393215 LMI393213:LMI393215 LWE393213:LWE393215 MGA393213:MGA393215 MPW393213:MPW393215 MZS393213:MZS393215 NJO393213:NJO393215 NTK393213:NTK393215 ODG393213:ODG393215 ONC393213:ONC393215 OWY393213:OWY393215 PGU393213:PGU393215 PQQ393213:PQQ393215 QAM393213:QAM393215 QKI393213:QKI393215 QUE393213:QUE393215 REA393213:REA393215 RNW393213:RNW393215 RXS393213:RXS393215 SHO393213:SHO393215 SRK393213:SRK393215 TBG393213:TBG393215 TLC393213:TLC393215 TUY393213:TUY393215 UEU393213:UEU393215 UOQ393213:UOQ393215 UYM393213:UYM393215 VII393213:VII393215 VSE393213:VSE393215 WCA393213:WCA393215 WLW393213:WLW393215 WVS393213:WVS393215 K458749:K458751 JG458749:JG458751 TC458749:TC458751 ACY458749:ACY458751 AMU458749:AMU458751 AWQ458749:AWQ458751 BGM458749:BGM458751 BQI458749:BQI458751 CAE458749:CAE458751 CKA458749:CKA458751 CTW458749:CTW458751 DDS458749:DDS458751 DNO458749:DNO458751 DXK458749:DXK458751 EHG458749:EHG458751 ERC458749:ERC458751 FAY458749:FAY458751 FKU458749:FKU458751 FUQ458749:FUQ458751 GEM458749:GEM458751 GOI458749:GOI458751 GYE458749:GYE458751 HIA458749:HIA458751 HRW458749:HRW458751 IBS458749:IBS458751 ILO458749:ILO458751 IVK458749:IVK458751 JFG458749:JFG458751 JPC458749:JPC458751 JYY458749:JYY458751 KIU458749:KIU458751 KSQ458749:KSQ458751 LCM458749:LCM458751 LMI458749:LMI458751 LWE458749:LWE458751 MGA458749:MGA458751 MPW458749:MPW458751 MZS458749:MZS458751 NJO458749:NJO458751 NTK458749:NTK458751 ODG458749:ODG458751 ONC458749:ONC458751 OWY458749:OWY458751 PGU458749:PGU458751 PQQ458749:PQQ458751 QAM458749:QAM458751 QKI458749:QKI458751 QUE458749:QUE458751 REA458749:REA458751 RNW458749:RNW458751 RXS458749:RXS458751 SHO458749:SHO458751 SRK458749:SRK458751 TBG458749:TBG458751 TLC458749:TLC458751 TUY458749:TUY458751 UEU458749:UEU458751 UOQ458749:UOQ458751 UYM458749:UYM458751 VII458749:VII458751 VSE458749:VSE458751 WCA458749:WCA458751 WLW458749:WLW458751 WVS458749:WVS458751 K524285:K524287 JG524285:JG524287 TC524285:TC524287 ACY524285:ACY524287 AMU524285:AMU524287 AWQ524285:AWQ524287 BGM524285:BGM524287 BQI524285:BQI524287 CAE524285:CAE524287 CKA524285:CKA524287 CTW524285:CTW524287 DDS524285:DDS524287 DNO524285:DNO524287 DXK524285:DXK524287 EHG524285:EHG524287 ERC524285:ERC524287 FAY524285:FAY524287 FKU524285:FKU524287 FUQ524285:FUQ524287 GEM524285:GEM524287 GOI524285:GOI524287 GYE524285:GYE524287 HIA524285:HIA524287 HRW524285:HRW524287 IBS524285:IBS524287 ILO524285:ILO524287 IVK524285:IVK524287 JFG524285:JFG524287 JPC524285:JPC524287 JYY524285:JYY524287 KIU524285:KIU524287 KSQ524285:KSQ524287 LCM524285:LCM524287 LMI524285:LMI524287 LWE524285:LWE524287 MGA524285:MGA524287 MPW524285:MPW524287 MZS524285:MZS524287 NJO524285:NJO524287 NTK524285:NTK524287 ODG524285:ODG524287 ONC524285:ONC524287 OWY524285:OWY524287 PGU524285:PGU524287 PQQ524285:PQQ524287 QAM524285:QAM524287 QKI524285:QKI524287 QUE524285:QUE524287 REA524285:REA524287 RNW524285:RNW524287 RXS524285:RXS524287 SHO524285:SHO524287 SRK524285:SRK524287 TBG524285:TBG524287 TLC524285:TLC524287 TUY524285:TUY524287 UEU524285:UEU524287 UOQ524285:UOQ524287 UYM524285:UYM524287 VII524285:VII524287 VSE524285:VSE524287 WCA524285:WCA524287 WLW524285:WLW524287 WVS524285:WVS524287 K589821:K589823 JG589821:JG589823 TC589821:TC589823 ACY589821:ACY589823 AMU589821:AMU589823 AWQ589821:AWQ589823 BGM589821:BGM589823 BQI589821:BQI589823 CAE589821:CAE589823 CKA589821:CKA589823 CTW589821:CTW589823 DDS589821:DDS589823 DNO589821:DNO589823 DXK589821:DXK589823 EHG589821:EHG589823 ERC589821:ERC589823 FAY589821:FAY589823 FKU589821:FKU589823 FUQ589821:FUQ589823 GEM589821:GEM589823 GOI589821:GOI589823 GYE589821:GYE589823 HIA589821:HIA589823 HRW589821:HRW589823 IBS589821:IBS589823 ILO589821:ILO589823 IVK589821:IVK589823 JFG589821:JFG589823 JPC589821:JPC589823 JYY589821:JYY589823 KIU589821:KIU589823 KSQ589821:KSQ589823 LCM589821:LCM589823 LMI589821:LMI589823 LWE589821:LWE589823 MGA589821:MGA589823 MPW589821:MPW589823 MZS589821:MZS589823 NJO589821:NJO589823 NTK589821:NTK589823 ODG589821:ODG589823 ONC589821:ONC589823 OWY589821:OWY589823 PGU589821:PGU589823 PQQ589821:PQQ589823 QAM589821:QAM589823 QKI589821:QKI589823 QUE589821:QUE589823 REA589821:REA589823 RNW589821:RNW589823 RXS589821:RXS589823 SHO589821:SHO589823 SRK589821:SRK589823 TBG589821:TBG589823 TLC589821:TLC589823 TUY589821:TUY589823 UEU589821:UEU589823 UOQ589821:UOQ589823 UYM589821:UYM589823 VII589821:VII589823 VSE589821:VSE589823 WCA589821:WCA589823 WLW589821:WLW589823 WVS589821:WVS589823 K655357:K655359 JG655357:JG655359 TC655357:TC655359 ACY655357:ACY655359 AMU655357:AMU655359 AWQ655357:AWQ655359 BGM655357:BGM655359 BQI655357:BQI655359 CAE655357:CAE655359 CKA655357:CKA655359 CTW655357:CTW655359 DDS655357:DDS655359 DNO655357:DNO655359 DXK655357:DXK655359 EHG655357:EHG655359 ERC655357:ERC655359 FAY655357:FAY655359 FKU655357:FKU655359 FUQ655357:FUQ655359 GEM655357:GEM655359 GOI655357:GOI655359 GYE655357:GYE655359 HIA655357:HIA655359 HRW655357:HRW655359 IBS655357:IBS655359 ILO655357:ILO655359 IVK655357:IVK655359 JFG655357:JFG655359 JPC655357:JPC655359 JYY655357:JYY655359 KIU655357:KIU655359 KSQ655357:KSQ655359 LCM655357:LCM655359 LMI655357:LMI655359 LWE655357:LWE655359 MGA655357:MGA655359 MPW655357:MPW655359 MZS655357:MZS655359 NJO655357:NJO655359 NTK655357:NTK655359 ODG655357:ODG655359 ONC655357:ONC655359 OWY655357:OWY655359 PGU655357:PGU655359 PQQ655357:PQQ655359 QAM655357:QAM655359 QKI655357:QKI655359 QUE655357:QUE655359 REA655357:REA655359 RNW655357:RNW655359 RXS655357:RXS655359 SHO655357:SHO655359 SRK655357:SRK655359 TBG655357:TBG655359 TLC655357:TLC655359 TUY655357:TUY655359 UEU655357:UEU655359 UOQ655357:UOQ655359 UYM655357:UYM655359 VII655357:VII655359 VSE655357:VSE655359 WCA655357:WCA655359 WLW655357:WLW655359 WVS655357:WVS655359 K720893:K720895 JG720893:JG720895 TC720893:TC720895 ACY720893:ACY720895 AMU720893:AMU720895 AWQ720893:AWQ720895 BGM720893:BGM720895 BQI720893:BQI720895 CAE720893:CAE720895 CKA720893:CKA720895 CTW720893:CTW720895 DDS720893:DDS720895 DNO720893:DNO720895 DXK720893:DXK720895 EHG720893:EHG720895 ERC720893:ERC720895 FAY720893:FAY720895 FKU720893:FKU720895 FUQ720893:FUQ720895 GEM720893:GEM720895 GOI720893:GOI720895 GYE720893:GYE720895 HIA720893:HIA720895 HRW720893:HRW720895 IBS720893:IBS720895 ILO720893:ILO720895 IVK720893:IVK720895 JFG720893:JFG720895 JPC720893:JPC720895 JYY720893:JYY720895 KIU720893:KIU720895 KSQ720893:KSQ720895 LCM720893:LCM720895 LMI720893:LMI720895 LWE720893:LWE720895 MGA720893:MGA720895 MPW720893:MPW720895 MZS720893:MZS720895 NJO720893:NJO720895 NTK720893:NTK720895 ODG720893:ODG720895 ONC720893:ONC720895 OWY720893:OWY720895 PGU720893:PGU720895 PQQ720893:PQQ720895 QAM720893:QAM720895 QKI720893:QKI720895 QUE720893:QUE720895 REA720893:REA720895 RNW720893:RNW720895 RXS720893:RXS720895 SHO720893:SHO720895 SRK720893:SRK720895 TBG720893:TBG720895 TLC720893:TLC720895 TUY720893:TUY720895 UEU720893:UEU720895 UOQ720893:UOQ720895 UYM720893:UYM720895 VII720893:VII720895 VSE720893:VSE720895 WCA720893:WCA720895 WLW720893:WLW720895 WVS720893:WVS720895 K786429:K786431 JG786429:JG786431 TC786429:TC786431 ACY786429:ACY786431 AMU786429:AMU786431 AWQ786429:AWQ786431 BGM786429:BGM786431 BQI786429:BQI786431 CAE786429:CAE786431 CKA786429:CKA786431 CTW786429:CTW786431 DDS786429:DDS786431 DNO786429:DNO786431 DXK786429:DXK786431 EHG786429:EHG786431 ERC786429:ERC786431 FAY786429:FAY786431 FKU786429:FKU786431 FUQ786429:FUQ786431 GEM786429:GEM786431 GOI786429:GOI786431 GYE786429:GYE786431 HIA786429:HIA786431 HRW786429:HRW786431 IBS786429:IBS786431 ILO786429:ILO786431 IVK786429:IVK786431 JFG786429:JFG786431 JPC786429:JPC786431 JYY786429:JYY786431 KIU786429:KIU786431 KSQ786429:KSQ786431 LCM786429:LCM786431 LMI786429:LMI786431 LWE786429:LWE786431 MGA786429:MGA786431 MPW786429:MPW786431 MZS786429:MZS786431 NJO786429:NJO786431 NTK786429:NTK786431 ODG786429:ODG786431 ONC786429:ONC786431 OWY786429:OWY786431 PGU786429:PGU786431 PQQ786429:PQQ786431 QAM786429:QAM786431 QKI786429:QKI786431 QUE786429:QUE786431 REA786429:REA786431 RNW786429:RNW786431 RXS786429:RXS786431 SHO786429:SHO786431 SRK786429:SRK786431 TBG786429:TBG786431 TLC786429:TLC786431 TUY786429:TUY786431 UEU786429:UEU786431 UOQ786429:UOQ786431 UYM786429:UYM786431 VII786429:VII786431 VSE786429:VSE786431 WCA786429:WCA786431 WLW786429:WLW786431 WVS786429:WVS786431 K851965:K851967 JG851965:JG851967 TC851965:TC851967 ACY851965:ACY851967 AMU851965:AMU851967 AWQ851965:AWQ851967 BGM851965:BGM851967 BQI851965:BQI851967 CAE851965:CAE851967 CKA851965:CKA851967 CTW851965:CTW851967 DDS851965:DDS851967 DNO851965:DNO851967 DXK851965:DXK851967 EHG851965:EHG851967 ERC851965:ERC851967 FAY851965:FAY851967 FKU851965:FKU851967 FUQ851965:FUQ851967 GEM851965:GEM851967 GOI851965:GOI851967 GYE851965:GYE851967 HIA851965:HIA851967 HRW851965:HRW851967 IBS851965:IBS851967 ILO851965:ILO851967 IVK851965:IVK851967 JFG851965:JFG851967 JPC851965:JPC851967 JYY851965:JYY851967 KIU851965:KIU851967 KSQ851965:KSQ851967 LCM851965:LCM851967 LMI851965:LMI851967 LWE851965:LWE851967 MGA851965:MGA851967 MPW851965:MPW851967 MZS851965:MZS851967 NJO851965:NJO851967 NTK851965:NTK851967 ODG851965:ODG851967 ONC851965:ONC851967 OWY851965:OWY851967 PGU851965:PGU851967 PQQ851965:PQQ851967 QAM851965:QAM851967 QKI851965:QKI851967 QUE851965:QUE851967 REA851965:REA851967 RNW851965:RNW851967 RXS851965:RXS851967 SHO851965:SHO851967 SRK851965:SRK851967 TBG851965:TBG851967 TLC851965:TLC851967 TUY851965:TUY851967 UEU851965:UEU851967 UOQ851965:UOQ851967 UYM851965:UYM851967 VII851965:VII851967 VSE851965:VSE851967 WCA851965:WCA851967 WLW851965:WLW851967 WVS851965:WVS851967 K917501:K917503 JG917501:JG917503 TC917501:TC917503 ACY917501:ACY917503 AMU917501:AMU917503 AWQ917501:AWQ917503 BGM917501:BGM917503 BQI917501:BQI917503 CAE917501:CAE917503 CKA917501:CKA917503 CTW917501:CTW917503 DDS917501:DDS917503 DNO917501:DNO917503 DXK917501:DXK917503 EHG917501:EHG917503 ERC917501:ERC917503 FAY917501:FAY917503 FKU917501:FKU917503 FUQ917501:FUQ917503 GEM917501:GEM917503 GOI917501:GOI917503 GYE917501:GYE917503 HIA917501:HIA917503 HRW917501:HRW917503 IBS917501:IBS917503 ILO917501:ILO917503 IVK917501:IVK917503 JFG917501:JFG917503 JPC917501:JPC917503 JYY917501:JYY917503 KIU917501:KIU917503 KSQ917501:KSQ917503 LCM917501:LCM917503 LMI917501:LMI917503 LWE917501:LWE917503 MGA917501:MGA917503 MPW917501:MPW917503 MZS917501:MZS917503 NJO917501:NJO917503 NTK917501:NTK917503 ODG917501:ODG917503 ONC917501:ONC917503 OWY917501:OWY917503 PGU917501:PGU917503 PQQ917501:PQQ917503 QAM917501:QAM917503 QKI917501:QKI917503 QUE917501:QUE917503 REA917501:REA917503 RNW917501:RNW917503 RXS917501:RXS917503 SHO917501:SHO917503 SRK917501:SRK917503 TBG917501:TBG917503 TLC917501:TLC917503 TUY917501:TUY917503 UEU917501:UEU917503 UOQ917501:UOQ917503 UYM917501:UYM917503 VII917501:VII917503 VSE917501:VSE917503 WCA917501:WCA917503 WLW917501:WLW917503 WVS917501:WVS917503 K983037:K983039 JG983037:JG983039 TC983037:TC983039 ACY983037:ACY983039 AMU983037:AMU983039 AWQ983037:AWQ983039 BGM983037:BGM983039 BQI983037:BQI983039 CAE983037:CAE983039 CKA983037:CKA983039 CTW983037:CTW983039 DDS983037:DDS983039 DNO983037:DNO983039 DXK983037:DXK983039 EHG983037:EHG983039 ERC983037:ERC983039 FAY983037:FAY983039 FKU983037:FKU983039 FUQ983037:FUQ983039 GEM983037:GEM983039 GOI983037:GOI983039 GYE983037:GYE983039 HIA983037:HIA983039 HRW983037:HRW983039 IBS983037:IBS983039 ILO983037:ILO983039 IVK983037:IVK983039 JFG983037:JFG983039 JPC983037:JPC983039 JYY983037:JYY983039 KIU983037:KIU983039 KSQ983037:KSQ983039 LCM983037:LCM983039 LMI983037:LMI983039 LWE983037:LWE983039 MGA983037:MGA983039 MPW983037:MPW983039 MZS983037:MZS983039 NJO983037:NJO983039 NTK983037:NTK983039 ODG983037:ODG983039 ONC983037:ONC983039 OWY983037:OWY983039 PGU983037:PGU983039 PQQ983037:PQQ983039 QAM983037:QAM983039 QKI983037:QKI983039 QUE983037:QUE983039 REA983037:REA983039 RNW983037:RNW983039 RXS983037:RXS983039 SHO983037:SHO983039 SRK983037:SRK983039 TBG983037:TBG983039 TLC983037:TLC983039 TUY983037:TUY983039 UEU983037:UEU983039 UOQ983037:UOQ983039 UYM983037:UYM983039 VII983037:VII983039 VSE983037:VSE983039 WCA983037:WCA983039 WLW983037:WLW983039 WVS983037:WVS983039 L65534:M65535 JH65534:JI65535 TD65534:TE65535 ACZ65534:ADA65535 AMV65534:AMW65535 AWR65534:AWS65535 BGN65534:BGO65535 BQJ65534:BQK65535 CAF65534:CAG65535 CKB65534:CKC65535 CTX65534:CTY65535 DDT65534:DDU65535 DNP65534:DNQ65535 DXL65534:DXM65535 EHH65534:EHI65535 ERD65534:ERE65535 FAZ65534:FBA65535 FKV65534:FKW65535 FUR65534:FUS65535 GEN65534:GEO65535 GOJ65534:GOK65535 GYF65534:GYG65535 HIB65534:HIC65535 HRX65534:HRY65535 IBT65534:IBU65535 ILP65534:ILQ65535 IVL65534:IVM65535 JFH65534:JFI65535 JPD65534:JPE65535 JYZ65534:JZA65535 KIV65534:KIW65535 KSR65534:KSS65535 LCN65534:LCO65535 LMJ65534:LMK65535 LWF65534:LWG65535 MGB65534:MGC65535 MPX65534:MPY65535 MZT65534:MZU65535 NJP65534:NJQ65535 NTL65534:NTM65535 ODH65534:ODI65535 OND65534:ONE65535 OWZ65534:OXA65535 PGV65534:PGW65535 PQR65534:PQS65535 QAN65534:QAO65535 QKJ65534:QKK65535 QUF65534:QUG65535 REB65534:REC65535 RNX65534:RNY65535 RXT65534:RXU65535 SHP65534:SHQ65535 SRL65534:SRM65535 TBH65534:TBI65535 TLD65534:TLE65535 TUZ65534:TVA65535 UEV65534:UEW65535 UOR65534:UOS65535 UYN65534:UYO65535 VIJ65534:VIK65535 VSF65534:VSG65535 WCB65534:WCC65535 WLX65534:WLY65535 WVT65534:WVU65535 L131070:M131071 JH131070:JI131071 TD131070:TE131071 ACZ131070:ADA131071 AMV131070:AMW131071 AWR131070:AWS131071 BGN131070:BGO131071 BQJ131070:BQK131071 CAF131070:CAG131071 CKB131070:CKC131071 CTX131070:CTY131071 DDT131070:DDU131071 DNP131070:DNQ131071 DXL131070:DXM131071 EHH131070:EHI131071 ERD131070:ERE131071 FAZ131070:FBA131071 FKV131070:FKW131071 FUR131070:FUS131071 GEN131070:GEO131071 GOJ131070:GOK131071 GYF131070:GYG131071 HIB131070:HIC131071 HRX131070:HRY131071 IBT131070:IBU131071 ILP131070:ILQ131071 IVL131070:IVM131071 JFH131070:JFI131071 JPD131070:JPE131071 JYZ131070:JZA131071 KIV131070:KIW131071 KSR131070:KSS131071 LCN131070:LCO131071 LMJ131070:LMK131071 LWF131070:LWG131071 MGB131070:MGC131071 MPX131070:MPY131071 MZT131070:MZU131071 NJP131070:NJQ131071 NTL131070:NTM131071 ODH131070:ODI131071 OND131070:ONE131071 OWZ131070:OXA131071 PGV131070:PGW131071 PQR131070:PQS131071 QAN131070:QAO131071 QKJ131070:QKK131071 QUF131070:QUG131071 REB131070:REC131071 RNX131070:RNY131071 RXT131070:RXU131071 SHP131070:SHQ131071 SRL131070:SRM131071 TBH131070:TBI131071 TLD131070:TLE131071 TUZ131070:TVA131071 UEV131070:UEW131071 UOR131070:UOS131071 UYN131070:UYO131071 VIJ131070:VIK131071 VSF131070:VSG131071 WCB131070:WCC131071 WLX131070:WLY131071 WVT131070:WVU131071 L196606:M196607 JH196606:JI196607 TD196606:TE196607 ACZ196606:ADA196607 AMV196606:AMW196607 AWR196606:AWS196607 BGN196606:BGO196607 BQJ196606:BQK196607 CAF196606:CAG196607 CKB196606:CKC196607 CTX196606:CTY196607 DDT196606:DDU196607 DNP196606:DNQ196607 DXL196606:DXM196607 EHH196606:EHI196607 ERD196606:ERE196607 FAZ196606:FBA196607 FKV196606:FKW196607 FUR196606:FUS196607 GEN196606:GEO196607 GOJ196606:GOK196607 GYF196606:GYG196607 HIB196606:HIC196607 HRX196606:HRY196607 IBT196606:IBU196607 ILP196606:ILQ196607 IVL196606:IVM196607 JFH196606:JFI196607 JPD196606:JPE196607 JYZ196606:JZA196607 KIV196606:KIW196607 KSR196606:KSS196607 LCN196606:LCO196607 LMJ196606:LMK196607 LWF196606:LWG196607 MGB196606:MGC196607 MPX196606:MPY196607 MZT196606:MZU196607 NJP196606:NJQ196607 NTL196606:NTM196607 ODH196606:ODI196607 OND196606:ONE196607 OWZ196606:OXA196607 PGV196606:PGW196607 PQR196606:PQS196607 QAN196606:QAO196607 QKJ196606:QKK196607 QUF196606:QUG196607 REB196606:REC196607 RNX196606:RNY196607 RXT196606:RXU196607 SHP196606:SHQ196607 SRL196606:SRM196607 TBH196606:TBI196607 TLD196606:TLE196607 TUZ196606:TVA196607 UEV196606:UEW196607 UOR196606:UOS196607 UYN196606:UYO196607 VIJ196606:VIK196607 VSF196606:VSG196607 WCB196606:WCC196607 WLX196606:WLY196607 WVT196606:WVU196607 L262142:M262143 JH262142:JI262143 TD262142:TE262143 ACZ262142:ADA262143 AMV262142:AMW262143 AWR262142:AWS262143 BGN262142:BGO262143 BQJ262142:BQK262143 CAF262142:CAG262143 CKB262142:CKC262143 CTX262142:CTY262143 DDT262142:DDU262143 DNP262142:DNQ262143 DXL262142:DXM262143 EHH262142:EHI262143 ERD262142:ERE262143 FAZ262142:FBA262143 FKV262142:FKW262143 FUR262142:FUS262143 GEN262142:GEO262143 GOJ262142:GOK262143 GYF262142:GYG262143 HIB262142:HIC262143 HRX262142:HRY262143 IBT262142:IBU262143 ILP262142:ILQ262143 IVL262142:IVM262143 JFH262142:JFI262143 JPD262142:JPE262143 JYZ262142:JZA262143 KIV262142:KIW262143 KSR262142:KSS262143 LCN262142:LCO262143 LMJ262142:LMK262143 LWF262142:LWG262143 MGB262142:MGC262143 MPX262142:MPY262143 MZT262142:MZU262143 NJP262142:NJQ262143 NTL262142:NTM262143 ODH262142:ODI262143 OND262142:ONE262143 OWZ262142:OXA262143 PGV262142:PGW262143 PQR262142:PQS262143 QAN262142:QAO262143 QKJ262142:QKK262143 QUF262142:QUG262143 REB262142:REC262143 RNX262142:RNY262143 RXT262142:RXU262143 SHP262142:SHQ262143 SRL262142:SRM262143 TBH262142:TBI262143 TLD262142:TLE262143 TUZ262142:TVA262143 UEV262142:UEW262143 UOR262142:UOS262143 UYN262142:UYO262143 VIJ262142:VIK262143 VSF262142:VSG262143 WCB262142:WCC262143 WLX262142:WLY262143 WVT262142:WVU262143 L327678:M327679 JH327678:JI327679 TD327678:TE327679 ACZ327678:ADA327679 AMV327678:AMW327679 AWR327678:AWS327679 BGN327678:BGO327679 BQJ327678:BQK327679 CAF327678:CAG327679 CKB327678:CKC327679 CTX327678:CTY327679 DDT327678:DDU327679 DNP327678:DNQ327679 DXL327678:DXM327679 EHH327678:EHI327679 ERD327678:ERE327679 FAZ327678:FBA327679 FKV327678:FKW327679 FUR327678:FUS327679 GEN327678:GEO327679 GOJ327678:GOK327679 GYF327678:GYG327679 HIB327678:HIC327679 HRX327678:HRY327679 IBT327678:IBU327679 ILP327678:ILQ327679 IVL327678:IVM327679 JFH327678:JFI327679 JPD327678:JPE327679 JYZ327678:JZA327679 KIV327678:KIW327679 KSR327678:KSS327679 LCN327678:LCO327679 LMJ327678:LMK327679 LWF327678:LWG327679 MGB327678:MGC327679 MPX327678:MPY327679 MZT327678:MZU327679 NJP327678:NJQ327679 NTL327678:NTM327679 ODH327678:ODI327679 OND327678:ONE327679 OWZ327678:OXA327679 PGV327678:PGW327679 PQR327678:PQS327679 QAN327678:QAO327679 QKJ327678:QKK327679 QUF327678:QUG327679 REB327678:REC327679 RNX327678:RNY327679 RXT327678:RXU327679 SHP327678:SHQ327679 SRL327678:SRM327679 TBH327678:TBI327679 TLD327678:TLE327679 TUZ327678:TVA327679 UEV327678:UEW327679 UOR327678:UOS327679 UYN327678:UYO327679 VIJ327678:VIK327679 VSF327678:VSG327679 WCB327678:WCC327679 WLX327678:WLY327679 WVT327678:WVU327679 L393214:M393215 JH393214:JI393215 TD393214:TE393215 ACZ393214:ADA393215 AMV393214:AMW393215 AWR393214:AWS393215 BGN393214:BGO393215 BQJ393214:BQK393215 CAF393214:CAG393215 CKB393214:CKC393215 CTX393214:CTY393215 DDT393214:DDU393215 DNP393214:DNQ393215 DXL393214:DXM393215 EHH393214:EHI393215 ERD393214:ERE393215 FAZ393214:FBA393215 FKV393214:FKW393215 FUR393214:FUS393215 GEN393214:GEO393215 GOJ393214:GOK393215 GYF393214:GYG393215 HIB393214:HIC393215 HRX393214:HRY393215 IBT393214:IBU393215 ILP393214:ILQ393215 IVL393214:IVM393215 JFH393214:JFI393215 JPD393214:JPE393215 JYZ393214:JZA393215 KIV393214:KIW393215 KSR393214:KSS393215 LCN393214:LCO393215 LMJ393214:LMK393215 LWF393214:LWG393215 MGB393214:MGC393215 MPX393214:MPY393215 MZT393214:MZU393215 NJP393214:NJQ393215 NTL393214:NTM393215 ODH393214:ODI393215 OND393214:ONE393215 OWZ393214:OXA393215 PGV393214:PGW393215 PQR393214:PQS393215 QAN393214:QAO393215 QKJ393214:QKK393215 QUF393214:QUG393215 REB393214:REC393215 RNX393214:RNY393215 RXT393214:RXU393215 SHP393214:SHQ393215 SRL393214:SRM393215 TBH393214:TBI393215 TLD393214:TLE393215 TUZ393214:TVA393215 UEV393214:UEW393215 UOR393214:UOS393215 UYN393214:UYO393215 VIJ393214:VIK393215 VSF393214:VSG393215 WCB393214:WCC393215 WLX393214:WLY393215 WVT393214:WVU393215 L458750:M458751 JH458750:JI458751 TD458750:TE458751 ACZ458750:ADA458751 AMV458750:AMW458751 AWR458750:AWS458751 BGN458750:BGO458751 BQJ458750:BQK458751 CAF458750:CAG458751 CKB458750:CKC458751 CTX458750:CTY458751 DDT458750:DDU458751 DNP458750:DNQ458751 DXL458750:DXM458751 EHH458750:EHI458751 ERD458750:ERE458751 FAZ458750:FBA458751 FKV458750:FKW458751 FUR458750:FUS458751 GEN458750:GEO458751 GOJ458750:GOK458751 GYF458750:GYG458751 HIB458750:HIC458751 HRX458750:HRY458751 IBT458750:IBU458751 ILP458750:ILQ458751 IVL458750:IVM458751 JFH458750:JFI458751 JPD458750:JPE458751 JYZ458750:JZA458751 KIV458750:KIW458751 KSR458750:KSS458751 LCN458750:LCO458751 LMJ458750:LMK458751 LWF458750:LWG458751 MGB458750:MGC458751 MPX458750:MPY458751 MZT458750:MZU458751 NJP458750:NJQ458751 NTL458750:NTM458751 ODH458750:ODI458751 OND458750:ONE458751 OWZ458750:OXA458751 PGV458750:PGW458751 PQR458750:PQS458751 QAN458750:QAO458751 QKJ458750:QKK458751 QUF458750:QUG458751 REB458750:REC458751 RNX458750:RNY458751 RXT458750:RXU458751 SHP458750:SHQ458751 SRL458750:SRM458751 TBH458750:TBI458751 TLD458750:TLE458751 TUZ458750:TVA458751 UEV458750:UEW458751 UOR458750:UOS458751 UYN458750:UYO458751 VIJ458750:VIK458751 VSF458750:VSG458751 WCB458750:WCC458751 WLX458750:WLY458751 WVT458750:WVU458751 L524286:M524287 JH524286:JI524287 TD524286:TE524287 ACZ524286:ADA524287 AMV524286:AMW524287 AWR524286:AWS524287 BGN524286:BGO524287 BQJ524286:BQK524287 CAF524286:CAG524287 CKB524286:CKC524287 CTX524286:CTY524287 DDT524286:DDU524287 DNP524286:DNQ524287 DXL524286:DXM524287 EHH524286:EHI524287 ERD524286:ERE524287 FAZ524286:FBA524287 FKV524286:FKW524287 FUR524286:FUS524287 GEN524286:GEO524287 GOJ524286:GOK524287 GYF524286:GYG524287 HIB524286:HIC524287 HRX524286:HRY524287 IBT524286:IBU524287 ILP524286:ILQ524287 IVL524286:IVM524287 JFH524286:JFI524287 JPD524286:JPE524287 JYZ524286:JZA524287 KIV524286:KIW524287 KSR524286:KSS524287 LCN524286:LCO524287 LMJ524286:LMK524287 LWF524286:LWG524287 MGB524286:MGC524287 MPX524286:MPY524287 MZT524286:MZU524287 NJP524286:NJQ524287 NTL524286:NTM524287 ODH524286:ODI524287 OND524286:ONE524287 OWZ524286:OXA524287 PGV524286:PGW524287 PQR524286:PQS524287 QAN524286:QAO524287 QKJ524286:QKK524287 QUF524286:QUG524287 REB524286:REC524287 RNX524286:RNY524287 RXT524286:RXU524287 SHP524286:SHQ524287 SRL524286:SRM524287 TBH524286:TBI524287 TLD524286:TLE524287 TUZ524286:TVA524287 UEV524286:UEW524287 UOR524286:UOS524287 UYN524286:UYO524287 VIJ524286:VIK524287 VSF524286:VSG524287 WCB524286:WCC524287 WLX524286:WLY524287 WVT524286:WVU524287 L589822:M589823 JH589822:JI589823 TD589822:TE589823 ACZ589822:ADA589823 AMV589822:AMW589823 AWR589822:AWS589823 BGN589822:BGO589823 BQJ589822:BQK589823 CAF589822:CAG589823 CKB589822:CKC589823 CTX589822:CTY589823 DDT589822:DDU589823 DNP589822:DNQ589823 DXL589822:DXM589823 EHH589822:EHI589823 ERD589822:ERE589823 FAZ589822:FBA589823 FKV589822:FKW589823 FUR589822:FUS589823 GEN589822:GEO589823 GOJ589822:GOK589823 GYF589822:GYG589823 HIB589822:HIC589823 HRX589822:HRY589823 IBT589822:IBU589823 ILP589822:ILQ589823 IVL589822:IVM589823 JFH589822:JFI589823 JPD589822:JPE589823 JYZ589822:JZA589823 KIV589822:KIW589823 KSR589822:KSS589823 LCN589822:LCO589823 LMJ589822:LMK589823 LWF589822:LWG589823 MGB589822:MGC589823 MPX589822:MPY589823 MZT589822:MZU589823 NJP589822:NJQ589823 NTL589822:NTM589823 ODH589822:ODI589823 OND589822:ONE589823 OWZ589822:OXA589823 PGV589822:PGW589823 PQR589822:PQS589823 QAN589822:QAO589823 QKJ589822:QKK589823 QUF589822:QUG589823 REB589822:REC589823 RNX589822:RNY589823 RXT589822:RXU589823 SHP589822:SHQ589823 SRL589822:SRM589823 TBH589822:TBI589823 TLD589822:TLE589823 TUZ589822:TVA589823 UEV589822:UEW589823 UOR589822:UOS589823 UYN589822:UYO589823 VIJ589822:VIK589823 VSF589822:VSG589823 WCB589822:WCC589823 WLX589822:WLY589823 WVT589822:WVU589823 L655358:M655359 JH655358:JI655359 TD655358:TE655359 ACZ655358:ADA655359 AMV655358:AMW655359 AWR655358:AWS655359 BGN655358:BGO655359 BQJ655358:BQK655359 CAF655358:CAG655359 CKB655358:CKC655359 CTX655358:CTY655359 DDT655358:DDU655359 DNP655358:DNQ655359 DXL655358:DXM655359 EHH655358:EHI655359 ERD655358:ERE655359 FAZ655358:FBA655359 FKV655358:FKW655359 FUR655358:FUS655359 GEN655358:GEO655359 GOJ655358:GOK655359 GYF655358:GYG655359 HIB655358:HIC655359 HRX655358:HRY655359 IBT655358:IBU655359 ILP655358:ILQ655359 IVL655358:IVM655359 JFH655358:JFI655359 JPD655358:JPE655359 JYZ655358:JZA655359 KIV655358:KIW655359 KSR655358:KSS655359 LCN655358:LCO655359 LMJ655358:LMK655359 LWF655358:LWG655359 MGB655358:MGC655359 MPX655358:MPY655359 MZT655358:MZU655359 NJP655358:NJQ655359 NTL655358:NTM655359 ODH655358:ODI655359 OND655358:ONE655359 OWZ655358:OXA655359 PGV655358:PGW655359 PQR655358:PQS655359 QAN655358:QAO655359 QKJ655358:QKK655359 QUF655358:QUG655359 REB655358:REC655359 RNX655358:RNY655359 RXT655358:RXU655359 SHP655358:SHQ655359 SRL655358:SRM655359 TBH655358:TBI655359 TLD655358:TLE655359 TUZ655358:TVA655359 UEV655358:UEW655359 UOR655358:UOS655359 UYN655358:UYO655359 VIJ655358:VIK655359 VSF655358:VSG655359 WCB655358:WCC655359 WLX655358:WLY655359 WVT655358:WVU655359 L720894:M720895 JH720894:JI720895 TD720894:TE720895 ACZ720894:ADA720895 AMV720894:AMW720895 AWR720894:AWS720895 BGN720894:BGO720895 BQJ720894:BQK720895 CAF720894:CAG720895 CKB720894:CKC720895 CTX720894:CTY720895 DDT720894:DDU720895 DNP720894:DNQ720895 DXL720894:DXM720895 EHH720894:EHI720895 ERD720894:ERE720895 FAZ720894:FBA720895 FKV720894:FKW720895 FUR720894:FUS720895 GEN720894:GEO720895 GOJ720894:GOK720895 GYF720894:GYG720895 HIB720894:HIC720895 HRX720894:HRY720895 IBT720894:IBU720895 ILP720894:ILQ720895 IVL720894:IVM720895 JFH720894:JFI720895 JPD720894:JPE720895 JYZ720894:JZA720895 KIV720894:KIW720895 KSR720894:KSS720895 LCN720894:LCO720895 LMJ720894:LMK720895 LWF720894:LWG720895 MGB720894:MGC720895 MPX720894:MPY720895 MZT720894:MZU720895 NJP720894:NJQ720895 NTL720894:NTM720895 ODH720894:ODI720895 OND720894:ONE720895 OWZ720894:OXA720895 PGV720894:PGW720895 PQR720894:PQS720895 QAN720894:QAO720895 QKJ720894:QKK720895 QUF720894:QUG720895 REB720894:REC720895 RNX720894:RNY720895 RXT720894:RXU720895 SHP720894:SHQ720895 SRL720894:SRM720895 TBH720894:TBI720895 TLD720894:TLE720895 TUZ720894:TVA720895 UEV720894:UEW720895 UOR720894:UOS720895 UYN720894:UYO720895 VIJ720894:VIK720895 VSF720894:VSG720895 WCB720894:WCC720895 WLX720894:WLY720895 WVT720894:WVU720895 L786430:M786431 JH786430:JI786431 TD786430:TE786431 ACZ786430:ADA786431 AMV786430:AMW786431 AWR786430:AWS786431 BGN786430:BGO786431 BQJ786430:BQK786431 CAF786430:CAG786431 CKB786430:CKC786431 CTX786430:CTY786431 DDT786430:DDU786431 DNP786430:DNQ786431 DXL786430:DXM786431 EHH786430:EHI786431 ERD786430:ERE786431 FAZ786430:FBA786431 FKV786430:FKW786431 FUR786430:FUS786431 GEN786430:GEO786431 GOJ786430:GOK786431 GYF786430:GYG786431 HIB786430:HIC786431 HRX786430:HRY786431 IBT786430:IBU786431 ILP786430:ILQ786431 IVL786430:IVM786431 JFH786430:JFI786431 JPD786430:JPE786431 JYZ786430:JZA786431 KIV786430:KIW786431 KSR786430:KSS786431 LCN786430:LCO786431 LMJ786430:LMK786431 LWF786430:LWG786431 MGB786430:MGC786431 MPX786430:MPY786431 MZT786430:MZU786431 NJP786430:NJQ786431 NTL786430:NTM786431 ODH786430:ODI786431 OND786430:ONE786431 OWZ786430:OXA786431 PGV786430:PGW786431 PQR786430:PQS786431 QAN786430:QAO786431 QKJ786430:QKK786431 QUF786430:QUG786431 REB786430:REC786431 RNX786430:RNY786431 RXT786430:RXU786431 SHP786430:SHQ786431 SRL786430:SRM786431 TBH786430:TBI786431 TLD786430:TLE786431 TUZ786430:TVA786431 UEV786430:UEW786431 UOR786430:UOS786431 UYN786430:UYO786431 VIJ786430:VIK786431 VSF786430:VSG786431 WCB786430:WCC786431 WLX786430:WLY786431 WVT786430:WVU786431 L851966:M851967 JH851966:JI851967 TD851966:TE851967 ACZ851966:ADA851967 AMV851966:AMW851967 AWR851966:AWS851967 BGN851966:BGO851967 BQJ851966:BQK851967 CAF851966:CAG851967 CKB851966:CKC851967 CTX851966:CTY851967 DDT851966:DDU851967 DNP851966:DNQ851967 DXL851966:DXM851967 EHH851966:EHI851967 ERD851966:ERE851967 FAZ851966:FBA851967 FKV851966:FKW851967 FUR851966:FUS851967 GEN851966:GEO851967 GOJ851966:GOK851967 GYF851966:GYG851967 HIB851966:HIC851967 HRX851966:HRY851967 IBT851966:IBU851967 ILP851966:ILQ851967 IVL851966:IVM851967 JFH851966:JFI851967 JPD851966:JPE851967 JYZ851966:JZA851967 KIV851966:KIW851967 KSR851966:KSS851967 LCN851966:LCO851967 LMJ851966:LMK851967 LWF851966:LWG851967 MGB851966:MGC851967 MPX851966:MPY851967 MZT851966:MZU851967 NJP851966:NJQ851967 NTL851966:NTM851967 ODH851966:ODI851967 OND851966:ONE851967 OWZ851966:OXA851967 PGV851966:PGW851967 PQR851966:PQS851967 QAN851966:QAO851967 QKJ851966:QKK851967 QUF851966:QUG851967 REB851966:REC851967 RNX851966:RNY851967 RXT851966:RXU851967 SHP851966:SHQ851967 SRL851966:SRM851967 TBH851966:TBI851967 TLD851966:TLE851967 TUZ851966:TVA851967 UEV851966:UEW851967 UOR851966:UOS851967 UYN851966:UYO851967 VIJ851966:VIK851967 VSF851966:VSG851967 WCB851966:WCC851967 WLX851966:WLY851967 WVT851966:WVU851967 L917502:M917503 JH917502:JI917503 TD917502:TE917503 ACZ917502:ADA917503 AMV917502:AMW917503 AWR917502:AWS917503 BGN917502:BGO917503 BQJ917502:BQK917503 CAF917502:CAG917503 CKB917502:CKC917503 CTX917502:CTY917503 DDT917502:DDU917503 DNP917502:DNQ917503 DXL917502:DXM917503 EHH917502:EHI917503 ERD917502:ERE917503 FAZ917502:FBA917503 FKV917502:FKW917503 FUR917502:FUS917503 GEN917502:GEO917503 GOJ917502:GOK917503 GYF917502:GYG917503 HIB917502:HIC917503 HRX917502:HRY917503 IBT917502:IBU917503 ILP917502:ILQ917503 IVL917502:IVM917503 JFH917502:JFI917503 JPD917502:JPE917503 JYZ917502:JZA917503 KIV917502:KIW917503 KSR917502:KSS917503 LCN917502:LCO917503 LMJ917502:LMK917503 LWF917502:LWG917503 MGB917502:MGC917503 MPX917502:MPY917503 MZT917502:MZU917503 NJP917502:NJQ917503 NTL917502:NTM917503 ODH917502:ODI917503 OND917502:ONE917503 OWZ917502:OXA917503 PGV917502:PGW917503 PQR917502:PQS917503 QAN917502:QAO917503 QKJ917502:QKK917503 QUF917502:QUG917503 REB917502:REC917503 RNX917502:RNY917503 RXT917502:RXU917503 SHP917502:SHQ917503 SRL917502:SRM917503 TBH917502:TBI917503 TLD917502:TLE917503 TUZ917502:TVA917503 UEV917502:UEW917503 UOR917502:UOS917503 UYN917502:UYO917503 VIJ917502:VIK917503 VSF917502:VSG917503 WCB917502:WCC917503 WLX917502:WLY917503 WVT917502:WVU917503 L983038:M983039 JH983038:JI983039 TD983038:TE983039 ACZ983038:ADA983039 AMV983038:AMW983039 AWR983038:AWS983039 BGN983038:BGO983039 BQJ983038:BQK983039 CAF983038:CAG983039 CKB983038:CKC983039 CTX983038:CTY983039 DDT983038:DDU983039 DNP983038:DNQ983039 DXL983038:DXM983039 EHH983038:EHI983039 ERD983038:ERE983039 FAZ983038:FBA983039 FKV983038:FKW983039 FUR983038:FUS983039 GEN983038:GEO983039 GOJ983038:GOK983039 GYF983038:GYG983039 HIB983038:HIC983039 HRX983038:HRY983039 IBT983038:IBU983039 ILP983038:ILQ983039 IVL983038:IVM983039 JFH983038:JFI983039 JPD983038:JPE983039 JYZ983038:JZA983039 KIV983038:KIW983039 KSR983038:KSS983039 LCN983038:LCO983039 LMJ983038:LMK983039 LWF983038:LWG983039 MGB983038:MGC983039 MPX983038:MPY983039 MZT983038:MZU983039 NJP983038:NJQ983039 NTL983038:NTM983039 ODH983038:ODI983039 OND983038:ONE983039 OWZ983038:OXA983039 PGV983038:PGW983039 PQR983038:PQS983039 QAN983038:QAO983039 QKJ983038:QKK983039 QUF983038:QUG983039 REB983038:REC983039 RNX983038:RNY983039 RXT983038:RXU983039 SHP983038:SHQ983039 SRL983038:SRM983039 TBH983038:TBI983039 TLD983038:TLE983039 TUZ983038:TVA983039 UEV983038:UEW983039 UOR983038:UOS983039 UYN983038:UYO983039 VIJ983038:VIK983039 VSF983038:VSG983039 WCB983038:WCC983039 WLX983038:WLY983039 WVT983038:WVU983039 K65531 JG65531 TC65531 ACY65531 AMU65531 AWQ65531 BGM65531 BQI65531 CAE65531 CKA65531 CTW65531 DDS65531 DNO65531 DXK65531 EHG65531 ERC65531 FAY65531 FKU65531 FUQ65531 GEM65531 GOI65531 GYE65531 HIA65531 HRW65531 IBS65531 ILO65531 IVK65531 JFG65531 JPC65531 JYY65531 KIU65531 KSQ65531 LCM65531 LMI65531 LWE65531 MGA65531 MPW65531 MZS65531 NJO65531 NTK65531 ODG65531 ONC65531 OWY65531 PGU65531 PQQ65531 QAM65531 QKI65531 QUE65531 REA65531 RNW65531 RXS65531 SHO65531 SRK65531 TBG65531 TLC65531 TUY65531 UEU65531 UOQ65531 UYM65531 VII65531 VSE65531 WCA65531 WLW65531 WVS65531 K131067 JG131067 TC131067 ACY131067 AMU131067 AWQ131067 BGM131067 BQI131067 CAE131067 CKA131067 CTW131067 DDS131067 DNO131067 DXK131067 EHG131067 ERC131067 FAY131067 FKU131067 FUQ131067 GEM131067 GOI131067 GYE131067 HIA131067 HRW131067 IBS131067 ILO131067 IVK131067 JFG131067 JPC131067 JYY131067 KIU131067 KSQ131067 LCM131067 LMI131067 LWE131067 MGA131067 MPW131067 MZS131067 NJO131067 NTK131067 ODG131067 ONC131067 OWY131067 PGU131067 PQQ131067 QAM131067 QKI131067 QUE131067 REA131067 RNW131067 RXS131067 SHO131067 SRK131067 TBG131067 TLC131067 TUY131067 UEU131067 UOQ131067 UYM131067 VII131067 VSE131067 WCA131067 WLW131067 WVS131067 K196603 JG196603 TC196603 ACY196603 AMU196603 AWQ196603 BGM196603 BQI196603 CAE196603 CKA196603 CTW196603 DDS196603 DNO196603 DXK196603 EHG196603 ERC196603 FAY196603 FKU196603 FUQ196603 GEM196603 GOI196603 GYE196603 HIA196603 HRW196603 IBS196603 ILO196603 IVK196603 JFG196603 JPC196603 JYY196603 KIU196603 KSQ196603 LCM196603 LMI196603 LWE196603 MGA196603 MPW196603 MZS196603 NJO196603 NTK196603 ODG196603 ONC196603 OWY196603 PGU196603 PQQ196603 QAM196603 QKI196603 QUE196603 REA196603 RNW196603 RXS196603 SHO196603 SRK196603 TBG196603 TLC196603 TUY196603 UEU196603 UOQ196603 UYM196603 VII196603 VSE196603 WCA196603 WLW196603 WVS196603 K262139 JG262139 TC262139 ACY262139 AMU262139 AWQ262139 BGM262139 BQI262139 CAE262139 CKA262139 CTW262139 DDS262139 DNO262139 DXK262139 EHG262139 ERC262139 FAY262139 FKU262139 FUQ262139 GEM262139 GOI262139 GYE262139 HIA262139 HRW262139 IBS262139 ILO262139 IVK262139 JFG262139 JPC262139 JYY262139 KIU262139 KSQ262139 LCM262139 LMI262139 LWE262139 MGA262139 MPW262139 MZS262139 NJO262139 NTK262139 ODG262139 ONC262139 OWY262139 PGU262139 PQQ262139 QAM262139 QKI262139 QUE262139 REA262139 RNW262139 RXS262139 SHO262139 SRK262139 TBG262139 TLC262139 TUY262139 UEU262139 UOQ262139 UYM262139 VII262139 VSE262139 WCA262139 WLW262139 WVS262139 K327675 JG327675 TC327675 ACY327675 AMU327675 AWQ327675 BGM327675 BQI327675 CAE327675 CKA327675 CTW327675 DDS327675 DNO327675 DXK327675 EHG327675 ERC327675 FAY327675 FKU327675 FUQ327675 GEM327675 GOI327675 GYE327675 HIA327675 HRW327675 IBS327675 ILO327675 IVK327675 JFG327675 JPC327675 JYY327675 KIU327675 KSQ327675 LCM327675 LMI327675 LWE327675 MGA327675 MPW327675 MZS327675 NJO327675 NTK327675 ODG327675 ONC327675 OWY327675 PGU327675 PQQ327675 QAM327675 QKI327675 QUE327675 REA327675 RNW327675 RXS327675 SHO327675 SRK327675 TBG327675 TLC327675 TUY327675 UEU327675 UOQ327675 UYM327675 VII327675 VSE327675 WCA327675 WLW327675 WVS327675 K393211 JG393211 TC393211 ACY393211 AMU393211 AWQ393211 BGM393211 BQI393211 CAE393211 CKA393211 CTW393211 DDS393211 DNO393211 DXK393211 EHG393211 ERC393211 FAY393211 FKU393211 FUQ393211 GEM393211 GOI393211 GYE393211 HIA393211 HRW393211 IBS393211 ILO393211 IVK393211 JFG393211 JPC393211 JYY393211 KIU393211 KSQ393211 LCM393211 LMI393211 LWE393211 MGA393211 MPW393211 MZS393211 NJO393211 NTK393211 ODG393211 ONC393211 OWY393211 PGU393211 PQQ393211 QAM393211 QKI393211 QUE393211 REA393211 RNW393211 RXS393211 SHO393211 SRK393211 TBG393211 TLC393211 TUY393211 UEU393211 UOQ393211 UYM393211 VII393211 VSE393211 WCA393211 WLW393211 WVS393211 K458747 JG458747 TC458747 ACY458747 AMU458747 AWQ458747 BGM458747 BQI458747 CAE458747 CKA458747 CTW458747 DDS458747 DNO458747 DXK458747 EHG458747 ERC458747 FAY458747 FKU458747 FUQ458747 GEM458747 GOI458747 GYE458747 HIA458747 HRW458747 IBS458747 ILO458747 IVK458747 JFG458747 JPC458747 JYY458747 KIU458747 KSQ458747 LCM458747 LMI458747 LWE458747 MGA458747 MPW458747 MZS458747 NJO458747 NTK458747 ODG458747 ONC458747 OWY458747 PGU458747 PQQ458747 QAM458747 QKI458747 QUE458747 REA458747 RNW458747 RXS458747 SHO458747 SRK458747 TBG458747 TLC458747 TUY458747 UEU458747 UOQ458747 UYM458747 VII458747 VSE458747 WCA458747 WLW458747 WVS458747 K524283 JG524283 TC524283 ACY524283 AMU524283 AWQ524283 BGM524283 BQI524283 CAE524283 CKA524283 CTW524283 DDS524283 DNO524283 DXK524283 EHG524283 ERC524283 FAY524283 FKU524283 FUQ524283 GEM524283 GOI524283 GYE524283 HIA524283 HRW524283 IBS524283 ILO524283 IVK524283 JFG524283 JPC524283 JYY524283 KIU524283 KSQ524283 LCM524283 LMI524283 LWE524283 MGA524283 MPW524283 MZS524283 NJO524283 NTK524283 ODG524283 ONC524283 OWY524283 PGU524283 PQQ524283 QAM524283 QKI524283 QUE524283 REA524283 RNW524283 RXS524283 SHO524283 SRK524283 TBG524283 TLC524283 TUY524283 UEU524283 UOQ524283 UYM524283 VII524283 VSE524283 WCA524283 WLW524283 WVS524283 K589819 JG589819 TC589819 ACY589819 AMU589819 AWQ589819 BGM589819 BQI589819 CAE589819 CKA589819 CTW589819 DDS589819 DNO589819 DXK589819 EHG589819 ERC589819 FAY589819 FKU589819 FUQ589819 GEM589819 GOI589819 GYE589819 HIA589819 HRW589819 IBS589819 ILO589819 IVK589819 JFG589819 JPC589819 JYY589819 KIU589819 KSQ589819 LCM589819 LMI589819 LWE589819 MGA589819 MPW589819 MZS589819 NJO589819 NTK589819 ODG589819 ONC589819 OWY589819 PGU589819 PQQ589819 QAM589819 QKI589819 QUE589819 REA589819 RNW589819 RXS589819 SHO589819 SRK589819 TBG589819 TLC589819 TUY589819 UEU589819 UOQ589819 UYM589819 VII589819 VSE589819 WCA589819 WLW589819 WVS589819 K655355 JG655355 TC655355 ACY655355 AMU655355 AWQ655355 BGM655355 BQI655355 CAE655355 CKA655355 CTW655355 DDS655355 DNO655355 DXK655355 EHG655355 ERC655355 FAY655355 FKU655355 FUQ655355 GEM655355 GOI655355 GYE655355 HIA655355 HRW655355 IBS655355 ILO655355 IVK655355 JFG655355 JPC655355 JYY655355 KIU655355 KSQ655355 LCM655355 LMI655355 LWE655355 MGA655355 MPW655355 MZS655355 NJO655355 NTK655355 ODG655355 ONC655355 OWY655355 PGU655355 PQQ655355 QAM655355 QKI655355 QUE655355 REA655355 RNW655355 RXS655355 SHO655355 SRK655355 TBG655355 TLC655355 TUY655355 UEU655355 UOQ655355 UYM655355 VII655355 VSE655355 WCA655355 WLW655355 WVS655355 K720891 JG720891 TC720891 ACY720891 AMU720891 AWQ720891 BGM720891 BQI720891 CAE720891 CKA720891 CTW720891 DDS720891 DNO720891 DXK720891 EHG720891 ERC720891 FAY720891 FKU720891 FUQ720891 GEM720891 GOI720891 GYE720891 HIA720891 HRW720891 IBS720891 ILO720891 IVK720891 JFG720891 JPC720891 JYY720891 KIU720891 KSQ720891 LCM720891 LMI720891 LWE720891 MGA720891 MPW720891 MZS720891 NJO720891 NTK720891 ODG720891 ONC720891 OWY720891 PGU720891 PQQ720891 QAM720891 QKI720891 QUE720891 REA720891 RNW720891 RXS720891 SHO720891 SRK720891 TBG720891 TLC720891 TUY720891 UEU720891 UOQ720891 UYM720891 VII720891 VSE720891 WCA720891 WLW720891 WVS720891 K786427 JG786427 TC786427 ACY786427 AMU786427 AWQ786427 BGM786427 BQI786427 CAE786427 CKA786427 CTW786427 DDS786427 DNO786427 DXK786427 EHG786427 ERC786427 FAY786427 FKU786427 FUQ786427 GEM786427 GOI786427 GYE786427 HIA786427 HRW786427 IBS786427 ILO786427 IVK786427 JFG786427 JPC786427 JYY786427 KIU786427 KSQ786427 LCM786427 LMI786427 LWE786427 MGA786427 MPW786427 MZS786427 NJO786427 NTK786427 ODG786427 ONC786427 OWY786427 PGU786427 PQQ786427 QAM786427 QKI786427 QUE786427 REA786427 RNW786427 RXS786427 SHO786427 SRK786427 TBG786427 TLC786427 TUY786427 UEU786427 UOQ786427 UYM786427 VII786427 VSE786427 WCA786427 WLW786427 WVS786427 K851963 JG851963 TC851963 ACY851963 AMU851963 AWQ851963 BGM851963 BQI851963 CAE851963 CKA851963 CTW851963 DDS851963 DNO851963 DXK851963 EHG851963 ERC851963 FAY851963 FKU851963 FUQ851963 GEM851963 GOI851963 GYE851963 HIA851963 HRW851963 IBS851963 ILO851963 IVK851963 JFG851963 JPC851963 JYY851963 KIU851963 KSQ851963 LCM851963 LMI851963 LWE851963 MGA851963 MPW851963 MZS851963 NJO851963 NTK851963 ODG851963 ONC851963 OWY851963 PGU851963 PQQ851963 QAM851963 QKI851963 QUE851963 REA851963 RNW851963 RXS851963 SHO851963 SRK851963 TBG851963 TLC851963 TUY851963 UEU851963 UOQ851963 UYM851963 VII851963 VSE851963 WCA851963 WLW851963 WVS851963 K917499 JG917499 TC917499 ACY917499 AMU917499 AWQ917499 BGM917499 BQI917499 CAE917499 CKA917499 CTW917499 DDS917499 DNO917499 DXK917499 EHG917499 ERC917499 FAY917499 FKU917499 FUQ917499 GEM917499 GOI917499 GYE917499 HIA917499 HRW917499 IBS917499 ILO917499 IVK917499 JFG917499 JPC917499 JYY917499 KIU917499 KSQ917499 LCM917499 LMI917499 LWE917499 MGA917499 MPW917499 MZS917499 NJO917499 NTK917499 ODG917499 ONC917499 OWY917499 PGU917499 PQQ917499 QAM917499 QKI917499 QUE917499 REA917499 RNW917499 RXS917499 SHO917499 SRK917499 TBG917499 TLC917499 TUY917499 UEU917499 UOQ917499 UYM917499 VII917499 VSE917499 WCA917499 WLW917499 WVS917499 K983035 JG983035 TC983035 ACY983035 AMU983035 AWQ983035 BGM983035 BQI983035 CAE983035 CKA983035 CTW983035 DDS983035 DNO983035 DXK983035 EHG983035 ERC983035 FAY983035 FKU983035 FUQ983035 GEM983035 GOI983035 GYE983035 HIA983035 HRW983035 IBS983035 ILO983035 IVK983035 JFG983035 JPC983035 JYY983035 KIU983035 KSQ983035 LCM983035 LMI983035 LWE983035 MGA983035 MPW983035 MZS983035 NJO983035 NTK983035 ODG983035 ONC983035 OWY983035 PGU983035 PQQ983035 QAM983035 QKI983035 QUE983035 REA983035 RNW983035 RXS983035 SHO983035 SRK983035 TBG983035 TLC983035 TUY983035 UEU983035 UOQ983035 UYM983035 VII983035 VSE983035 WCA983035 WLW983035 WVS983035 N65531:N65535 JJ65531:JJ65535 TF65531:TF65535 ADB65531:ADB65535 AMX65531:AMX65535 AWT65531:AWT65535 BGP65531:BGP65535 BQL65531:BQL65535 CAH65531:CAH65535 CKD65531:CKD65535 CTZ65531:CTZ65535 DDV65531:DDV65535 DNR65531:DNR65535 DXN65531:DXN65535 EHJ65531:EHJ65535 ERF65531:ERF65535 FBB65531:FBB65535 FKX65531:FKX65535 FUT65531:FUT65535 GEP65531:GEP65535 GOL65531:GOL65535 GYH65531:GYH65535 HID65531:HID65535 HRZ65531:HRZ65535 IBV65531:IBV65535 ILR65531:ILR65535 IVN65531:IVN65535 JFJ65531:JFJ65535 JPF65531:JPF65535 JZB65531:JZB65535 KIX65531:KIX65535 KST65531:KST65535 LCP65531:LCP65535 LML65531:LML65535 LWH65531:LWH65535 MGD65531:MGD65535 MPZ65531:MPZ65535 MZV65531:MZV65535 NJR65531:NJR65535 NTN65531:NTN65535 ODJ65531:ODJ65535 ONF65531:ONF65535 OXB65531:OXB65535 PGX65531:PGX65535 PQT65531:PQT65535 QAP65531:QAP65535 QKL65531:QKL65535 QUH65531:QUH65535 RED65531:RED65535 RNZ65531:RNZ65535 RXV65531:RXV65535 SHR65531:SHR65535 SRN65531:SRN65535 TBJ65531:TBJ65535 TLF65531:TLF65535 TVB65531:TVB65535 UEX65531:UEX65535 UOT65531:UOT65535 UYP65531:UYP65535 VIL65531:VIL65535 VSH65531:VSH65535 WCD65531:WCD65535 WLZ65531:WLZ65535 WVV65531:WVV65535 N131067:N131071 JJ131067:JJ131071 TF131067:TF131071 ADB131067:ADB131071 AMX131067:AMX131071 AWT131067:AWT131071 BGP131067:BGP131071 BQL131067:BQL131071 CAH131067:CAH131071 CKD131067:CKD131071 CTZ131067:CTZ131071 DDV131067:DDV131071 DNR131067:DNR131071 DXN131067:DXN131071 EHJ131067:EHJ131071 ERF131067:ERF131071 FBB131067:FBB131071 FKX131067:FKX131071 FUT131067:FUT131071 GEP131067:GEP131071 GOL131067:GOL131071 GYH131067:GYH131071 HID131067:HID131071 HRZ131067:HRZ131071 IBV131067:IBV131071 ILR131067:ILR131071 IVN131067:IVN131071 JFJ131067:JFJ131071 JPF131067:JPF131071 JZB131067:JZB131071 KIX131067:KIX131071 KST131067:KST131071 LCP131067:LCP131071 LML131067:LML131071 LWH131067:LWH131071 MGD131067:MGD131071 MPZ131067:MPZ131071 MZV131067:MZV131071 NJR131067:NJR131071 NTN131067:NTN131071 ODJ131067:ODJ131071 ONF131067:ONF131071 OXB131067:OXB131071 PGX131067:PGX131071 PQT131067:PQT131071 QAP131067:QAP131071 QKL131067:QKL131071 QUH131067:QUH131071 RED131067:RED131071 RNZ131067:RNZ131071 RXV131067:RXV131071 SHR131067:SHR131071 SRN131067:SRN131071 TBJ131067:TBJ131071 TLF131067:TLF131071 TVB131067:TVB131071 UEX131067:UEX131071 UOT131067:UOT131071 UYP131067:UYP131071 VIL131067:VIL131071 VSH131067:VSH131071 WCD131067:WCD131071 WLZ131067:WLZ131071 WVV131067:WVV131071 N196603:N196607 JJ196603:JJ196607 TF196603:TF196607 ADB196603:ADB196607 AMX196603:AMX196607 AWT196603:AWT196607 BGP196603:BGP196607 BQL196603:BQL196607 CAH196603:CAH196607 CKD196603:CKD196607 CTZ196603:CTZ196607 DDV196603:DDV196607 DNR196603:DNR196607 DXN196603:DXN196607 EHJ196603:EHJ196607 ERF196603:ERF196607 FBB196603:FBB196607 FKX196603:FKX196607 FUT196603:FUT196607 GEP196603:GEP196607 GOL196603:GOL196607 GYH196603:GYH196607 HID196603:HID196607 HRZ196603:HRZ196607 IBV196603:IBV196607 ILR196603:ILR196607 IVN196603:IVN196607 JFJ196603:JFJ196607 JPF196603:JPF196607 JZB196603:JZB196607 KIX196603:KIX196607 KST196603:KST196607 LCP196603:LCP196607 LML196603:LML196607 LWH196603:LWH196607 MGD196603:MGD196607 MPZ196603:MPZ196607 MZV196603:MZV196607 NJR196603:NJR196607 NTN196603:NTN196607 ODJ196603:ODJ196607 ONF196603:ONF196607 OXB196603:OXB196607 PGX196603:PGX196607 PQT196603:PQT196607 QAP196603:QAP196607 QKL196603:QKL196607 QUH196603:QUH196607 RED196603:RED196607 RNZ196603:RNZ196607 RXV196603:RXV196607 SHR196603:SHR196607 SRN196603:SRN196607 TBJ196603:TBJ196607 TLF196603:TLF196607 TVB196603:TVB196607 UEX196603:UEX196607 UOT196603:UOT196607 UYP196603:UYP196607 VIL196603:VIL196607 VSH196603:VSH196607 WCD196603:WCD196607 WLZ196603:WLZ196607 WVV196603:WVV196607 N262139:N262143 JJ262139:JJ262143 TF262139:TF262143 ADB262139:ADB262143 AMX262139:AMX262143 AWT262139:AWT262143 BGP262139:BGP262143 BQL262139:BQL262143 CAH262139:CAH262143 CKD262139:CKD262143 CTZ262139:CTZ262143 DDV262139:DDV262143 DNR262139:DNR262143 DXN262139:DXN262143 EHJ262139:EHJ262143 ERF262139:ERF262143 FBB262139:FBB262143 FKX262139:FKX262143 FUT262139:FUT262143 GEP262139:GEP262143 GOL262139:GOL262143 GYH262139:GYH262143 HID262139:HID262143 HRZ262139:HRZ262143 IBV262139:IBV262143 ILR262139:ILR262143 IVN262139:IVN262143 JFJ262139:JFJ262143 JPF262139:JPF262143 JZB262139:JZB262143 KIX262139:KIX262143 KST262139:KST262143 LCP262139:LCP262143 LML262139:LML262143 LWH262139:LWH262143 MGD262139:MGD262143 MPZ262139:MPZ262143 MZV262139:MZV262143 NJR262139:NJR262143 NTN262139:NTN262143 ODJ262139:ODJ262143 ONF262139:ONF262143 OXB262139:OXB262143 PGX262139:PGX262143 PQT262139:PQT262143 QAP262139:QAP262143 QKL262139:QKL262143 QUH262139:QUH262143 RED262139:RED262143 RNZ262139:RNZ262143 RXV262139:RXV262143 SHR262139:SHR262143 SRN262139:SRN262143 TBJ262139:TBJ262143 TLF262139:TLF262143 TVB262139:TVB262143 UEX262139:UEX262143 UOT262139:UOT262143 UYP262139:UYP262143 VIL262139:VIL262143 VSH262139:VSH262143 WCD262139:WCD262143 WLZ262139:WLZ262143 WVV262139:WVV262143 N327675:N327679 JJ327675:JJ327679 TF327675:TF327679 ADB327675:ADB327679 AMX327675:AMX327679 AWT327675:AWT327679 BGP327675:BGP327679 BQL327675:BQL327679 CAH327675:CAH327679 CKD327675:CKD327679 CTZ327675:CTZ327679 DDV327675:DDV327679 DNR327675:DNR327679 DXN327675:DXN327679 EHJ327675:EHJ327679 ERF327675:ERF327679 FBB327675:FBB327679 FKX327675:FKX327679 FUT327675:FUT327679 GEP327675:GEP327679 GOL327675:GOL327679 GYH327675:GYH327679 HID327675:HID327679 HRZ327675:HRZ327679 IBV327675:IBV327679 ILR327675:ILR327679 IVN327675:IVN327679 JFJ327675:JFJ327679 JPF327675:JPF327679 JZB327675:JZB327679 KIX327675:KIX327679 KST327675:KST327679 LCP327675:LCP327679 LML327675:LML327679 LWH327675:LWH327679 MGD327675:MGD327679 MPZ327675:MPZ327679 MZV327675:MZV327679 NJR327675:NJR327679 NTN327675:NTN327679 ODJ327675:ODJ327679 ONF327675:ONF327679 OXB327675:OXB327679 PGX327675:PGX327679 PQT327675:PQT327679 QAP327675:QAP327679 QKL327675:QKL327679 QUH327675:QUH327679 RED327675:RED327679 RNZ327675:RNZ327679 RXV327675:RXV327679 SHR327675:SHR327679 SRN327675:SRN327679 TBJ327675:TBJ327679 TLF327675:TLF327679 TVB327675:TVB327679 UEX327675:UEX327679 UOT327675:UOT327679 UYP327675:UYP327679 VIL327675:VIL327679 VSH327675:VSH327679 WCD327675:WCD327679 WLZ327675:WLZ327679 WVV327675:WVV327679 N393211:N393215 JJ393211:JJ393215 TF393211:TF393215 ADB393211:ADB393215 AMX393211:AMX393215 AWT393211:AWT393215 BGP393211:BGP393215 BQL393211:BQL393215 CAH393211:CAH393215 CKD393211:CKD393215 CTZ393211:CTZ393215 DDV393211:DDV393215 DNR393211:DNR393215 DXN393211:DXN393215 EHJ393211:EHJ393215 ERF393211:ERF393215 FBB393211:FBB393215 FKX393211:FKX393215 FUT393211:FUT393215 GEP393211:GEP393215 GOL393211:GOL393215 GYH393211:GYH393215 HID393211:HID393215 HRZ393211:HRZ393215 IBV393211:IBV393215 ILR393211:ILR393215 IVN393211:IVN393215 JFJ393211:JFJ393215 JPF393211:JPF393215 JZB393211:JZB393215 KIX393211:KIX393215 KST393211:KST393215 LCP393211:LCP393215 LML393211:LML393215 LWH393211:LWH393215 MGD393211:MGD393215 MPZ393211:MPZ393215 MZV393211:MZV393215 NJR393211:NJR393215 NTN393211:NTN393215 ODJ393211:ODJ393215 ONF393211:ONF393215 OXB393211:OXB393215 PGX393211:PGX393215 PQT393211:PQT393215 QAP393211:QAP393215 QKL393211:QKL393215 QUH393211:QUH393215 RED393211:RED393215 RNZ393211:RNZ393215 RXV393211:RXV393215 SHR393211:SHR393215 SRN393211:SRN393215 TBJ393211:TBJ393215 TLF393211:TLF393215 TVB393211:TVB393215 UEX393211:UEX393215 UOT393211:UOT393215 UYP393211:UYP393215 VIL393211:VIL393215 VSH393211:VSH393215 WCD393211:WCD393215 WLZ393211:WLZ393215 WVV393211:WVV393215 N458747:N458751 JJ458747:JJ458751 TF458747:TF458751 ADB458747:ADB458751 AMX458747:AMX458751 AWT458747:AWT458751 BGP458747:BGP458751 BQL458747:BQL458751 CAH458747:CAH458751 CKD458747:CKD458751 CTZ458747:CTZ458751 DDV458747:DDV458751 DNR458747:DNR458751 DXN458747:DXN458751 EHJ458747:EHJ458751 ERF458747:ERF458751 FBB458747:FBB458751 FKX458747:FKX458751 FUT458747:FUT458751 GEP458747:GEP458751 GOL458747:GOL458751 GYH458747:GYH458751 HID458747:HID458751 HRZ458747:HRZ458751 IBV458747:IBV458751 ILR458747:ILR458751 IVN458747:IVN458751 JFJ458747:JFJ458751 JPF458747:JPF458751 JZB458747:JZB458751 KIX458747:KIX458751 KST458747:KST458751 LCP458747:LCP458751 LML458747:LML458751 LWH458747:LWH458751 MGD458747:MGD458751 MPZ458747:MPZ458751 MZV458747:MZV458751 NJR458747:NJR458751 NTN458747:NTN458751 ODJ458747:ODJ458751 ONF458747:ONF458751 OXB458747:OXB458751 PGX458747:PGX458751 PQT458747:PQT458751 QAP458747:QAP458751 QKL458747:QKL458751 QUH458747:QUH458751 RED458747:RED458751 RNZ458747:RNZ458751 RXV458747:RXV458751 SHR458747:SHR458751 SRN458747:SRN458751 TBJ458747:TBJ458751 TLF458747:TLF458751 TVB458747:TVB458751 UEX458747:UEX458751 UOT458747:UOT458751 UYP458747:UYP458751 VIL458747:VIL458751 VSH458747:VSH458751 WCD458747:WCD458751 WLZ458747:WLZ458751 WVV458747:WVV458751 N524283:N524287 JJ524283:JJ524287 TF524283:TF524287 ADB524283:ADB524287 AMX524283:AMX524287 AWT524283:AWT524287 BGP524283:BGP524287 BQL524283:BQL524287 CAH524283:CAH524287 CKD524283:CKD524287 CTZ524283:CTZ524287 DDV524283:DDV524287 DNR524283:DNR524287 DXN524283:DXN524287 EHJ524283:EHJ524287 ERF524283:ERF524287 FBB524283:FBB524287 FKX524283:FKX524287 FUT524283:FUT524287 GEP524283:GEP524287 GOL524283:GOL524287 GYH524283:GYH524287 HID524283:HID524287 HRZ524283:HRZ524287 IBV524283:IBV524287 ILR524283:ILR524287 IVN524283:IVN524287 JFJ524283:JFJ524287 JPF524283:JPF524287 JZB524283:JZB524287 KIX524283:KIX524287 KST524283:KST524287 LCP524283:LCP524287 LML524283:LML524287 LWH524283:LWH524287 MGD524283:MGD524287 MPZ524283:MPZ524287 MZV524283:MZV524287 NJR524283:NJR524287 NTN524283:NTN524287 ODJ524283:ODJ524287 ONF524283:ONF524287 OXB524283:OXB524287 PGX524283:PGX524287 PQT524283:PQT524287 QAP524283:QAP524287 QKL524283:QKL524287 QUH524283:QUH524287 RED524283:RED524287 RNZ524283:RNZ524287 RXV524283:RXV524287 SHR524283:SHR524287 SRN524283:SRN524287 TBJ524283:TBJ524287 TLF524283:TLF524287 TVB524283:TVB524287 UEX524283:UEX524287 UOT524283:UOT524287 UYP524283:UYP524287 VIL524283:VIL524287 VSH524283:VSH524287 WCD524283:WCD524287 WLZ524283:WLZ524287 WVV524283:WVV524287 N589819:N589823 JJ589819:JJ589823 TF589819:TF589823 ADB589819:ADB589823 AMX589819:AMX589823 AWT589819:AWT589823 BGP589819:BGP589823 BQL589819:BQL589823 CAH589819:CAH589823 CKD589819:CKD589823 CTZ589819:CTZ589823 DDV589819:DDV589823 DNR589819:DNR589823 DXN589819:DXN589823 EHJ589819:EHJ589823 ERF589819:ERF589823 FBB589819:FBB589823 FKX589819:FKX589823 FUT589819:FUT589823 GEP589819:GEP589823 GOL589819:GOL589823 GYH589819:GYH589823 HID589819:HID589823 HRZ589819:HRZ589823 IBV589819:IBV589823 ILR589819:ILR589823 IVN589819:IVN589823 JFJ589819:JFJ589823 JPF589819:JPF589823 JZB589819:JZB589823 KIX589819:KIX589823 KST589819:KST589823 LCP589819:LCP589823 LML589819:LML589823 LWH589819:LWH589823 MGD589819:MGD589823 MPZ589819:MPZ589823 MZV589819:MZV589823 NJR589819:NJR589823 NTN589819:NTN589823 ODJ589819:ODJ589823 ONF589819:ONF589823 OXB589819:OXB589823 PGX589819:PGX589823 PQT589819:PQT589823 QAP589819:QAP589823 QKL589819:QKL589823 QUH589819:QUH589823 RED589819:RED589823 RNZ589819:RNZ589823 RXV589819:RXV589823 SHR589819:SHR589823 SRN589819:SRN589823 TBJ589819:TBJ589823 TLF589819:TLF589823 TVB589819:TVB589823 UEX589819:UEX589823 UOT589819:UOT589823 UYP589819:UYP589823 VIL589819:VIL589823 VSH589819:VSH589823 WCD589819:WCD589823 WLZ589819:WLZ589823 WVV589819:WVV589823 N655355:N655359 JJ655355:JJ655359 TF655355:TF655359 ADB655355:ADB655359 AMX655355:AMX655359 AWT655355:AWT655359 BGP655355:BGP655359 BQL655355:BQL655359 CAH655355:CAH655359 CKD655355:CKD655359 CTZ655355:CTZ655359 DDV655355:DDV655359 DNR655355:DNR655359 DXN655355:DXN655359 EHJ655355:EHJ655359 ERF655355:ERF655359 FBB655355:FBB655359 FKX655355:FKX655359 FUT655355:FUT655359 GEP655355:GEP655359 GOL655355:GOL655359 GYH655355:GYH655359 HID655355:HID655359 HRZ655355:HRZ655359 IBV655355:IBV655359 ILR655355:ILR655359 IVN655355:IVN655359 JFJ655355:JFJ655359 JPF655355:JPF655359 JZB655355:JZB655359 KIX655355:KIX655359 KST655355:KST655359 LCP655355:LCP655359 LML655355:LML655359 LWH655355:LWH655359 MGD655355:MGD655359 MPZ655355:MPZ655359 MZV655355:MZV655359 NJR655355:NJR655359 NTN655355:NTN655359 ODJ655355:ODJ655359 ONF655355:ONF655359 OXB655355:OXB655359 PGX655355:PGX655359 PQT655355:PQT655359 QAP655355:QAP655359 QKL655355:QKL655359 QUH655355:QUH655359 RED655355:RED655359 RNZ655355:RNZ655359 RXV655355:RXV655359 SHR655355:SHR655359 SRN655355:SRN655359 TBJ655355:TBJ655359 TLF655355:TLF655359 TVB655355:TVB655359 UEX655355:UEX655359 UOT655355:UOT655359 UYP655355:UYP655359 VIL655355:VIL655359 VSH655355:VSH655359 WCD655355:WCD655359 WLZ655355:WLZ655359 WVV655355:WVV655359 N720891:N720895 JJ720891:JJ720895 TF720891:TF720895 ADB720891:ADB720895 AMX720891:AMX720895 AWT720891:AWT720895 BGP720891:BGP720895 BQL720891:BQL720895 CAH720891:CAH720895 CKD720891:CKD720895 CTZ720891:CTZ720895 DDV720891:DDV720895 DNR720891:DNR720895 DXN720891:DXN720895 EHJ720891:EHJ720895 ERF720891:ERF720895 FBB720891:FBB720895 FKX720891:FKX720895 FUT720891:FUT720895 GEP720891:GEP720895 GOL720891:GOL720895 GYH720891:GYH720895 HID720891:HID720895 HRZ720891:HRZ720895 IBV720891:IBV720895 ILR720891:ILR720895 IVN720891:IVN720895 JFJ720891:JFJ720895 JPF720891:JPF720895 JZB720891:JZB720895 KIX720891:KIX720895 KST720891:KST720895 LCP720891:LCP720895 LML720891:LML720895 LWH720891:LWH720895 MGD720891:MGD720895 MPZ720891:MPZ720895 MZV720891:MZV720895 NJR720891:NJR720895 NTN720891:NTN720895 ODJ720891:ODJ720895 ONF720891:ONF720895 OXB720891:OXB720895 PGX720891:PGX720895 PQT720891:PQT720895 QAP720891:QAP720895 QKL720891:QKL720895 QUH720891:QUH720895 RED720891:RED720895 RNZ720891:RNZ720895 RXV720891:RXV720895 SHR720891:SHR720895 SRN720891:SRN720895 TBJ720891:TBJ720895 TLF720891:TLF720895 TVB720891:TVB720895 UEX720891:UEX720895 UOT720891:UOT720895 UYP720891:UYP720895 VIL720891:VIL720895 VSH720891:VSH720895 WCD720891:WCD720895 WLZ720891:WLZ720895 WVV720891:WVV720895 N786427:N786431 JJ786427:JJ786431 TF786427:TF786431 ADB786427:ADB786431 AMX786427:AMX786431 AWT786427:AWT786431 BGP786427:BGP786431 BQL786427:BQL786431 CAH786427:CAH786431 CKD786427:CKD786431 CTZ786427:CTZ786431 DDV786427:DDV786431 DNR786427:DNR786431 DXN786427:DXN786431 EHJ786427:EHJ786431 ERF786427:ERF786431 FBB786427:FBB786431 FKX786427:FKX786431 FUT786427:FUT786431 GEP786427:GEP786431 GOL786427:GOL786431 GYH786427:GYH786431 HID786427:HID786431 HRZ786427:HRZ786431 IBV786427:IBV786431 ILR786427:ILR786431 IVN786427:IVN786431 JFJ786427:JFJ786431 JPF786427:JPF786431 JZB786427:JZB786431 KIX786427:KIX786431 KST786427:KST786431 LCP786427:LCP786431 LML786427:LML786431 LWH786427:LWH786431 MGD786427:MGD786431 MPZ786427:MPZ786431 MZV786427:MZV786431 NJR786427:NJR786431 NTN786427:NTN786431 ODJ786427:ODJ786431 ONF786427:ONF786431 OXB786427:OXB786431 PGX786427:PGX786431 PQT786427:PQT786431 QAP786427:QAP786431 QKL786427:QKL786431 QUH786427:QUH786431 RED786427:RED786431 RNZ786427:RNZ786431 RXV786427:RXV786431 SHR786427:SHR786431 SRN786427:SRN786431 TBJ786427:TBJ786431 TLF786427:TLF786431 TVB786427:TVB786431 UEX786427:UEX786431 UOT786427:UOT786431 UYP786427:UYP786431 VIL786427:VIL786431 VSH786427:VSH786431 WCD786427:WCD786431 WLZ786427:WLZ786431 WVV786427:WVV786431 N851963:N851967 JJ851963:JJ851967 TF851963:TF851967 ADB851963:ADB851967 AMX851963:AMX851967 AWT851963:AWT851967 BGP851963:BGP851967 BQL851963:BQL851967 CAH851963:CAH851967 CKD851963:CKD851967 CTZ851963:CTZ851967 DDV851963:DDV851967 DNR851963:DNR851967 DXN851963:DXN851967 EHJ851963:EHJ851967 ERF851963:ERF851967 FBB851963:FBB851967 FKX851963:FKX851967 FUT851963:FUT851967 GEP851963:GEP851967 GOL851963:GOL851967 GYH851963:GYH851967 HID851963:HID851967 HRZ851963:HRZ851967 IBV851963:IBV851967 ILR851963:ILR851967 IVN851963:IVN851967 JFJ851963:JFJ851967 JPF851963:JPF851967 JZB851963:JZB851967 KIX851963:KIX851967 KST851963:KST851967 LCP851963:LCP851967 LML851963:LML851967 LWH851963:LWH851967 MGD851963:MGD851967 MPZ851963:MPZ851967 MZV851963:MZV851967 NJR851963:NJR851967 NTN851963:NTN851967 ODJ851963:ODJ851967 ONF851963:ONF851967 OXB851963:OXB851967 PGX851963:PGX851967 PQT851963:PQT851967 QAP851963:QAP851967 QKL851963:QKL851967 QUH851963:QUH851967 RED851963:RED851967 RNZ851963:RNZ851967 RXV851963:RXV851967 SHR851963:SHR851967 SRN851963:SRN851967 TBJ851963:TBJ851967 TLF851963:TLF851967 TVB851963:TVB851967 UEX851963:UEX851967 UOT851963:UOT851967 UYP851963:UYP851967 VIL851963:VIL851967 VSH851963:VSH851967 WCD851963:WCD851967 WLZ851963:WLZ851967 WVV851963:WVV851967 N917499:N917503 JJ917499:JJ917503 TF917499:TF917503 ADB917499:ADB917503 AMX917499:AMX917503 AWT917499:AWT917503 BGP917499:BGP917503 BQL917499:BQL917503 CAH917499:CAH917503 CKD917499:CKD917503 CTZ917499:CTZ917503 DDV917499:DDV917503 DNR917499:DNR917503 DXN917499:DXN917503 EHJ917499:EHJ917503 ERF917499:ERF917503 FBB917499:FBB917503 FKX917499:FKX917503 FUT917499:FUT917503 GEP917499:GEP917503 GOL917499:GOL917503 GYH917499:GYH917503 HID917499:HID917503 HRZ917499:HRZ917503 IBV917499:IBV917503 ILR917499:ILR917503 IVN917499:IVN917503 JFJ917499:JFJ917503 JPF917499:JPF917503 JZB917499:JZB917503 KIX917499:KIX917503 KST917499:KST917503 LCP917499:LCP917503 LML917499:LML917503 LWH917499:LWH917503 MGD917499:MGD917503 MPZ917499:MPZ917503 MZV917499:MZV917503 NJR917499:NJR917503 NTN917499:NTN917503 ODJ917499:ODJ917503 ONF917499:ONF917503 OXB917499:OXB917503 PGX917499:PGX917503 PQT917499:PQT917503 QAP917499:QAP917503 QKL917499:QKL917503 QUH917499:QUH917503 RED917499:RED917503 RNZ917499:RNZ917503 RXV917499:RXV917503 SHR917499:SHR917503 SRN917499:SRN917503 TBJ917499:TBJ917503 TLF917499:TLF917503 TVB917499:TVB917503 UEX917499:UEX917503 UOT917499:UOT917503 UYP917499:UYP917503 VIL917499:VIL917503 VSH917499:VSH917503 WCD917499:WCD917503 WLZ917499:WLZ917503 WVV917499:WVV917503 N983035:N983039 JJ983035:JJ983039 TF983035:TF983039 ADB983035:ADB983039 AMX983035:AMX983039 AWT983035:AWT983039 BGP983035:BGP983039 BQL983035:BQL983039 CAH983035:CAH983039 CKD983035:CKD983039 CTZ983035:CTZ983039 DDV983035:DDV983039 DNR983035:DNR983039 DXN983035:DXN983039 EHJ983035:EHJ983039 ERF983035:ERF983039 FBB983035:FBB983039 FKX983035:FKX983039 FUT983035:FUT983039 GEP983035:GEP983039 GOL983035:GOL983039 GYH983035:GYH983039 HID983035:HID983039 HRZ983035:HRZ983039 IBV983035:IBV983039 ILR983035:ILR983039 IVN983035:IVN983039 JFJ983035:JFJ983039 JPF983035:JPF983039 JZB983035:JZB983039 KIX983035:KIX983039 KST983035:KST983039 LCP983035:LCP983039 LML983035:LML983039 LWH983035:LWH983039 MGD983035:MGD983039 MPZ983035:MPZ983039 MZV983035:MZV983039 NJR983035:NJR983039 NTN983035:NTN983039 ODJ983035:ODJ983039 ONF983035:ONF983039 OXB983035:OXB983039 PGX983035:PGX983039 PQT983035:PQT983039 QAP983035:QAP983039 QKL983035:QKL983039 QUH983035:QUH983039 RED983035:RED983039 RNZ983035:RNZ983039 RXV983035:RXV983039 SHR983035:SHR983039 SRN983035:SRN983039 TBJ983035:TBJ983039 TLF983035:TLF983039 TVB983035:TVB983039 UEX983035:UEX983039 UOT983035:UOT983039 UYP983035:UYP983039 VIL983035:VIL983039 VSH983035:VSH983039 WCD983035:WCD983039 WLZ983035:WLZ983039 WVV983035:WVV983039 O65534:AC65535 JK65534:JY65535 TG65534:TU65535 ADC65534:ADQ65535 AMY65534:ANM65535 AWU65534:AXI65535 BGQ65534:BHE65535 BQM65534:BRA65535 CAI65534:CAW65535 CKE65534:CKS65535 CUA65534:CUO65535 DDW65534:DEK65535 DNS65534:DOG65535 DXO65534:DYC65535 EHK65534:EHY65535 ERG65534:ERU65535 FBC65534:FBQ65535 FKY65534:FLM65535 FUU65534:FVI65535 GEQ65534:GFE65535 GOM65534:GPA65535 GYI65534:GYW65535 HIE65534:HIS65535 HSA65534:HSO65535 IBW65534:ICK65535 ILS65534:IMG65535 IVO65534:IWC65535 JFK65534:JFY65535 JPG65534:JPU65535 JZC65534:JZQ65535 KIY65534:KJM65535 KSU65534:KTI65535 LCQ65534:LDE65535 LMM65534:LNA65535 LWI65534:LWW65535 MGE65534:MGS65535 MQA65534:MQO65535 MZW65534:NAK65535 NJS65534:NKG65535 NTO65534:NUC65535 ODK65534:ODY65535 ONG65534:ONU65535 OXC65534:OXQ65535 PGY65534:PHM65535 PQU65534:PRI65535 QAQ65534:QBE65535 QKM65534:QLA65535 QUI65534:QUW65535 REE65534:RES65535 ROA65534:ROO65535 RXW65534:RYK65535 SHS65534:SIG65535 SRO65534:SSC65535 TBK65534:TBY65535 TLG65534:TLU65535 TVC65534:TVQ65535 UEY65534:UFM65535 UOU65534:UPI65535 UYQ65534:UZE65535 VIM65534:VJA65535 VSI65534:VSW65535 WCE65534:WCS65535 WMA65534:WMO65535 WVW65534:WWK65535 O131070:AC131071 JK131070:JY131071 TG131070:TU131071 ADC131070:ADQ131071 AMY131070:ANM131071 AWU131070:AXI131071 BGQ131070:BHE131071 BQM131070:BRA131071 CAI131070:CAW131071 CKE131070:CKS131071 CUA131070:CUO131071 DDW131070:DEK131071 DNS131070:DOG131071 DXO131070:DYC131071 EHK131070:EHY131071 ERG131070:ERU131071 FBC131070:FBQ131071 FKY131070:FLM131071 FUU131070:FVI131071 GEQ131070:GFE131071 GOM131070:GPA131071 GYI131070:GYW131071 HIE131070:HIS131071 HSA131070:HSO131071 IBW131070:ICK131071 ILS131070:IMG131071 IVO131070:IWC131071 JFK131070:JFY131071 JPG131070:JPU131071 JZC131070:JZQ131071 KIY131070:KJM131071 KSU131070:KTI131071 LCQ131070:LDE131071 LMM131070:LNA131071 LWI131070:LWW131071 MGE131070:MGS131071 MQA131070:MQO131071 MZW131070:NAK131071 NJS131070:NKG131071 NTO131070:NUC131071 ODK131070:ODY131071 ONG131070:ONU131071 OXC131070:OXQ131071 PGY131070:PHM131071 PQU131070:PRI131071 QAQ131070:QBE131071 QKM131070:QLA131071 QUI131070:QUW131071 REE131070:RES131071 ROA131070:ROO131071 RXW131070:RYK131071 SHS131070:SIG131071 SRO131070:SSC131071 TBK131070:TBY131071 TLG131070:TLU131071 TVC131070:TVQ131071 UEY131070:UFM131071 UOU131070:UPI131071 UYQ131070:UZE131071 VIM131070:VJA131071 VSI131070:VSW131071 WCE131070:WCS131071 WMA131070:WMO131071 WVW131070:WWK131071 O196606:AC196607 JK196606:JY196607 TG196606:TU196607 ADC196606:ADQ196607 AMY196606:ANM196607 AWU196606:AXI196607 BGQ196606:BHE196607 BQM196606:BRA196607 CAI196606:CAW196607 CKE196606:CKS196607 CUA196606:CUO196607 DDW196606:DEK196607 DNS196606:DOG196607 DXO196606:DYC196607 EHK196606:EHY196607 ERG196606:ERU196607 FBC196606:FBQ196607 FKY196606:FLM196607 FUU196606:FVI196607 GEQ196606:GFE196607 GOM196606:GPA196607 GYI196606:GYW196607 HIE196606:HIS196607 HSA196606:HSO196607 IBW196606:ICK196607 ILS196606:IMG196607 IVO196606:IWC196607 JFK196606:JFY196607 JPG196606:JPU196607 JZC196606:JZQ196607 KIY196606:KJM196607 KSU196606:KTI196607 LCQ196606:LDE196607 LMM196606:LNA196607 LWI196606:LWW196607 MGE196606:MGS196607 MQA196606:MQO196607 MZW196606:NAK196607 NJS196606:NKG196607 NTO196606:NUC196607 ODK196606:ODY196607 ONG196606:ONU196607 OXC196606:OXQ196607 PGY196606:PHM196607 PQU196606:PRI196607 QAQ196606:QBE196607 QKM196606:QLA196607 QUI196606:QUW196607 REE196606:RES196607 ROA196606:ROO196607 RXW196606:RYK196607 SHS196606:SIG196607 SRO196606:SSC196607 TBK196606:TBY196607 TLG196606:TLU196607 TVC196606:TVQ196607 UEY196606:UFM196607 UOU196606:UPI196607 UYQ196606:UZE196607 VIM196606:VJA196607 VSI196606:VSW196607 WCE196606:WCS196607 WMA196606:WMO196607 WVW196606:WWK196607 O262142:AC262143 JK262142:JY262143 TG262142:TU262143 ADC262142:ADQ262143 AMY262142:ANM262143 AWU262142:AXI262143 BGQ262142:BHE262143 BQM262142:BRA262143 CAI262142:CAW262143 CKE262142:CKS262143 CUA262142:CUO262143 DDW262142:DEK262143 DNS262142:DOG262143 DXO262142:DYC262143 EHK262142:EHY262143 ERG262142:ERU262143 FBC262142:FBQ262143 FKY262142:FLM262143 FUU262142:FVI262143 GEQ262142:GFE262143 GOM262142:GPA262143 GYI262142:GYW262143 HIE262142:HIS262143 HSA262142:HSO262143 IBW262142:ICK262143 ILS262142:IMG262143 IVO262142:IWC262143 JFK262142:JFY262143 JPG262142:JPU262143 JZC262142:JZQ262143 KIY262142:KJM262143 KSU262142:KTI262143 LCQ262142:LDE262143 LMM262142:LNA262143 LWI262142:LWW262143 MGE262142:MGS262143 MQA262142:MQO262143 MZW262142:NAK262143 NJS262142:NKG262143 NTO262142:NUC262143 ODK262142:ODY262143 ONG262142:ONU262143 OXC262142:OXQ262143 PGY262142:PHM262143 PQU262142:PRI262143 QAQ262142:QBE262143 QKM262142:QLA262143 QUI262142:QUW262143 REE262142:RES262143 ROA262142:ROO262143 RXW262142:RYK262143 SHS262142:SIG262143 SRO262142:SSC262143 TBK262142:TBY262143 TLG262142:TLU262143 TVC262142:TVQ262143 UEY262142:UFM262143 UOU262142:UPI262143 UYQ262142:UZE262143 VIM262142:VJA262143 VSI262142:VSW262143 WCE262142:WCS262143 WMA262142:WMO262143 WVW262142:WWK262143 O327678:AC327679 JK327678:JY327679 TG327678:TU327679 ADC327678:ADQ327679 AMY327678:ANM327679 AWU327678:AXI327679 BGQ327678:BHE327679 BQM327678:BRA327679 CAI327678:CAW327679 CKE327678:CKS327679 CUA327678:CUO327679 DDW327678:DEK327679 DNS327678:DOG327679 DXO327678:DYC327679 EHK327678:EHY327679 ERG327678:ERU327679 FBC327678:FBQ327679 FKY327678:FLM327679 FUU327678:FVI327679 GEQ327678:GFE327679 GOM327678:GPA327679 GYI327678:GYW327679 HIE327678:HIS327679 HSA327678:HSO327679 IBW327678:ICK327679 ILS327678:IMG327679 IVO327678:IWC327679 JFK327678:JFY327679 JPG327678:JPU327679 JZC327678:JZQ327679 KIY327678:KJM327679 KSU327678:KTI327679 LCQ327678:LDE327679 LMM327678:LNA327679 LWI327678:LWW327679 MGE327678:MGS327679 MQA327678:MQO327679 MZW327678:NAK327679 NJS327678:NKG327679 NTO327678:NUC327679 ODK327678:ODY327679 ONG327678:ONU327679 OXC327678:OXQ327679 PGY327678:PHM327679 PQU327678:PRI327679 QAQ327678:QBE327679 QKM327678:QLA327679 QUI327678:QUW327679 REE327678:RES327679 ROA327678:ROO327679 RXW327678:RYK327679 SHS327678:SIG327679 SRO327678:SSC327679 TBK327678:TBY327679 TLG327678:TLU327679 TVC327678:TVQ327679 UEY327678:UFM327679 UOU327678:UPI327679 UYQ327678:UZE327679 VIM327678:VJA327679 VSI327678:VSW327679 WCE327678:WCS327679 WMA327678:WMO327679 WVW327678:WWK327679 O393214:AC393215 JK393214:JY393215 TG393214:TU393215 ADC393214:ADQ393215 AMY393214:ANM393215 AWU393214:AXI393215 BGQ393214:BHE393215 BQM393214:BRA393215 CAI393214:CAW393215 CKE393214:CKS393215 CUA393214:CUO393215 DDW393214:DEK393215 DNS393214:DOG393215 DXO393214:DYC393215 EHK393214:EHY393215 ERG393214:ERU393215 FBC393214:FBQ393215 FKY393214:FLM393215 FUU393214:FVI393215 GEQ393214:GFE393215 GOM393214:GPA393215 GYI393214:GYW393215 HIE393214:HIS393215 HSA393214:HSO393215 IBW393214:ICK393215 ILS393214:IMG393215 IVO393214:IWC393215 JFK393214:JFY393215 JPG393214:JPU393215 JZC393214:JZQ393215 KIY393214:KJM393215 KSU393214:KTI393215 LCQ393214:LDE393215 LMM393214:LNA393215 LWI393214:LWW393215 MGE393214:MGS393215 MQA393214:MQO393215 MZW393214:NAK393215 NJS393214:NKG393215 NTO393214:NUC393215 ODK393214:ODY393215 ONG393214:ONU393215 OXC393214:OXQ393215 PGY393214:PHM393215 PQU393214:PRI393215 QAQ393214:QBE393215 QKM393214:QLA393215 QUI393214:QUW393215 REE393214:RES393215 ROA393214:ROO393215 RXW393214:RYK393215 SHS393214:SIG393215 SRO393214:SSC393215 TBK393214:TBY393215 TLG393214:TLU393215 TVC393214:TVQ393215 UEY393214:UFM393215 UOU393214:UPI393215 UYQ393214:UZE393215 VIM393214:VJA393215 VSI393214:VSW393215 WCE393214:WCS393215 WMA393214:WMO393215 WVW393214:WWK393215 O458750:AC458751 JK458750:JY458751 TG458750:TU458751 ADC458750:ADQ458751 AMY458750:ANM458751 AWU458750:AXI458751 BGQ458750:BHE458751 BQM458750:BRA458751 CAI458750:CAW458751 CKE458750:CKS458751 CUA458750:CUO458751 DDW458750:DEK458751 DNS458750:DOG458751 DXO458750:DYC458751 EHK458750:EHY458751 ERG458750:ERU458751 FBC458750:FBQ458751 FKY458750:FLM458751 FUU458750:FVI458751 GEQ458750:GFE458751 GOM458750:GPA458751 GYI458750:GYW458751 HIE458750:HIS458751 HSA458750:HSO458751 IBW458750:ICK458751 ILS458750:IMG458751 IVO458750:IWC458751 JFK458750:JFY458751 JPG458750:JPU458751 JZC458750:JZQ458751 KIY458750:KJM458751 KSU458750:KTI458751 LCQ458750:LDE458751 LMM458750:LNA458751 LWI458750:LWW458751 MGE458750:MGS458751 MQA458750:MQO458751 MZW458750:NAK458751 NJS458750:NKG458751 NTO458750:NUC458751 ODK458750:ODY458751 ONG458750:ONU458751 OXC458750:OXQ458751 PGY458750:PHM458751 PQU458750:PRI458751 QAQ458750:QBE458751 QKM458750:QLA458751 QUI458750:QUW458751 REE458750:RES458751 ROA458750:ROO458751 RXW458750:RYK458751 SHS458750:SIG458751 SRO458750:SSC458751 TBK458750:TBY458751 TLG458750:TLU458751 TVC458750:TVQ458751 UEY458750:UFM458751 UOU458750:UPI458751 UYQ458750:UZE458751 VIM458750:VJA458751 VSI458750:VSW458751 WCE458750:WCS458751 WMA458750:WMO458751 WVW458750:WWK458751 O524286:AC524287 JK524286:JY524287 TG524286:TU524287 ADC524286:ADQ524287 AMY524286:ANM524287 AWU524286:AXI524287 BGQ524286:BHE524287 BQM524286:BRA524287 CAI524286:CAW524287 CKE524286:CKS524287 CUA524286:CUO524287 DDW524286:DEK524287 DNS524286:DOG524287 DXO524286:DYC524287 EHK524286:EHY524287 ERG524286:ERU524287 FBC524286:FBQ524287 FKY524286:FLM524287 FUU524286:FVI524287 GEQ524286:GFE524287 GOM524286:GPA524287 GYI524286:GYW524287 HIE524286:HIS524287 HSA524286:HSO524287 IBW524286:ICK524287 ILS524286:IMG524287 IVO524286:IWC524287 JFK524286:JFY524287 JPG524286:JPU524287 JZC524286:JZQ524287 KIY524286:KJM524287 KSU524286:KTI524287 LCQ524286:LDE524287 LMM524286:LNA524287 LWI524286:LWW524287 MGE524286:MGS524287 MQA524286:MQO524287 MZW524286:NAK524287 NJS524286:NKG524287 NTO524286:NUC524287 ODK524286:ODY524287 ONG524286:ONU524287 OXC524286:OXQ524287 PGY524286:PHM524287 PQU524286:PRI524287 QAQ524286:QBE524287 QKM524286:QLA524287 QUI524286:QUW524287 REE524286:RES524287 ROA524286:ROO524287 RXW524286:RYK524287 SHS524286:SIG524287 SRO524286:SSC524287 TBK524286:TBY524287 TLG524286:TLU524287 TVC524286:TVQ524287 UEY524286:UFM524287 UOU524286:UPI524287 UYQ524286:UZE524287 VIM524286:VJA524287 VSI524286:VSW524287 WCE524286:WCS524287 WMA524286:WMO524287 WVW524286:WWK524287 O589822:AC589823 JK589822:JY589823 TG589822:TU589823 ADC589822:ADQ589823 AMY589822:ANM589823 AWU589822:AXI589823 BGQ589822:BHE589823 BQM589822:BRA589823 CAI589822:CAW589823 CKE589822:CKS589823 CUA589822:CUO589823 DDW589822:DEK589823 DNS589822:DOG589823 DXO589822:DYC589823 EHK589822:EHY589823 ERG589822:ERU589823 FBC589822:FBQ589823 FKY589822:FLM589823 FUU589822:FVI589823 GEQ589822:GFE589823 GOM589822:GPA589823 GYI589822:GYW589823 HIE589822:HIS589823 HSA589822:HSO589823 IBW589822:ICK589823 ILS589822:IMG589823 IVO589822:IWC589823 JFK589822:JFY589823 JPG589822:JPU589823 JZC589822:JZQ589823 KIY589822:KJM589823 KSU589822:KTI589823 LCQ589822:LDE589823 LMM589822:LNA589823 LWI589822:LWW589823 MGE589822:MGS589823 MQA589822:MQO589823 MZW589822:NAK589823 NJS589822:NKG589823 NTO589822:NUC589823 ODK589822:ODY589823 ONG589822:ONU589823 OXC589822:OXQ589823 PGY589822:PHM589823 PQU589822:PRI589823 QAQ589822:QBE589823 QKM589822:QLA589823 QUI589822:QUW589823 REE589822:RES589823 ROA589822:ROO589823 RXW589822:RYK589823 SHS589822:SIG589823 SRO589822:SSC589823 TBK589822:TBY589823 TLG589822:TLU589823 TVC589822:TVQ589823 UEY589822:UFM589823 UOU589822:UPI589823 UYQ589822:UZE589823 VIM589822:VJA589823 VSI589822:VSW589823 WCE589822:WCS589823 WMA589822:WMO589823 WVW589822:WWK589823 O655358:AC655359 JK655358:JY655359 TG655358:TU655359 ADC655358:ADQ655359 AMY655358:ANM655359 AWU655358:AXI655359 BGQ655358:BHE655359 BQM655358:BRA655359 CAI655358:CAW655359 CKE655358:CKS655359 CUA655358:CUO655359 DDW655358:DEK655359 DNS655358:DOG655359 DXO655358:DYC655359 EHK655358:EHY655359 ERG655358:ERU655359 FBC655358:FBQ655359 FKY655358:FLM655359 FUU655358:FVI655359 GEQ655358:GFE655359 GOM655358:GPA655359 GYI655358:GYW655359 HIE655358:HIS655359 HSA655358:HSO655359 IBW655358:ICK655359 ILS655358:IMG655359 IVO655358:IWC655359 JFK655358:JFY655359 JPG655358:JPU655359 JZC655358:JZQ655359 KIY655358:KJM655359 KSU655358:KTI655359 LCQ655358:LDE655359 LMM655358:LNA655359 LWI655358:LWW655359 MGE655358:MGS655359 MQA655358:MQO655359 MZW655358:NAK655359 NJS655358:NKG655359 NTO655358:NUC655359 ODK655358:ODY655359 ONG655358:ONU655359 OXC655358:OXQ655359 PGY655358:PHM655359 PQU655358:PRI655359 QAQ655358:QBE655359 QKM655358:QLA655359 QUI655358:QUW655359 REE655358:RES655359 ROA655358:ROO655359 RXW655358:RYK655359 SHS655358:SIG655359 SRO655358:SSC655359 TBK655358:TBY655359 TLG655358:TLU655359 TVC655358:TVQ655359 UEY655358:UFM655359 UOU655358:UPI655359 UYQ655358:UZE655359 VIM655358:VJA655359 VSI655358:VSW655359 WCE655358:WCS655359 WMA655358:WMO655359 WVW655358:WWK655359 O720894:AC720895 JK720894:JY720895 TG720894:TU720895 ADC720894:ADQ720895 AMY720894:ANM720895 AWU720894:AXI720895 BGQ720894:BHE720895 BQM720894:BRA720895 CAI720894:CAW720895 CKE720894:CKS720895 CUA720894:CUO720895 DDW720894:DEK720895 DNS720894:DOG720895 DXO720894:DYC720895 EHK720894:EHY720895 ERG720894:ERU720895 FBC720894:FBQ720895 FKY720894:FLM720895 FUU720894:FVI720895 GEQ720894:GFE720895 GOM720894:GPA720895 GYI720894:GYW720895 HIE720894:HIS720895 HSA720894:HSO720895 IBW720894:ICK720895 ILS720894:IMG720895 IVO720894:IWC720895 JFK720894:JFY720895 JPG720894:JPU720895 JZC720894:JZQ720895 KIY720894:KJM720895 KSU720894:KTI720895 LCQ720894:LDE720895 LMM720894:LNA720895 LWI720894:LWW720895 MGE720894:MGS720895 MQA720894:MQO720895 MZW720894:NAK720895 NJS720894:NKG720895 NTO720894:NUC720895 ODK720894:ODY720895 ONG720894:ONU720895 OXC720894:OXQ720895 PGY720894:PHM720895 PQU720894:PRI720895 QAQ720894:QBE720895 QKM720894:QLA720895 QUI720894:QUW720895 REE720894:RES720895 ROA720894:ROO720895 RXW720894:RYK720895 SHS720894:SIG720895 SRO720894:SSC720895 TBK720894:TBY720895 TLG720894:TLU720895 TVC720894:TVQ720895 UEY720894:UFM720895 UOU720894:UPI720895 UYQ720894:UZE720895 VIM720894:VJA720895 VSI720894:VSW720895 WCE720894:WCS720895 WMA720894:WMO720895 WVW720894:WWK720895 O786430:AC786431 JK786430:JY786431 TG786430:TU786431 ADC786430:ADQ786431 AMY786430:ANM786431 AWU786430:AXI786431 BGQ786430:BHE786431 BQM786430:BRA786431 CAI786430:CAW786431 CKE786430:CKS786431 CUA786430:CUO786431 DDW786430:DEK786431 DNS786430:DOG786431 DXO786430:DYC786431 EHK786430:EHY786431 ERG786430:ERU786431 FBC786430:FBQ786431 FKY786430:FLM786431 FUU786430:FVI786431 GEQ786430:GFE786431 GOM786430:GPA786431 GYI786430:GYW786431 HIE786430:HIS786431 HSA786430:HSO786431 IBW786430:ICK786431 ILS786430:IMG786431 IVO786430:IWC786431 JFK786430:JFY786431 JPG786430:JPU786431 JZC786430:JZQ786431 KIY786430:KJM786431 KSU786430:KTI786431 LCQ786430:LDE786431 LMM786430:LNA786431 LWI786430:LWW786431 MGE786430:MGS786431 MQA786430:MQO786431 MZW786430:NAK786431 NJS786430:NKG786431 NTO786430:NUC786431 ODK786430:ODY786431 ONG786430:ONU786431 OXC786430:OXQ786431 PGY786430:PHM786431 PQU786430:PRI786431 QAQ786430:QBE786431 QKM786430:QLA786431 QUI786430:QUW786431 REE786430:RES786431 ROA786430:ROO786431 RXW786430:RYK786431 SHS786430:SIG786431 SRO786430:SSC786431 TBK786430:TBY786431 TLG786430:TLU786431 TVC786430:TVQ786431 UEY786430:UFM786431 UOU786430:UPI786431 UYQ786430:UZE786431 VIM786430:VJA786431 VSI786430:VSW786431 WCE786430:WCS786431 WMA786430:WMO786431 WVW786430:WWK786431 O851966:AC851967 JK851966:JY851967 TG851966:TU851967 ADC851966:ADQ851967 AMY851966:ANM851967 AWU851966:AXI851967 BGQ851966:BHE851967 BQM851966:BRA851967 CAI851966:CAW851967 CKE851966:CKS851967 CUA851966:CUO851967 DDW851966:DEK851967 DNS851966:DOG851967 DXO851966:DYC851967 EHK851966:EHY851967 ERG851966:ERU851967 FBC851966:FBQ851967 FKY851966:FLM851967 FUU851966:FVI851967 GEQ851966:GFE851967 GOM851966:GPA851967 GYI851966:GYW851967 HIE851966:HIS851967 HSA851966:HSO851967 IBW851966:ICK851967 ILS851966:IMG851967 IVO851966:IWC851967 JFK851966:JFY851967 JPG851966:JPU851967 JZC851966:JZQ851967 KIY851966:KJM851967 KSU851966:KTI851967 LCQ851966:LDE851967 LMM851966:LNA851967 LWI851966:LWW851967 MGE851966:MGS851967 MQA851966:MQO851967 MZW851966:NAK851967 NJS851966:NKG851967 NTO851966:NUC851967 ODK851966:ODY851967 ONG851966:ONU851967 OXC851966:OXQ851967 PGY851966:PHM851967 PQU851966:PRI851967 QAQ851966:QBE851967 QKM851966:QLA851967 QUI851966:QUW851967 REE851966:RES851967 ROA851966:ROO851967 RXW851966:RYK851967 SHS851966:SIG851967 SRO851966:SSC851967 TBK851966:TBY851967 TLG851966:TLU851967 TVC851966:TVQ851967 UEY851966:UFM851967 UOU851966:UPI851967 UYQ851966:UZE851967 VIM851966:VJA851967 VSI851966:VSW851967 WCE851966:WCS851967 WMA851966:WMO851967 WVW851966:WWK851967 O917502:AC917503 JK917502:JY917503 TG917502:TU917503 ADC917502:ADQ917503 AMY917502:ANM917503 AWU917502:AXI917503 BGQ917502:BHE917503 BQM917502:BRA917503 CAI917502:CAW917503 CKE917502:CKS917503 CUA917502:CUO917503 DDW917502:DEK917503 DNS917502:DOG917503 DXO917502:DYC917503 EHK917502:EHY917503 ERG917502:ERU917503 FBC917502:FBQ917503 FKY917502:FLM917503 FUU917502:FVI917503 GEQ917502:GFE917503 GOM917502:GPA917503 GYI917502:GYW917503 HIE917502:HIS917503 HSA917502:HSO917503 IBW917502:ICK917503 ILS917502:IMG917503 IVO917502:IWC917503 JFK917502:JFY917503 JPG917502:JPU917503 JZC917502:JZQ917503 KIY917502:KJM917503 KSU917502:KTI917503 LCQ917502:LDE917503 LMM917502:LNA917503 LWI917502:LWW917503 MGE917502:MGS917503 MQA917502:MQO917503 MZW917502:NAK917503 NJS917502:NKG917503 NTO917502:NUC917503 ODK917502:ODY917503 ONG917502:ONU917503 OXC917502:OXQ917503 PGY917502:PHM917503 PQU917502:PRI917503 QAQ917502:QBE917503 QKM917502:QLA917503 QUI917502:QUW917503 REE917502:RES917503 ROA917502:ROO917503 RXW917502:RYK917503 SHS917502:SIG917503 SRO917502:SSC917503 TBK917502:TBY917503 TLG917502:TLU917503 TVC917502:TVQ917503 UEY917502:UFM917503 UOU917502:UPI917503 UYQ917502:UZE917503 VIM917502:VJA917503 VSI917502:VSW917503 WCE917502:WCS917503 WMA917502:WMO917503 WVW917502:WWK917503 O983038:AC983039 JK983038:JY983039 TG983038:TU983039 ADC983038:ADQ983039 AMY983038:ANM983039 AWU983038:AXI983039 BGQ983038:BHE983039 BQM983038:BRA983039 CAI983038:CAW983039 CKE983038:CKS983039 CUA983038:CUO983039 DDW983038:DEK983039 DNS983038:DOG983039 DXO983038:DYC983039 EHK983038:EHY983039 ERG983038:ERU983039 FBC983038:FBQ983039 FKY983038:FLM983039 FUU983038:FVI983039 GEQ983038:GFE983039 GOM983038:GPA983039 GYI983038:GYW983039 HIE983038:HIS983039 HSA983038:HSO983039 IBW983038:ICK983039 ILS983038:IMG983039 IVO983038:IWC983039 JFK983038:JFY983039 JPG983038:JPU983039 JZC983038:JZQ983039 KIY983038:KJM983039 KSU983038:KTI983039 LCQ983038:LDE983039 LMM983038:LNA983039 LWI983038:LWW983039 MGE983038:MGS983039 MQA983038:MQO983039 MZW983038:NAK983039 NJS983038:NKG983039 NTO983038:NUC983039 ODK983038:ODY983039 ONG983038:ONU983039 OXC983038:OXQ983039 PGY983038:PHM983039 PQU983038:PRI983039 QAQ983038:QBE983039 QKM983038:QLA983039 QUI983038:QUW983039 REE983038:RES983039 ROA983038:ROO983039 RXW983038:RYK983039 SHS983038:SIG983039 SRO983038:SSC983039 TBK983038:TBY983039 TLG983038:TLU983039 TVC983038:TVQ983039 UEY983038:UFM983039 UOU983038:UPI983039 UYQ983038:UZE983039 VIM983038:VJA983039 VSI983038:VSW983039 WCE983038:WCS983039 WMA983038:WMO983039 WVW983038:WWK983039 N65526:AC65529 JJ65526:JY65529 TF65526:TU65529 ADB65526:ADQ65529 AMX65526:ANM65529 AWT65526:AXI65529 BGP65526:BHE65529 BQL65526:BRA65529 CAH65526:CAW65529 CKD65526:CKS65529 CTZ65526:CUO65529 DDV65526:DEK65529 DNR65526:DOG65529 DXN65526:DYC65529 EHJ65526:EHY65529 ERF65526:ERU65529 FBB65526:FBQ65529 FKX65526:FLM65529 FUT65526:FVI65529 GEP65526:GFE65529 GOL65526:GPA65529 GYH65526:GYW65529 HID65526:HIS65529 HRZ65526:HSO65529 IBV65526:ICK65529 ILR65526:IMG65529 IVN65526:IWC65529 JFJ65526:JFY65529 JPF65526:JPU65529 JZB65526:JZQ65529 KIX65526:KJM65529 KST65526:KTI65529 LCP65526:LDE65529 LML65526:LNA65529 LWH65526:LWW65529 MGD65526:MGS65529 MPZ65526:MQO65529 MZV65526:NAK65529 NJR65526:NKG65529 NTN65526:NUC65529 ODJ65526:ODY65529 ONF65526:ONU65529 OXB65526:OXQ65529 PGX65526:PHM65529 PQT65526:PRI65529 QAP65526:QBE65529 QKL65526:QLA65529 QUH65526:QUW65529 RED65526:RES65529 RNZ65526:ROO65529 RXV65526:RYK65529 SHR65526:SIG65529 SRN65526:SSC65529 TBJ65526:TBY65529 TLF65526:TLU65529 TVB65526:TVQ65529 UEX65526:UFM65529 UOT65526:UPI65529 UYP65526:UZE65529 VIL65526:VJA65529 VSH65526:VSW65529 WCD65526:WCS65529 WLZ65526:WMO65529 WVV65526:WWK65529 N131062:AC131065 JJ131062:JY131065 TF131062:TU131065 ADB131062:ADQ131065 AMX131062:ANM131065 AWT131062:AXI131065 BGP131062:BHE131065 BQL131062:BRA131065 CAH131062:CAW131065 CKD131062:CKS131065 CTZ131062:CUO131065 DDV131062:DEK131065 DNR131062:DOG131065 DXN131062:DYC131065 EHJ131062:EHY131065 ERF131062:ERU131065 FBB131062:FBQ131065 FKX131062:FLM131065 FUT131062:FVI131065 GEP131062:GFE131065 GOL131062:GPA131065 GYH131062:GYW131065 HID131062:HIS131065 HRZ131062:HSO131065 IBV131062:ICK131065 ILR131062:IMG131065 IVN131062:IWC131065 JFJ131062:JFY131065 JPF131062:JPU131065 JZB131062:JZQ131065 KIX131062:KJM131065 KST131062:KTI131065 LCP131062:LDE131065 LML131062:LNA131065 LWH131062:LWW131065 MGD131062:MGS131065 MPZ131062:MQO131065 MZV131062:NAK131065 NJR131062:NKG131065 NTN131062:NUC131065 ODJ131062:ODY131065 ONF131062:ONU131065 OXB131062:OXQ131065 PGX131062:PHM131065 PQT131062:PRI131065 QAP131062:QBE131065 QKL131062:QLA131065 QUH131062:QUW131065 RED131062:RES131065 RNZ131062:ROO131065 RXV131062:RYK131065 SHR131062:SIG131065 SRN131062:SSC131065 TBJ131062:TBY131065 TLF131062:TLU131065 TVB131062:TVQ131065 UEX131062:UFM131065 UOT131062:UPI131065 UYP131062:UZE131065 VIL131062:VJA131065 VSH131062:VSW131065 WCD131062:WCS131065 WLZ131062:WMO131065 WVV131062:WWK131065 N196598:AC196601 JJ196598:JY196601 TF196598:TU196601 ADB196598:ADQ196601 AMX196598:ANM196601 AWT196598:AXI196601 BGP196598:BHE196601 BQL196598:BRA196601 CAH196598:CAW196601 CKD196598:CKS196601 CTZ196598:CUO196601 DDV196598:DEK196601 DNR196598:DOG196601 DXN196598:DYC196601 EHJ196598:EHY196601 ERF196598:ERU196601 FBB196598:FBQ196601 FKX196598:FLM196601 FUT196598:FVI196601 GEP196598:GFE196601 GOL196598:GPA196601 GYH196598:GYW196601 HID196598:HIS196601 HRZ196598:HSO196601 IBV196598:ICK196601 ILR196598:IMG196601 IVN196598:IWC196601 JFJ196598:JFY196601 JPF196598:JPU196601 JZB196598:JZQ196601 KIX196598:KJM196601 KST196598:KTI196601 LCP196598:LDE196601 LML196598:LNA196601 LWH196598:LWW196601 MGD196598:MGS196601 MPZ196598:MQO196601 MZV196598:NAK196601 NJR196598:NKG196601 NTN196598:NUC196601 ODJ196598:ODY196601 ONF196598:ONU196601 OXB196598:OXQ196601 PGX196598:PHM196601 PQT196598:PRI196601 QAP196598:QBE196601 QKL196598:QLA196601 QUH196598:QUW196601 RED196598:RES196601 RNZ196598:ROO196601 RXV196598:RYK196601 SHR196598:SIG196601 SRN196598:SSC196601 TBJ196598:TBY196601 TLF196598:TLU196601 TVB196598:TVQ196601 UEX196598:UFM196601 UOT196598:UPI196601 UYP196598:UZE196601 VIL196598:VJA196601 VSH196598:VSW196601 WCD196598:WCS196601 WLZ196598:WMO196601 WVV196598:WWK196601 N262134:AC262137 JJ262134:JY262137 TF262134:TU262137 ADB262134:ADQ262137 AMX262134:ANM262137 AWT262134:AXI262137 BGP262134:BHE262137 BQL262134:BRA262137 CAH262134:CAW262137 CKD262134:CKS262137 CTZ262134:CUO262137 DDV262134:DEK262137 DNR262134:DOG262137 DXN262134:DYC262137 EHJ262134:EHY262137 ERF262134:ERU262137 FBB262134:FBQ262137 FKX262134:FLM262137 FUT262134:FVI262137 GEP262134:GFE262137 GOL262134:GPA262137 GYH262134:GYW262137 HID262134:HIS262137 HRZ262134:HSO262137 IBV262134:ICK262137 ILR262134:IMG262137 IVN262134:IWC262137 JFJ262134:JFY262137 JPF262134:JPU262137 JZB262134:JZQ262137 KIX262134:KJM262137 KST262134:KTI262137 LCP262134:LDE262137 LML262134:LNA262137 LWH262134:LWW262137 MGD262134:MGS262137 MPZ262134:MQO262137 MZV262134:NAK262137 NJR262134:NKG262137 NTN262134:NUC262137 ODJ262134:ODY262137 ONF262134:ONU262137 OXB262134:OXQ262137 PGX262134:PHM262137 PQT262134:PRI262137 QAP262134:QBE262137 QKL262134:QLA262137 QUH262134:QUW262137 RED262134:RES262137 RNZ262134:ROO262137 RXV262134:RYK262137 SHR262134:SIG262137 SRN262134:SSC262137 TBJ262134:TBY262137 TLF262134:TLU262137 TVB262134:TVQ262137 UEX262134:UFM262137 UOT262134:UPI262137 UYP262134:UZE262137 VIL262134:VJA262137 VSH262134:VSW262137 WCD262134:WCS262137 WLZ262134:WMO262137 WVV262134:WWK262137 N327670:AC327673 JJ327670:JY327673 TF327670:TU327673 ADB327670:ADQ327673 AMX327670:ANM327673 AWT327670:AXI327673 BGP327670:BHE327673 BQL327670:BRA327673 CAH327670:CAW327673 CKD327670:CKS327673 CTZ327670:CUO327673 DDV327670:DEK327673 DNR327670:DOG327673 DXN327670:DYC327673 EHJ327670:EHY327673 ERF327670:ERU327673 FBB327670:FBQ327673 FKX327670:FLM327673 FUT327670:FVI327673 GEP327670:GFE327673 GOL327670:GPA327673 GYH327670:GYW327673 HID327670:HIS327673 HRZ327670:HSO327673 IBV327670:ICK327673 ILR327670:IMG327673 IVN327670:IWC327673 JFJ327670:JFY327673 JPF327670:JPU327673 JZB327670:JZQ327673 KIX327670:KJM327673 KST327670:KTI327673 LCP327670:LDE327673 LML327670:LNA327673 LWH327670:LWW327673 MGD327670:MGS327673 MPZ327670:MQO327673 MZV327670:NAK327673 NJR327670:NKG327673 NTN327670:NUC327673 ODJ327670:ODY327673 ONF327670:ONU327673 OXB327670:OXQ327673 PGX327670:PHM327673 PQT327670:PRI327673 QAP327670:QBE327673 QKL327670:QLA327673 QUH327670:QUW327673 RED327670:RES327673 RNZ327670:ROO327673 RXV327670:RYK327673 SHR327670:SIG327673 SRN327670:SSC327673 TBJ327670:TBY327673 TLF327670:TLU327673 TVB327670:TVQ327673 UEX327670:UFM327673 UOT327670:UPI327673 UYP327670:UZE327673 VIL327670:VJA327673 VSH327670:VSW327673 WCD327670:WCS327673 WLZ327670:WMO327673 WVV327670:WWK327673 N393206:AC393209 JJ393206:JY393209 TF393206:TU393209 ADB393206:ADQ393209 AMX393206:ANM393209 AWT393206:AXI393209 BGP393206:BHE393209 BQL393206:BRA393209 CAH393206:CAW393209 CKD393206:CKS393209 CTZ393206:CUO393209 DDV393206:DEK393209 DNR393206:DOG393209 DXN393206:DYC393209 EHJ393206:EHY393209 ERF393206:ERU393209 FBB393206:FBQ393209 FKX393206:FLM393209 FUT393206:FVI393209 GEP393206:GFE393209 GOL393206:GPA393209 GYH393206:GYW393209 HID393206:HIS393209 HRZ393206:HSO393209 IBV393206:ICK393209 ILR393206:IMG393209 IVN393206:IWC393209 JFJ393206:JFY393209 JPF393206:JPU393209 JZB393206:JZQ393209 KIX393206:KJM393209 KST393206:KTI393209 LCP393206:LDE393209 LML393206:LNA393209 LWH393206:LWW393209 MGD393206:MGS393209 MPZ393206:MQO393209 MZV393206:NAK393209 NJR393206:NKG393209 NTN393206:NUC393209 ODJ393206:ODY393209 ONF393206:ONU393209 OXB393206:OXQ393209 PGX393206:PHM393209 PQT393206:PRI393209 QAP393206:QBE393209 QKL393206:QLA393209 QUH393206:QUW393209 RED393206:RES393209 RNZ393206:ROO393209 RXV393206:RYK393209 SHR393206:SIG393209 SRN393206:SSC393209 TBJ393206:TBY393209 TLF393206:TLU393209 TVB393206:TVQ393209 UEX393206:UFM393209 UOT393206:UPI393209 UYP393206:UZE393209 VIL393206:VJA393209 VSH393206:VSW393209 WCD393206:WCS393209 WLZ393206:WMO393209 WVV393206:WWK393209 N458742:AC458745 JJ458742:JY458745 TF458742:TU458745 ADB458742:ADQ458745 AMX458742:ANM458745 AWT458742:AXI458745 BGP458742:BHE458745 BQL458742:BRA458745 CAH458742:CAW458745 CKD458742:CKS458745 CTZ458742:CUO458745 DDV458742:DEK458745 DNR458742:DOG458745 DXN458742:DYC458745 EHJ458742:EHY458745 ERF458742:ERU458745 FBB458742:FBQ458745 FKX458742:FLM458745 FUT458742:FVI458745 GEP458742:GFE458745 GOL458742:GPA458745 GYH458742:GYW458745 HID458742:HIS458745 HRZ458742:HSO458745 IBV458742:ICK458745 ILR458742:IMG458745 IVN458742:IWC458745 JFJ458742:JFY458745 JPF458742:JPU458745 JZB458742:JZQ458745 KIX458742:KJM458745 KST458742:KTI458745 LCP458742:LDE458745 LML458742:LNA458745 LWH458742:LWW458745 MGD458742:MGS458745 MPZ458742:MQO458745 MZV458742:NAK458745 NJR458742:NKG458745 NTN458742:NUC458745 ODJ458742:ODY458745 ONF458742:ONU458745 OXB458742:OXQ458745 PGX458742:PHM458745 PQT458742:PRI458745 QAP458742:QBE458745 QKL458742:QLA458745 QUH458742:QUW458745 RED458742:RES458745 RNZ458742:ROO458745 RXV458742:RYK458745 SHR458742:SIG458745 SRN458742:SSC458745 TBJ458742:TBY458745 TLF458742:TLU458745 TVB458742:TVQ458745 UEX458742:UFM458745 UOT458742:UPI458745 UYP458742:UZE458745 VIL458742:VJA458745 VSH458742:VSW458745 WCD458742:WCS458745 WLZ458742:WMO458745 WVV458742:WWK458745 N524278:AC524281 JJ524278:JY524281 TF524278:TU524281 ADB524278:ADQ524281 AMX524278:ANM524281 AWT524278:AXI524281 BGP524278:BHE524281 BQL524278:BRA524281 CAH524278:CAW524281 CKD524278:CKS524281 CTZ524278:CUO524281 DDV524278:DEK524281 DNR524278:DOG524281 DXN524278:DYC524281 EHJ524278:EHY524281 ERF524278:ERU524281 FBB524278:FBQ524281 FKX524278:FLM524281 FUT524278:FVI524281 GEP524278:GFE524281 GOL524278:GPA524281 GYH524278:GYW524281 HID524278:HIS524281 HRZ524278:HSO524281 IBV524278:ICK524281 ILR524278:IMG524281 IVN524278:IWC524281 JFJ524278:JFY524281 JPF524278:JPU524281 JZB524278:JZQ524281 KIX524278:KJM524281 KST524278:KTI524281 LCP524278:LDE524281 LML524278:LNA524281 LWH524278:LWW524281 MGD524278:MGS524281 MPZ524278:MQO524281 MZV524278:NAK524281 NJR524278:NKG524281 NTN524278:NUC524281 ODJ524278:ODY524281 ONF524278:ONU524281 OXB524278:OXQ524281 PGX524278:PHM524281 PQT524278:PRI524281 QAP524278:QBE524281 QKL524278:QLA524281 QUH524278:QUW524281 RED524278:RES524281 RNZ524278:ROO524281 RXV524278:RYK524281 SHR524278:SIG524281 SRN524278:SSC524281 TBJ524278:TBY524281 TLF524278:TLU524281 TVB524278:TVQ524281 UEX524278:UFM524281 UOT524278:UPI524281 UYP524278:UZE524281 VIL524278:VJA524281 VSH524278:VSW524281 WCD524278:WCS524281 WLZ524278:WMO524281 WVV524278:WWK524281 N589814:AC589817 JJ589814:JY589817 TF589814:TU589817 ADB589814:ADQ589817 AMX589814:ANM589817 AWT589814:AXI589817 BGP589814:BHE589817 BQL589814:BRA589817 CAH589814:CAW589817 CKD589814:CKS589817 CTZ589814:CUO589817 DDV589814:DEK589817 DNR589814:DOG589817 DXN589814:DYC589817 EHJ589814:EHY589817 ERF589814:ERU589817 FBB589814:FBQ589817 FKX589814:FLM589817 FUT589814:FVI589817 GEP589814:GFE589817 GOL589814:GPA589817 GYH589814:GYW589817 HID589814:HIS589817 HRZ589814:HSO589817 IBV589814:ICK589817 ILR589814:IMG589817 IVN589814:IWC589817 JFJ589814:JFY589817 JPF589814:JPU589817 JZB589814:JZQ589817 KIX589814:KJM589817 KST589814:KTI589817 LCP589814:LDE589817 LML589814:LNA589817 LWH589814:LWW589817 MGD589814:MGS589817 MPZ589814:MQO589817 MZV589814:NAK589817 NJR589814:NKG589817 NTN589814:NUC589817 ODJ589814:ODY589817 ONF589814:ONU589817 OXB589814:OXQ589817 PGX589814:PHM589817 PQT589814:PRI589817 QAP589814:QBE589817 QKL589814:QLA589817 QUH589814:QUW589817 RED589814:RES589817 RNZ589814:ROO589817 RXV589814:RYK589817 SHR589814:SIG589817 SRN589814:SSC589817 TBJ589814:TBY589817 TLF589814:TLU589817 TVB589814:TVQ589817 UEX589814:UFM589817 UOT589814:UPI589817 UYP589814:UZE589817 VIL589814:VJA589817 VSH589814:VSW589817 WCD589814:WCS589817 WLZ589814:WMO589817 WVV589814:WWK589817 N655350:AC655353 JJ655350:JY655353 TF655350:TU655353 ADB655350:ADQ655353 AMX655350:ANM655353 AWT655350:AXI655353 BGP655350:BHE655353 BQL655350:BRA655353 CAH655350:CAW655353 CKD655350:CKS655353 CTZ655350:CUO655353 DDV655350:DEK655353 DNR655350:DOG655353 DXN655350:DYC655353 EHJ655350:EHY655353 ERF655350:ERU655353 FBB655350:FBQ655353 FKX655350:FLM655353 FUT655350:FVI655353 GEP655350:GFE655353 GOL655350:GPA655353 GYH655350:GYW655353 HID655350:HIS655353 HRZ655350:HSO655353 IBV655350:ICK655353 ILR655350:IMG655353 IVN655350:IWC655353 JFJ655350:JFY655353 JPF655350:JPU655353 JZB655350:JZQ655353 KIX655350:KJM655353 KST655350:KTI655353 LCP655350:LDE655353 LML655350:LNA655353 LWH655350:LWW655353 MGD655350:MGS655353 MPZ655350:MQO655353 MZV655350:NAK655353 NJR655350:NKG655353 NTN655350:NUC655353 ODJ655350:ODY655353 ONF655350:ONU655353 OXB655350:OXQ655353 PGX655350:PHM655353 PQT655350:PRI655353 QAP655350:QBE655353 QKL655350:QLA655353 QUH655350:QUW655353 RED655350:RES655353 RNZ655350:ROO655353 RXV655350:RYK655353 SHR655350:SIG655353 SRN655350:SSC655353 TBJ655350:TBY655353 TLF655350:TLU655353 TVB655350:TVQ655353 UEX655350:UFM655353 UOT655350:UPI655353 UYP655350:UZE655353 VIL655350:VJA655353 VSH655350:VSW655353 WCD655350:WCS655353 WLZ655350:WMO655353 WVV655350:WWK655353 N720886:AC720889 JJ720886:JY720889 TF720886:TU720889 ADB720886:ADQ720889 AMX720886:ANM720889 AWT720886:AXI720889 BGP720886:BHE720889 BQL720886:BRA720889 CAH720886:CAW720889 CKD720886:CKS720889 CTZ720886:CUO720889 DDV720886:DEK720889 DNR720886:DOG720889 DXN720886:DYC720889 EHJ720886:EHY720889 ERF720886:ERU720889 FBB720886:FBQ720889 FKX720886:FLM720889 FUT720886:FVI720889 GEP720886:GFE720889 GOL720886:GPA720889 GYH720886:GYW720889 HID720886:HIS720889 HRZ720886:HSO720889 IBV720886:ICK720889 ILR720886:IMG720889 IVN720886:IWC720889 JFJ720886:JFY720889 JPF720886:JPU720889 JZB720886:JZQ720889 KIX720886:KJM720889 KST720886:KTI720889 LCP720886:LDE720889 LML720886:LNA720889 LWH720886:LWW720889 MGD720886:MGS720889 MPZ720886:MQO720889 MZV720886:NAK720889 NJR720886:NKG720889 NTN720886:NUC720889 ODJ720886:ODY720889 ONF720886:ONU720889 OXB720886:OXQ720889 PGX720886:PHM720889 PQT720886:PRI720889 QAP720886:QBE720889 QKL720886:QLA720889 QUH720886:QUW720889 RED720886:RES720889 RNZ720886:ROO720889 RXV720886:RYK720889 SHR720886:SIG720889 SRN720886:SSC720889 TBJ720886:TBY720889 TLF720886:TLU720889 TVB720886:TVQ720889 UEX720886:UFM720889 UOT720886:UPI720889 UYP720886:UZE720889 VIL720886:VJA720889 VSH720886:VSW720889 WCD720886:WCS720889 WLZ720886:WMO720889 WVV720886:WWK720889 N786422:AC786425 JJ786422:JY786425 TF786422:TU786425 ADB786422:ADQ786425 AMX786422:ANM786425 AWT786422:AXI786425 BGP786422:BHE786425 BQL786422:BRA786425 CAH786422:CAW786425 CKD786422:CKS786425 CTZ786422:CUO786425 DDV786422:DEK786425 DNR786422:DOG786425 DXN786422:DYC786425 EHJ786422:EHY786425 ERF786422:ERU786425 FBB786422:FBQ786425 FKX786422:FLM786425 FUT786422:FVI786425 GEP786422:GFE786425 GOL786422:GPA786425 GYH786422:GYW786425 HID786422:HIS786425 HRZ786422:HSO786425 IBV786422:ICK786425 ILR786422:IMG786425 IVN786422:IWC786425 JFJ786422:JFY786425 JPF786422:JPU786425 JZB786422:JZQ786425 KIX786422:KJM786425 KST786422:KTI786425 LCP786422:LDE786425 LML786422:LNA786425 LWH786422:LWW786425 MGD786422:MGS786425 MPZ786422:MQO786425 MZV786422:NAK786425 NJR786422:NKG786425 NTN786422:NUC786425 ODJ786422:ODY786425 ONF786422:ONU786425 OXB786422:OXQ786425 PGX786422:PHM786425 PQT786422:PRI786425 QAP786422:QBE786425 QKL786422:QLA786425 QUH786422:QUW786425 RED786422:RES786425 RNZ786422:ROO786425 RXV786422:RYK786425 SHR786422:SIG786425 SRN786422:SSC786425 TBJ786422:TBY786425 TLF786422:TLU786425 TVB786422:TVQ786425 UEX786422:UFM786425 UOT786422:UPI786425 UYP786422:UZE786425 VIL786422:VJA786425 VSH786422:VSW786425 WCD786422:WCS786425 WLZ786422:WMO786425 WVV786422:WWK786425 N851958:AC851961 JJ851958:JY851961 TF851958:TU851961 ADB851958:ADQ851961 AMX851958:ANM851961 AWT851958:AXI851961 BGP851958:BHE851961 BQL851958:BRA851961 CAH851958:CAW851961 CKD851958:CKS851961 CTZ851958:CUO851961 DDV851958:DEK851961 DNR851958:DOG851961 DXN851958:DYC851961 EHJ851958:EHY851961 ERF851958:ERU851961 FBB851958:FBQ851961 FKX851958:FLM851961 FUT851958:FVI851961 GEP851958:GFE851961 GOL851958:GPA851961 GYH851958:GYW851961 HID851958:HIS851961 HRZ851958:HSO851961 IBV851958:ICK851961 ILR851958:IMG851961 IVN851958:IWC851961 JFJ851958:JFY851961 JPF851958:JPU851961 JZB851958:JZQ851961 KIX851958:KJM851961 KST851958:KTI851961 LCP851958:LDE851961 LML851958:LNA851961 LWH851958:LWW851961 MGD851958:MGS851961 MPZ851958:MQO851961 MZV851958:NAK851961 NJR851958:NKG851961 NTN851958:NUC851961 ODJ851958:ODY851961 ONF851958:ONU851961 OXB851958:OXQ851961 PGX851958:PHM851961 PQT851958:PRI851961 QAP851958:QBE851961 QKL851958:QLA851961 QUH851958:QUW851961 RED851958:RES851961 RNZ851958:ROO851961 RXV851958:RYK851961 SHR851958:SIG851961 SRN851958:SSC851961 TBJ851958:TBY851961 TLF851958:TLU851961 TVB851958:TVQ851961 UEX851958:UFM851961 UOT851958:UPI851961 UYP851958:UZE851961 VIL851958:VJA851961 VSH851958:VSW851961 WCD851958:WCS851961 WLZ851958:WMO851961 WVV851958:WWK851961 N917494:AC917497 JJ917494:JY917497 TF917494:TU917497 ADB917494:ADQ917497 AMX917494:ANM917497 AWT917494:AXI917497 BGP917494:BHE917497 BQL917494:BRA917497 CAH917494:CAW917497 CKD917494:CKS917497 CTZ917494:CUO917497 DDV917494:DEK917497 DNR917494:DOG917497 DXN917494:DYC917497 EHJ917494:EHY917497 ERF917494:ERU917497 FBB917494:FBQ917497 FKX917494:FLM917497 FUT917494:FVI917497 GEP917494:GFE917497 GOL917494:GPA917497 GYH917494:GYW917497 HID917494:HIS917497 HRZ917494:HSO917497 IBV917494:ICK917497 ILR917494:IMG917497 IVN917494:IWC917497 JFJ917494:JFY917497 JPF917494:JPU917497 JZB917494:JZQ917497 KIX917494:KJM917497 KST917494:KTI917497 LCP917494:LDE917497 LML917494:LNA917497 LWH917494:LWW917497 MGD917494:MGS917497 MPZ917494:MQO917497 MZV917494:NAK917497 NJR917494:NKG917497 NTN917494:NUC917497 ODJ917494:ODY917497 ONF917494:ONU917497 OXB917494:OXQ917497 PGX917494:PHM917497 PQT917494:PRI917497 QAP917494:QBE917497 QKL917494:QLA917497 QUH917494:QUW917497 RED917494:RES917497 RNZ917494:ROO917497 RXV917494:RYK917497 SHR917494:SIG917497 SRN917494:SSC917497 TBJ917494:TBY917497 TLF917494:TLU917497 TVB917494:TVQ917497 UEX917494:UFM917497 UOT917494:UPI917497 UYP917494:UZE917497 VIL917494:VJA917497 VSH917494:VSW917497 WCD917494:WCS917497 WLZ917494:WMO917497 WVV917494:WWK917497 N983030:AC983033 JJ983030:JY983033 TF983030:TU983033 ADB983030:ADQ983033 AMX983030:ANM983033 AWT983030:AXI983033 BGP983030:BHE983033 BQL983030:BRA983033 CAH983030:CAW983033 CKD983030:CKS983033 CTZ983030:CUO983033 DDV983030:DEK983033 DNR983030:DOG983033 DXN983030:DYC983033 EHJ983030:EHY983033 ERF983030:ERU983033 FBB983030:FBQ983033 FKX983030:FLM983033 FUT983030:FVI983033 GEP983030:GFE983033 GOL983030:GPA983033 GYH983030:GYW983033 HID983030:HIS983033 HRZ983030:HSO983033 IBV983030:ICK983033 ILR983030:IMG983033 IVN983030:IWC983033 JFJ983030:JFY983033 JPF983030:JPU983033 JZB983030:JZQ983033 KIX983030:KJM983033 KST983030:KTI983033 LCP983030:LDE983033 LML983030:LNA983033 LWH983030:LWW983033 MGD983030:MGS983033 MPZ983030:MQO983033 MZV983030:NAK983033 NJR983030:NKG983033 NTN983030:NUC983033 ODJ983030:ODY983033 ONF983030:ONU983033 OXB983030:OXQ983033 PGX983030:PHM983033 PQT983030:PRI983033 QAP983030:QBE983033 QKL983030:QLA983033 QUH983030:QUW983033 RED983030:RES983033 RNZ983030:ROO983033 RXV983030:RYK983033 SHR983030:SIG983033 SRN983030:SSC983033 TBJ983030:TBY983033 TLF983030:TLU983033 TVB983030:TVQ983033 UEX983030:UFM983033 UOT983030:UPI983033 UYP983030:UZE983033 VIL983030:VJA983033 VSH983030:VSW983033 WCD983030:WCS983033 WLZ983030:WMO983033 WVV983030:WWK983033</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18</vt:i4>
      </vt:variant>
      <vt:variant>
        <vt:lpstr>名前付き一覧</vt:lpstr>
      </vt:variant>
      <vt:variant>
        <vt:i4>23</vt:i4>
      </vt:variant>
    </vt:vector>
  </HeadingPairs>
  <TitlesOfParts>
    <vt:vector size="41" baseType="lpstr">
      <vt:lpstr>申請書類リスト</vt:lpstr>
      <vt:lpstr>チェックシート</vt:lpstr>
      <vt:lpstr>様式第１　交付申請書 </vt:lpstr>
      <vt:lpstr>１.申請者の詳細</vt:lpstr>
      <vt:lpstr>２．全体概要</vt:lpstr>
      <vt:lpstr>３．補助事業概要図</vt:lpstr>
      <vt:lpstr>４．住戸一覧</vt:lpstr>
      <vt:lpstr>５．設備タイプ別設備仕様書　</vt:lpstr>
      <vt:lpstr>６．専有部に設置する蓄電システム仕様確認及び補助金額算出表</vt:lpstr>
      <vt:lpstr>７．エネルギー計測計画図</vt:lpstr>
      <vt:lpstr>８．.事業実施工程</vt:lpstr>
      <vt:lpstr>９．.事業予定_１０．補助事業実施体制</vt:lpstr>
      <vt:lpstr>１１．概略予算書（まとめ）</vt:lpstr>
      <vt:lpstr>１２．概略予算明細書（全体）</vt:lpstr>
      <vt:lpstr>１２．概略予算明細書（１年目）</vt:lpstr>
      <vt:lpstr>１２．概略予算明細書（２年目）</vt:lpstr>
      <vt:lpstr>１２．概略予算明細書（３年目）</vt:lpstr>
      <vt:lpstr>date1</vt:lpstr>
      <vt:lpstr>'１.申請者の詳細'!Print_Area</vt:lpstr>
      <vt:lpstr>'１１．概略予算書（まとめ）'!Print_Area</vt:lpstr>
      <vt:lpstr>'１２．概略予算明細書（１年目）'!Print_Area</vt:lpstr>
      <vt:lpstr>'１２．概略予算明細書（２年目）'!Print_Area</vt:lpstr>
      <vt:lpstr>'１２．概略予算明細書（３年目）'!Print_Area</vt:lpstr>
      <vt:lpstr>'１２．概略予算明細書（全体）'!Print_Area</vt:lpstr>
      <vt:lpstr>'２．全体概要'!Print_Area</vt:lpstr>
      <vt:lpstr>'３．補助事業概要図'!Print_Area</vt:lpstr>
      <vt:lpstr>'４．住戸一覧'!Print_Area</vt:lpstr>
      <vt:lpstr>'５．設備タイプ別設備仕様書　'!Print_Area</vt:lpstr>
      <vt:lpstr>'６．専有部に設置する蓄電システム仕様確認及び補助金額算出表'!Print_Area</vt:lpstr>
      <vt:lpstr>'７．エネルギー計測計画図'!Print_Area</vt:lpstr>
      <vt:lpstr>'８．.事業実施工程'!Print_Area</vt:lpstr>
      <vt:lpstr>'９．.事業予定_１０．補助事業実施体制'!Print_Area</vt:lpstr>
      <vt:lpstr>チェックシート!Print_Area</vt:lpstr>
      <vt:lpstr>申請書類リスト!Print_Area</vt:lpstr>
      <vt:lpstr>'様式第１　交付申請書 '!Print_Area</vt:lpstr>
      <vt:lpstr>'１１．概略予算書（まとめ）'!Print_Titles</vt:lpstr>
      <vt:lpstr>'１２．概略予算明細書（１年目）'!Print_Titles</vt:lpstr>
      <vt:lpstr>'１２．概略予算明細書（２年目）'!Print_Titles</vt:lpstr>
      <vt:lpstr>'１２．概略予算明細書（３年目）'!Print_Titles</vt:lpstr>
      <vt:lpstr>'１２．概略予算明細書（全体）'!Print_Titles</vt:lpstr>
      <vt:lpstr>'４．住戸一覧'!Print_Titles</vt:lpstr>
    </vt:vector>
  </TitlesOfParts>
  <Company>Microsoft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2018-06-12T01:47:18Z</cp:lastPrinted>
  <dcterms:created xsi:type="dcterms:W3CDTF">2018-03-10T07:58:37Z</dcterms:created>
  <dcterms:modified xsi:type="dcterms:W3CDTF">2018-06-27T04:49:45Z</dcterms:modified>
</cp:coreProperties>
</file>