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filterPrivacy="1" codeName="ThisWorkbook" defaultThemeVersion="124226"/>
  <xr:revisionPtr revIDLastSave="0" documentId="8_{C2A31CDC-8794-4663-BF5B-718C06366A0D}" xr6:coauthVersionLast="45" xr6:coauthVersionMax="45" xr10:uidLastSave="{00000000-0000-0000-0000-000000000000}"/>
  <bookViews>
    <workbookView xWindow="-120" yWindow="-120" windowWidth="29040" windowHeight="15840" xr2:uid="{00000000-000D-0000-FFFF-FFFF00000000}"/>
  </bookViews>
  <sheets>
    <sheet name="様式第１｜交付申請書" sheetId="15" r:id="rId1"/>
    <sheet name="定型様式1｜総括表" sheetId="16" r:id="rId2"/>
    <sheet name="定型様式2｜明細書" sheetId="18" r:id="rId3"/>
    <sheet name="誓約書" sheetId="21" r:id="rId4"/>
    <sheet name="定型様式2｜明細書 _ひな形" sheetId="24" state="hidden" r:id="rId5"/>
  </sheets>
  <definedNames>
    <definedName name="_xlnm.Print_Area" localSheetId="3">誓約書!$A$1:$BB$76</definedName>
    <definedName name="_xlnm.Print_Area" localSheetId="1">'定型様式1｜総括表'!$A$1:$BC$48</definedName>
    <definedName name="_xlnm.Print_Area" localSheetId="2">'定型様式2｜明細書'!$A$1:$AG$118</definedName>
    <definedName name="_xlnm.Print_Area" localSheetId="4">'定型様式2｜明細書 _ひな形'!$A$1:$AG$119</definedName>
    <definedName name="_xlnm.Print_Area" localSheetId="0">'様式第１｜交付申請書'!$A$1:$CN$163</definedName>
    <definedName name="_xlnm.Print_Titles" localSheetId="2">'定型様式2｜明細書'!$1:$14</definedName>
    <definedName name="_xlnm.Print_Titles" localSheetId="4">'定型様式2｜明細書 _ひな形'!$1:$14</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T131" i="15" l="1"/>
  <c r="AG2" i="18" l="1"/>
  <c r="BC2" i="16"/>
  <c r="A95" i="18" l="1"/>
  <c r="A96" i="18" l="1"/>
  <c r="A97" i="18"/>
  <c r="E19" i="18"/>
  <c r="A20" i="18"/>
  <c r="A49" i="18"/>
  <c r="A19" i="18"/>
  <c r="A99" i="18" l="1"/>
  <c r="A98" i="18"/>
  <c r="A21" i="18"/>
  <c r="A102" i="18" l="1"/>
  <c r="A101" i="18"/>
  <c r="A100" i="18"/>
  <c r="A22" i="18"/>
  <c r="A103" i="18" l="1"/>
  <c r="A24" i="18"/>
  <c r="A23" i="18"/>
  <c r="A104" i="18" l="1"/>
  <c r="A25" i="18"/>
  <c r="A26" i="18"/>
  <c r="A105" i="18" l="1"/>
  <c r="A106" i="18" s="1"/>
  <c r="A107" i="18" s="1"/>
  <c r="A108" i="18" s="1"/>
  <c r="A109" i="18" s="1"/>
  <c r="A110" i="18" s="1"/>
  <c r="A111" i="18" s="1"/>
  <c r="A112" i="18" s="1"/>
  <c r="A113" i="18" s="1"/>
  <c r="A28" i="18"/>
  <c r="A27" i="18"/>
  <c r="A29" i="18" l="1"/>
  <c r="A30" i="18" l="1"/>
  <c r="A31" i="18" s="1"/>
  <c r="A32" i="18" s="1"/>
  <c r="A33" i="18" s="1"/>
  <c r="A34" i="18" s="1"/>
  <c r="A35" i="18" s="1"/>
  <c r="A36" i="18" s="1"/>
  <c r="A37" i="18" s="1"/>
  <c r="A38" i="18" s="1"/>
  <c r="A39" i="18" s="1"/>
  <c r="A40" i="18" l="1"/>
  <c r="A41" i="18" s="1"/>
  <c r="A42" i="18" s="1"/>
  <c r="A43" i="18" s="1"/>
  <c r="AC115" i="24" l="1"/>
  <c r="AA115" i="24"/>
  <c r="Y115" i="24"/>
  <c r="W115" i="24"/>
  <c r="U115" i="24"/>
  <c r="S115" i="24"/>
  <c r="Q115" i="24"/>
  <c r="O115" i="24"/>
  <c r="M115" i="24"/>
  <c r="K115" i="24"/>
  <c r="AF114" i="24"/>
  <c r="J114" i="24"/>
  <c r="AD114" i="24" s="1"/>
  <c r="E114" i="24"/>
  <c r="A114" i="24"/>
  <c r="AF113" i="24"/>
  <c r="J113" i="24"/>
  <c r="X113" i="24" s="1"/>
  <c r="E113" i="24"/>
  <c r="A113" i="24"/>
  <c r="AF112" i="24"/>
  <c r="J112" i="24"/>
  <c r="AD112" i="24" s="1"/>
  <c r="E112" i="24"/>
  <c r="A112" i="24"/>
  <c r="AF111" i="24"/>
  <c r="J111" i="24"/>
  <c r="X111" i="24" s="1"/>
  <c r="E111" i="24"/>
  <c r="A111" i="24"/>
  <c r="AF110" i="24"/>
  <c r="J110" i="24"/>
  <c r="AD110" i="24" s="1"/>
  <c r="E110" i="24"/>
  <c r="A110" i="24"/>
  <c r="AF109" i="24"/>
  <c r="J109" i="24"/>
  <c r="X109" i="24" s="1"/>
  <c r="E109" i="24"/>
  <c r="A109" i="24"/>
  <c r="AF108" i="24"/>
  <c r="N108" i="24"/>
  <c r="J108" i="24"/>
  <c r="AD108" i="24" s="1"/>
  <c r="E108" i="24"/>
  <c r="A108" i="24"/>
  <c r="AF107" i="24"/>
  <c r="J107" i="24"/>
  <c r="X107" i="24" s="1"/>
  <c r="E107" i="24"/>
  <c r="A107" i="24"/>
  <c r="AF106" i="24"/>
  <c r="J106" i="24"/>
  <c r="AD106" i="24" s="1"/>
  <c r="E106" i="24"/>
  <c r="A106" i="24"/>
  <c r="AF105" i="24"/>
  <c r="J105" i="24"/>
  <c r="X105" i="24" s="1"/>
  <c r="E105" i="24"/>
  <c r="A105" i="24"/>
  <c r="AF104" i="24"/>
  <c r="J104" i="24"/>
  <c r="AD104" i="24" s="1"/>
  <c r="E104" i="24"/>
  <c r="A104" i="24"/>
  <c r="AF103" i="24"/>
  <c r="J103" i="24"/>
  <c r="X103" i="24" s="1"/>
  <c r="E103" i="24"/>
  <c r="A103" i="24"/>
  <c r="AF102" i="24"/>
  <c r="J102" i="24"/>
  <c r="AD102" i="24" s="1"/>
  <c r="E102" i="24"/>
  <c r="A102" i="24"/>
  <c r="AF101" i="24"/>
  <c r="T101" i="24"/>
  <c r="J101" i="24"/>
  <c r="X101" i="24" s="1"/>
  <c r="E101" i="24"/>
  <c r="A101" i="24"/>
  <c r="AF100" i="24"/>
  <c r="J100" i="24"/>
  <c r="AD100" i="24" s="1"/>
  <c r="E100" i="24"/>
  <c r="A100" i="24"/>
  <c r="AF99" i="24"/>
  <c r="J99" i="24"/>
  <c r="X99" i="24" s="1"/>
  <c r="E99" i="24"/>
  <c r="A99" i="24"/>
  <c r="AF98" i="24"/>
  <c r="J98" i="24"/>
  <c r="AD98" i="24" s="1"/>
  <c r="E98" i="24"/>
  <c r="A98" i="24"/>
  <c r="AF97" i="24"/>
  <c r="J97" i="24"/>
  <c r="X97" i="24" s="1"/>
  <c r="E97" i="24"/>
  <c r="A97" i="24"/>
  <c r="AF96" i="24"/>
  <c r="J96" i="24"/>
  <c r="AD96" i="24" s="1"/>
  <c r="E96" i="24"/>
  <c r="A96" i="24"/>
  <c r="AF95" i="24"/>
  <c r="J95" i="24"/>
  <c r="X95" i="24" s="1"/>
  <c r="E95" i="24"/>
  <c r="A95" i="24"/>
  <c r="AC90" i="24"/>
  <c r="AA90" i="24"/>
  <c r="Y90" i="24"/>
  <c r="W90" i="24"/>
  <c r="U90" i="24"/>
  <c r="S90" i="24"/>
  <c r="Q90" i="24"/>
  <c r="O90" i="24"/>
  <c r="M90" i="24"/>
  <c r="K90" i="24"/>
  <c r="AF89" i="24"/>
  <c r="J89" i="24"/>
  <c r="AB89" i="24" s="1"/>
  <c r="E89" i="24"/>
  <c r="A89" i="24"/>
  <c r="AF88" i="24"/>
  <c r="J88" i="24"/>
  <c r="V88" i="24" s="1"/>
  <c r="E88" i="24"/>
  <c r="A88" i="24"/>
  <c r="AF87" i="24"/>
  <c r="J87" i="24"/>
  <c r="V87" i="24" s="1"/>
  <c r="E87" i="24"/>
  <c r="A87" i="24"/>
  <c r="AF86" i="24"/>
  <c r="J86" i="24"/>
  <c r="V86" i="24" s="1"/>
  <c r="E86" i="24"/>
  <c r="A86" i="24"/>
  <c r="AF85" i="24"/>
  <c r="J85" i="24"/>
  <c r="V85" i="24" s="1"/>
  <c r="E85" i="24"/>
  <c r="A85" i="24"/>
  <c r="AF84" i="24"/>
  <c r="J84" i="24"/>
  <c r="V84" i="24" s="1"/>
  <c r="E84" i="24"/>
  <c r="A84" i="24"/>
  <c r="AF83" i="24"/>
  <c r="J83" i="24"/>
  <c r="V83" i="24" s="1"/>
  <c r="E83" i="24"/>
  <c r="A83" i="24"/>
  <c r="AF82" i="24"/>
  <c r="J82" i="24"/>
  <c r="V82" i="24" s="1"/>
  <c r="E82" i="24"/>
  <c r="A82" i="24"/>
  <c r="AF81" i="24"/>
  <c r="J81" i="24"/>
  <c r="V81" i="24" s="1"/>
  <c r="E81" i="24"/>
  <c r="A81" i="24"/>
  <c r="AF80" i="24"/>
  <c r="J80" i="24"/>
  <c r="V80" i="24" s="1"/>
  <c r="E80" i="24"/>
  <c r="A80" i="24"/>
  <c r="AC70" i="24"/>
  <c r="AA70" i="24"/>
  <c r="Y70" i="24"/>
  <c r="W70" i="24"/>
  <c r="U70" i="24"/>
  <c r="S70" i="24"/>
  <c r="Q70" i="24"/>
  <c r="O70" i="24"/>
  <c r="M70" i="24"/>
  <c r="K70" i="24"/>
  <c r="AF69" i="24"/>
  <c r="J69" i="24"/>
  <c r="AB69" i="24" s="1"/>
  <c r="E69" i="24"/>
  <c r="A69" i="24"/>
  <c r="AF68" i="24"/>
  <c r="J68" i="24"/>
  <c r="N68" i="24" s="1"/>
  <c r="E68" i="24"/>
  <c r="A68" i="24"/>
  <c r="AF67" i="24"/>
  <c r="J67" i="24"/>
  <c r="AB67" i="24" s="1"/>
  <c r="E67" i="24"/>
  <c r="A67" i="24"/>
  <c r="AF66" i="24"/>
  <c r="J66" i="24"/>
  <c r="X66" i="24" s="1"/>
  <c r="E66" i="24"/>
  <c r="A66" i="24"/>
  <c r="AF65" i="24"/>
  <c r="J65" i="24"/>
  <c r="P65" i="24" s="1"/>
  <c r="E65" i="24"/>
  <c r="A65" i="24"/>
  <c r="AF64" i="24"/>
  <c r="J64" i="24"/>
  <c r="AB64" i="24" s="1"/>
  <c r="E64" i="24"/>
  <c r="A64" i="24"/>
  <c r="AF63" i="24"/>
  <c r="J63" i="24"/>
  <c r="V63" i="24" s="1"/>
  <c r="E63" i="24"/>
  <c r="A63" i="24"/>
  <c r="AF62" i="24"/>
  <c r="J62" i="24"/>
  <c r="AB62" i="24" s="1"/>
  <c r="E62" i="24"/>
  <c r="A62" i="24"/>
  <c r="AF61" i="24"/>
  <c r="J61" i="24"/>
  <c r="Z61" i="24" s="1"/>
  <c r="E61" i="24"/>
  <c r="A61" i="24"/>
  <c r="AF60" i="24"/>
  <c r="J60" i="24"/>
  <c r="AB60" i="24" s="1"/>
  <c r="E60" i="24"/>
  <c r="A60" i="24"/>
  <c r="AF59" i="24"/>
  <c r="J59" i="24"/>
  <c r="AD59" i="24" s="1"/>
  <c r="E59" i="24"/>
  <c r="A59" i="24"/>
  <c r="AF58" i="24"/>
  <c r="J58" i="24"/>
  <c r="X58" i="24" s="1"/>
  <c r="E58" i="24"/>
  <c r="A58" i="24"/>
  <c r="AF57" i="24"/>
  <c r="J57" i="24"/>
  <c r="V57" i="24" s="1"/>
  <c r="E57" i="24"/>
  <c r="A57" i="24"/>
  <c r="AF56" i="24"/>
  <c r="J56" i="24"/>
  <c r="AB56" i="24" s="1"/>
  <c r="E56" i="24"/>
  <c r="A56" i="24"/>
  <c r="AF55" i="24"/>
  <c r="J55" i="24"/>
  <c r="Z55" i="24" s="1"/>
  <c r="E55" i="24"/>
  <c r="A55" i="24"/>
  <c r="AF54" i="24"/>
  <c r="J54" i="24"/>
  <c r="N54" i="24" s="1"/>
  <c r="E54" i="24"/>
  <c r="B48" i="24" s="1"/>
  <c r="A54" i="24"/>
  <c r="AF53" i="24"/>
  <c r="J53" i="24"/>
  <c r="AD53" i="24" s="1"/>
  <c r="E53" i="24"/>
  <c r="A53" i="24"/>
  <c r="AF52" i="24"/>
  <c r="J52" i="24"/>
  <c r="X52" i="24" s="1"/>
  <c r="E52" i="24"/>
  <c r="A52" i="24"/>
  <c r="AF51" i="24"/>
  <c r="J51" i="24"/>
  <c r="AD51" i="24" s="1"/>
  <c r="E51" i="24"/>
  <c r="A51" i="24"/>
  <c r="AF50" i="24"/>
  <c r="J50" i="24"/>
  <c r="AB50" i="24" s="1"/>
  <c r="E50" i="24"/>
  <c r="A50" i="24"/>
  <c r="AC45" i="24"/>
  <c r="AA45" i="24"/>
  <c r="Y45" i="24"/>
  <c r="W45" i="24"/>
  <c r="U45" i="24"/>
  <c r="S45" i="24"/>
  <c r="Q45" i="24"/>
  <c r="O45" i="24"/>
  <c r="M45" i="24"/>
  <c r="K45" i="24"/>
  <c r="AF44" i="24"/>
  <c r="J44" i="24"/>
  <c r="AD44" i="24" s="1"/>
  <c r="E44" i="24"/>
  <c r="A44" i="24"/>
  <c r="AF43" i="24"/>
  <c r="J43" i="24"/>
  <c r="Z43" i="24" s="1"/>
  <c r="E43" i="24"/>
  <c r="A43" i="24"/>
  <c r="AF42" i="24"/>
  <c r="J42" i="24"/>
  <c r="AD42" i="24" s="1"/>
  <c r="E42" i="24"/>
  <c r="A42" i="24"/>
  <c r="AF41" i="24"/>
  <c r="J41" i="24"/>
  <c r="Z41" i="24" s="1"/>
  <c r="E41" i="24"/>
  <c r="A41" i="24"/>
  <c r="AF40" i="24"/>
  <c r="J40" i="24"/>
  <c r="AD40" i="24" s="1"/>
  <c r="E40" i="24"/>
  <c r="A40" i="24"/>
  <c r="AF39" i="24"/>
  <c r="J39" i="24"/>
  <c r="V39" i="24" s="1"/>
  <c r="E39" i="24"/>
  <c r="A39" i="24"/>
  <c r="AF38" i="24"/>
  <c r="J38" i="24"/>
  <c r="AD38" i="24" s="1"/>
  <c r="E38" i="24"/>
  <c r="A38" i="24"/>
  <c r="AF37" i="24"/>
  <c r="J37" i="24"/>
  <c r="Z37" i="24" s="1"/>
  <c r="E37" i="24"/>
  <c r="A37" i="24"/>
  <c r="AF36" i="24"/>
  <c r="J36" i="24"/>
  <c r="AD36" i="24" s="1"/>
  <c r="E36" i="24"/>
  <c r="A36" i="24"/>
  <c r="AF35" i="24"/>
  <c r="J35" i="24"/>
  <c r="T35" i="24" s="1"/>
  <c r="E35" i="24"/>
  <c r="A35" i="24"/>
  <c r="AF34" i="24"/>
  <c r="J34" i="24"/>
  <c r="AD34" i="24" s="1"/>
  <c r="E34" i="24"/>
  <c r="A34" i="24"/>
  <c r="AF33" i="24"/>
  <c r="J33" i="24"/>
  <c r="T33" i="24" s="1"/>
  <c r="E33" i="24"/>
  <c r="A33" i="24"/>
  <c r="AF32" i="24"/>
  <c r="J32" i="24"/>
  <c r="AD32" i="24" s="1"/>
  <c r="E32" i="24"/>
  <c r="A32" i="24"/>
  <c r="AF31" i="24"/>
  <c r="AD31" i="24"/>
  <c r="J31" i="24"/>
  <c r="V31" i="24" s="1"/>
  <c r="E31" i="24"/>
  <c r="A31" i="24"/>
  <c r="AF30" i="24"/>
  <c r="J30" i="24"/>
  <c r="T30" i="24" s="1"/>
  <c r="E30" i="24"/>
  <c r="A30" i="24"/>
  <c r="AF29" i="24"/>
  <c r="J29" i="24"/>
  <c r="R29" i="24" s="1"/>
  <c r="E29" i="24"/>
  <c r="A29" i="24"/>
  <c r="AF28" i="24"/>
  <c r="J28" i="24"/>
  <c r="V28" i="24" s="1"/>
  <c r="E28" i="24"/>
  <c r="A28" i="24"/>
  <c r="AF27" i="24"/>
  <c r="J27" i="24"/>
  <c r="V27" i="24" s="1"/>
  <c r="E27" i="24"/>
  <c r="A27" i="24"/>
  <c r="AF26" i="24"/>
  <c r="J26" i="24"/>
  <c r="T26" i="24" s="1"/>
  <c r="E26" i="24"/>
  <c r="A26" i="24"/>
  <c r="AF25" i="24"/>
  <c r="J25" i="24"/>
  <c r="P25" i="24" s="1"/>
  <c r="E25" i="24"/>
  <c r="A25" i="24"/>
  <c r="AF24" i="24"/>
  <c r="J24" i="24"/>
  <c r="E24" i="24"/>
  <c r="A24" i="24"/>
  <c r="AF23" i="24"/>
  <c r="J23" i="24"/>
  <c r="Z23" i="24" s="1"/>
  <c r="E23" i="24"/>
  <c r="A23" i="24"/>
  <c r="AF22" i="24"/>
  <c r="J22" i="24"/>
  <c r="T22" i="24" s="1"/>
  <c r="E22" i="24"/>
  <c r="B18" i="24" s="1"/>
  <c r="A22" i="24"/>
  <c r="AF21" i="24"/>
  <c r="J21" i="24"/>
  <c r="Z21" i="24" s="1"/>
  <c r="E21" i="24"/>
  <c r="A21" i="24"/>
  <c r="AF20" i="24"/>
  <c r="J20" i="24"/>
  <c r="T20" i="24" s="1"/>
  <c r="E20" i="24"/>
  <c r="A20" i="24"/>
  <c r="AG8" i="24"/>
  <c r="AG7" i="24"/>
  <c r="CH131" i="15"/>
  <c r="CA131" i="15"/>
  <c r="X23" i="24" l="1"/>
  <c r="X34" i="24"/>
  <c r="T96" i="24"/>
  <c r="N96" i="24"/>
  <c r="N100" i="24"/>
  <c r="N81" i="24"/>
  <c r="Z62" i="24"/>
  <c r="N84" i="24"/>
  <c r="P23" i="24"/>
  <c r="X38" i="24"/>
  <c r="Z104" i="24"/>
  <c r="AD25" i="24"/>
  <c r="X32" i="24"/>
  <c r="L44" i="24"/>
  <c r="L36" i="24"/>
  <c r="V60" i="24"/>
  <c r="T87" i="24"/>
  <c r="T29" i="24"/>
  <c r="V35" i="24"/>
  <c r="AB36" i="24"/>
  <c r="Z87" i="24"/>
  <c r="N112" i="24"/>
  <c r="N87" i="24"/>
  <c r="P32" i="24"/>
  <c r="V33" i="24"/>
  <c r="V62" i="24"/>
  <c r="P21" i="24"/>
  <c r="V26" i="24"/>
  <c r="P54" i="24"/>
  <c r="N62" i="24"/>
  <c r="AD81" i="24"/>
  <c r="AB98" i="24"/>
  <c r="T104" i="24"/>
  <c r="T105" i="24"/>
  <c r="Z110" i="24"/>
  <c r="N34" i="24"/>
  <c r="T41" i="24"/>
  <c r="N60" i="24"/>
  <c r="Z86" i="24"/>
  <c r="T95" i="24"/>
  <c r="N101" i="24"/>
  <c r="N113" i="24"/>
  <c r="T34" i="24"/>
  <c r="R80" i="24"/>
  <c r="R81" i="24"/>
  <c r="T83" i="24"/>
  <c r="X84" i="24"/>
  <c r="Z101" i="24"/>
  <c r="P110" i="24"/>
  <c r="AB34" i="24"/>
  <c r="N43" i="24"/>
  <c r="X44" i="24"/>
  <c r="Z58" i="24"/>
  <c r="L64" i="24"/>
  <c r="T81" i="24"/>
  <c r="R82" i="24"/>
  <c r="Z84" i="24"/>
  <c r="T98" i="24"/>
  <c r="P104" i="24"/>
  <c r="T110" i="24"/>
  <c r="AB44" i="24"/>
  <c r="L52" i="24"/>
  <c r="V53" i="24"/>
  <c r="R55" i="24"/>
  <c r="L56" i="24"/>
  <c r="Z59" i="24"/>
  <c r="P60" i="24"/>
  <c r="P62" i="24"/>
  <c r="P67" i="24"/>
  <c r="P68" i="24"/>
  <c r="R69" i="24"/>
  <c r="P81" i="24"/>
  <c r="X82" i="24"/>
  <c r="R84" i="24"/>
  <c r="R87" i="24"/>
  <c r="N89" i="24"/>
  <c r="Z95" i="24"/>
  <c r="P96" i="24"/>
  <c r="Z98" i="24"/>
  <c r="T99" i="24"/>
  <c r="AB100" i="24"/>
  <c r="N102" i="24"/>
  <c r="N106" i="24"/>
  <c r="N107" i="24"/>
  <c r="N111" i="24"/>
  <c r="X68" i="24"/>
  <c r="B93" i="24"/>
  <c r="T102" i="24"/>
  <c r="AB104" i="24"/>
  <c r="Z107" i="24"/>
  <c r="T108" i="24"/>
  <c r="Z111" i="24"/>
  <c r="T112" i="24"/>
  <c r="Z53" i="24"/>
  <c r="N56" i="24"/>
  <c r="AB106" i="24"/>
  <c r="T111" i="24"/>
  <c r="X21" i="24"/>
  <c r="AB28" i="24"/>
  <c r="V41" i="24"/>
  <c r="N44" i="24"/>
  <c r="T36" i="24"/>
  <c r="N38" i="24"/>
  <c r="P44" i="24"/>
  <c r="V56" i="24"/>
  <c r="Z81" i="24"/>
  <c r="AB87" i="24"/>
  <c r="Z52" i="24"/>
  <c r="V67" i="24"/>
  <c r="T69" i="24"/>
  <c r="R89" i="24"/>
  <c r="P102" i="24"/>
  <c r="T107" i="24"/>
  <c r="Z35" i="24"/>
  <c r="N36" i="24"/>
  <c r="P40" i="24"/>
  <c r="P42" i="24"/>
  <c r="V43" i="24"/>
  <c r="P56" i="24"/>
  <c r="R25" i="24"/>
  <c r="T25" i="24"/>
  <c r="N26" i="24"/>
  <c r="R31" i="24"/>
  <c r="N32" i="24"/>
  <c r="L34" i="24"/>
  <c r="X36" i="24"/>
  <c r="V37" i="24"/>
  <c r="P38" i="24"/>
  <c r="T44" i="24"/>
  <c r="Z56" i="24"/>
  <c r="L62" i="24"/>
  <c r="N80" i="24"/>
  <c r="L81" i="24"/>
  <c r="AB81" i="24"/>
  <c r="L82" i="24"/>
  <c r="L84" i="24"/>
  <c r="L87" i="24"/>
  <c r="N95" i="24"/>
  <c r="P98" i="24"/>
  <c r="Z96" i="24"/>
  <c r="N97" i="24"/>
  <c r="Z99" i="24"/>
  <c r="P100" i="24"/>
  <c r="Z102" i="24"/>
  <c r="N103" i="24"/>
  <c r="Z105" i="24"/>
  <c r="P106" i="24"/>
  <c r="Z108" i="24"/>
  <c r="N109" i="24"/>
  <c r="Z112" i="24"/>
  <c r="T113" i="24"/>
  <c r="N114" i="24"/>
  <c r="AF45" i="24"/>
  <c r="Z26" i="24"/>
  <c r="N27" i="24"/>
  <c r="Z33" i="24"/>
  <c r="T40" i="24"/>
  <c r="T42" i="24"/>
  <c r="L50" i="24"/>
  <c r="R51" i="24"/>
  <c r="T54" i="24"/>
  <c r="N57" i="24"/>
  <c r="N63" i="24"/>
  <c r="X83" i="24"/>
  <c r="L85" i="24"/>
  <c r="Z85" i="24"/>
  <c r="AD86" i="24"/>
  <c r="L88" i="24"/>
  <c r="AB21" i="24"/>
  <c r="AB23" i="24"/>
  <c r="V25" i="24"/>
  <c r="L26" i="24"/>
  <c r="AB26" i="24"/>
  <c r="R27" i="24"/>
  <c r="N28" i="24"/>
  <c r="N29" i="24"/>
  <c r="P31" i="24"/>
  <c r="T32" i="24"/>
  <c r="P34" i="24"/>
  <c r="P36" i="24"/>
  <c r="T38" i="24"/>
  <c r="X40" i="24"/>
  <c r="X42" i="24"/>
  <c r="Z44" i="24"/>
  <c r="V50" i="24"/>
  <c r="V51" i="24"/>
  <c r="V54" i="24"/>
  <c r="P57" i="24"/>
  <c r="T60" i="24"/>
  <c r="P63" i="24"/>
  <c r="L66" i="24"/>
  <c r="X80" i="24"/>
  <c r="X81" i="24"/>
  <c r="Z82" i="24"/>
  <c r="L83" i="24"/>
  <c r="Z83" i="24"/>
  <c r="AD84" i="24"/>
  <c r="N85" i="24"/>
  <c r="AB85" i="24"/>
  <c r="L86" i="24"/>
  <c r="P87" i="24"/>
  <c r="AD87" i="24"/>
  <c r="N88" i="24"/>
  <c r="T89" i="24"/>
  <c r="AB96" i="24"/>
  <c r="T97" i="24"/>
  <c r="N98" i="24"/>
  <c r="T100" i="24"/>
  <c r="AB102" i="24"/>
  <c r="T103" i="24"/>
  <c r="N104" i="24"/>
  <c r="T106" i="24"/>
  <c r="AB108" i="24"/>
  <c r="T109" i="24"/>
  <c r="N110" i="24"/>
  <c r="Z113" i="24"/>
  <c r="T114" i="24"/>
  <c r="X85" i="24"/>
  <c r="AD88" i="24"/>
  <c r="T63" i="24"/>
  <c r="N66" i="24"/>
  <c r="Z80" i="24"/>
  <c r="AD82" i="24"/>
  <c r="N83" i="24"/>
  <c r="AB83" i="24"/>
  <c r="P85" i="24"/>
  <c r="AD85" i="24"/>
  <c r="N86" i="24"/>
  <c r="R88" i="24"/>
  <c r="X89" i="24"/>
  <c r="Z97" i="24"/>
  <c r="Z100" i="24"/>
  <c r="Z103" i="24"/>
  <c r="Z106" i="24"/>
  <c r="Z109" i="24"/>
  <c r="Z114" i="24"/>
  <c r="AB27" i="24"/>
  <c r="Z40" i="24"/>
  <c r="Z42" i="24"/>
  <c r="T57" i="24"/>
  <c r="T31" i="24"/>
  <c r="R33" i="24"/>
  <c r="Z38" i="24"/>
  <c r="L40" i="24"/>
  <c r="AB40" i="24"/>
  <c r="L42" i="24"/>
  <c r="AB57" i="24"/>
  <c r="Z60" i="24"/>
  <c r="R61" i="24"/>
  <c r="AB63" i="24"/>
  <c r="V66" i="24"/>
  <c r="AD80" i="24"/>
  <c r="P83" i="24"/>
  <c r="AD83" i="24"/>
  <c r="R85" i="24"/>
  <c r="R86" i="24"/>
  <c r="X88" i="24"/>
  <c r="Z89" i="24"/>
  <c r="AB51" i="24"/>
  <c r="Z54" i="24"/>
  <c r="P26" i="24"/>
  <c r="V29" i="24"/>
  <c r="Z32" i="24"/>
  <c r="N39" i="24"/>
  <c r="AB42" i="24"/>
  <c r="L54" i="24"/>
  <c r="AB54" i="24"/>
  <c r="P58" i="24"/>
  <c r="L21" i="24"/>
  <c r="L23" i="24"/>
  <c r="AB29" i="24"/>
  <c r="L32" i="24"/>
  <c r="AB32" i="24"/>
  <c r="Z34" i="24"/>
  <c r="N35" i="24"/>
  <c r="Z36" i="24"/>
  <c r="N37" i="24"/>
  <c r="L38" i="24"/>
  <c r="AB38" i="24"/>
  <c r="Z39" i="24"/>
  <c r="N40" i="24"/>
  <c r="N42" i="24"/>
  <c r="AD57" i="24"/>
  <c r="P59" i="24"/>
  <c r="L60" i="24"/>
  <c r="AD63" i="24"/>
  <c r="Z64" i="24"/>
  <c r="AB66" i="24"/>
  <c r="R67" i="24"/>
  <c r="L80" i="24"/>
  <c r="N82" i="24"/>
  <c r="R83" i="24"/>
  <c r="T85" i="24"/>
  <c r="X86" i="24"/>
  <c r="X87" i="24"/>
  <c r="Z88" i="24"/>
  <c r="L89" i="24"/>
  <c r="AD89" i="24"/>
  <c r="N99" i="24"/>
  <c r="N105" i="24"/>
  <c r="P108" i="24"/>
  <c r="AD24" i="24"/>
  <c r="R24" i="24"/>
  <c r="L20" i="24"/>
  <c r="X20" i="24"/>
  <c r="R21" i="24"/>
  <c r="AD21" i="24"/>
  <c r="L22" i="24"/>
  <c r="X22" i="24"/>
  <c r="R23" i="24"/>
  <c r="AD23" i="24"/>
  <c r="L24" i="24"/>
  <c r="Z24" i="24"/>
  <c r="X25" i="24"/>
  <c r="L25" i="24"/>
  <c r="Z25" i="24"/>
  <c r="T27" i="24"/>
  <c r="P28" i="24"/>
  <c r="P29" i="24"/>
  <c r="AD29" i="24"/>
  <c r="L30" i="24"/>
  <c r="Z30" i="24"/>
  <c r="X31" i="24"/>
  <c r="L31" i="24"/>
  <c r="Z31" i="24"/>
  <c r="X33" i="24"/>
  <c r="L33" i="24"/>
  <c r="AB33" i="24"/>
  <c r="P33" i="24"/>
  <c r="AD33" i="24"/>
  <c r="R35" i="24"/>
  <c r="T39" i="24"/>
  <c r="X41" i="24"/>
  <c r="L41" i="24"/>
  <c r="AD41" i="24"/>
  <c r="R41" i="24"/>
  <c r="AB41" i="24"/>
  <c r="P41" i="24"/>
  <c r="X50" i="24"/>
  <c r="T51" i="24"/>
  <c r="Z51" i="24"/>
  <c r="N51" i="24"/>
  <c r="X51" i="24"/>
  <c r="L51" i="24"/>
  <c r="P52" i="24"/>
  <c r="X53" i="24"/>
  <c r="L53" i="24"/>
  <c r="AB53" i="24"/>
  <c r="N53" i="24"/>
  <c r="T53" i="24"/>
  <c r="R53" i="24"/>
  <c r="AD58" i="24"/>
  <c r="R58" i="24"/>
  <c r="AB58" i="24"/>
  <c r="N58" i="24"/>
  <c r="V58" i="24"/>
  <c r="T58" i="24"/>
  <c r="T61" i="24"/>
  <c r="B78" i="24"/>
  <c r="X30" i="24"/>
  <c r="Z65" i="24"/>
  <c r="N65" i="24"/>
  <c r="X65" i="24"/>
  <c r="L65" i="24"/>
  <c r="R65" i="24"/>
  <c r="AB65" i="24"/>
  <c r="V65" i="24"/>
  <c r="N20" i="24"/>
  <c r="Z20" i="24"/>
  <c r="T21" i="24"/>
  <c r="N22" i="24"/>
  <c r="Z22" i="24"/>
  <c r="T23" i="24"/>
  <c r="N24" i="24"/>
  <c r="AB24" i="24"/>
  <c r="N25" i="24"/>
  <c r="AB25" i="24"/>
  <c r="AD26" i="24"/>
  <c r="R26" i="24"/>
  <c r="X26" i="24"/>
  <c r="T28" i="24"/>
  <c r="N30" i="24"/>
  <c r="AB30" i="24"/>
  <c r="N31" i="24"/>
  <c r="AB31" i="24"/>
  <c r="N33" i="24"/>
  <c r="N41" i="24"/>
  <c r="P51" i="24"/>
  <c r="P53" i="24"/>
  <c r="L58" i="24"/>
  <c r="T65" i="24"/>
  <c r="P20" i="24"/>
  <c r="AB20" i="24"/>
  <c r="V21" i="24"/>
  <c r="P22" i="24"/>
  <c r="AB22" i="24"/>
  <c r="V23" i="24"/>
  <c r="P24" i="24"/>
  <c r="X27" i="24"/>
  <c r="L27" i="24"/>
  <c r="Z27" i="24"/>
  <c r="P30" i="24"/>
  <c r="X37" i="24"/>
  <c r="L37" i="24"/>
  <c r="AD37" i="24"/>
  <c r="R37" i="24"/>
  <c r="AB37" i="24"/>
  <c r="P37" i="24"/>
  <c r="X43" i="24"/>
  <c r="L43" i="24"/>
  <c r="AD43" i="24"/>
  <c r="R43" i="24"/>
  <c r="AB43" i="24"/>
  <c r="P43" i="24"/>
  <c r="Z50" i="24"/>
  <c r="N50" i="24"/>
  <c r="T50" i="24"/>
  <c r="AD50" i="24"/>
  <c r="R50" i="24"/>
  <c r="AF70" i="24"/>
  <c r="X55" i="24"/>
  <c r="L55" i="24"/>
  <c r="V55" i="24"/>
  <c r="AD55" i="24"/>
  <c r="P55" i="24"/>
  <c r="AB55" i="24"/>
  <c r="N55" i="24"/>
  <c r="X59" i="24"/>
  <c r="L59" i="24"/>
  <c r="AB59" i="24"/>
  <c r="N59" i="24"/>
  <c r="T59" i="24"/>
  <c r="R59" i="24"/>
  <c r="T64" i="24"/>
  <c r="AD64" i="24"/>
  <c r="R64" i="24"/>
  <c r="N64" i="24"/>
  <c r="X64" i="24"/>
  <c r="V64" i="24"/>
  <c r="AD65" i="24"/>
  <c r="V20" i="24"/>
  <c r="V22" i="24"/>
  <c r="AD22" i="24"/>
  <c r="AD28" i="24"/>
  <c r="R28" i="24"/>
  <c r="X28" i="24"/>
  <c r="X24" i="24"/>
  <c r="AD30" i="24"/>
  <c r="R30" i="24"/>
  <c r="R20" i="24"/>
  <c r="AD20" i="24"/>
  <c r="R22" i="24"/>
  <c r="T24" i="24"/>
  <c r="N21" i="24"/>
  <c r="N23" i="24"/>
  <c r="V24" i="24"/>
  <c r="P27" i="24"/>
  <c r="AD27" i="24"/>
  <c r="L28" i="24"/>
  <c r="Z28" i="24"/>
  <c r="X29" i="24"/>
  <c r="L29" i="24"/>
  <c r="Z29" i="24"/>
  <c r="V30" i="24"/>
  <c r="X35" i="24"/>
  <c r="L35" i="24"/>
  <c r="AB35" i="24"/>
  <c r="P35" i="24"/>
  <c r="AD35" i="24"/>
  <c r="T37" i="24"/>
  <c r="X39" i="24"/>
  <c r="L39" i="24"/>
  <c r="AD39" i="24"/>
  <c r="R39" i="24"/>
  <c r="AB39" i="24"/>
  <c r="P39" i="24"/>
  <c r="T43" i="24"/>
  <c r="P50" i="24"/>
  <c r="AD52" i="24"/>
  <c r="R52" i="24"/>
  <c r="AB52" i="24"/>
  <c r="N52" i="24"/>
  <c r="V52" i="24"/>
  <c r="T52" i="24"/>
  <c r="T55" i="24"/>
  <c r="V59" i="24"/>
  <c r="X61" i="24"/>
  <c r="L61" i="24"/>
  <c r="V61" i="24"/>
  <c r="AD61" i="24"/>
  <c r="P61" i="24"/>
  <c r="AB61" i="24"/>
  <c r="N61" i="24"/>
  <c r="P64" i="24"/>
  <c r="AF90" i="24"/>
  <c r="V32" i="24"/>
  <c r="V34" i="24"/>
  <c r="V36" i="24"/>
  <c r="V38" i="24"/>
  <c r="V40" i="24"/>
  <c r="V42" i="24"/>
  <c r="V44" i="24"/>
  <c r="AD56" i="24"/>
  <c r="R56" i="24"/>
  <c r="X56" i="24"/>
  <c r="AD62" i="24"/>
  <c r="R62" i="24"/>
  <c r="X62" i="24"/>
  <c r="T68" i="24"/>
  <c r="AD68" i="24"/>
  <c r="R68" i="24"/>
  <c r="Z68" i="24"/>
  <c r="Z69" i="24"/>
  <c r="N69" i="24"/>
  <c r="X69" i="24"/>
  <c r="L69" i="24"/>
  <c r="AD69" i="24"/>
  <c r="X57" i="24"/>
  <c r="L57" i="24"/>
  <c r="Z57" i="24"/>
  <c r="X63" i="24"/>
  <c r="L63" i="24"/>
  <c r="Z63" i="24"/>
  <c r="T66" i="24"/>
  <c r="AD66" i="24"/>
  <c r="R66" i="24"/>
  <c r="Z66" i="24"/>
  <c r="Z67" i="24"/>
  <c r="N67" i="24"/>
  <c r="X67" i="24"/>
  <c r="L67" i="24"/>
  <c r="AD67" i="24"/>
  <c r="L68" i="24"/>
  <c r="AB68" i="24"/>
  <c r="P69" i="24"/>
  <c r="AF115" i="24"/>
  <c r="R32" i="24"/>
  <c r="R34" i="24"/>
  <c r="R36" i="24"/>
  <c r="R38" i="24"/>
  <c r="R40" i="24"/>
  <c r="R42" i="24"/>
  <c r="R44" i="24"/>
  <c r="AD54" i="24"/>
  <c r="R54" i="24"/>
  <c r="X54" i="24"/>
  <c r="T56" i="24"/>
  <c r="R57" i="24"/>
  <c r="AD60" i="24"/>
  <c r="R60" i="24"/>
  <c r="X60" i="24"/>
  <c r="T62" i="24"/>
  <c r="R63" i="24"/>
  <c r="P66" i="24"/>
  <c r="T67" i="24"/>
  <c r="V68" i="24"/>
  <c r="V69" i="24"/>
  <c r="P95" i="24"/>
  <c r="AB95" i="24"/>
  <c r="V96" i="24"/>
  <c r="P97" i="24"/>
  <c r="AB97" i="24"/>
  <c r="V98" i="24"/>
  <c r="P99" i="24"/>
  <c r="AB99" i="24"/>
  <c r="V100" i="24"/>
  <c r="P101" i="24"/>
  <c r="AB101" i="24"/>
  <c r="V102" i="24"/>
  <c r="P103" i="24"/>
  <c r="AB103" i="24"/>
  <c r="V104" i="24"/>
  <c r="P105" i="24"/>
  <c r="AB105" i="24"/>
  <c r="V106" i="24"/>
  <c r="P107" i="24"/>
  <c r="AB107" i="24"/>
  <c r="V108" i="24"/>
  <c r="P109" i="24"/>
  <c r="AB109" i="24"/>
  <c r="V110" i="24"/>
  <c r="P111" i="24"/>
  <c r="AB111" i="24"/>
  <c r="V112" i="24"/>
  <c r="P113" i="24"/>
  <c r="AB113" i="24"/>
  <c r="V114" i="24"/>
  <c r="P80" i="24"/>
  <c r="AB80" i="24"/>
  <c r="P82" i="24"/>
  <c r="AB82" i="24"/>
  <c r="P84" i="24"/>
  <c r="AB84" i="24"/>
  <c r="P86" i="24"/>
  <c r="AB86" i="24"/>
  <c r="P88" i="24"/>
  <c r="AB88" i="24"/>
  <c r="V89" i="24"/>
  <c r="V90" i="24" s="1"/>
  <c r="U118" i="24" s="1"/>
  <c r="V118" i="24" s="1"/>
  <c r="R95" i="24"/>
  <c r="AD95" i="24"/>
  <c r="L96" i="24"/>
  <c r="X96" i="24"/>
  <c r="R97" i="24"/>
  <c r="AD97" i="24"/>
  <c r="L98" i="24"/>
  <c r="X98" i="24"/>
  <c r="R99" i="24"/>
  <c r="AD99" i="24"/>
  <c r="L100" i="24"/>
  <c r="X100" i="24"/>
  <c r="R101" i="24"/>
  <c r="AD101" i="24"/>
  <c r="L102" i="24"/>
  <c r="X102" i="24"/>
  <c r="R103" i="24"/>
  <c r="AD103" i="24"/>
  <c r="L104" i="24"/>
  <c r="X104" i="24"/>
  <c r="R105" i="24"/>
  <c r="AD105" i="24"/>
  <c r="L106" i="24"/>
  <c r="X106" i="24"/>
  <c r="R107" i="24"/>
  <c r="AD107" i="24"/>
  <c r="L108" i="24"/>
  <c r="X108" i="24"/>
  <c r="R109" i="24"/>
  <c r="AD109" i="24"/>
  <c r="L110" i="24"/>
  <c r="X110" i="24"/>
  <c r="R111" i="24"/>
  <c r="AD111" i="24"/>
  <c r="L112" i="24"/>
  <c r="X112" i="24"/>
  <c r="R113" i="24"/>
  <c r="AD113" i="24"/>
  <c r="L114" i="24"/>
  <c r="X114" i="24"/>
  <c r="T80" i="24"/>
  <c r="T82" i="24"/>
  <c r="T84" i="24"/>
  <c r="T86" i="24"/>
  <c r="T88" i="24"/>
  <c r="V95" i="24"/>
  <c r="V97" i="24"/>
  <c r="V99" i="24"/>
  <c r="V101" i="24"/>
  <c r="V103" i="24"/>
  <c r="V105" i="24"/>
  <c r="V107" i="24"/>
  <c r="V109" i="24"/>
  <c r="AB110" i="24"/>
  <c r="V111" i="24"/>
  <c r="P112" i="24"/>
  <c r="AB112" i="24"/>
  <c r="V113" i="24"/>
  <c r="P114" i="24"/>
  <c r="AB114" i="24"/>
  <c r="P89" i="24"/>
  <c r="L95" i="24"/>
  <c r="R96" i="24"/>
  <c r="L97" i="24"/>
  <c r="R98" i="24"/>
  <c r="L99" i="24"/>
  <c r="R100" i="24"/>
  <c r="L101" i="24"/>
  <c r="R102" i="24"/>
  <c r="L103" i="24"/>
  <c r="R104" i="24"/>
  <c r="L105" i="24"/>
  <c r="R106" i="24"/>
  <c r="L107" i="24"/>
  <c r="R108" i="24"/>
  <c r="L109" i="24"/>
  <c r="R110" i="24"/>
  <c r="L111" i="24"/>
  <c r="R112" i="24"/>
  <c r="L113" i="24"/>
  <c r="R114" i="24"/>
  <c r="AF27" i="18"/>
  <c r="J27" i="18"/>
  <c r="V27" i="18" s="1"/>
  <c r="E27" i="18"/>
  <c r="AF26" i="18"/>
  <c r="J26" i="18"/>
  <c r="V26" i="18" s="1"/>
  <c r="E26" i="18"/>
  <c r="AF25" i="18"/>
  <c r="J25" i="18"/>
  <c r="AB25" i="18" s="1"/>
  <c r="E25" i="18"/>
  <c r="AF24" i="18"/>
  <c r="J24" i="18"/>
  <c r="V24" i="18" s="1"/>
  <c r="E24" i="18"/>
  <c r="AF23" i="18"/>
  <c r="J23" i="18"/>
  <c r="V23" i="18" s="1"/>
  <c r="E23" i="18"/>
  <c r="Z24" i="18" l="1"/>
  <c r="AG54" i="24"/>
  <c r="AG36" i="24"/>
  <c r="R90" i="24"/>
  <c r="Q118" i="24" s="1"/>
  <c r="R118" i="24" s="1"/>
  <c r="AG87" i="24"/>
  <c r="AG83" i="24"/>
  <c r="AG38" i="24"/>
  <c r="AD90" i="24"/>
  <c r="AC118" i="24" s="1"/>
  <c r="AD118" i="24" s="1"/>
  <c r="Z115" i="24"/>
  <c r="Y119" i="24" s="1"/>
  <c r="Z119" i="24" s="1"/>
  <c r="N115" i="24"/>
  <c r="M119" i="24" s="1"/>
  <c r="N119" i="24" s="1"/>
  <c r="AG81" i="24"/>
  <c r="R23" i="18"/>
  <c r="X90" i="24"/>
  <c r="W118" i="24" s="1"/>
  <c r="X118" i="24" s="1"/>
  <c r="AG89" i="24"/>
  <c r="AG40" i="24"/>
  <c r="AG62" i="24"/>
  <c r="AG42" i="24"/>
  <c r="AG85" i="24"/>
  <c r="AG82" i="24"/>
  <c r="AB70" i="24"/>
  <c r="AG56" i="24"/>
  <c r="L90" i="24"/>
  <c r="K118" i="24" s="1"/>
  <c r="L118" i="24" s="1"/>
  <c r="N90" i="24"/>
  <c r="M118" i="24" s="1"/>
  <c r="N118" i="24" s="1"/>
  <c r="T115" i="24"/>
  <c r="S119" i="24" s="1"/>
  <c r="T119" i="24" s="1"/>
  <c r="X26" i="18"/>
  <c r="T23" i="18"/>
  <c r="AD23" i="18"/>
  <c r="P24" i="18"/>
  <c r="AD25" i="18"/>
  <c r="N26" i="18"/>
  <c r="AD26" i="18"/>
  <c r="X115" i="24"/>
  <c r="W119" i="24" s="1"/>
  <c r="X119" i="24" s="1"/>
  <c r="AG60" i="24"/>
  <c r="AG34" i="24"/>
  <c r="AG68" i="24"/>
  <c r="AG58" i="24"/>
  <c r="L24" i="18"/>
  <c r="AB24" i="18"/>
  <c r="R25" i="18"/>
  <c r="Z26" i="18"/>
  <c r="AD24" i="18"/>
  <c r="T25" i="18"/>
  <c r="L26" i="18"/>
  <c r="T27" i="18"/>
  <c r="AG106" i="24"/>
  <c r="AG100" i="24"/>
  <c r="AG23" i="24"/>
  <c r="Z90" i="24"/>
  <c r="Y118" i="24" s="1"/>
  <c r="Z118" i="24" s="1"/>
  <c r="Y10" i="24" s="1"/>
  <c r="R24" i="18"/>
  <c r="P26" i="18"/>
  <c r="AG88" i="24"/>
  <c r="AB90" i="24"/>
  <c r="AA118" i="24" s="1"/>
  <c r="AB118" i="24" s="1"/>
  <c r="AG44" i="24"/>
  <c r="AG32" i="24"/>
  <c r="V70" i="24"/>
  <c r="AG35" i="24"/>
  <c r="AG21" i="24"/>
  <c r="AG25" i="24"/>
  <c r="N24" i="18"/>
  <c r="AB26" i="18"/>
  <c r="X24" i="18"/>
  <c r="R26" i="18"/>
  <c r="AG86" i="24"/>
  <c r="P90" i="24"/>
  <c r="O118" i="24" s="1"/>
  <c r="P118" i="24" s="1"/>
  <c r="AG66" i="24"/>
  <c r="AG64" i="24"/>
  <c r="AG52" i="24"/>
  <c r="T45" i="24"/>
  <c r="AG84" i="24"/>
  <c r="AG55" i="24"/>
  <c r="N70" i="24"/>
  <c r="AG43" i="24"/>
  <c r="AG114" i="24"/>
  <c r="AG27" i="24"/>
  <c r="AG113" i="24"/>
  <c r="AG101" i="24"/>
  <c r="AG95" i="24"/>
  <c r="L115" i="24"/>
  <c r="K119" i="24" s="1"/>
  <c r="AG110" i="24"/>
  <c r="AG98" i="24"/>
  <c r="AG111" i="24"/>
  <c r="AG105" i="24"/>
  <c r="AG99" i="24"/>
  <c r="AG69" i="24"/>
  <c r="AG80" i="24"/>
  <c r="AG39" i="24"/>
  <c r="AG50" i="24"/>
  <c r="R70" i="24"/>
  <c r="Z45" i="24"/>
  <c r="X70" i="24"/>
  <c r="AG41" i="24"/>
  <c r="AG31" i="24"/>
  <c r="AG24" i="24"/>
  <c r="AG112" i="24"/>
  <c r="T90" i="24"/>
  <c r="S118" i="24" s="1"/>
  <c r="T118" i="24" s="1"/>
  <c r="AG61" i="24"/>
  <c r="L70" i="24"/>
  <c r="V45" i="24"/>
  <c r="AD70" i="24"/>
  <c r="N45" i="24"/>
  <c r="AG51" i="24"/>
  <c r="X45" i="24"/>
  <c r="AG109" i="24"/>
  <c r="AG103" i="24"/>
  <c r="AG97" i="24"/>
  <c r="V115" i="24"/>
  <c r="U119" i="24" s="1"/>
  <c r="V119" i="24" s="1"/>
  <c r="U10" i="24" s="1"/>
  <c r="AG63" i="24"/>
  <c r="AG28" i="24"/>
  <c r="AG59" i="24"/>
  <c r="T70" i="24"/>
  <c r="S73" i="24" s="1"/>
  <c r="T73" i="24" s="1"/>
  <c r="AG26" i="24"/>
  <c r="L45" i="24"/>
  <c r="AG20" i="24"/>
  <c r="AG102" i="24"/>
  <c r="AB115" i="24"/>
  <c r="AA119" i="24" s="1"/>
  <c r="AB119" i="24" s="1"/>
  <c r="AG33" i="24"/>
  <c r="AG30" i="24"/>
  <c r="AG107" i="24"/>
  <c r="AD115" i="24"/>
  <c r="AC119" i="24" s="1"/>
  <c r="AD119" i="24" s="1"/>
  <c r="AC10" i="24" s="1"/>
  <c r="W10" i="24"/>
  <c r="AD45" i="24"/>
  <c r="Z70" i="24"/>
  <c r="AG37" i="24"/>
  <c r="AB45" i="24"/>
  <c r="AG53" i="24"/>
  <c r="AG22" i="24"/>
  <c r="AG108" i="24"/>
  <c r="AG96" i="24"/>
  <c r="P115" i="24"/>
  <c r="O119" i="24" s="1"/>
  <c r="P119" i="24" s="1"/>
  <c r="AG104" i="24"/>
  <c r="R115" i="24"/>
  <c r="Q119" i="24" s="1"/>
  <c r="R119" i="24" s="1"/>
  <c r="Q10" i="24" s="1"/>
  <c r="AG67" i="24"/>
  <c r="AG57" i="24"/>
  <c r="P70" i="24"/>
  <c r="AG29" i="24"/>
  <c r="R45" i="24"/>
  <c r="P45" i="24"/>
  <c r="AG65" i="24"/>
  <c r="L25" i="18"/>
  <c r="X25" i="18"/>
  <c r="X27" i="18"/>
  <c r="N23" i="18"/>
  <c r="Z23" i="18"/>
  <c r="T24" i="18"/>
  <c r="N25" i="18"/>
  <c r="Z25" i="18"/>
  <c r="T26" i="18"/>
  <c r="N27" i="18"/>
  <c r="Z27" i="18"/>
  <c r="V25" i="18"/>
  <c r="L23" i="18"/>
  <c r="X23" i="18"/>
  <c r="L27" i="18"/>
  <c r="P23" i="18"/>
  <c r="AB23" i="18"/>
  <c r="P25" i="18"/>
  <c r="P27" i="18"/>
  <c r="AB27" i="18"/>
  <c r="R27" i="18"/>
  <c r="AD27" i="18"/>
  <c r="L53" i="15"/>
  <c r="M10" i="24" l="1"/>
  <c r="O10" i="24"/>
  <c r="S10" i="24"/>
  <c r="AA10" i="24"/>
  <c r="AG90" i="24"/>
  <c r="AG26" i="18"/>
  <c r="AG24" i="18"/>
  <c r="AG118" i="24"/>
  <c r="AG119" i="24"/>
  <c r="L119" i="24"/>
  <c r="K10" i="24" s="1"/>
  <c r="O73" i="24"/>
  <c r="P73" i="24" s="1"/>
  <c r="O74" i="24"/>
  <c r="P74" i="24" s="1"/>
  <c r="AG45" i="24"/>
  <c r="AC74" i="24"/>
  <c r="AD74" i="24" s="1"/>
  <c r="AC73" i="24"/>
  <c r="AD73" i="24" s="1"/>
  <c r="AG70" i="24"/>
  <c r="U73" i="24"/>
  <c r="V73" i="24" s="1"/>
  <c r="U74" i="24"/>
  <c r="V74" i="24" s="1"/>
  <c r="AA73" i="24"/>
  <c r="AB73" i="24" s="1"/>
  <c r="AA74" i="24"/>
  <c r="AB74" i="24" s="1"/>
  <c r="W74" i="24"/>
  <c r="X74" i="24" s="1"/>
  <c r="W73" i="24"/>
  <c r="X73" i="24" s="1"/>
  <c r="S74" i="24"/>
  <c r="T74" i="24" s="1"/>
  <c r="S9" i="24" s="1"/>
  <c r="S11" i="24" s="1"/>
  <c r="S12" i="24" s="1"/>
  <c r="S13" i="24" s="1"/>
  <c r="S14" i="24" s="1"/>
  <c r="Y73" i="24"/>
  <c r="Z73" i="24" s="1"/>
  <c r="Y74" i="24"/>
  <c r="Z74" i="24" s="1"/>
  <c r="AG115" i="24"/>
  <c r="Q74" i="24"/>
  <c r="R74" i="24" s="1"/>
  <c r="Q73" i="24"/>
  <c r="R73" i="24" s="1"/>
  <c r="K74" i="24"/>
  <c r="K73" i="24"/>
  <c r="M73" i="24"/>
  <c r="N73" i="24" s="1"/>
  <c r="M74" i="24"/>
  <c r="N74" i="24" s="1"/>
  <c r="AG27" i="18"/>
  <c r="AG23" i="18"/>
  <c r="AG25" i="18"/>
  <c r="J19" i="18"/>
  <c r="AC9" i="24" l="1"/>
  <c r="AC11" i="24" s="1"/>
  <c r="AC12" i="24" s="1"/>
  <c r="AC13" i="24" s="1"/>
  <c r="AC14" i="24" s="1"/>
  <c r="Y9" i="24"/>
  <c r="Y11" i="24" s="1"/>
  <c r="Y12" i="24" s="1"/>
  <c r="Y13" i="24" s="1"/>
  <c r="Y14" i="24" s="1"/>
  <c r="L74" i="24"/>
  <c r="AG74" i="24"/>
  <c r="AG73" i="24"/>
  <c r="L73" i="24"/>
  <c r="Q9" i="24"/>
  <c r="Q11" i="24" s="1"/>
  <c r="Q12" i="24" s="1"/>
  <c r="Q13" i="24" s="1"/>
  <c r="Q14" i="24" s="1"/>
  <c r="W9" i="24"/>
  <c r="W11" i="24" s="1"/>
  <c r="W12" i="24" s="1"/>
  <c r="W13" i="24" s="1"/>
  <c r="W14" i="24" s="1"/>
  <c r="U9" i="24"/>
  <c r="U11" i="24" s="1"/>
  <c r="U12" i="24" s="1"/>
  <c r="U13" i="24" s="1"/>
  <c r="U14" i="24" s="1"/>
  <c r="O9" i="24"/>
  <c r="O11" i="24" s="1"/>
  <c r="O12" i="24" s="1"/>
  <c r="O13" i="24" s="1"/>
  <c r="O14" i="24" s="1"/>
  <c r="M9" i="24"/>
  <c r="M11" i="24" s="1"/>
  <c r="M12" i="24" s="1"/>
  <c r="M13" i="24" s="1"/>
  <c r="M14" i="24" s="1"/>
  <c r="AA9" i="24"/>
  <c r="AA11" i="24" s="1"/>
  <c r="AA12" i="24" s="1"/>
  <c r="AA13" i="24" s="1"/>
  <c r="AA14" i="24" s="1"/>
  <c r="E113" i="18"/>
  <c r="E112" i="18"/>
  <c r="E111" i="18"/>
  <c r="E110" i="18"/>
  <c r="E109" i="18"/>
  <c r="E108" i="18"/>
  <c r="E107" i="18"/>
  <c r="E106" i="18"/>
  <c r="E105" i="18"/>
  <c r="E104" i="18"/>
  <c r="E103" i="18"/>
  <c r="E102" i="18"/>
  <c r="E101" i="18"/>
  <c r="E100" i="18"/>
  <c r="E99" i="18"/>
  <c r="E98" i="18"/>
  <c r="E97" i="18"/>
  <c r="E96" i="18"/>
  <c r="E95" i="18"/>
  <c r="E94" i="18"/>
  <c r="K9" i="24" l="1"/>
  <c r="K11" i="24" s="1"/>
  <c r="K12" i="24" s="1"/>
  <c r="K13" i="24" s="1"/>
  <c r="K14" i="24" s="1"/>
  <c r="AF14" i="24" s="1"/>
  <c r="L16" i="16"/>
  <c r="L19" i="16"/>
  <c r="AF113" i="18" l="1"/>
  <c r="AF112" i="18"/>
  <c r="AF111" i="18"/>
  <c r="AF110" i="18"/>
  <c r="AF109" i="18"/>
  <c r="AF108" i="18"/>
  <c r="AF107" i="18"/>
  <c r="AF106" i="18"/>
  <c r="AF105" i="18"/>
  <c r="AF104" i="18"/>
  <c r="AF103" i="18"/>
  <c r="AF102" i="18"/>
  <c r="AF101" i="18"/>
  <c r="AF100" i="18"/>
  <c r="AF99" i="18"/>
  <c r="AF98" i="18"/>
  <c r="AF97" i="18"/>
  <c r="AF96" i="18"/>
  <c r="AF95" i="18"/>
  <c r="AF94" i="18"/>
  <c r="AF88" i="18"/>
  <c r="AF87" i="18"/>
  <c r="AF86" i="18"/>
  <c r="AF85" i="18"/>
  <c r="AF84" i="18"/>
  <c r="AF83" i="18"/>
  <c r="AF82" i="18"/>
  <c r="AF81" i="18"/>
  <c r="AF80" i="18"/>
  <c r="AF79" i="18"/>
  <c r="AF68" i="18"/>
  <c r="AF67" i="18"/>
  <c r="AF66" i="18"/>
  <c r="AF65" i="18"/>
  <c r="AF64" i="18"/>
  <c r="AF63" i="18"/>
  <c r="AF62" i="18"/>
  <c r="AF61" i="18"/>
  <c r="AF60" i="18"/>
  <c r="AF59" i="18"/>
  <c r="AF58" i="18"/>
  <c r="AF57" i="18"/>
  <c r="AF56" i="18"/>
  <c r="AF55" i="18"/>
  <c r="AF54" i="18"/>
  <c r="AF53" i="18"/>
  <c r="AF52" i="18"/>
  <c r="AF51" i="18"/>
  <c r="AF50" i="18"/>
  <c r="AF49" i="18"/>
  <c r="AF43" i="18"/>
  <c r="AF42" i="18"/>
  <c r="AF41" i="18"/>
  <c r="AF40" i="18"/>
  <c r="AF39" i="18"/>
  <c r="AF38" i="18"/>
  <c r="AF37" i="18"/>
  <c r="AF36" i="18"/>
  <c r="AF35" i="18"/>
  <c r="AF34" i="18"/>
  <c r="AF33" i="18"/>
  <c r="AF32" i="18"/>
  <c r="AF31" i="18"/>
  <c r="AF30" i="18"/>
  <c r="AF29" i="18"/>
  <c r="AF28" i="18"/>
  <c r="AF22" i="18"/>
  <c r="AF21" i="18"/>
  <c r="AF20" i="18"/>
  <c r="AF19" i="18"/>
  <c r="AG7" i="18"/>
  <c r="AG8" i="18"/>
  <c r="N19" i="18"/>
  <c r="E20" i="18"/>
  <c r="J20" i="18"/>
  <c r="L20" i="18" s="1"/>
  <c r="E21" i="18"/>
  <c r="J21" i="18"/>
  <c r="L21" i="18" s="1"/>
  <c r="E22" i="18"/>
  <c r="J22" i="18"/>
  <c r="L22" i="18" s="1"/>
  <c r="E28" i="18"/>
  <c r="J28" i="18"/>
  <c r="L28" i="18" s="1"/>
  <c r="E29" i="18"/>
  <c r="J29" i="18"/>
  <c r="L29" i="18" s="1"/>
  <c r="E30" i="18"/>
  <c r="J30" i="18"/>
  <c r="R30" i="18" s="1"/>
  <c r="E31" i="18"/>
  <c r="J31" i="18"/>
  <c r="R31" i="18" s="1"/>
  <c r="E32" i="18"/>
  <c r="J32" i="18"/>
  <c r="R32" i="18" s="1"/>
  <c r="E33" i="18"/>
  <c r="J33" i="18"/>
  <c r="Z33" i="18" s="1"/>
  <c r="E34" i="18"/>
  <c r="J34" i="18"/>
  <c r="R34" i="18" s="1"/>
  <c r="E35" i="18"/>
  <c r="J35" i="18"/>
  <c r="R35" i="18" s="1"/>
  <c r="E36" i="18"/>
  <c r="J36" i="18"/>
  <c r="Z36" i="18" s="1"/>
  <c r="E37" i="18"/>
  <c r="J37" i="18"/>
  <c r="R37" i="18" s="1"/>
  <c r="E38" i="18"/>
  <c r="J38" i="18"/>
  <c r="P38" i="18" s="1"/>
  <c r="E39" i="18"/>
  <c r="J39" i="18"/>
  <c r="R39" i="18" s="1"/>
  <c r="E40" i="18"/>
  <c r="J40" i="18"/>
  <c r="T40" i="18" s="1"/>
  <c r="E41" i="18"/>
  <c r="J41" i="18"/>
  <c r="T41" i="18" s="1"/>
  <c r="E42" i="18"/>
  <c r="J42" i="18"/>
  <c r="N42" i="18" s="1"/>
  <c r="E43" i="18"/>
  <c r="J43" i="18"/>
  <c r="N43" i="18" s="1"/>
  <c r="K44" i="18"/>
  <c r="M44" i="18"/>
  <c r="O44" i="18"/>
  <c r="Q44" i="18"/>
  <c r="S44" i="18"/>
  <c r="U44" i="18"/>
  <c r="W44" i="18"/>
  <c r="Y44" i="18"/>
  <c r="AA44" i="18"/>
  <c r="AC44" i="18"/>
  <c r="E49" i="18"/>
  <c r="J49" i="18"/>
  <c r="L49" i="18" s="1"/>
  <c r="A50" i="18"/>
  <c r="E50" i="18"/>
  <c r="J50" i="18"/>
  <c r="L50" i="18" s="1"/>
  <c r="A51" i="18"/>
  <c r="E51" i="18"/>
  <c r="J51" i="18"/>
  <c r="L51" i="18" s="1"/>
  <c r="A52" i="18"/>
  <c r="E52" i="18"/>
  <c r="J52" i="18"/>
  <c r="L52" i="18" s="1"/>
  <c r="A53" i="18"/>
  <c r="E53" i="18"/>
  <c r="J53" i="18"/>
  <c r="L53" i="18" s="1"/>
  <c r="E54" i="18"/>
  <c r="J54" i="18"/>
  <c r="AD54" i="18" s="1"/>
  <c r="E55" i="18"/>
  <c r="J55" i="18"/>
  <c r="L55" i="18" s="1"/>
  <c r="E56" i="18"/>
  <c r="J56" i="18"/>
  <c r="L56" i="18" s="1"/>
  <c r="E57" i="18"/>
  <c r="J57" i="18"/>
  <c r="L57" i="18" s="1"/>
  <c r="E58" i="18"/>
  <c r="J58" i="18"/>
  <c r="L58" i="18" s="1"/>
  <c r="E59" i="18"/>
  <c r="J59" i="18"/>
  <c r="L59" i="18" s="1"/>
  <c r="E60" i="18"/>
  <c r="J60" i="18"/>
  <c r="L60" i="18" s="1"/>
  <c r="E61" i="18"/>
  <c r="J61" i="18"/>
  <c r="L61" i="18" s="1"/>
  <c r="E62" i="18"/>
  <c r="J62" i="18"/>
  <c r="R62" i="18" s="1"/>
  <c r="E63" i="18"/>
  <c r="J63" i="18"/>
  <c r="Z63" i="18" s="1"/>
  <c r="E64" i="18"/>
  <c r="J64" i="18"/>
  <c r="N64" i="18" s="1"/>
  <c r="E65" i="18"/>
  <c r="J65" i="18"/>
  <c r="N65" i="18" s="1"/>
  <c r="E66" i="18"/>
  <c r="J66" i="18"/>
  <c r="Z66" i="18" s="1"/>
  <c r="E67" i="18"/>
  <c r="J67" i="18"/>
  <c r="V67" i="18" s="1"/>
  <c r="E68" i="18"/>
  <c r="J68" i="18"/>
  <c r="V68" i="18" s="1"/>
  <c r="K69" i="18"/>
  <c r="M69" i="18"/>
  <c r="O69" i="18"/>
  <c r="Q69" i="18"/>
  <c r="S69" i="18"/>
  <c r="U69" i="18"/>
  <c r="W69" i="18"/>
  <c r="Y69" i="18"/>
  <c r="AA69" i="18"/>
  <c r="AC69" i="18"/>
  <c r="A79" i="18"/>
  <c r="E79" i="18"/>
  <c r="J79" i="18"/>
  <c r="T79" i="18" s="1"/>
  <c r="A80" i="18"/>
  <c r="E80" i="18"/>
  <c r="J80" i="18"/>
  <c r="N80" i="18" s="1"/>
  <c r="A81" i="18"/>
  <c r="E81" i="18"/>
  <c r="J81" i="18"/>
  <c r="T81" i="18" s="1"/>
  <c r="A82" i="18"/>
  <c r="A84" i="18" s="1"/>
  <c r="E82" i="18"/>
  <c r="J82" i="18"/>
  <c r="T82" i="18" s="1"/>
  <c r="A83" i="18"/>
  <c r="E83" i="18"/>
  <c r="J83" i="18"/>
  <c r="T83" i="18" s="1"/>
  <c r="E84" i="18"/>
  <c r="J84" i="18"/>
  <c r="T84" i="18" s="1"/>
  <c r="E85" i="18"/>
  <c r="J85" i="18"/>
  <c r="T85" i="18" s="1"/>
  <c r="E86" i="18"/>
  <c r="J86" i="18"/>
  <c r="V86" i="18" s="1"/>
  <c r="E87" i="18"/>
  <c r="J87" i="18"/>
  <c r="N87" i="18" s="1"/>
  <c r="E88" i="18"/>
  <c r="J88" i="18"/>
  <c r="V88" i="18" s="1"/>
  <c r="K89" i="18"/>
  <c r="M89" i="18"/>
  <c r="O89" i="18"/>
  <c r="Q89" i="18"/>
  <c r="S89" i="18"/>
  <c r="U89" i="18"/>
  <c r="W89" i="18"/>
  <c r="Y89" i="18"/>
  <c r="AA89" i="18"/>
  <c r="AC89" i="18"/>
  <c r="A94" i="18"/>
  <c r="J94" i="18"/>
  <c r="T94" i="18" s="1"/>
  <c r="J95" i="18"/>
  <c r="L95" i="18" s="1"/>
  <c r="J96" i="18"/>
  <c r="T96" i="18" s="1"/>
  <c r="J97" i="18"/>
  <c r="P97" i="18" s="1"/>
  <c r="J98" i="18"/>
  <c r="Z98" i="18" s="1"/>
  <c r="J99" i="18"/>
  <c r="X99" i="18" s="1"/>
  <c r="J100" i="18"/>
  <c r="P100" i="18" s="1"/>
  <c r="J101" i="18"/>
  <c r="P101" i="18" s="1"/>
  <c r="J102" i="18"/>
  <c r="N102" i="18" s="1"/>
  <c r="J103" i="18"/>
  <c r="N103" i="18" s="1"/>
  <c r="J104" i="18"/>
  <c r="V104" i="18" s="1"/>
  <c r="J105" i="18"/>
  <c r="R105" i="18" s="1"/>
  <c r="J106" i="18"/>
  <c r="N106" i="18" s="1"/>
  <c r="J107" i="18"/>
  <c r="N107" i="18" s="1"/>
  <c r="J108" i="18"/>
  <c r="V108" i="18" s="1"/>
  <c r="J109" i="18"/>
  <c r="R109" i="18" s="1"/>
  <c r="J110" i="18"/>
  <c r="N110" i="18" s="1"/>
  <c r="J111" i="18"/>
  <c r="N111" i="18" s="1"/>
  <c r="J112" i="18"/>
  <c r="V112" i="18" s="1"/>
  <c r="J113" i="18"/>
  <c r="R113" i="18" s="1"/>
  <c r="K114" i="18"/>
  <c r="M114" i="18"/>
  <c r="O114" i="18"/>
  <c r="Q114" i="18"/>
  <c r="S114" i="18"/>
  <c r="U114" i="18"/>
  <c r="W114" i="18"/>
  <c r="Y114" i="18"/>
  <c r="AA114" i="18"/>
  <c r="AC114" i="18"/>
  <c r="AB19" i="18"/>
  <c r="R19" i="18"/>
  <c r="Z68" i="18"/>
  <c r="T19" i="18"/>
  <c r="R86" i="18"/>
  <c r="V82" i="18"/>
  <c r="P64" i="18"/>
  <c r="X64" i="18"/>
  <c r="AB56" i="18"/>
  <c r="N56" i="18"/>
  <c r="V56" i="18"/>
  <c r="AD56" i="18"/>
  <c r="X56" i="18"/>
  <c r="X51" i="18"/>
  <c r="N51" i="18"/>
  <c r="Z51" i="18"/>
  <c r="X49" i="18"/>
  <c r="Z49" i="18"/>
  <c r="AB49" i="18"/>
  <c r="T56" i="18"/>
  <c r="AB38" i="18"/>
  <c r="V30" i="18"/>
  <c r="X19" i="18"/>
  <c r="P19" i="18"/>
  <c r="AD19" i="18"/>
  <c r="V19" i="18"/>
  <c r="Z82" i="18" l="1"/>
  <c r="T21" i="18"/>
  <c r="V21" i="18"/>
  <c r="P52" i="18"/>
  <c r="P32" i="18"/>
  <c r="V59" i="18"/>
  <c r="Z81" i="18"/>
  <c r="R59" i="18"/>
  <c r="AD42" i="18"/>
  <c r="AB51" i="18"/>
  <c r="P56" i="18"/>
  <c r="N61" i="18"/>
  <c r="R82" i="18"/>
  <c r="AB36" i="18"/>
  <c r="N49" i="18"/>
  <c r="Z53" i="18"/>
  <c r="X57" i="18"/>
  <c r="P62" i="18"/>
  <c r="AD99" i="18"/>
  <c r="T49" i="18"/>
  <c r="R81" i="18"/>
  <c r="P81" i="18"/>
  <c r="T107" i="18"/>
  <c r="T113" i="18"/>
  <c r="N20" i="18"/>
  <c r="P104" i="18"/>
  <c r="T99" i="18"/>
  <c r="AD104" i="18"/>
  <c r="V107" i="18"/>
  <c r="X34" i="18"/>
  <c r="N104" i="18"/>
  <c r="AB104" i="18"/>
  <c r="X104" i="18"/>
  <c r="R60" i="18"/>
  <c r="T38" i="18"/>
  <c r="V29" i="18"/>
  <c r="V32" i="18"/>
  <c r="Z32" i="18"/>
  <c r="X21" i="18"/>
  <c r="AB35" i="18"/>
  <c r="N21" i="18"/>
  <c r="P21" i="18"/>
  <c r="AD35" i="18"/>
  <c r="AD21" i="18"/>
  <c r="AB32" i="18"/>
  <c r="Z38" i="18"/>
  <c r="Z21" i="18"/>
  <c r="L30" i="18"/>
  <c r="T39" i="18"/>
  <c r="Z52" i="18"/>
  <c r="R87" i="18"/>
  <c r="AD30" i="18"/>
  <c r="N52" i="18"/>
  <c r="V87" i="18"/>
  <c r="Z104" i="18"/>
  <c r="T104" i="18"/>
  <c r="V52" i="18"/>
  <c r="X102" i="18"/>
  <c r="X42" i="18"/>
  <c r="V22" i="18"/>
  <c r="Z50" i="18"/>
  <c r="V36" i="18"/>
  <c r="Z39" i="18"/>
  <c r="AB22" i="18"/>
  <c r="R52" i="18"/>
  <c r="N81" i="18"/>
  <c r="AD100" i="18"/>
  <c r="V84" i="18"/>
  <c r="X28" i="18"/>
  <c r="AD28" i="18"/>
  <c r="X37" i="18"/>
  <c r="AB67" i="18"/>
  <c r="T102" i="18"/>
  <c r="P82" i="18"/>
  <c r="R58" i="18"/>
  <c r="V28" i="18"/>
  <c r="Z40" i="18"/>
  <c r="P55" i="18"/>
  <c r="X82" i="18"/>
  <c r="AD88" i="18"/>
  <c r="AD34" i="18"/>
  <c r="T28" i="18"/>
  <c r="N28" i="18"/>
  <c r="AD40" i="18"/>
  <c r="AD58" i="18"/>
  <c r="AB58" i="18"/>
  <c r="L82" i="18"/>
  <c r="AB28" i="18"/>
  <c r="L34" i="18"/>
  <c r="T58" i="18"/>
  <c r="V58" i="18"/>
  <c r="AB64" i="18"/>
  <c r="AB82" i="18"/>
  <c r="AD82" i="18"/>
  <c r="L100" i="18"/>
  <c r="P80" i="18"/>
  <c r="P105" i="18"/>
  <c r="AD105" i="18"/>
  <c r="V102" i="18"/>
  <c r="Z112" i="18"/>
  <c r="L86" i="18"/>
  <c r="R80" i="18"/>
  <c r="AB88" i="18"/>
  <c r="AB68" i="18"/>
  <c r="R49" i="18"/>
  <c r="P49" i="18"/>
  <c r="N53" i="18"/>
  <c r="AD55" i="18"/>
  <c r="AD57" i="18"/>
  <c r="X61" i="18"/>
  <c r="P68" i="18"/>
  <c r="L67" i="18"/>
  <c r="T66" i="18"/>
  <c r="T59" i="18"/>
  <c r="AB53" i="18"/>
  <c r="X53" i="18"/>
  <c r="V55" i="18"/>
  <c r="V57" i="18"/>
  <c r="P59" i="18"/>
  <c r="P61" i="18"/>
  <c r="AB55" i="18"/>
  <c r="AB63" i="18"/>
  <c r="X67" i="18"/>
  <c r="V53" i="18"/>
  <c r="AD53" i="18"/>
  <c r="V49" i="18"/>
  <c r="T61" i="18"/>
  <c r="R53" i="18"/>
  <c r="P53" i="18"/>
  <c r="N57" i="18"/>
  <c r="AD59" i="18"/>
  <c r="V61" i="18"/>
  <c r="P63" i="18"/>
  <c r="P67" i="18"/>
  <c r="T55" i="18"/>
  <c r="Z55" i="18"/>
  <c r="AD49" i="18"/>
  <c r="P28" i="18"/>
  <c r="X29" i="18"/>
  <c r="AB29" i="18"/>
  <c r="N30" i="18"/>
  <c r="Z31" i="18"/>
  <c r="T32" i="18"/>
  <c r="X36" i="18"/>
  <c r="V40" i="18"/>
  <c r="V39" i="18"/>
  <c r="AD38" i="18"/>
  <c r="P42" i="18"/>
  <c r="R36" i="18"/>
  <c r="AB37" i="18"/>
  <c r="V37" i="18"/>
  <c r="AB31" i="18"/>
  <c r="X35" i="18"/>
  <c r="P39" i="18"/>
  <c r="V42" i="18"/>
  <c r="AD29" i="18"/>
  <c r="T34" i="18"/>
  <c r="N34" i="18"/>
  <c r="T37" i="18"/>
  <c r="N37" i="18"/>
  <c r="L32" i="18"/>
  <c r="AD32" i="18"/>
  <c r="T36" i="18"/>
  <c r="N36" i="18"/>
  <c r="P40" i="18"/>
  <c r="P31" i="18"/>
  <c r="P35" i="18"/>
  <c r="L39" i="18"/>
  <c r="AD39" i="18"/>
  <c r="R38" i="18"/>
  <c r="X38" i="18"/>
  <c r="R42" i="18"/>
  <c r="X40" i="18"/>
  <c r="T42" i="18"/>
  <c r="T29" i="18"/>
  <c r="X20" i="18"/>
  <c r="N29" i="18"/>
  <c r="AB34" i="18"/>
  <c r="P34" i="18"/>
  <c r="Z35" i="18"/>
  <c r="P37" i="18"/>
  <c r="AB40" i="18"/>
  <c r="X32" i="18"/>
  <c r="N32" i="18"/>
  <c r="P36" i="18"/>
  <c r="L40" i="18"/>
  <c r="N40" i="18"/>
  <c r="L35" i="18"/>
  <c r="N35" i="18"/>
  <c r="X39" i="18"/>
  <c r="N39" i="18"/>
  <c r="L38" i="18"/>
  <c r="V38" i="18"/>
  <c r="R40" i="18"/>
  <c r="Z42" i="18"/>
  <c r="R21" i="18"/>
  <c r="AD41" i="18"/>
  <c r="AB39" i="18"/>
  <c r="AB111" i="18"/>
  <c r="AB110" i="18"/>
  <c r="AD110" i="18"/>
  <c r="T108" i="18"/>
  <c r="X108" i="18"/>
  <c r="AB108" i="18"/>
  <c r="Z107" i="18"/>
  <c r="V106" i="18"/>
  <c r="X105" i="18"/>
  <c r="Z103" i="18"/>
  <c r="P102" i="18"/>
  <c r="R101" i="18"/>
  <c r="AB101" i="18"/>
  <c r="N100" i="18"/>
  <c r="X100" i="18"/>
  <c r="AB100" i="18"/>
  <c r="V100" i="18"/>
  <c r="Z100" i="18"/>
  <c r="R100" i="18"/>
  <c r="AB97" i="18"/>
  <c r="X97" i="18"/>
  <c r="R96" i="18"/>
  <c r="V96" i="18"/>
  <c r="X96" i="18"/>
  <c r="R94" i="18"/>
  <c r="V94" i="18"/>
  <c r="N113" i="18"/>
  <c r="AB112" i="18"/>
  <c r="N112" i="18"/>
  <c r="R112" i="18"/>
  <c r="T112" i="18"/>
  <c r="X112" i="18"/>
  <c r="P112" i="18"/>
  <c r="AD112" i="18"/>
  <c r="L112" i="18"/>
  <c r="AD111" i="18"/>
  <c r="X111" i="18"/>
  <c r="Z111" i="18"/>
  <c r="Z110" i="18"/>
  <c r="T110" i="18"/>
  <c r="X110" i="18"/>
  <c r="R110" i="18"/>
  <c r="V110" i="18"/>
  <c r="L109" i="18"/>
  <c r="Z109" i="18"/>
  <c r="V109" i="18"/>
  <c r="P108" i="18"/>
  <c r="R108" i="18"/>
  <c r="L108" i="18"/>
  <c r="N108" i="18"/>
  <c r="Z108" i="18"/>
  <c r="AD108" i="18"/>
  <c r="T106" i="18"/>
  <c r="L106" i="18"/>
  <c r="X106" i="18"/>
  <c r="R106" i="18"/>
  <c r="P106" i="18"/>
  <c r="AD106" i="18"/>
  <c r="Z106" i="18"/>
  <c r="L105" i="18"/>
  <c r="L104" i="18"/>
  <c r="R104" i="18"/>
  <c r="X103" i="18"/>
  <c r="L103" i="18"/>
  <c r="AB102" i="18"/>
  <c r="R102" i="18"/>
  <c r="AD102" i="18"/>
  <c r="V101" i="18"/>
  <c r="Z101" i="18"/>
  <c r="L101" i="18"/>
  <c r="T100" i="18"/>
  <c r="N99" i="18"/>
  <c r="Z99" i="18"/>
  <c r="P99" i="18"/>
  <c r="AB98" i="18"/>
  <c r="V98" i="18"/>
  <c r="L98" i="18"/>
  <c r="R98" i="18"/>
  <c r="V97" i="18"/>
  <c r="R97" i="18"/>
  <c r="L97" i="18"/>
  <c r="P96" i="18"/>
  <c r="L96" i="18"/>
  <c r="X95" i="18"/>
  <c r="AB95" i="18"/>
  <c r="Z95" i="18"/>
  <c r="AD95" i="18"/>
  <c r="T95" i="18"/>
  <c r="N95" i="18"/>
  <c r="P94" i="18"/>
  <c r="X88" i="18"/>
  <c r="T86" i="18"/>
  <c r="AB86" i="18"/>
  <c r="AD86" i="18"/>
  <c r="N86" i="18"/>
  <c r="Z86" i="18"/>
  <c r="R84" i="18"/>
  <c r="Z84" i="18"/>
  <c r="P84" i="18"/>
  <c r="L83" i="18"/>
  <c r="N82" i="18"/>
  <c r="AB81" i="18"/>
  <c r="X81" i="18"/>
  <c r="L81" i="18"/>
  <c r="AD81" i="18"/>
  <c r="AD80" i="18"/>
  <c r="T80" i="18"/>
  <c r="V80" i="18"/>
  <c r="AB80" i="18"/>
  <c r="AB79" i="18"/>
  <c r="N88" i="18"/>
  <c r="Z88" i="18"/>
  <c r="L87" i="18"/>
  <c r="P87" i="18"/>
  <c r="X86" i="18"/>
  <c r="AB85" i="18"/>
  <c r="N85" i="18"/>
  <c r="P85" i="18"/>
  <c r="X85" i="18"/>
  <c r="AD85" i="18"/>
  <c r="AB84" i="18"/>
  <c r="X84" i="18"/>
  <c r="N84" i="18"/>
  <c r="L84" i="18"/>
  <c r="AD84" i="18"/>
  <c r="P83" i="18"/>
  <c r="V83" i="18"/>
  <c r="R83" i="18"/>
  <c r="V81" i="18"/>
  <c r="L80" i="18"/>
  <c r="X80" i="18"/>
  <c r="Z80" i="18"/>
  <c r="V79" i="18"/>
  <c r="AD79" i="18"/>
  <c r="R79" i="18"/>
  <c r="X79" i="18"/>
  <c r="P79" i="18"/>
  <c r="Z79" i="18"/>
  <c r="L79" i="18"/>
  <c r="A85" i="18"/>
  <c r="A86" i="18" s="1"/>
  <c r="R66" i="18"/>
  <c r="T65" i="18"/>
  <c r="L65" i="18"/>
  <c r="X65" i="18"/>
  <c r="AD65" i="18"/>
  <c r="V64" i="18"/>
  <c r="L63" i="18"/>
  <c r="AD63" i="18"/>
  <c r="T63" i="18"/>
  <c r="V63" i="18"/>
  <c r="X63" i="18"/>
  <c r="N63" i="18"/>
  <c r="Z62" i="18"/>
  <c r="AB62" i="18"/>
  <c r="T62" i="18"/>
  <c r="N62" i="18"/>
  <c r="X62" i="18"/>
  <c r="V62" i="18"/>
  <c r="AD60" i="18"/>
  <c r="R56" i="18"/>
  <c r="AB54" i="18"/>
  <c r="X54" i="18"/>
  <c r="T54" i="18"/>
  <c r="R51" i="18"/>
  <c r="P51" i="18"/>
  <c r="AD51" i="18"/>
  <c r="T51" i="18"/>
  <c r="V51" i="18"/>
  <c r="R50" i="18"/>
  <c r="V50" i="18"/>
  <c r="N50" i="18"/>
  <c r="P50" i="18"/>
  <c r="L68" i="18"/>
  <c r="N68" i="18"/>
  <c r="X68" i="18"/>
  <c r="T68" i="18"/>
  <c r="AD68" i="18"/>
  <c r="T67" i="18"/>
  <c r="Z67" i="18"/>
  <c r="N67" i="18"/>
  <c r="X66" i="18"/>
  <c r="N66" i="18"/>
  <c r="AD66" i="18"/>
  <c r="V65" i="18"/>
  <c r="AB65" i="18"/>
  <c r="P65" i="18"/>
  <c r="R65" i="18"/>
  <c r="Z65" i="18"/>
  <c r="L64" i="18"/>
  <c r="Z64" i="18"/>
  <c r="R64" i="18"/>
  <c r="T64" i="18"/>
  <c r="AD64" i="18"/>
  <c r="R63" i="18"/>
  <c r="AD61" i="18"/>
  <c r="AB61" i="18"/>
  <c r="Z61" i="18"/>
  <c r="R61" i="18"/>
  <c r="P60" i="18"/>
  <c r="T60" i="18"/>
  <c r="V60" i="18"/>
  <c r="AB60" i="18"/>
  <c r="X60" i="18"/>
  <c r="N60" i="18"/>
  <c r="Z60" i="18"/>
  <c r="X59" i="18"/>
  <c r="N59" i="18"/>
  <c r="AB59" i="18"/>
  <c r="Z59" i="18"/>
  <c r="X58" i="18"/>
  <c r="N58" i="18"/>
  <c r="P58" i="18"/>
  <c r="T57" i="18"/>
  <c r="P57" i="18"/>
  <c r="AB57" i="18"/>
  <c r="R57" i="18"/>
  <c r="Z57" i="18"/>
  <c r="X55" i="18"/>
  <c r="N55" i="18"/>
  <c r="R55" i="18"/>
  <c r="V54" i="18"/>
  <c r="Z54" i="18"/>
  <c r="P54" i="18"/>
  <c r="R54" i="18"/>
  <c r="T53" i="18"/>
  <c r="AB52" i="18"/>
  <c r="X52" i="18"/>
  <c r="T52" i="18"/>
  <c r="AB50" i="18"/>
  <c r="X50" i="18"/>
  <c r="T50" i="18"/>
  <c r="AD50" i="18"/>
  <c r="A54" i="18"/>
  <c r="V20" i="18"/>
  <c r="AB21" i="18"/>
  <c r="T22" i="18"/>
  <c r="AD22" i="18"/>
  <c r="X22" i="18"/>
  <c r="N22" i="18"/>
  <c r="P22" i="18"/>
  <c r="R28" i="18"/>
  <c r="Z28" i="18"/>
  <c r="P29" i="18"/>
  <c r="Z29" i="18"/>
  <c r="R29" i="18"/>
  <c r="T30" i="18"/>
  <c r="X30" i="18"/>
  <c r="AD33" i="18"/>
  <c r="L33" i="18"/>
  <c r="L37" i="18"/>
  <c r="AD37" i="18"/>
  <c r="N38" i="18"/>
  <c r="AD43" i="18"/>
  <c r="V43" i="18"/>
  <c r="R43" i="18"/>
  <c r="AB43" i="18"/>
  <c r="P43" i="18"/>
  <c r="L43" i="18"/>
  <c r="Z43" i="18"/>
  <c r="X43" i="18"/>
  <c r="T43" i="18"/>
  <c r="AB42" i="18"/>
  <c r="L42" i="18"/>
  <c r="X41" i="18"/>
  <c r="R41" i="18"/>
  <c r="P41" i="18"/>
  <c r="V41" i="18"/>
  <c r="L41" i="18"/>
  <c r="Z41" i="18"/>
  <c r="AB41" i="18"/>
  <c r="Z37" i="18"/>
  <c r="L36" i="18"/>
  <c r="AD36" i="18"/>
  <c r="T35" i="18"/>
  <c r="V35" i="18"/>
  <c r="V34" i="18"/>
  <c r="Z34" i="18"/>
  <c r="X33" i="18"/>
  <c r="AB33" i="18"/>
  <c r="P33" i="18"/>
  <c r="R33" i="18"/>
  <c r="T33" i="18"/>
  <c r="V33" i="18"/>
  <c r="N33" i="18"/>
  <c r="T31" i="18"/>
  <c r="X31" i="18"/>
  <c r="N31" i="18"/>
  <c r="L31" i="18"/>
  <c r="AD31" i="18"/>
  <c r="V31" i="18"/>
  <c r="AB30" i="18"/>
  <c r="P30" i="18"/>
  <c r="Z30" i="18"/>
  <c r="R22" i="18"/>
  <c r="Z22" i="18"/>
  <c r="AD20" i="18"/>
  <c r="R20" i="18"/>
  <c r="T20" i="18"/>
  <c r="P20" i="18"/>
  <c r="AB20" i="18"/>
  <c r="Z20" i="18"/>
  <c r="Z19" i="18"/>
  <c r="L19" i="18"/>
  <c r="AF44" i="18"/>
  <c r="AF89" i="18"/>
  <c r="N79" i="18"/>
  <c r="B17" i="18"/>
  <c r="V66" i="18"/>
  <c r="L54" i="18"/>
  <c r="N54" i="18"/>
  <c r="L62" i="18"/>
  <c r="AD62" i="18"/>
  <c r="AB66" i="18"/>
  <c r="P66" i="18"/>
  <c r="Z83" i="18"/>
  <c r="AD83" i="18"/>
  <c r="Z85" i="18"/>
  <c r="V85" i="18"/>
  <c r="Z87" i="18"/>
  <c r="AD87" i="18"/>
  <c r="R95" i="18"/>
  <c r="V95" i="18"/>
  <c r="N97" i="18"/>
  <c r="P98" i="18"/>
  <c r="T101" i="18"/>
  <c r="L107" i="18"/>
  <c r="T111" i="18"/>
  <c r="AD101" i="18"/>
  <c r="X107" i="18"/>
  <c r="R88" i="18"/>
  <c r="L88" i="18"/>
  <c r="AB94" i="18"/>
  <c r="AD94" i="18"/>
  <c r="AB96" i="18"/>
  <c r="AD96" i="18"/>
  <c r="X98" i="18"/>
  <c r="AB99" i="18"/>
  <c r="T105" i="18"/>
  <c r="AB113" i="18"/>
  <c r="AD98" i="18"/>
  <c r="T98" i="18"/>
  <c r="V111" i="18"/>
  <c r="Z105" i="18"/>
  <c r="Z113" i="18"/>
  <c r="R107" i="18"/>
  <c r="R99" i="18"/>
  <c r="P109" i="18"/>
  <c r="T88" i="18"/>
  <c r="T87" i="18"/>
  <c r="N41" i="18"/>
  <c r="B47" i="18"/>
  <c r="L66" i="18"/>
  <c r="AB83" i="18"/>
  <c r="X83" i="18"/>
  <c r="N83" i="18"/>
  <c r="AB87" i="18"/>
  <c r="X87" i="18"/>
  <c r="P95" i="18"/>
  <c r="AD97" i="18"/>
  <c r="T97" i="18"/>
  <c r="N101" i="18"/>
  <c r="T103" i="18"/>
  <c r="AB107" i="18"/>
  <c r="P88" i="18"/>
  <c r="Z94" i="18"/>
  <c r="N94" i="18"/>
  <c r="Z96" i="18"/>
  <c r="N96" i="18"/>
  <c r="V99" i="18"/>
  <c r="L99" i="18"/>
  <c r="T109" i="18"/>
  <c r="L113" i="18"/>
  <c r="N98" i="18"/>
  <c r="AD109" i="18"/>
  <c r="X109" i="18"/>
  <c r="X113" i="18"/>
  <c r="AD103" i="18"/>
  <c r="Z97" i="18"/>
  <c r="AD107" i="18"/>
  <c r="L94" i="18"/>
  <c r="V113" i="18"/>
  <c r="X94" i="18"/>
  <c r="AF69" i="18"/>
  <c r="AF114" i="18"/>
  <c r="B77" i="18"/>
  <c r="B92" i="18"/>
  <c r="R85" i="18"/>
  <c r="L85" i="18"/>
  <c r="AB103" i="18"/>
  <c r="L111" i="18"/>
  <c r="L102" i="18"/>
  <c r="AB106" i="18"/>
  <c r="L110" i="18"/>
  <c r="P86" i="18"/>
  <c r="P103" i="18"/>
  <c r="AB105" i="18"/>
  <c r="P107" i="18"/>
  <c r="AB109" i="18"/>
  <c r="P111" i="18"/>
  <c r="Z56" i="18"/>
  <c r="AD113" i="18"/>
  <c r="AD67" i="18"/>
  <c r="AD52" i="18"/>
  <c r="R67" i="18"/>
  <c r="N105" i="18"/>
  <c r="N109" i="18"/>
  <c r="V105" i="18"/>
  <c r="R68" i="18"/>
  <c r="V103" i="18"/>
  <c r="P110" i="18"/>
  <c r="X101" i="18"/>
  <c r="R111" i="18"/>
  <c r="R103" i="18"/>
  <c r="Z58" i="18"/>
  <c r="Z102" i="18"/>
  <c r="P113" i="18"/>
  <c r="AG49" i="18" l="1"/>
  <c r="AG21" i="18"/>
  <c r="AG37" i="18"/>
  <c r="AG39" i="18"/>
  <c r="AG34" i="18"/>
  <c r="AG82" i="18"/>
  <c r="AG32" i="18"/>
  <c r="AG51" i="18"/>
  <c r="AG40" i="18"/>
  <c r="AG100" i="18"/>
  <c r="AG104" i="18"/>
  <c r="AG108" i="18"/>
  <c r="AG97" i="18"/>
  <c r="AG112" i="18"/>
  <c r="AG81" i="18"/>
  <c r="AG88" i="18"/>
  <c r="AG64" i="18"/>
  <c r="AG68" i="18"/>
  <c r="AG62" i="18"/>
  <c r="AG54" i="18"/>
  <c r="AG55" i="18"/>
  <c r="AG57" i="18"/>
  <c r="AG61" i="18"/>
  <c r="AG35" i="18"/>
  <c r="AG22" i="18"/>
  <c r="AG38" i="18"/>
  <c r="AG29" i="18"/>
  <c r="AG28" i="18"/>
  <c r="AG20" i="18"/>
  <c r="AG42" i="18"/>
  <c r="AG30" i="18"/>
  <c r="AG19" i="18"/>
  <c r="AG96" i="18"/>
  <c r="AG95" i="18"/>
  <c r="AG107" i="18"/>
  <c r="AG99" i="18"/>
  <c r="AG98" i="18"/>
  <c r="AG113" i="18"/>
  <c r="AG109" i="18"/>
  <c r="AG106" i="18"/>
  <c r="AD114" i="18"/>
  <c r="AC118" i="18" s="1"/>
  <c r="AD118" i="18" s="1"/>
  <c r="X114" i="18"/>
  <c r="W118" i="18" s="1"/>
  <c r="X118" i="18" s="1"/>
  <c r="AG94" i="18"/>
  <c r="AG87" i="18"/>
  <c r="AG79" i="18"/>
  <c r="AG80" i="18"/>
  <c r="AG84" i="18"/>
  <c r="R89" i="18"/>
  <c r="X89" i="18"/>
  <c r="N89" i="18"/>
  <c r="V89" i="18"/>
  <c r="AG83" i="18"/>
  <c r="Z89" i="18"/>
  <c r="A88" i="18"/>
  <c r="A87" i="18"/>
  <c r="AG63" i="18"/>
  <c r="AG65" i="18"/>
  <c r="AG60" i="18"/>
  <c r="AG59" i="18"/>
  <c r="T69" i="18"/>
  <c r="AG53" i="18"/>
  <c r="AG50" i="18"/>
  <c r="AG66" i="18"/>
  <c r="V69" i="18"/>
  <c r="AG58" i="18"/>
  <c r="X69" i="18"/>
  <c r="N69" i="18"/>
  <c r="P69" i="18"/>
  <c r="AB69" i="18"/>
  <c r="A55" i="18"/>
  <c r="A56" i="18" s="1"/>
  <c r="AD44" i="18"/>
  <c r="AG31" i="18"/>
  <c r="AG33" i="18"/>
  <c r="T44" i="18"/>
  <c r="AG36" i="18"/>
  <c r="AG41" i="18"/>
  <c r="P44" i="18"/>
  <c r="AB44" i="18"/>
  <c r="AG43" i="18"/>
  <c r="R44" i="18"/>
  <c r="L44" i="18"/>
  <c r="X44" i="18"/>
  <c r="V44" i="18"/>
  <c r="N44" i="18"/>
  <c r="Z44" i="18"/>
  <c r="AB89" i="18"/>
  <c r="T114" i="18"/>
  <c r="S118" i="18" s="1"/>
  <c r="T118" i="18" s="1"/>
  <c r="T89" i="18"/>
  <c r="N114" i="18"/>
  <c r="M118" i="18" s="1"/>
  <c r="N118" i="18" s="1"/>
  <c r="Z114" i="18"/>
  <c r="Y118" i="18" s="1"/>
  <c r="Z118" i="18" s="1"/>
  <c r="R69" i="18"/>
  <c r="P89" i="18"/>
  <c r="AG105" i="18"/>
  <c r="AD69" i="18"/>
  <c r="Z69" i="18"/>
  <c r="L69" i="18"/>
  <c r="AD89" i="18"/>
  <c r="AG67" i="18"/>
  <c r="AG56" i="18"/>
  <c r="R114" i="18"/>
  <c r="Q118" i="18" s="1"/>
  <c r="R118" i="18" s="1"/>
  <c r="AG110" i="18"/>
  <c r="AG111" i="18"/>
  <c r="V114" i="18"/>
  <c r="U118" i="18" s="1"/>
  <c r="V118" i="18" s="1"/>
  <c r="P114" i="18"/>
  <c r="O118" i="18" s="1"/>
  <c r="P118" i="18" s="1"/>
  <c r="AB114" i="18"/>
  <c r="AA118" i="18" s="1"/>
  <c r="AB118" i="18" s="1"/>
  <c r="AG103" i="18"/>
  <c r="AG102" i="18"/>
  <c r="L114" i="18"/>
  <c r="K118" i="18" s="1"/>
  <c r="AG85" i="18"/>
  <c r="L89" i="18"/>
  <c r="K117" i="18" s="1"/>
  <c r="L117" i="18" s="1"/>
  <c r="AG52" i="18"/>
  <c r="AG101" i="18"/>
  <c r="AG86" i="18"/>
  <c r="W73" i="18" l="1"/>
  <c r="X73" i="18" s="1"/>
  <c r="AC73" i="18"/>
  <c r="AD73" i="18" s="1"/>
  <c r="AC117" i="18"/>
  <c r="U117" i="18"/>
  <c r="O117" i="18"/>
  <c r="AA117" i="18"/>
  <c r="M117" i="18"/>
  <c r="S117" i="18"/>
  <c r="Y117" i="18"/>
  <c r="W117" i="18"/>
  <c r="Q117" i="18"/>
  <c r="AA73" i="18"/>
  <c r="AB73" i="18" s="1"/>
  <c r="S73" i="18"/>
  <c r="T73" i="18" s="1"/>
  <c r="U73" i="18"/>
  <c r="V73" i="18" s="1"/>
  <c r="M72" i="18"/>
  <c r="N72" i="18" s="1"/>
  <c r="O73" i="18"/>
  <c r="P73" i="18" s="1"/>
  <c r="AC72" i="18"/>
  <c r="AD72" i="18" s="1"/>
  <c r="A57" i="18"/>
  <c r="S72" i="18"/>
  <c r="T72" i="18" s="1"/>
  <c r="Q73" i="18"/>
  <c r="R73" i="18" s="1"/>
  <c r="O72" i="18"/>
  <c r="P72" i="18" s="1"/>
  <c r="AG44" i="18"/>
  <c r="AA72" i="18"/>
  <c r="AB72" i="18" s="1"/>
  <c r="U72" i="18"/>
  <c r="V72" i="18" s="1"/>
  <c r="M73" i="18"/>
  <c r="N73" i="18" s="1"/>
  <c r="W72" i="18"/>
  <c r="X72" i="18" s="1"/>
  <c r="Y73" i="18"/>
  <c r="Z73" i="18" s="1"/>
  <c r="Q72" i="18"/>
  <c r="R72" i="18" s="1"/>
  <c r="AG114" i="18"/>
  <c r="AG69" i="18"/>
  <c r="AG89" i="18"/>
  <c r="Y72" i="18"/>
  <c r="Z72" i="18" s="1"/>
  <c r="K73" i="18"/>
  <c r="L73" i="18" s="1"/>
  <c r="K72" i="18"/>
  <c r="L72" i="18" s="1"/>
  <c r="AG118" i="18"/>
  <c r="L118" i="18"/>
  <c r="W9" i="18" l="1"/>
  <c r="AC9" i="18"/>
  <c r="X117" i="18"/>
  <c r="W10" i="18" s="1"/>
  <c r="AB117" i="18"/>
  <c r="AA10" i="18" s="1"/>
  <c r="Z117" i="18"/>
  <c r="Y10" i="18" s="1"/>
  <c r="P117" i="18"/>
  <c r="O10" i="18" s="1"/>
  <c r="T117" i="18"/>
  <c r="S10" i="18" s="1"/>
  <c r="V117" i="18"/>
  <c r="U10" i="18" s="1"/>
  <c r="R117" i="18"/>
  <c r="Q10" i="18" s="1"/>
  <c r="N117" i="18"/>
  <c r="M10" i="18" s="1"/>
  <c r="AD117" i="18"/>
  <c r="AC10" i="18" s="1"/>
  <c r="AG117" i="18"/>
  <c r="Q9" i="18"/>
  <c r="AA9" i="18"/>
  <c r="U9" i="18"/>
  <c r="M9" i="18"/>
  <c r="S9" i="18"/>
  <c r="O9" i="18"/>
  <c r="A58" i="18"/>
  <c r="A59" i="18"/>
  <c r="Y9" i="18"/>
  <c r="K9" i="18"/>
  <c r="AG72" i="18"/>
  <c r="AG73" i="18"/>
  <c r="K10" i="18"/>
  <c r="W11" i="18" l="1"/>
  <c r="W12" i="18" s="1"/>
  <c r="W13" i="18" s="1"/>
  <c r="W14" i="18" s="1"/>
  <c r="AC11" i="18"/>
  <c r="AC12" i="18" s="1"/>
  <c r="AC13" i="18" s="1"/>
  <c r="AC14" i="18" s="1"/>
  <c r="Q11" i="18"/>
  <c r="Q12" i="18" s="1"/>
  <c r="Q13" i="18" s="1"/>
  <c r="Q14" i="18" s="1"/>
  <c r="M11" i="18"/>
  <c r="M12" i="18" s="1"/>
  <c r="M13" i="18" s="1"/>
  <c r="M14" i="18" s="1"/>
  <c r="Y11" i="18"/>
  <c r="Y12" i="18" s="1"/>
  <c r="Y13" i="18" s="1"/>
  <c r="Y14" i="18" s="1"/>
  <c r="S11" i="18"/>
  <c r="S12" i="18" s="1"/>
  <c r="S13" i="18" s="1"/>
  <c r="S14" i="18" s="1"/>
  <c r="U11" i="18"/>
  <c r="U12" i="18" s="1"/>
  <c r="U13" i="18" s="1"/>
  <c r="U14" i="18" s="1"/>
  <c r="O11" i="18"/>
  <c r="O12" i="18" s="1"/>
  <c r="O13" i="18" s="1"/>
  <c r="O14" i="18" s="1"/>
  <c r="AA11" i="18"/>
  <c r="AA12" i="18" s="1"/>
  <c r="AA13" i="18" s="1"/>
  <c r="AA14" i="18" s="1"/>
  <c r="A60" i="18"/>
  <c r="K11" i="18"/>
  <c r="K12" i="18" s="1"/>
  <c r="K13" i="18" s="1"/>
  <c r="K14" i="18" s="1"/>
  <c r="AF14" i="18" l="1"/>
  <c r="U37" i="16" s="1"/>
  <c r="A61" i="18"/>
  <c r="U47" i="16" l="1"/>
  <c r="Y71" i="15" s="1"/>
  <c r="A62" i="18"/>
  <c r="A63" i="18"/>
  <c r="A64" i="18" s="1"/>
  <c r="A65" i="18" s="1"/>
  <c r="A66" i="18" s="1"/>
  <c r="A67" i="18" s="1"/>
  <c r="A68" i="18" s="1"/>
</calcChain>
</file>

<file path=xl/sharedStrings.xml><?xml version="1.0" encoding="utf-8"?>
<sst xmlns="http://schemas.openxmlformats.org/spreadsheetml/2006/main" count="953" uniqueCount="246">
  <si>
    <t>改修工法</t>
    <rPh sb="0" eb="2">
      <t>カイシュウ</t>
    </rPh>
    <rPh sb="2" eb="4">
      <t>コウホウ</t>
    </rPh>
    <phoneticPr fontId="6"/>
  </si>
  <si>
    <t>窓番号</t>
    <rPh sb="0" eb="1">
      <t>マド</t>
    </rPh>
    <rPh sb="1" eb="3">
      <t>バンゴウ</t>
    </rPh>
    <phoneticPr fontId="6"/>
  </si>
  <si>
    <t>×</t>
    <phoneticPr fontId="6"/>
  </si>
  <si>
    <t>SII登録型番</t>
    <rPh sb="3" eb="5">
      <t>トウロク</t>
    </rPh>
    <rPh sb="5" eb="7">
      <t>カタバン</t>
    </rPh>
    <phoneticPr fontId="6"/>
  </si>
  <si>
    <t>面積（㎡）</t>
    <phoneticPr fontId="6"/>
  </si>
  <si>
    <t>=</t>
    <phoneticPr fontId="6"/>
  </si>
  <si>
    <t>面積（㎡）</t>
    <rPh sb="0" eb="2">
      <t>メンセキ</t>
    </rPh>
    <phoneticPr fontId="6"/>
  </si>
  <si>
    <t>住戸タイプ別　小計</t>
    <rPh sb="0" eb="2">
      <t>ジュウコ</t>
    </rPh>
    <rPh sb="5" eb="6">
      <t>ベツ</t>
    </rPh>
    <rPh sb="7" eb="9">
      <t>ショウケイ</t>
    </rPh>
    <phoneticPr fontId="3"/>
  </si>
  <si>
    <t>…申請者入力欄</t>
    <rPh sb="1" eb="4">
      <t>シンセイシャ</t>
    </rPh>
    <rPh sb="4" eb="6">
      <t>ニュウリョク</t>
    </rPh>
    <rPh sb="6" eb="7">
      <t>ラン</t>
    </rPh>
    <phoneticPr fontId="3"/>
  </si>
  <si>
    <t>□</t>
  </si>
  <si>
    <t>住戸タイプ</t>
    <rPh sb="0" eb="2">
      <t>ジュウコ</t>
    </rPh>
    <phoneticPr fontId="3"/>
  </si>
  <si>
    <t>年</t>
    <rPh sb="0" eb="1">
      <t>ネン</t>
    </rPh>
    <phoneticPr fontId="3"/>
  </si>
  <si>
    <t>月</t>
    <rPh sb="0" eb="1">
      <t>ツキ</t>
    </rPh>
    <phoneticPr fontId="3"/>
  </si>
  <si>
    <t>日</t>
    <rPh sb="0" eb="1">
      <t>ヒ</t>
    </rPh>
    <phoneticPr fontId="3"/>
  </si>
  <si>
    <t>実印</t>
    <rPh sb="0" eb="1">
      <t>ジツ</t>
    </rPh>
    <rPh sb="1" eb="2">
      <t>イン</t>
    </rPh>
    <phoneticPr fontId="3"/>
  </si>
  <si>
    <t>※以降は全て「単住戸」当たりの数字を入力すること。</t>
    <rPh sb="1" eb="3">
      <t>イコウ</t>
    </rPh>
    <rPh sb="4" eb="5">
      <t>スベ</t>
    </rPh>
    <rPh sb="7" eb="8">
      <t>タン</t>
    </rPh>
    <rPh sb="8" eb="10">
      <t>ジュウコ</t>
    </rPh>
    <rPh sb="11" eb="12">
      <t>ア</t>
    </rPh>
    <rPh sb="15" eb="17">
      <t>スウジ</t>
    </rPh>
    <rPh sb="18" eb="20">
      <t>ニュウリョク</t>
    </rPh>
    <phoneticPr fontId="3"/>
  </si>
  <si>
    <t>戸数合計</t>
    <rPh sb="0" eb="2">
      <t>コスウ</t>
    </rPh>
    <rPh sb="2" eb="4">
      <t>ゴウケイ</t>
    </rPh>
    <phoneticPr fontId="3"/>
  </si>
  <si>
    <t>ガラスサイズ（mm）　
幅（W）×高さ（H)</t>
    <rPh sb="12" eb="13">
      <t>ハバ</t>
    </rPh>
    <rPh sb="17" eb="18">
      <t>タカ</t>
    </rPh>
    <phoneticPr fontId="6"/>
  </si>
  <si>
    <t>窓サイズ（mm）
幅（W）×高さ（H)</t>
    <rPh sb="0" eb="1">
      <t>マド</t>
    </rPh>
    <rPh sb="9" eb="10">
      <t>ハバ</t>
    </rPh>
    <rPh sb="14" eb="15">
      <t>タカ</t>
    </rPh>
    <phoneticPr fontId="6"/>
  </si>
  <si>
    <t>申請者</t>
    <rPh sb="0" eb="3">
      <t>シンセイシャ</t>
    </rPh>
    <phoneticPr fontId="3"/>
  </si>
  <si>
    <t>郵便番号</t>
    <rPh sb="0" eb="4">
      <t>ユウビンバンゴウ</t>
    </rPh>
    <phoneticPr fontId="3"/>
  </si>
  <si>
    <t>住所</t>
    <rPh sb="0" eb="2">
      <t>ジュウショ</t>
    </rPh>
    <phoneticPr fontId="3"/>
  </si>
  <si>
    <t>氏名</t>
    <rPh sb="0" eb="2">
      <t>シメイ</t>
    </rPh>
    <phoneticPr fontId="3"/>
  </si>
  <si>
    <t>会社名</t>
    <rPh sb="0" eb="2">
      <t>カイシャ</t>
    </rPh>
    <rPh sb="2" eb="3">
      <t>メイ</t>
    </rPh>
    <phoneticPr fontId="3"/>
  </si>
  <si>
    <t>手続代行者</t>
    <rPh sb="0" eb="2">
      <t>テツヅ</t>
    </rPh>
    <rPh sb="2" eb="5">
      <t>ダイコウシャ</t>
    </rPh>
    <phoneticPr fontId="3"/>
  </si>
  <si>
    <t>交付申請書</t>
    <rPh sb="0" eb="2">
      <t>コウフ</t>
    </rPh>
    <rPh sb="2" eb="4">
      <t>シンセイ</t>
    </rPh>
    <phoneticPr fontId="3"/>
  </si>
  <si>
    <t>申請者区分</t>
    <rPh sb="0" eb="3">
      <t>シンセイシャ</t>
    </rPh>
    <rPh sb="3" eb="5">
      <t>クブン</t>
    </rPh>
    <phoneticPr fontId="3"/>
  </si>
  <si>
    <t>住宅区分</t>
    <rPh sb="0" eb="2">
      <t>ジュウタク</t>
    </rPh>
    <rPh sb="2" eb="4">
      <t>クブン</t>
    </rPh>
    <phoneticPr fontId="3"/>
  </si>
  <si>
    <t>電話番号</t>
    <rPh sb="0" eb="2">
      <t>デンワ</t>
    </rPh>
    <rPh sb="2" eb="4">
      <t>バンゴウ</t>
    </rPh>
    <phoneticPr fontId="3"/>
  </si>
  <si>
    <t>ＦＡＸ番号</t>
    <rPh sb="3" eb="5">
      <t>バンゴウ</t>
    </rPh>
    <phoneticPr fontId="3"/>
  </si>
  <si>
    <t>緊急連絡先
（携帯等）</t>
    <rPh sb="0" eb="2">
      <t>キンキュウ</t>
    </rPh>
    <rPh sb="2" eb="5">
      <t>レンラクサキ</t>
    </rPh>
    <rPh sb="7" eb="9">
      <t>ケイタイ</t>
    </rPh>
    <rPh sb="9" eb="10">
      <t>ナド</t>
    </rPh>
    <phoneticPr fontId="3"/>
  </si>
  <si>
    <t>所　属</t>
    <rPh sb="0" eb="1">
      <t>トコロ</t>
    </rPh>
    <rPh sb="2" eb="3">
      <t>ゾク</t>
    </rPh>
    <phoneticPr fontId="3"/>
  </si>
  <si>
    <t>担当者</t>
    <rPh sb="0" eb="3">
      <t>タントウシャ</t>
    </rPh>
    <phoneticPr fontId="3"/>
  </si>
  <si>
    <t>住　所</t>
    <rPh sb="0" eb="1">
      <t>ジュウ</t>
    </rPh>
    <rPh sb="2" eb="3">
      <t>ショ</t>
    </rPh>
    <phoneticPr fontId="3"/>
  </si>
  <si>
    <t>暴力団排除に関する誓約事項</t>
    <rPh sb="0" eb="3">
      <t>ボウリョクダン</t>
    </rPh>
    <phoneticPr fontId="3"/>
  </si>
  <si>
    <t>記</t>
  </si>
  <si>
    <t>役員名簿</t>
    <rPh sb="0" eb="2">
      <t>ヤクイン</t>
    </rPh>
    <rPh sb="2" eb="4">
      <t>メイボ</t>
    </rPh>
    <phoneticPr fontId="3"/>
  </si>
  <si>
    <t>法人・団体名等</t>
    <rPh sb="0" eb="2">
      <t>ホウジン</t>
    </rPh>
    <rPh sb="3" eb="5">
      <t>ダンタイ</t>
    </rPh>
    <rPh sb="5" eb="6">
      <t>メイ</t>
    </rPh>
    <rPh sb="6" eb="7">
      <t>ナド</t>
    </rPh>
    <phoneticPr fontId="3"/>
  </si>
  <si>
    <t>氏名カナ</t>
    <rPh sb="0" eb="2">
      <t>シメイ</t>
    </rPh>
    <phoneticPr fontId="3"/>
  </si>
  <si>
    <t>氏名漢字</t>
    <rPh sb="0" eb="2">
      <t>シメイ</t>
    </rPh>
    <rPh sb="2" eb="4">
      <t>カンジ</t>
    </rPh>
    <phoneticPr fontId="3"/>
  </si>
  <si>
    <t>生年月日</t>
    <rPh sb="0" eb="2">
      <t>セイネン</t>
    </rPh>
    <rPh sb="2" eb="4">
      <t>ガッピ</t>
    </rPh>
    <phoneticPr fontId="3"/>
  </si>
  <si>
    <t>性別</t>
    <rPh sb="0" eb="2">
      <t>セイベツ</t>
    </rPh>
    <phoneticPr fontId="3"/>
  </si>
  <si>
    <t>役職名</t>
    <rPh sb="0" eb="3">
      <t>ヤクショクメイ</t>
    </rPh>
    <phoneticPr fontId="3"/>
  </si>
  <si>
    <t>和暦</t>
    <rPh sb="0" eb="2">
      <t>ワレキ</t>
    </rPh>
    <phoneticPr fontId="3"/>
  </si>
  <si>
    <t>月</t>
    <rPh sb="0" eb="1">
      <t>ゲツ</t>
    </rPh>
    <phoneticPr fontId="3"/>
  </si>
  <si>
    <t>赤池　学</t>
    <rPh sb="0" eb="2">
      <t>アカイケ</t>
    </rPh>
    <rPh sb="3" eb="4">
      <t>マナブ</t>
    </rPh>
    <phoneticPr fontId="3"/>
  </si>
  <si>
    <t>殿</t>
    <rPh sb="0" eb="1">
      <t>ドノ</t>
    </rPh>
    <phoneticPr fontId="3"/>
  </si>
  <si>
    <t>-</t>
  </si>
  <si>
    <t>※□の箇所は、該当項目に■を付ける</t>
    <rPh sb="3" eb="5">
      <t>カショ</t>
    </rPh>
    <rPh sb="9" eb="11">
      <t>コウモク</t>
    </rPh>
    <phoneticPr fontId="6"/>
  </si>
  <si>
    <t>窓数</t>
    <phoneticPr fontId="6"/>
  </si>
  <si>
    <t>枚数</t>
    <phoneticPr fontId="6"/>
  </si>
  <si>
    <t>戸数</t>
    <rPh sb="0" eb="2">
      <t>コスウ</t>
    </rPh>
    <phoneticPr fontId="3"/>
  </si>
  <si>
    <t>グレード</t>
    <phoneticPr fontId="3"/>
  </si>
  <si>
    <t>補助単価</t>
    <rPh sb="0" eb="2">
      <t>ホジョ</t>
    </rPh>
    <rPh sb="2" eb="4">
      <t>タンカ</t>
    </rPh>
    <phoneticPr fontId="3"/>
  </si>
  <si>
    <t>G1</t>
    <phoneticPr fontId="3"/>
  </si>
  <si>
    <t>G2</t>
    <phoneticPr fontId="3"/>
  </si>
  <si>
    <t>グレード</t>
    <phoneticPr fontId="6"/>
  </si>
  <si>
    <t>施工面積</t>
    <rPh sb="0" eb="2">
      <t>セコウ</t>
    </rPh>
    <rPh sb="2" eb="4">
      <t>メンセキ</t>
    </rPh>
    <phoneticPr fontId="3"/>
  </si>
  <si>
    <t>住戸タイプ数</t>
    <rPh sb="0" eb="2">
      <t>ジュウコ</t>
    </rPh>
    <rPh sb="5" eb="6">
      <t>スウ</t>
    </rPh>
    <phoneticPr fontId="3"/>
  </si>
  <si>
    <t>明細書</t>
    <rPh sb="0" eb="3">
      <t>メイサイショ</t>
    </rPh>
    <phoneticPr fontId="6"/>
  </si>
  <si>
    <t>窓数計</t>
    <rPh sb="2" eb="3">
      <t>ケイ</t>
    </rPh>
    <phoneticPr fontId="3"/>
  </si>
  <si>
    <t>面積計（㎡）</t>
    <rPh sb="0" eb="2">
      <t>メンセキ</t>
    </rPh>
    <rPh sb="2" eb="3">
      <t>ケイ</t>
    </rPh>
    <phoneticPr fontId="3"/>
  </si>
  <si>
    <t>枚数計</t>
    <rPh sb="2" eb="3">
      <t>ケイ</t>
    </rPh>
    <phoneticPr fontId="3"/>
  </si>
  <si>
    <t>■合計</t>
    <rPh sb="1" eb="3">
      <t>ゴウケイ</t>
    </rPh>
    <phoneticPr fontId="3"/>
  </si>
  <si>
    <t>グレード別施工面積合計</t>
    <rPh sb="4" eb="5">
      <t>ベツ</t>
    </rPh>
    <rPh sb="5" eb="7">
      <t>セコウ</t>
    </rPh>
    <rPh sb="7" eb="9">
      <t>メンセキ</t>
    </rPh>
    <rPh sb="9" eb="11">
      <t>ゴウケイ</t>
    </rPh>
    <phoneticPr fontId="3"/>
  </si>
  <si>
    <t>一般社団法人　環境共創イニシアチブ</t>
    <phoneticPr fontId="3"/>
  </si>
  <si>
    <t>　代　表　理　事　　　　　　　</t>
    <phoneticPr fontId="3"/>
  </si>
  <si>
    <t>（ふりがな）</t>
    <phoneticPr fontId="3"/>
  </si>
  <si>
    <t>昭和</t>
  </si>
  <si>
    <t>二酸化炭素排出抑制対策事業費等補助金</t>
    <rPh sb="0" eb="3">
      <t>ニサンカ</t>
    </rPh>
    <rPh sb="3" eb="5">
      <t>タンソ</t>
    </rPh>
    <rPh sb="5" eb="7">
      <t>ハイシュツ</t>
    </rPh>
    <rPh sb="7" eb="9">
      <t>ヨクセイ</t>
    </rPh>
    <rPh sb="9" eb="11">
      <t>タイサク</t>
    </rPh>
    <rPh sb="11" eb="13">
      <t>ジギョウ</t>
    </rPh>
    <rPh sb="13" eb="14">
      <t>ヒ</t>
    </rPh>
    <rPh sb="14" eb="15">
      <t>トウ</t>
    </rPh>
    <rPh sb="15" eb="18">
      <t>ホジョキン</t>
    </rPh>
    <phoneticPr fontId="3"/>
  </si>
  <si>
    <t>（高性能建材による住宅の断熱リフォーム支援事業）</t>
    <phoneticPr fontId="3"/>
  </si>
  <si>
    <t>集合住宅（全体）</t>
    <rPh sb="5" eb="7">
      <t>ゼンタイ</t>
    </rPh>
    <phoneticPr fontId="3"/>
  </si>
  <si>
    <t>管理組合等の代表者(非法人)</t>
    <rPh sb="0" eb="2">
      <t>カンリ</t>
    </rPh>
    <rPh sb="2" eb="4">
      <t>クミアイ</t>
    </rPh>
    <rPh sb="4" eb="5">
      <t>トウ</t>
    </rPh>
    <rPh sb="6" eb="9">
      <t>ダイヒョウシャ</t>
    </rPh>
    <rPh sb="10" eb="11">
      <t>ヒ</t>
    </rPh>
    <rPh sb="11" eb="13">
      <t>ホウジン</t>
    </rPh>
    <phoneticPr fontId="3"/>
  </si>
  <si>
    <t>管理組合等の代表者(法人)</t>
    <rPh sb="0" eb="2">
      <t>カンリ</t>
    </rPh>
    <rPh sb="2" eb="4">
      <t>クミアイ</t>
    </rPh>
    <rPh sb="4" eb="5">
      <t>トウ</t>
    </rPh>
    <rPh sb="6" eb="9">
      <t>ダイヒョウシャ</t>
    </rPh>
    <rPh sb="10" eb="12">
      <t>ホウジン</t>
    </rPh>
    <phoneticPr fontId="3"/>
  </si>
  <si>
    <t>無</t>
    <rPh sb="0" eb="1">
      <t>ナシ</t>
    </rPh>
    <phoneticPr fontId="3"/>
  </si>
  <si>
    <t>有</t>
    <rPh sb="0" eb="1">
      <t>アリ</t>
    </rPh>
    <phoneticPr fontId="3"/>
  </si>
  <si>
    <r>
      <rPr>
        <sz val="8"/>
        <color indexed="10"/>
        <rFont val="ＭＳ 明朝"/>
        <family val="1"/>
        <charset val="128"/>
      </rPr>
      <t>有にチェックされた方へ</t>
    </r>
    <r>
      <rPr>
        <sz val="13"/>
        <rFont val="ＭＳ 明朝"/>
        <family val="1"/>
        <charset val="128"/>
      </rPr>
      <t xml:space="preserve">
</t>
    </r>
    <r>
      <rPr>
        <sz val="12"/>
        <rFont val="ＭＳ 明朝"/>
        <family val="1"/>
        <charset val="128"/>
      </rPr>
      <t>補助金を重複して受け取れない場合があるので注意すること</t>
    </r>
    <rPh sb="0" eb="1">
      <t>アリ</t>
    </rPh>
    <rPh sb="9" eb="10">
      <t>カタ</t>
    </rPh>
    <rPh sb="12" eb="15">
      <t>ホジョキン</t>
    </rPh>
    <rPh sb="16" eb="18">
      <t>チョウフク</t>
    </rPh>
    <rPh sb="20" eb="21">
      <t>ウ</t>
    </rPh>
    <rPh sb="22" eb="23">
      <t>ト</t>
    </rPh>
    <rPh sb="26" eb="28">
      <t>バアイ</t>
    </rPh>
    <rPh sb="33" eb="35">
      <t>チュウイ</t>
    </rPh>
    <phoneticPr fontId="3"/>
  </si>
  <si>
    <t xml:space="preserve"> 円（税抜)</t>
    <phoneticPr fontId="3"/>
  </si>
  <si>
    <t>　当社（個人である場合は私、団体である場合は当団体）は、補助金の交付の申請をするに当たって、また、補助事業の実施期間内及び完了後においては、下記のいずれにも該当しないことを誓約いたします。この誓約が虚偽であり、又はこの誓約に反したことにより、当方が不利益を被ることとなっても、異議は一切申し立てません。</t>
    <phoneticPr fontId="3"/>
  </si>
  <si>
    <t>　　　（２）役員等が、自己、自社若しくは第三者の不正の利益を図る目的又は第三者に損害を加える
　　　　　　目的をもって、暴力団又は暴力団員を利用するなどしているとき。</t>
    <phoneticPr fontId="3"/>
  </si>
  <si>
    <t>　　　（３）役員等が、暴力団又は暴力団員に対して、資金等を供給し、又は便宜を供与するなど直接
　　　　　　的あるいは積極的に暴力団の維持、運営に協力し、若しくは関与しているとき。</t>
    <phoneticPr fontId="3"/>
  </si>
  <si>
    <t>　　　（４）役員等が、暴力団又は暴力団員であることを知りながらこれと社会的に非難されるべき
　　　　　　関係を有しているとき。</t>
    <phoneticPr fontId="3"/>
  </si>
  <si>
    <t>：</t>
    <phoneticPr fontId="3"/>
  </si>
  <si>
    <t>総括表</t>
    <rPh sb="0" eb="1">
      <t>ソウ</t>
    </rPh>
    <rPh sb="1" eb="2">
      <t>カツ</t>
    </rPh>
    <rPh sb="2" eb="3">
      <t>ヒョウ</t>
    </rPh>
    <phoneticPr fontId="3"/>
  </si>
  <si>
    <t>＜住宅の概要＞</t>
    <rPh sb="1" eb="3">
      <t>ジュウタク</t>
    </rPh>
    <rPh sb="4" eb="6">
      <t>ガイヨウ</t>
    </rPh>
    <phoneticPr fontId="3"/>
  </si>
  <si>
    <t>工法</t>
    <rPh sb="0" eb="2">
      <t>コウホウ</t>
    </rPh>
    <phoneticPr fontId="3"/>
  </si>
  <si>
    <t>木造（軸組工法）</t>
    <rPh sb="5" eb="6">
      <t>コウ</t>
    </rPh>
    <rPh sb="6" eb="7">
      <t>ホウ</t>
    </rPh>
    <phoneticPr fontId="3"/>
  </si>
  <si>
    <t>木造（枠組壁工法）</t>
    <phoneticPr fontId="3"/>
  </si>
  <si>
    <t>Ｓ造</t>
    <phoneticPr fontId="3"/>
  </si>
  <si>
    <t>ＲＣ造</t>
    <phoneticPr fontId="3"/>
  </si>
  <si>
    <t>ＳＲＣ造</t>
    <phoneticPr fontId="3"/>
  </si>
  <si>
    <t>その他</t>
    <rPh sb="2" eb="3">
      <t>タ</t>
    </rPh>
    <phoneticPr fontId="3"/>
  </si>
  <si>
    <t>（</t>
    <phoneticPr fontId="3"/>
  </si>
  <si>
    <t>）</t>
    <phoneticPr fontId="3"/>
  </si>
  <si>
    <t>地域区分</t>
    <rPh sb="0" eb="2">
      <t>チイキ</t>
    </rPh>
    <rPh sb="2" eb="4">
      <t>クブン</t>
    </rPh>
    <phoneticPr fontId="3"/>
  </si>
  <si>
    <t>＜エネルギー計算＞</t>
    <rPh sb="6" eb="8">
      <t>ケイサン</t>
    </rPh>
    <phoneticPr fontId="3"/>
  </si>
  <si>
    <t>早見表を使用する</t>
    <rPh sb="0" eb="3">
      <t>ハヤミヒョウ</t>
    </rPh>
    <rPh sb="4" eb="6">
      <t>シヨウ</t>
    </rPh>
    <phoneticPr fontId="3"/>
  </si>
  <si>
    <t>個別計算をする</t>
    <rPh sb="0" eb="2">
      <t>コベツ</t>
    </rPh>
    <rPh sb="2" eb="4">
      <t>ケイサン</t>
    </rPh>
    <phoneticPr fontId="3"/>
  </si>
  <si>
    <t>円</t>
    <rPh sb="0" eb="1">
      <t>エン</t>
    </rPh>
    <phoneticPr fontId="3"/>
  </si>
  <si>
    <t>工事種別</t>
    <rPh sb="0" eb="2">
      <t>コウジ</t>
    </rPh>
    <rPh sb="2" eb="4">
      <t>シュベツ</t>
    </rPh>
    <phoneticPr fontId="3"/>
  </si>
  <si>
    <t>住戸のみ改修</t>
    <rPh sb="0" eb="2">
      <t>ジュウコ</t>
    </rPh>
    <rPh sb="4" eb="6">
      <t>カイシュウ</t>
    </rPh>
    <phoneticPr fontId="3"/>
  </si>
  <si>
    <t>建物全体の外皮を改修</t>
    <rPh sb="0" eb="2">
      <t>タテモノ</t>
    </rPh>
    <rPh sb="2" eb="4">
      <t>ゼンタイ</t>
    </rPh>
    <rPh sb="5" eb="7">
      <t>ガイヒ</t>
    </rPh>
    <rPh sb="8" eb="10">
      <t>カイシュウ</t>
    </rPh>
    <phoneticPr fontId="3"/>
  </si>
  <si>
    <t>※「明細書」を先に記入すること</t>
    <rPh sb="2" eb="5">
      <t>メイサイショ</t>
    </rPh>
    <rPh sb="7" eb="8">
      <t>サキ</t>
    </rPh>
    <rPh sb="9" eb="11">
      <t>キニュウ</t>
    </rPh>
    <phoneticPr fontId="3"/>
  </si>
  <si>
    <t>㎡</t>
    <phoneticPr fontId="45"/>
  </si>
  <si>
    <t>補助率の計算［（A)/３］　（B）</t>
    <rPh sb="0" eb="2">
      <t>ホジョ</t>
    </rPh>
    <rPh sb="2" eb="3">
      <t>リツ</t>
    </rPh>
    <rPh sb="4" eb="6">
      <t>ケイサン</t>
    </rPh>
    <phoneticPr fontId="3"/>
  </si>
  <si>
    <t>窓数計</t>
    <rPh sb="0" eb="1">
      <t>マド</t>
    </rPh>
    <rPh sb="1" eb="2">
      <t>スウ</t>
    </rPh>
    <rPh sb="2" eb="3">
      <t>ケイ</t>
    </rPh>
    <phoneticPr fontId="3"/>
  </si>
  <si>
    <t>■</t>
  </si>
  <si>
    <t>【集合（全体）】定型様式２</t>
    <phoneticPr fontId="51"/>
  </si>
  <si>
    <t>ガラスの補助対象経費</t>
    <rPh sb="4" eb="6">
      <t>ホジョ</t>
    </rPh>
    <rPh sb="6" eb="8">
      <t>タイショウ</t>
    </rPh>
    <phoneticPr fontId="3"/>
  </si>
  <si>
    <t>窓の補助対象経費</t>
    <rPh sb="0" eb="1">
      <t>マド</t>
    </rPh>
    <rPh sb="2" eb="4">
      <t>ホジョ</t>
    </rPh>
    <rPh sb="4" eb="6">
      <t>タイショウ</t>
    </rPh>
    <phoneticPr fontId="3"/>
  </si>
  <si>
    <t>＜工法別の補助対象経費の算出＞</t>
    <rPh sb="1" eb="3">
      <t>コウホウ</t>
    </rPh>
    <rPh sb="3" eb="4">
      <t>ベツ</t>
    </rPh>
    <rPh sb="5" eb="7">
      <t>ホジョ</t>
    </rPh>
    <rPh sb="7" eb="9">
      <t>タイショウ</t>
    </rPh>
    <rPh sb="12" eb="14">
      <t>サンシュツ</t>
    </rPh>
    <phoneticPr fontId="3"/>
  </si>
  <si>
    <t>補助対象経費</t>
    <rPh sb="0" eb="2">
      <t>ホジョ</t>
    </rPh>
    <rPh sb="2" eb="4">
      <t>タイショウ</t>
    </rPh>
    <phoneticPr fontId="3"/>
  </si>
  <si>
    <t>【集合（全体）】定型様式１</t>
    <rPh sb="1" eb="3">
      <t>シュウゴウ</t>
    </rPh>
    <rPh sb="4" eb="6">
      <t>ゼンタイ</t>
    </rPh>
    <phoneticPr fontId="3"/>
  </si>
  <si>
    <t>他の補助金等
への申請</t>
    <rPh sb="0" eb="1">
      <t>タ</t>
    </rPh>
    <rPh sb="2" eb="5">
      <t>ホジョキン</t>
    </rPh>
    <rPh sb="5" eb="6">
      <t>トウ</t>
    </rPh>
    <rPh sb="9" eb="11">
      <t>シンセイ</t>
    </rPh>
    <phoneticPr fontId="3"/>
  </si>
  <si>
    <t>（</t>
    <phoneticPr fontId="3"/>
  </si>
  <si>
    <t>）</t>
    <phoneticPr fontId="3"/>
  </si>
  <si>
    <t>（</t>
    <phoneticPr fontId="3"/>
  </si>
  <si>
    <t>）</t>
    <phoneticPr fontId="3"/>
  </si>
  <si>
    <t>－</t>
    <phoneticPr fontId="3"/>
  </si>
  <si>
    <t>E-mail</t>
    <phoneticPr fontId="3"/>
  </si>
  <si>
    <t>＠</t>
    <phoneticPr fontId="3"/>
  </si>
  <si>
    <t>)</t>
    <phoneticPr fontId="3"/>
  </si>
  <si>
    <t>（注）この申請書には、以下の書面を添付すること。</t>
    <rPh sb="1" eb="2">
      <t>チュウ</t>
    </rPh>
    <rPh sb="5" eb="8">
      <t>シンセイショ</t>
    </rPh>
    <rPh sb="11" eb="13">
      <t>イカ</t>
    </rPh>
    <rPh sb="14" eb="16">
      <t>ショメン</t>
    </rPh>
    <rPh sb="17" eb="19">
      <t>テンプ</t>
    </rPh>
    <phoneticPr fontId="3"/>
  </si>
  <si>
    <t>暴力団排除に関する誓約事項（別紙１）</t>
    <rPh sb="0" eb="3">
      <t>ボウリョクダン</t>
    </rPh>
    <rPh sb="3" eb="5">
      <t>ハイジョ</t>
    </rPh>
    <rPh sb="6" eb="7">
      <t>カン</t>
    </rPh>
    <rPh sb="9" eb="11">
      <t>セイヤク</t>
    </rPh>
    <rPh sb="11" eb="13">
      <t>ジコウ</t>
    </rPh>
    <rPh sb="14" eb="16">
      <t>ベッシ</t>
    </rPh>
    <phoneticPr fontId="3"/>
  </si>
  <si>
    <t>役員名簿（別紙２）</t>
    <rPh sb="0" eb="2">
      <t>ヤクイン</t>
    </rPh>
    <rPh sb="2" eb="4">
      <t>メイボ</t>
    </rPh>
    <rPh sb="5" eb="7">
      <t>ベッシ</t>
    </rPh>
    <phoneticPr fontId="3"/>
  </si>
  <si>
    <t>総戸数</t>
    <rPh sb="0" eb="3">
      <t>ソウコスウ</t>
    </rPh>
    <phoneticPr fontId="3"/>
  </si>
  <si>
    <t>補助対象となる戸数</t>
    <rPh sb="0" eb="2">
      <t>ホジョ</t>
    </rPh>
    <rPh sb="2" eb="4">
      <t>タイショウ</t>
    </rPh>
    <rPh sb="7" eb="9">
      <t>コスウ</t>
    </rPh>
    <phoneticPr fontId="3"/>
  </si>
  <si>
    <t>戸</t>
    <rPh sb="0" eb="1">
      <t>コ</t>
    </rPh>
    <phoneticPr fontId="45"/>
  </si>
  <si>
    <t>W6</t>
    <phoneticPr fontId="3"/>
  </si>
  <si>
    <t>【ガラスの改修】カバー工法_G1・G2</t>
    <rPh sb="5" eb="7">
      <t>カイシュウ</t>
    </rPh>
    <phoneticPr fontId="51"/>
  </si>
  <si>
    <t>【ガラスの改修】ガラス交換_G1・G2</t>
    <rPh sb="5" eb="7">
      <t>カイシュウ</t>
    </rPh>
    <rPh sb="11" eb="13">
      <t>コウカン</t>
    </rPh>
    <phoneticPr fontId="51"/>
  </si>
  <si>
    <t>【窓の改修】内窓取付_W5</t>
    <rPh sb="1" eb="2">
      <t>マド</t>
    </rPh>
    <rPh sb="3" eb="5">
      <t>カイシュウ</t>
    </rPh>
    <rPh sb="6" eb="7">
      <t>ウチ</t>
    </rPh>
    <rPh sb="7" eb="8">
      <t>マド</t>
    </rPh>
    <rPh sb="8" eb="10">
      <t>トリツケ</t>
    </rPh>
    <phoneticPr fontId="51"/>
  </si>
  <si>
    <t>ガラス
番号</t>
    <rPh sb="4" eb="6">
      <t>バンゴウ</t>
    </rPh>
    <phoneticPr fontId="6"/>
  </si>
  <si>
    <t>W5</t>
    <phoneticPr fontId="3"/>
  </si>
  <si>
    <t>〒</t>
    <phoneticPr fontId="3"/>
  </si>
  <si>
    <t>－</t>
    <phoneticPr fontId="3"/>
  </si>
  <si>
    <t>〒</t>
    <phoneticPr fontId="3"/>
  </si>
  <si>
    <t>－</t>
    <phoneticPr fontId="3"/>
  </si>
  <si>
    <t>工事対象
住宅の住所</t>
    <rPh sb="0" eb="2">
      <t>コウジ</t>
    </rPh>
    <rPh sb="2" eb="4">
      <t>タイショウ</t>
    </rPh>
    <rPh sb="5" eb="7">
      <t>ジュウタク</t>
    </rPh>
    <rPh sb="8" eb="10">
      <t>ジュウショ</t>
    </rPh>
    <phoneticPr fontId="3"/>
  </si>
  <si>
    <t>総戸数</t>
    <rPh sb="0" eb="3">
      <t>ソウコスウ</t>
    </rPh>
    <phoneticPr fontId="45"/>
  </si>
  <si>
    <t>戸</t>
    <rPh sb="0" eb="1">
      <t>コ</t>
    </rPh>
    <phoneticPr fontId="3"/>
  </si>
  <si>
    <t>補助対象となる戸数</t>
    <rPh sb="0" eb="2">
      <t>ホジョ</t>
    </rPh>
    <rPh sb="2" eb="4">
      <t>タイショウ</t>
    </rPh>
    <rPh sb="7" eb="9">
      <t>コスウ</t>
    </rPh>
    <phoneticPr fontId="45"/>
  </si>
  <si>
    <t>棟数</t>
    <rPh sb="0" eb="1">
      <t>トウ</t>
    </rPh>
    <rPh sb="1" eb="2">
      <t>スウ</t>
    </rPh>
    <phoneticPr fontId="45"/>
  </si>
  <si>
    <t>申請又は申請予定の
補助金等の名称</t>
    <rPh sb="0" eb="2">
      <t>シンセイ</t>
    </rPh>
    <rPh sb="2" eb="3">
      <t>マタ</t>
    </rPh>
    <rPh sb="4" eb="6">
      <t>シンセイ</t>
    </rPh>
    <rPh sb="6" eb="8">
      <t>ヨテイ</t>
    </rPh>
    <rPh sb="10" eb="13">
      <t>ホジョキン</t>
    </rPh>
    <rPh sb="13" eb="14">
      <t>トウ</t>
    </rPh>
    <rPh sb="15" eb="17">
      <t>メイショウ</t>
    </rPh>
    <phoneticPr fontId="3"/>
  </si>
  <si>
    <t>棟</t>
    <rPh sb="0" eb="1">
      <t>トウ</t>
    </rPh>
    <phoneticPr fontId="45"/>
  </si>
  <si>
    <t>年</t>
    <rPh sb="0" eb="1">
      <t>ネン</t>
    </rPh>
    <phoneticPr fontId="45"/>
  </si>
  <si>
    <t>築年数</t>
    <rPh sb="0" eb="1">
      <t>チク</t>
    </rPh>
    <rPh sb="1" eb="3">
      <t>ネンスウ</t>
    </rPh>
    <phoneticPr fontId="45"/>
  </si>
  <si>
    <t>　　補助金交付算定額合計
　　※明細書（D）の合計金額</t>
    <rPh sb="2" eb="4">
      <t>ホジョ</t>
    </rPh>
    <rPh sb="5" eb="7">
      <t>コウフ</t>
    </rPh>
    <rPh sb="7" eb="9">
      <t>サンテイ</t>
    </rPh>
    <rPh sb="9" eb="10">
      <t>ガク</t>
    </rPh>
    <rPh sb="10" eb="12">
      <t>ゴウケイ</t>
    </rPh>
    <rPh sb="16" eb="19">
      <t>メイサイショ</t>
    </rPh>
    <rPh sb="23" eb="25">
      <t>ゴウケイ</t>
    </rPh>
    <rPh sb="25" eb="27">
      <t>キンガク</t>
    </rPh>
    <phoneticPr fontId="3"/>
  </si>
  <si>
    <t>補助対象経費の合計　（Ａ）</t>
    <rPh sb="0" eb="2">
      <t>ホジョ</t>
    </rPh>
    <rPh sb="2" eb="4">
      <t>タイショウ</t>
    </rPh>
    <rPh sb="7" eb="9">
      <t>ゴウケイ</t>
    </rPh>
    <phoneticPr fontId="3"/>
  </si>
  <si>
    <t>適用補助算定額（C）　（（B）か15万円のいずれか低い金額）</t>
    <rPh sb="0" eb="2">
      <t>テキヨウ</t>
    </rPh>
    <rPh sb="2" eb="4">
      <t>ホジョ</t>
    </rPh>
    <rPh sb="4" eb="6">
      <t>サンテイ</t>
    </rPh>
    <rPh sb="6" eb="7">
      <t>ガク</t>
    </rPh>
    <rPh sb="18" eb="20">
      <t>マンエン</t>
    </rPh>
    <rPh sb="25" eb="26">
      <t>ヒク</t>
    </rPh>
    <rPh sb="27" eb="29">
      <t>キンガク</t>
    </rPh>
    <phoneticPr fontId="3"/>
  </si>
  <si>
    <r>
      <rPr>
        <b/>
        <sz val="14"/>
        <rFont val="ＭＳ Ｐゴシック"/>
        <family val="3"/>
        <charset val="128"/>
      </rPr>
      <t>住戸タイプ別　適用補助算定額の小計（Ｄ）</t>
    </r>
    <r>
      <rPr>
        <sz val="14"/>
        <rFont val="ＭＳ Ｐゴシック"/>
        <family val="3"/>
        <charset val="128"/>
      </rPr>
      <t>　</t>
    </r>
    <r>
      <rPr>
        <sz val="12"/>
        <rFont val="ＭＳ Ｐゴシック"/>
        <family val="3"/>
        <charset val="128"/>
      </rPr>
      <t>（（C）×戸数）</t>
    </r>
    <rPh sb="0" eb="2">
      <t>ジュウコ</t>
    </rPh>
    <rPh sb="5" eb="6">
      <t>ベツ</t>
    </rPh>
    <rPh sb="7" eb="9">
      <t>テキヨウ</t>
    </rPh>
    <rPh sb="9" eb="11">
      <t>ホジョ</t>
    </rPh>
    <rPh sb="11" eb="13">
      <t>サンテイ</t>
    </rPh>
    <rPh sb="13" eb="14">
      <t>ガク</t>
    </rPh>
    <rPh sb="15" eb="17">
      <t>ショウケイ</t>
    </rPh>
    <rPh sb="26" eb="28">
      <t>コスウ</t>
    </rPh>
    <phoneticPr fontId="3"/>
  </si>
  <si>
    <r>
      <t xml:space="preserve">■適用補助算定額の合計
</t>
    </r>
    <r>
      <rPr>
        <sz val="12"/>
        <rFont val="HGP創英角ｺﾞｼｯｸUB"/>
        <family val="3"/>
        <charset val="128"/>
      </rPr>
      <t>　（（D）の合計）</t>
    </r>
    <rPh sb="1" eb="3">
      <t>テキヨウ</t>
    </rPh>
    <rPh sb="3" eb="5">
      <t>ホジョ</t>
    </rPh>
    <rPh sb="5" eb="7">
      <t>サンテイ</t>
    </rPh>
    <rPh sb="7" eb="8">
      <t>ガク</t>
    </rPh>
    <rPh sb="9" eb="11">
      <t>ゴウケイ</t>
    </rPh>
    <rPh sb="18" eb="20">
      <t>ゴウケイ</t>
    </rPh>
    <phoneticPr fontId="3"/>
  </si>
  <si>
    <t>補助対象となる住戸
の延べ床面積合計</t>
    <phoneticPr fontId="3"/>
  </si>
  <si>
    <r>
      <t>（小数点第２位まで、３位切捨て）</t>
    </r>
    <r>
      <rPr>
        <sz val="14"/>
        <color rgb="FFFF0000"/>
        <rFont val="ＭＳ Ｐゴシック"/>
        <family val="3"/>
        <charset val="128"/>
      </rPr>
      <t>←専有面積表で算出した延べ床面積合計と整合性をとって記入すること</t>
    </r>
    <rPh sb="1" eb="4">
      <t>ショウスウテン</t>
    </rPh>
    <rPh sb="4" eb="5">
      <t>ダイ</t>
    </rPh>
    <rPh sb="6" eb="7">
      <t>イ</t>
    </rPh>
    <rPh sb="11" eb="12">
      <t>イ</t>
    </rPh>
    <rPh sb="12" eb="14">
      <t>キリス</t>
    </rPh>
    <phoneticPr fontId="45"/>
  </si>
  <si>
    <t>W5</t>
    <phoneticPr fontId="3"/>
  </si>
  <si>
    <t>着工予定日</t>
    <rPh sb="0" eb="2">
      <t>チャッコウ</t>
    </rPh>
    <rPh sb="2" eb="5">
      <t>ヨテイビ</t>
    </rPh>
    <phoneticPr fontId="3"/>
  </si>
  <si>
    <t>　　　（１）法人等（個人、法人又は団体をいう。）が、暴力団（暴力団員による不当な行為の防止に　
　　　　　　関する法律（平成３年法律第７７号）第２条第２号に規定する暴力団をいう。以下同じ。）で
　　　　　　あるとき又は法人等の役員等（個人である場合はその者、法人である場合は役員、団体であ
　　　　　　る場合は代表者、理事等、その他経営に実質的に関与している者をいう。以下同じ。）が、
　　　　　　暴力団員（同法第２条第６号に規定する暴力団員をいう。以下同じ。）であるとき。</t>
    <rPh sb="202" eb="203">
      <t>イン</t>
    </rPh>
    <phoneticPr fontId="3"/>
  </si>
  <si>
    <t>記</t>
    <rPh sb="0" eb="1">
      <t>キ</t>
    </rPh>
    <phoneticPr fontId="3"/>
  </si>
  <si>
    <t>←様式1より転記</t>
    <rPh sb="1" eb="3">
      <t>ヨウシキ</t>
    </rPh>
    <rPh sb="6" eb="8">
      <t>テンキ</t>
    </rPh>
    <phoneticPr fontId="45"/>
  </si>
  <si>
    <t>使用する製品の複層ガラスの中空層の厚さは、SIIホームページの最小中空層厚さを満たしている。</t>
    <rPh sb="4" eb="6">
      <t>セイヒン</t>
    </rPh>
    <phoneticPr fontId="3"/>
  </si>
  <si>
    <t>一般社団法人　環境共創イニシアチブ</t>
    <phoneticPr fontId="3"/>
  </si>
  <si>
    <t>　代　表　理　事　　　赤池　学　殿</t>
  </si>
  <si>
    <t>　私は、一般社団法人環境共創イニシアチブ（以下「SII」という。）に対して、補助金の交付申請時、補助事業の実施期間内及び完了後においても、下記の事項について誓約いたします。
この誓約が虚偽であり、又はこの誓約に反したことにより、当方が不利益を被ることとなっても、一切異議は申し立てません。</t>
    <phoneticPr fontId="3"/>
  </si>
  <si>
    <t>１.</t>
    <phoneticPr fontId="3"/>
  </si>
  <si>
    <t>交付申請</t>
    <rPh sb="0" eb="2">
      <t>コウフ</t>
    </rPh>
    <rPh sb="2" eb="4">
      <t>シンセイ</t>
    </rPh>
    <phoneticPr fontId="3"/>
  </si>
  <si>
    <r>
      <t>申請者（手続代行者がいる場合は手続代行者も含む）は、本事業の交付規程及び公募要領の内容を全て了解</t>
    </r>
    <r>
      <rPr>
        <sz val="12"/>
        <color theme="1"/>
        <rFont val="ＭＳ 明朝"/>
        <family val="1"/>
        <charset val="128"/>
      </rPr>
      <t>している。
ただし、SIIが審査した結果、補助金の交付対象にならない場合があることを承知している。
また、申請者（手続代行者がいる場合は手続代行者も含む）は、提出前に必ず申請書をコピーし、控えている</t>
    </r>
    <r>
      <rPr>
        <sz val="12"/>
        <color theme="1"/>
        <rFont val="ＭＳ 明朝"/>
        <family val="1"/>
        <charset val="128"/>
      </rPr>
      <t>。</t>
    </r>
    <rPh sb="0" eb="3">
      <t>シンセイシャ</t>
    </rPh>
    <rPh sb="4" eb="6">
      <t>テツヅキ</t>
    </rPh>
    <rPh sb="6" eb="8">
      <t>ダイコウ</t>
    </rPh>
    <rPh sb="8" eb="9">
      <t>シャ</t>
    </rPh>
    <rPh sb="12" eb="14">
      <t>バアイ</t>
    </rPh>
    <rPh sb="15" eb="17">
      <t>テツヅキ</t>
    </rPh>
    <rPh sb="17" eb="19">
      <t>ダイコウ</t>
    </rPh>
    <rPh sb="19" eb="20">
      <t>シャ</t>
    </rPh>
    <rPh sb="21" eb="22">
      <t>フク</t>
    </rPh>
    <rPh sb="26" eb="27">
      <t>ホン</t>
    </rPh>
    <rPh sb="30" eb="32">
      <t>コウフ</t>
    </rPh>
    <rPh sb="32" eb="34">
      <t>キテイ</t>
    </rPh>
    <rPh sb="34" eb="35">
      <t>オヨ</t>
    </rPh>
    <rPh sb="36" eb="38">
      <t>コウボ</t>
    </rPh>
    <rPh sb="38" eb="40">
      <t>ヨウリョウ</t>
    </rPh>
    <rPh sb="41" eb="43">
      <t>ナイヨウ</t>
    </rPh>
    <rPh sb="44" eb="45">
      <t>スベ</t>
    </rPh>
    <rPh sb="46" eb="48">
      <t>リョウカイ</t>
    </rPh>
    <rPh sb="62" eb="64">
      <t>シンサ</t>
    </rPh>
    <rPh sb="66" eb="68">
      <t>ケッカ</t>
    </rPh>
    <rPh sb="69" eb="72">
      <t>ホジョキン</t>
    </rPh>
    <rPh sb="73" eb="75">
      <t>コウフ</t>
    </rPh>
    <rPh sb="75" eb="77">
      <t>タイショウ</t>
    </rPh>
    <rPh sb="82" eb="84">
      <t>バアイ</t>
    </rPh>
    <rPh sb="90" eb="92">
      <t>ショウチ</t>
    </rPh>
    <rPh sb="101" eb="104">
      <t>シンセイシャ</t>
    </rPh>
    <rPh sb="127" eb="129">
      <t>テイシュツ</t>
    </rPh>
    <rPh sb="129" eb="130">
      <t>マエ</t>
    </rPh>
    <rPh sb="131" eb="132">
      <t>カナラ</t>
    </rPh>
    <phoneticPr fontId="3"/>
  </si>
  <si>
    <t>２.</t>
  </si>
  <si>
    <t>暴力団排除</t>
    <rPh sb="0" eb="3">
      <t>ボウリョクダン</t>
    </rPh>
    <rPh sb="3" eb="5">
      <t>ハイジョ</t>
    </rPh>
    <phoneticPr fontId="3"/>
  </si>
  <si>
    <t>暴力団排除に関する誓約事項について熟読し、理解の上、これに同意している。</t>
  </si>
  <si>
    <t>３.</t>
    <phoneticPr fontId="3"/>
  </si>
  <si>
    <t>交付決定前の事業着手の禁止</t>
    <rPh sb="0" eb="2">
      <t>コウフ</t>
    </rPh>
    <rPh sb="2" eb="4">
      <t>ケッテイ</t>
    </rPh>
    <rPh sb="4" eb="5">
      <t>マエ</t>
    </rPh>
    <rPh sb="6" eb="8">
      <t>ジギョウ</t>
    </rPh>
    <rPh sb="8" eb="10">
      <t>チャクシュ</t>
    </rPh>
    <rPh sb="11" eb="13">
      <t>キンシ</t>
    </rPh>
    <phoneticPr fontId="3"/>
  </si>
  <si>
    <t>交付決定通知書を受領する前に本事業の契約又は工事に着手した場合には、補助金の交付対象とならないことを了承している。</t>
    <rPh sb="0" eb="2">
      <t>コウフ</t>
    </rPh>
    <rPh sb="2" eb="4">
      <t>ケッテイ</t>
    </rPh>
    <rPh sb="4" eb="7">
      <t>ツウチショ</t>
    </rPh>
    <rPh sb="8" eb="10">
      <t>ジュリョウ</t>
    </rPh>
    <rPh sb="12" eb="13">
      <t>マエ</t>
    </rPh>
    <rPh sb="14" eb="15">
      <t>ホン</t>
    </rPh>
    <rPh sb="15" eb="17">
      <t>ジギョウ</t>
    </rPh>
    <rPh sb="18" eb="20">
      <t>ケイヤク</t>
    </rPh>
    <rPh sb="20" eb="21">
      <t>マタ</t>
    </rPh>
    <rPh sb="22" eb="24">
      <t>コウジ</t>
    </rPh>
    <rPh sb="25" eb="27">
      <t>チャクシュ</t>
    </rPh>
    <rPh sb="29" eb="31">
      <t>バアイ</t>
    </rPh>
    <rPh sb="34" eb="37">
      <t>ホジョキン</t>
    </rPh>
    <rPh sb="38" eb="40">
      <t>コウフ</t>
    </rPh>
    <rPh sb="40" eb="42">
      <t>タイショウ</t>
    </rPh>
    <rPh sb="50" eb="52">
      <t>リョウショウ</t>
    </rPh>
    <phoneticPr fontId="3"/>
  </si>
  <si>
    <t>４.</t>
  </si>
  <si>
    <r>
      <t>重複受給</t>
    </r>
    <r>
      <rPr>
        <sz val="12"/>
        <color theme="1"/>
        <rFont val="ＭＳ ゴシック"/>
        <family val="3"/>
        <charset val="128"/>
      </rPr>
      <t>の禁止</t>
    </r>
    <rPh sb="0" eb="2">
      <t>ジュウフク</t>
    </rPh>
    <rPh sb="2" eb="4">
      <t>ジュキュウ</t>
    </rPh>
    <rPh sb="5" eb="7">
      <t>キンシ</t>
    </rPh>
    <phoneticPr fontId="3"/>
  </si>
  <si>
    <t>他の国庫補助金等を重複して受給してはならないことを理解している。</t>
    <rPh sb="0" eb="1">
      <t>タ</t>
    </rPh>
    <rPh sb="2" eb="4">
      <t>コッコ</t>
    </rPh>
    <rPh sb="4" eb="7">
      <t>ホジョキン</t>
    </rPh>
    <rPh sb="7" eb="8">
      <t>トウ</t>
    </rPh>
    <rPh sb="9" eb="11">
      <t>ジュウフク</t>
    </rPh>
    <rPh sb="13" eb="15">
      <t>ジュキュウ</t>
    </rPh>
    <rPh sb="25" eb="27">
      <t>リカイ</t>
    </rPh>
    <phoneticPr fontId="3"/>
  </si>
  <si>
    <t>５.</t>
  </si>
  <si>
    <t>申請の無効</t>
    <rPh sb="0" eb="2">
      <t>シンセイ</t>
    </rPh>
    <rPh sb="3" eb="5">
      <t>ムコウ</t>
    </rPh>
    <phoneticPr fontId="3"/>
  </si>
  <si>
    <t>申請書及び添付書類一式について責任をもち、虚偽、不正の記入が一切ないことを確認している。
万が一、違反する行為が発生した場合の罰則等を理解し、了承している。</t>
    <phoneticPr fontId="3"/>
  </si>
  <si>
    <t>６.</t>
  </si>
  <si>
    <t>個人情報の利用</t>
    <rPh sb="5" eb="7">
      <t>リヨウ</t>
    </rPh>
    <phoneticPr fontId="3"/>
  </si>
  <si>
    <t>SIIが取得した個人情報等については、申請に係る事務処理に利用する他、個人情報の保護に関する法律（平成１５年法律第５７号）に基づいた上で、SIIが開催するセミナー、シンポジウム、本事業の効果検証のための調査・分析、SIIが作成するパンフレット・事例集、国が行うその他調査業務等に利用されることがあり、その場合、国が指定する外部機関に個人情報等が提供されることに同意している。また、本情報が同一の設備等に対し、国から他の補助金を受けていないかを調査するために利用されることに同意している。</t>
    <rPh sb="4" eb="6">
      <t>シュトク</t>
    </rPh>
    <rPh sb="8" eb="10">
      <t>コジン</t>
    </rPh>
    <rPh sb="10" eb="12">
      <t>ジョウホウ</t>
    </rPh>
    <rPh sb="12" eb="13">
      <t>ナド</t>
    </rPh>
    <rPh sb="19" eb="21">
      <t>シンセイ</t>
    </rPh>
    <rPh sb="22" eb="23">
      <t>カカワ</t>
    </rPh>
    <rPh sb="24" eb="26">
      <t>ジム</t>
    </rPh>
    <rPh sb="26" eb="28">
      <t>ショリ</t>
    </rPh>
    <rPh sb="29" eb="31">
      <t>リヨウ</t>
    </rPh>
    <rPh sb="33" eb="34">
      <t>ホカ</t>
    </rPh>
    <rPh sb="35" eb="37">
      <t>コジン</t>
    </rPh>
    <rPh sb="37" eb="39">
      <t>ジョウホウ</t>
    </rPh>
    <rPh sb="40" eb="42">
      <t>ホゴ</t>
    </rPh>
    <rPh sb="43" eb="44">
      <t>カン</t>
    </rPh>
    <rPh sb="46" eb="48">
      <t>ホウリツ</t>
    </rPh>
    <phoneticPr fontId="3"/>
  </si>
  <si>
    <t>申請内容の変更及び取下げ</t>
    <rPh sb="0" eb="2">
      <t>シンセイ</t>
    </rPh>
    <rPh sb="2" eb="4">
      <t>ナイヨウ</t>
    </rPh>
    <rPh sb="5" eb="7">
      <t>ヘンコウ</t>
    </rPh>
    <rPh sb="7" eb="8">
      <t>オヨ</t>
    </rPh>
    <rPh sb="9" eb="11">
      <t>トリサ</t>
    </rPh>
    <phoneticPr fontId="3"/>
  </si>
  <si>
    <r>
      <t>交付決定後に申請内容に変更の可能性が生じた</t>
    </r>
    <r>
      <rPr>
        <sz val="12"/>
        <color theme="1"/>
        <rFont val="ＭＳ 明朝"/>
        <family val="1"/>
        <charset val="128"/>
      </rPr>
      <t>場合には、SIIに速やかに報告することを了承している。
また、交付決定通知書に記載された補助金の額は上限額であり、変更内容によっては減額になる場合があることを了承している。
万が一、違反する行為が発生した場合は、SIIの指示に従い申請書の取下げを行うことに同意している。</t>
    </r>
    <rPh sb="6" eb="8">
      <t>シンセイ</t>
    </rPh>
    <rPh sb="8" eb="10">
      <t>ナイヨウ</t>
    </rPh>
    <rPh sb="11" eb="13">
      <t>ヘンコウ</t>
    </rPh>
    <rPh sb="14" eb="17">
      <t>カノウセイ</t>
    </rPh>
    <rPh sb="18" eb="19">
      <t>ショウ</t>
    </rPh>
    <rPh sb="21" eb="23">
      <t>バアイ</t>
    </rPh>
    <rPh sb="30" eb="31">
      <t>スミ</t>
    </rPh>
    <rPh sb="34" eb="36">
      <t>ホウコク</t>
    </rPh>
    <rPh sb="41" eb="43">
      <t>リョウショウ</t>
    </rPh>
    <rPh sb="52" eb="54">
      <t>コウフ</t>
    </rPh>
    <rPh sb="54" eb="56">
      <t>ケッテイ</t>
    </rPh>
    <rPh sb="56" eb="59">
      <t>ツウチショ</t>
    </rPh>
    <rPh sb="60" eb="62">
      <t>キサイ</t>
    </rPh>
    <rPh sb="65" eb="68">
      <t>ホジョキン</t>
    </rPh>
    <rPh sb="69" eb="70">
      <t>ガク</t>
    </rPh>
    <rPh sb="71" eb="74">
      <t>ジョウゲンガク</t>
    </rPh>
    <rPh sb="78" eb="80">
      <t>ヘンコウ</t>
    </rPh>
    <rPh sb="80" eb="82">
      <t>ナイヨウ</t>
    </rPh>
    <rPh sb="87" eb="89">
      <t>ゲンガク</t>
    </rPh>
    <rPh sb="92" eb="94">
      <t>バアイ</t>
    </rPh>
    <rPh sb="100" eb="102">
      <t>リョウショウ</t>
    </rPh>
    <rPh sb="108" eb="109">
      <t>マン</t>
    </rPh>
    <rPh sb="110" eb="111">
      <t>イチ</t>
    </rPh>
    <phoneticPr fontId="3"/>
  </si>
  <si>
    <t>８.</t>
    <phoneticPr fontId="62"/>
  </si>
  <si>
    <t>現地調査等の協力</t>
    <rPh sb="0" eb="2">
      <t>ゲンチ</t>
    </rPh>
    <rPh sb="2" eb="4">
      <t>チョウサ</t>
    </rPh>
    <rPh sb="4" eb="5">
      <t>トウ</t>
    </rPh>
    <rPh sb="6" eb="8">
      <t>キョウリョク</t>
    </rPh>
    <phoneticPr fontId="3"/>
  </si>
  <si>
    <t>補助事業が事業の目的に適して公正に実施されているかを判断するための現地調査等に協力することを了承している。</t>
    <rPh sb="0" eb="2">
      <t>ホジョ</t>
    </rPh>
    <rPh sb="2" eb="4">
      <t>ジギョウ</t>
    </rPh>
    <rPh sb="5" eb="7">
      <t>ジギョウ</t>
    </rPh>
    <rPh sb="8" eb="10">
      <t>モクテキ</t>
    </rPh>
    <rPh sb="11" eb="12">
      <t>テキ</t>
    </rPh>
    <rPh sb="14" eb="16">
      <t>コウセイ</t>
    </rPh>
    <rPh sb="46" eb="48">
      <t>リョウショウ</t>
    </rPh>
    <phoneticPr fontId="3"/>
  </si>
  <si>
    <t>９.</t>
    <phoneticPr fontId="62"/>
  </si>
  <si>
    <t>事業の不履行等</t>
    <rPh sb="0" eb="2">
      <t>ジギョウ</t>
    </rPh>
    <rPh sb="3" eb="6">
      <t>フリコウ</t>
    </rPh>
    <rPh sb="6" eb="7">
      <t>トウ</t>
    </rPh>
    <phoneticPr fontId="3"/>
  </si>
  <si>
    <r>
      <t>申請者及び補助事業者、手続代行者がSIIに連絡及び書類の修正</t>
    </r>
    <r>
      <rPr>
        <sz val="12"/>
        <color theme="1"/>
        <rFont val="ＭＳ 明朝"/>
        <family val="1"/>
        <charset val="128"/>
      </rPr>
      <t>を怠ったことにより、事業の不履行等が生じ審査が継続できないとSIIが判断した場合は、申請を無効とする場合があることを理解し、了承している。</t>
    </r>
    <rPh sb="0" eb="3">
      <t>シンセイシャ</t>
    </rPh>
    <rPh sb="3" eb="4">
      <t>オヨ</t>
    </rPh>
    <rPh sb="5" eb="7">
      <t>ホジョ</t>
    </rPh>
    <rPh sb="7" eb="9">
      <t>ジギョウ</t>
    </rPh>
    <rPh sb="9" eb="10">
      <t>シャ</t>
    </rPh>
    <rPh sb="11" eb="13">
      <t>テツヅ</t>
    </rPh>
    <rPh sb="13" eb="16">
      <t>ダイコウシャ</t>
    </rPh>
    <rPh sb="21" eb="23">
      <t>レンラク</t>
    </rPh>
    <rPh sb="23" eb="24">
      <t>オヨ</t>
    </rPh>
    <rPh sb="25" eb="27">
      <t>ショルイ</t>
    </rPh>
    <rPh sb="28" eb="30">
      <t>シュウセイ</t>
    </rPh>
    <rPh sb="31" eb="32">
      <t>オコタ</t>
    </rPh>
    <rPh sb="48" eb="49">
      <t>ショウ</t>
    </rPh>
    <rPh sb="50" eb="52">
      <t>シンサ</t>
    </rPh>
    <rPh sb="53" eb="55">
      <t>ケイゾク</t>
    </rPh>
    <rPh sb="80" eb="82">
      <t>バアイ</t>
    </rPh>
    <phoneticPr fontId="3"/>
  </si>
  <si>
    <t>１０.</t>
    <phoneticPr fontId="62"/>
  </si>
  <si>
    <t>免責</t>
    <rPh sb="0" eb="2">
      <t>メンセキ</t>
    </rPh>
    <phoneticPr fontId="3"/>
  </si>
  <si>
    <t>SIIは、申請者、手続代行者、施工会社等の間で生じる問題に関して関与しないことを了承している。
また、区分所有者全員で構成される団体等の内部で生じる問題についても同様とする。</t>
    <rPh sb="5" eb="8">
      <t>シンセイシャ</t>
    </rPh>
    <rPh sb="9" eb="11">
      <t>テツヅキ</t>
    </rPh>
    <rPh sb="11" eb="13">
      <t>ダイコウ</t>
    </rPh>
    <rPh sb="13" eb="14">
      <t>シャ</t>
    </rPh>
    <rPh sb="15" eb="17">
      <t>セコウ</t>
    </rPh>
    <rPh sb="17" eb="19">
      <t>カイシャ</t>
    </rPh>
    <rPh sb="19" eb="20">
      <t>トウ</t>
    </rPh>
    <rPh sb="21" eb="22">
      <t>アイダ</t>
    </rPh>
    <rPh sb="23" eb="24">
      <t>ショウ</t>
    </rPh>
    <rPh sb="26" eb="28">
      <t>モンダイ</t>
    </rPh>
    <rPh sb="29" eb="30">
      <t>カン</t>
    </rPh>
    <rPh sb="32" eb="34">
      <t>カンヨ</t>
    </rPh>
    <rPh sb="40" eb="42">
      <t>リョウショウ</t>
    </rPh>
    <rPh sb="51" eb="53">
      <t>クブン</t>
    </rPh>
    <rPh sb="53" eb="56">
      <t>ショユウシャ</t>
    </rPh>
    <rPh sb="56" eb="58">
      <t>ゼンイン</t>
    </rPh>
    <rPh sb="59" eb="61">
      <t>コウセイ</t>
    </rPh>
    <rPh sb="64" eb="66">
      <t>ダンタイ</t>
    </rPh>
    <rPh sb="66" eb="67">
      <t>トウ</t>
    </rPh>
    <rPh sb="68" eb="70">
      <t>ナイブ</t>
    </rPh>
    <rPh sb="71" eb="72">
      <t>ショウ</t>
    </rPh>
    <rPh sb="74" eb="76">
      <t>モンダイ</t>
    </rPh>
    <rPh sb="81" eb="83">
      <t>ドウヨウ</t>
    </rPh>
    <phoneticPr fontId="3"/>
  </si>
  <si>
    <t>１１.</t>
    <phoneticPr fontId="3"/>
  </si>
  <si>
    <t>事業の内容変更、終了</t>
    <rPh sb="0" eb="2">
      <t>ジギョウ</t>
    </rPh>
    <rPh sb="3" eb="5">
      <t>ナイヨウ</t>
    </rPh>
    <rPh sb="5" eb="7">
      <t>ヘンコウ</t>
    </rPh>
    <rPh sb="8" eb="10">
      <t>シュウリョウ</t>
    </rPh>
    <phoneticPr fontId="3"/>
  </si>
  <si>
    <t>SIIは、国との協議に基づき、本事業を終了、又はその制度内容の変更を行うことができることを承知している。</t>
    <rPh sb="31" eb="33">
      <t>ヘンコウ</t>
    </rPh>
    <rPh sb="34" eb="35">
      <t>オコナ</t>
    </rPh>
    <rPh sb="45" eb="47">
      <t>ショウチ</t>
    </rPh>
    <phoneticPr fontId="3"/>
  </si>
  <si>
    <t>上記を誓約し、申請内容に間違いがないことを確認した上で署名・捺印します。</t>
    <rPh sb="3" eb="5">
      <t>セイヤク</t>
    </rPh>
    <phoneticPr fontId="3"/>
  </si>
  <si>
    <t>日</t>
    <rPh sb="0" eb="1">
      <t>ニチ</t>
    </rPh>
    <phoneticPr fontId="3"/>
  </si>
  <si>
    <t>実印</t>
    <rPh sb="0" eb="2">
      <t>ジツイン</t>
    </rPh>
    <phoneticPr fontId="62"/>
  </si>
  <si>
    <t>７.</t>
  </si>
  <si>
    <t>高性能建材の補助対象経費の上限額</t>
    <rPh sb="0" eb="3">
      <t>コウセイノウ</t>
    </rPh>
    <rPh sb="3" eb="5">
      <t>ケンザイ</t>
    </rPh>
    <rPh sb="6" eb="8">
      <t>ホジョ</t>
    </rPh>
    <rPh sb="8" eb="10">
      <t>タイショウ</t>
    </rPh>
    <rPh sb="10" eb="12">
      <t>ケイヒ</t>
    </rPh>
    <rPh sb="13" eb="16">
      <t>ジョウゲンガク</t>
    </rPh>
    <phoneticPr fontId="3"/>
  </si>
  <si>
    <t>１２.</t>
    <phoneticPr fontId="3"/>
  </si>
  <si>
    <t>申請者</t>
    <rPh sb="0" eb="3">
      <t>シンセイシャ</t>
    </rPh>
    <phoneticPr fontId="62"/>
  </si>
  <si>
    <t>管理組合名等</t>
    <rPh sb="0" eb="2">
      <t>カンリ</t>
    </rPh>
    <rPh sb="2" eb="4">
      <t>クミアイ</t>
    </rPh>
    <rPh sb="4" eb="5">
      <t>メイ</t>
    </rPh>
    <rPh sb="5" eb="6">
      <t>トウ</t>
    </rPh>
    <phoneticPr fontId="62"/>
  </si>
  <si>
    <t>代表者名等</t>
    <rPh sb="0" eb="3">
      <t>ダイヒョウシャ</t>
    </rPh>
    <rPh sb="3" eb="4">
      <t>メイ</t>
    </rPh>
    <rPh sb="4" eb="5">
      <t>トウ</t>
    </rPh>
    <phoneticPr fontId="62"/>
  </si>
  <si>
    <t>【窓の改修】カバー工法窓取付_W6</t>
    <rPh sb="1" eb="2">
      <t>マド</t>
    </rPh>
    <rPh sb="3" eb="5">
      <t>カイシュウ</t>
    </rPh>
    <rPh sb="9" eb="11">
      <t>コウホウ</t>
    </rPh>
    <rPh sb="11" eb="12">
      <t>マド</t>
    </rPh>
    <rPh sb="12" eb="14">
      <t>トリツケ</t>
    </rPh>
    <phoneticPr fontId="51"/>
  </si>
  <si>
    <t>様式第１</t>
    <phoneticPr fontId="3"/>
  </si>
  <si>
    <t>役　職　名
代表者氏名</t>
    <rPh sb="0" eb="1">
      <t>ヤク</t>
    </rPh>
    <rPh sb="2" eb="3">
      <t>ショク</t>
    </rPh>
    <rPh sb="4" eb="5">
      <t>ナ</t>
    </rPh>
    <rPh sb="6" eb="8">
      <t>ダイヒョウ</t>
    </rPh>
    <rPh sb="8" eb="9">
      <t>シャ</t>
    </rPh>
    <rPh sb="9" eb="11">
      <t>シメイ</t>
    </rPh>
    <phoneticPr fontId="3"/>
  </si>
  <si>
    <t>令和２年度</t>
    <rPh sb="0" eb="2">
      <t>レイワ</t>
    </rPh>
    <phoneticPr fontId="3"/>
  </si>
  <si>
    <t>（建築物等の脱炭素化・レジリエンス強化促進事業</t>
    <rPh sb="1" eb="4">
      <t>ケンチクブツ</t>
    </rPh>
    <rPh sb="4" eb="5">
      <t>トウ</t>
    </rPh>
    <rPh sb="6" eb="10">
      <t>ダツタンソカ</t>
    </rPh>
    <rPh sb="17" eb="23">
      <t>キョウカソクシンジギョウ</t>
    </rPh>
    <phoneticPr fontId="3"/>
  </si>
  <si>
    <t>（新築集合住宅・既存住宅等における省ＣＯ２化促進事業））</t>
    <rPh sb="1" eb="7">
      <t>シンチクシュウゴウジュウタク</t>
    </rPh>
    <rPh sb="8" eb="13">
      <t>キゾンジュウタクトウ</t>
    </rPh>
    <rPh sb="17" eb="18">
      <t>ショウ</t>
    </rPh>
    <rPh sb="21" eb="26">
      <t>カソクシンジギョウ</t>
    </rPh>
    <phoneticPr fontId="3"/>
  </si>
  <si>
    <t>１.申請者情報</t>
    <rPh sb="2" eb="5">
      <t>シンセイシャ</t>
    </rPh>
    <rPh sb="5" eb="7">
      <t>ジョウホウ</t>
    </rPh>
    <phoneticPr fontId="3"/>
  </si>
  <si>
    <t>申請者名</t>
    <rPh sb="0" eb="3">
      <t>シンセイシャ</t>
    </rPh>
    <rPh sb="3" eb="4">
      <t>メイ</t>
    </rPh>
    <phoneticPr fontId="3"/>
  </si>
  <si>
    <t>↓手続代行者がいない場合は必ず記入してください。</t>
    <rPh sb="1" eb="3">
      <t>テツヅキ</t>
    </rPh>
    <rPh sb="3" eb="6">
      <t>ダイコウシャ</t>
    </rPh>
    <rPh sb="10" eb="12">
      <t>バアイ</t>
    </rPh>
    <rPh sb="13" eb="14">
      <t>カナラ</t>
    </rPh>
    <rPh sb="15" eb="17">
      <t>キニュウ</t>
    </rPh>
    <phoneticPr fontId="3"/>
  </si>
  <si>
    <t>２.工事対象住宅の情報</t>
    <rPh sb="2" eb="4">
      <t>コウジ</t>
    </rPh>
    <rPh sb="4" eb="6">
      <t>タイショウ</t>
    </rPh>
    <rPh sb="6" eb="8">
      <t>ジュウタク</t>
    </rPh>
    <rPh sb="9" eb="11">
      <t>ジョウホウ</t>
    </rPh>
    <phoneticPr fontId="3"/>
  </si>
  <si>
    <t>３.補助金交付申請額</t>
    <phoneticPr fontId="3"/>
  </si>
  <si>
    <t>４.工事期間</t>
    <rPh sb="2" eb="4">
      <t>コウジ</t>
    </rPh>
    <rPh sb="4" eb="6">
      <t>キカン</t>
    </rPh>
    <phoneticPr fontId="3"/>
  </si>
  <si>
    <t>（別紙１）</t>
    <rPh sb="1" eb="3">
      <t>ベッシ</t>
    </rPh>
    <phoneticPr fontId="3"/>
  </si>
  <si>
    <t>（別紙２）</t>
    <rPh sb="1" eb="3">
      <t>ベッシ</t>
    </rPh>
    <phoneticPr fontId="3"/>
  </si>
  <si>
    <t>　　（注１）　申請者が個人の場合は不要とする。</t>
    <phoneticPr fontId="3"/>
  </si>
  <si>
    <t>　　（注２）　役員名簿については、氏名カナ（半角、姓と名の間も半角で１マス空け）、氏名漢字（全角、姓と名の間も全角で１マス空け）、
　　　　　　　生年月日（半角で大正はT、昭和はS、平成はH、数字は２桁半角）、性別（半角で男性はM、女性はF）、会社名及び役職名を
　　　　　　　記載する。また、外国人については、氏名漢字欄は商業登記簿に記載のとおりに記入し、氏名カナ欄はカナ読みを記載すること。</t>
    <rPh sb="158" eb="160">
      <t>カンジ</t>
    </rPh>
    <rPh sb="162" eb="164">
      <t>ショウギョウ</t>
    </rPh>
    <rPh sb="164" eb="167">
      <t>トウキボ</t>
    </rPh>
    <rPh sb="168" eb="170">
      <t>キサイ</t>
    </rPh>
    <rPh sb="175" eb="177">
      <t>キニュウ</t>
    </rPh>
    <phoneticPr fontId="3"/>
  </si>
  <si>
    <r>
      <rPr>
        <sz val="14"/>
        <color rgb="FFFF0000"/>
        <rFont val="ＭＳ Ｐゴシック"/>
        <family val="3"/>
        <charset val="128"/>
      </rPr>
      <t>←様式1より転記</t>
    </r>
    <r>
      <rPr>
        <sz val="16"/>
        <rFont val="ＭＳ Ｐゴシック"/>
        <family val="3"/>
        <charset val="128"/>
      </rPr>
      <t xml:space="preserve">
※常時居住していない住戸、法人所有の住戸、事務所等との併用住戸、賃貸住宅は補助対象から除くこと。
　　（また、複数住戸を所有する場合は、居住している1住戸のみ補助対象）</t>
    </r>
    <rPh sb="1" eb="3">
      <t>ヨウシキ</t>
    </rPh>
    <rPh sb="6" eb="8">
      <t>テンキ</t>
    </rPh>
    <phoneticPr fontId="45"/>
  </si>
  <si>
    <t>補助単価を用いて算出した補助対象経費は、補助対象となる高性能建材の導入費用（見積書による補助対象製品の購入費・取付費及びその取付に必要な部材と取付費等）を上限額とする。</t>
    <phoneticPr fontId="3"/>
  </si>
  <si>
    <t>１３.</t>
    <phoneticPr fontId="3"/>
  </si>
  <si>
    <t>使用状況の報告</t>
    <rPh sb="0" eb="2">
      <t>シヨウ</t>
    </rPh>
    <rPh sb="2" eb="4">
      <t>ジョウキョウ</t>
    </rPh>
    <rPh sb="5" eb="7">
      <t>ホウコク</t>
    </rPh>
    <phoneticPr fontId="3"/>
  </si>
  <si>
    <t>本事業終了後、補助事業者（居住者等）は２年間、SIIが定めるエネルギー使用状況の報告（定期アンケート）を行う義務があることを承知している。また、申請内容に変更がある場合は、SIIへ連絡することを承知している。</t>
    <rPh sb="0" eb="1">
      <t>ホン</t>
    </rPh>
    <rPh sb="1" eb="3">
      <t>ジギョウ</t>
    </rPh>
    <rPh sb="3" eb="5">
      <t>シュウリョウ</t>
    </rPh>
    <rPh sb="5" eb="6">
      <t>ゴ</t>
    </rPh>
    <rPh sb="7" eb="9">
      <t>ホジョ</t>
    </rPh>
    <rPh sb="9" eb="11">
      <t>ジギョウ</t>
    </rPh>
    <rPh sb="11" eb="12">
      <t>シャ</t>
    </rPh>
    <rPh sb="13" eb="16">
      <t>キョジュウシャ</t>
    </rPh>
    <rPh sb="16" eb="17">
      <t>トウ</t>
    </rPh>
    <rPh sb="20" eb="22">
      <t>ネンカン</t>
    </rPh>
    <rPh sb="27" eb="28">
      <t>サダ</t>
    </rPh>
    <rPh sb="35" eb="37">
      <t>シヨウ</t>
    </rPh>
    <rPh sb="37" eb="39">
      <t>ジョウキョウ</t>
    </rPh>
    <rPh sb="40" eb="42">
      <t>ホウコク</t>
    </rPh>
    <rPh sb="43" eb="45">
      <t>テイキ</t>
    </rPh>
    <rPh sb="52" eb="53">
      <t>オコナ</t>
    </rPh>
    <rPh sb="54" eb="56">
      <t>ギム</t>
    </rPh>
    <rPh sb="62" eb="64">
      <t>ショウチ</t>
    </rPh>
    <rPh sb="72" eb="74">
      <t>シンセイ</t>
    </rPh>
    <rPh sb="74" eb="76">
      <t>ナイヨウ</t>
    </rPh>
    <rPh sb="77" eb="79">
      <t>ヘンコウ</t>
    </rPh>
    <rPh sb="82" eb="84">
      <t>バアイ</t>
    </rPh>
    <rPh sb="90" eb="92">
      <t>レンラク</t>
    </rPh>
    <rPh sb="97" eb="99">
      <t>ショウチ</t>
    </rPh>
    <phoneticPr fontId="3"/>
  </si>
  <si>
    <t>（自署）</t>
    <rPh sb="1" eb="3">
      <t>ジショ</t>
    </rPh>
    <phoneticPr fontId="62"/>
  </si>
  <si>
    <t>＜ガラスの中空層厚の確認＞</t>
    <rPh sb="5" eb="7">
      <t>チュウクウ</t>
    </rPh>
    <rPh sb="7" eb="9">
      <t>ソウアツ</t>
    </rPh>
    <rPh sb="10" eb="12">
      <t>カクニン</t>
    </rPh>
    <phoneticPr fontId="3"/>
  </si>
  <si>
    <t>※該当する項目に■を付ける</t>
    <rPh sb="1" eb="3">
      <t>ガイトウ</t>
    </rPh>
    <rPh sb="5" eb="7">
      <t>コウモク</t>
    </rPh>
    <rPh sb="10" eb="11">
      <t>ツ</t>
    </rPh>
    <phoneticPr fontId="3"/>
  </si>
  <si>
    <t>②見積書を提出すること</t>
    <rPh sb="1" eb="4">
      <t>ミツモリショ</t>
    </rPh>
    <rPh sb="5" eb="7">
      <t>テイシュツ</t>
    </rPh>
    <phoneticPr fontId="3"/>
  </si>
  <si>
    <t>令和２年度　二酸化炭素排出抑制対策事業費等補助金
（建築物等の脱炭素化・レジリエンス強化促進事業（新築集合住宅・既存住宅等における省ＣＯ２化促進事業））
（高性能建材による住宅の断熱リフォーム支援事業）
誓約書</t>
    <rPh sb="0" eb="2">
      <t>レイワ</t>
    </rPh>
    <rPh sb="26" eb="30">
      <t>ケンチクブツトウ</t>
    </rPh>
    <rPh sb="31" eb="35">
      <t>ダツタンソカ</t>
    </rPh>
    <rPh sb="42" eb="48">
      <t>キョウカソクシンジギョウ</t>
    </rPh>
    <rPh sb="49" eb="55">
      <t>シンチクシュウゴウジュウタク</t>
    </rPh>
    <rPh sb="56" eb="61">
      <t>キゾンジュウタクトウ</t>
    </rPh>
    <rPh sb="65" eb="66">
      <t>ショウ</t>
    </rPh>
    <rPh sb="69" eb="74">
      <t>カソクシンジギョウ</t>
    </rPh>
    <rPh sb="78" eb="81">
      <t>コウセイノウ</t>
    </rPh>
    <rPh sb="81" eb="83">
      <t>ケンザイ</t>
    </rPh>
    <rPh sb="86" eb="88">
      <t>ジュウタク</t>
    </rPh>
    <rPh sb="89" eb="91">
      <t>ダンネツ</t>
    </rPh>
    <rPh sb="96" eb="98">
      <t>シエン</t>
    </rPh>
    <rPh sb="98" eb="100">
      <t>ジギョウ</t>
    </rPh>
    <rPh sb="102" eb="105">
      <t>セイヤクショ</t>
    </rPh>
    <phoneticPr fontId="3"/>
  </si>
  <si>
    <t>　　補助金交付申請額（E）
※１，０００円未満切捨て</t>
    <rPh sb="2" eb="5">
      <t>ホジョキン</t>
    </rPh>
    <rPh sb="5" eb="7">
      <t>コウフ</t>
    </rPh>
    <rPh sb="7" eb="9">
      <t>シンセイ</t>
    </rPh>
    <rPh sb="9" eb="10">
      <t>ガク</t>
    </rPh>
    <rPh sb="10" eb="11">
      <t>テイガク</t>
    </rPh>
    <phoneticPr fontId="3"/>
  </si>
  <si>
    <t>＜補助金交付申請額の算出＞　</t>
    <rPh sb="1" eb="4">
      <t>ホジョキン</t>
    </rPh>
    <rPh sb="4" eb="6">
      <t>コウフ</t>
    </rPh>
    <rPh sb="6" eb="8">
      <t>シンセイ</t>
    </rPh>
    <rPh sb="8" eb="9">
      <t>ガク</t>
    </rPh>
    <rPh sb="9" eb="10">
      <t>テイガク</t>
    </rPh>
    <rPh sb="10" eb="12">
      <t>サンシュツ</t>
    </rPh>
    <phoneticPr fontId="3"/>
  </si>
  <si>
    <t>　二酸化炭素排出抑制対策事業費等補助金（建築物等の脱炭素化・レジリエンス強化促進事業（新築集合住宅・既存住宅等における省ＣＯ２化促進事業））（高性能建材による住宅の断熱リフォーム支援事業）交付規程（以下「交付規程」という。）第４条の規定に基づき、下記のとおり申請します。
　なお、補助金等に係る予算の執行の適正化に関する法律（昭和３０年法律第１７９号）、補助金等に係る予算の執行の適正化に関する法律施行令（昭和３０年政令第２５５号）、二酸化炭素排出抑制対策事業費等補助金（戸建住宅におけるネット・ゼロ・エネルギー・ハウス（ＺＥＨ）化支援事業及び建築物等の脱炭素化・レジリエンス強化促進事業（新築集合住宅・既存住宅等における省ＣＯ２化促進事業））交付要綱（平成３０年３月１９日環地温発第１８０３１９２８号）及び交付規程の定めるところに従うことを承知の上、申請します。</t>
    <rPh sb="1" eb="4">
      <t>ニサンカ</t>
    </rPh>
    <rPh sb="4" eb="6">
      <t>タンソ</t>
    </rPh>
    <rPh sb="6" eb="8">
      <t>ハイシュツ</t>
    </rPh>
    <rPh sb="8" eb="10">
      <t>ヨクセイ</t>
    </rPh>
    <rPh sb="10" eb="12">
      <t>タイサク</t>
    </rPh>
    <rPh sb="12" eb="14">
      <t>ジギョウ</t>
    </rPh>
    <rPh sb="14" eb="15">
      <t>ヒ</t>
    </rPh>
    <rPh sb="15" eb="16">
      <t>トウ</t>
    </rPh>
    <rPh sb="16" eb="19">
      <t>ホジョキン</t>
    </rPh>
    <rPh sb="99" eb="101">
      <t>イカ</t>
    </rPh>
    <rPh sb="102" eb="104">
      <t>コウフ</t>
    </rPh>
    <rPh sb="104" eb="106">
      <t>キテイ</t>
    </rPh>
    <rPh sb="123" eb="125">
      <t>カキ</t>
    </rPh>
    <rPh sb="236" eb="238">
      <t>コダテ</t>
    </rPh>
    <rPh sb="238" eb="240">
      <t>ジュウタク</t>
    </rPh>
    <rPh sb="265" eb="270">
      <t>カシエンジギョウ</t>
    </rPh>
    <rPh sb="270" eb="271">
      <t>オヨ</t>
    </rPh>
    <rPh sb="322" eb="324">
      <t>コウフ</t>
    </rPh>
    <rPh sb="324" eb="326">
      <t>ヨウコウ</t>
    </rPh>
    <rPh sb="327" eb="329">
      <t>ヘイセイ</t>
    </rPh>
    <rPh sb="331" eb="332">
      <t>ネン</t>
    </rPh>
    <rPh sb="333" eb="334">
      <t>ガツ</t>
    </rPh>
    <rPh sb="336" eb="337">
      <t>ニチ</t>
    </rPh>
    <phoneticPr fontId="3"/>
  </si>
  <si>
    <t>工事完了
予定日</t>
    <rPh sb="0" eb="2">
      <t>コウジ</t>
    </rPh>
    <rPh sb="2" eb="4">
      <t>カンリョウ</t>
    </rPh>
    <rPh sb="5" eb="7">
      <t>ヨテイ</t>
    </rPh>
    <rPh sb="7" eb="8">
      <t>ビ</t>
    </rPh>
    <phoneticPr fontId="3"/>
  </si>
  <si>
    <t>＜住戸タイプ毎の申請予定額の算出＞</t>
    <rPh sb="1" eb="3">
      <t>ジュウコ</t>
    </rPh>
    <rPh sb="6" eb="7">
      <t>ゴト</t>
    </rPh>
    <rPh sb="8" eb="10">
      <t>シンセイ</t>
    </rPh>
    <rPh sb="10" eb="12">
      <t>ヨテイ</t>
    </rPh>
    <rPh sb="12" eb="13">
      <t>ガク</t>
    </rPh>
    <rPh sb="14" eb="16">
      <t>サンシュツ</t>
    </rPh>
    <phoneticPr fontId="3"/>
  </si>
  <si>
    <t>…自動計算</t>
    <rPh sb="1" eb="3">
      <t>ジドウ</t>
    </rPh>
    <rPh sb="3" eb="5">
      <t>ケイサン</t>
    </rPh>
    <phoneticPr fontId="3"/>
  </si>
  <si>
    <t>５.手続代行者　担当者情報</t>
    <rPh sb="2" eb="4">
      <t>テツヅ</t>
    </rPh>
    <rPh sb="4" eb="7">
      <t>ダイコウシャ</t>
    </rPh>
    <rPh sb="8" eb="11">
      <t>タントウシャ</t>
    </rPh>
    <rPh sb="11" eb="13">
      <t>ジョウホウ</t>
    </rPh>
    <phoneticPr fontId="3"/>
  </si>
  <si>
    <t>↓明細書が複数枚になる場合は、明細書（D)の合計金額が自動計算で転記</t>
    <rPh sb="1" eb="4">
      <t>メイサイショ</t>
    </rPh>
    <rPh sb="5" eb="7">
      <t>フクスウ</t>
    </rPh>
    <rPh sb="7" eb="8">
      <t>マイ</t>
    </rPh>
    <rPh sb="11" eb="13">
      <t>バアイ</t>
    </rPh>
    <rPh sb="15" eb="18">
      <t>メイサイショ</t>
    </rPh>
    <rPh sb="22" eb="24">
      <t>ゴウケイ</t>
    </rPh>
    <rPh sb="24" eb="26">
      <t>キンガク</t>
    </rPh>
    <rPh sb="27" eb="29">
      <t>ジドウ</t>
    </rPh>
    <rPh sb="29" eb="31">
      <t>ケイサン</t>
    </rPh>
    <rPh sb="32" eb="34">
      <t>テンキ</t>
    </rPh>
    <phoneticPr fontId="3"/>
  </si>
  <si>
    <t>＜明細書で算出された上記、補助金交付算定額合計について＞</t>
    <rPh sb="1" eb="4">
      <t>メイサイショ</t>
    </rPh>
    <rPh sb="5" eb="7">
      <t>サンシュツ</t>
    </rPh>
    <rPh sb="10" eb="12">
      <t>ジョウキ</t>
    </rPh>
    <rPh sb="13" eb="16">
      <t>ホジョキン</t>
    </rPh>
    <rPh sb="16" eb="18">
      <t>コウフ</t>
    </rPh>
    <rPh sb="18" eb="20">
      <t>サンテイ</t>
    </rPh>
    <rPh sb="20" eb="21">
      <t>ガク</t>
    </rPh>
    <rPh sb="21" eb="23">
      <t>ゴウケイ</t>
    </rPh>
    <phoneticPr fontId="3"/>
  </si>
  <si>
    <t>見積書による補助対象経費を１／３にした額より低い</t>
    <rPh sb="0" eb="3">
      <t>ミツモリショ</t>
    </rPh>
    <rPh sb="6" eb="8">
      <t>ホジョ</t>
    </rPh>
    <rPh sb="8" eb="10">
      <t>タイショウ</t>
    </rPh>
    <rPh sb="10" eb="12">
      <t>ケイヒ</t>
    </rPh>
    <rPh sb="19" eb="20">
      <t>ガク</t>
    </rPh>
    <rPh sb="22" eb="23">
      <t>ヒク</t>
    </rPh>
    <phoneticPr fontId="3"/>
  </si>
  <si>
    <t>見積書による補助対象経費を１／３にした額より高い</t>
    <rPh sb="0" eb="3">
      <t>ミツモリショ</t>
    </rPh>
    <rPh sb="6" eb="8">
      <t>ホジョ</t>
    </rPh>
    <rPh sb="8" eb="10">
      <t>タイショウ</t>
    </rPh>
    <rPh sb="10" eb="12">
      <t>ケイヒ</t>
    </rPh>
    <rPh sb="22" eb="23">
      <t>タカ</t>
    </rPh>
    <phoneticPr fontId="3"/>
  </si>
  <si>
    <t>①見積書による補助対象経費を１／３にした額を補助金交付算定額合計欄に記入すること</t>
    <rPh sb="1" eb="4">
      <t>ミツモリショ</t>
    </rPh>
    <rPh sb="7" eb="13">
      <t>ホジョタイショウケイヒ</t>
    </rPh>
    <rPh sb="22" eb="25">
      <t>ホジョキン</t>
    </rPh>
    <rPh sb="25" eb="27">
      <t>コウフ</t>
    </rPh>
    <rPh sb="27" eb="29">
      <t>サンテイ</t>
    </rPh>
    <rPh sb="29" eb="30">
      <t>ガク</t>
    </rPh>
    <rPh sb="30" eb="32">
      <t>ゴウケイ</t>
    </rPh>
    <rPh sb="32" eb="33">
      <t>ラン</t>
    </rPh>
    <rPh sb="34" eb="36">
      <t>キニュウ</t>
    </rPh>
    <phoneticPr fontId="3"/>
  </si>
  <si>
    <t>↓【様式１　交付申請書】の「3．補助金交付申請額」に転記</t>
    <rPh sb="2" eb="4">
      <t>ヨウシキ</t>
    </rPh>
    <rPh sb="6" eb="8">
      <t>コウフ</t>
    </rPh>
    <rPh sb="8" eb="11">
      <t>シンセイショ</t>
    </rPh>
    <rPh sb="16" eb="19">
      <t>ホジョキン</t>
    </rPh>
    <rPh sb="19" eb="21">
      <t>コウフ</t>
    </rPh>
    <rPh sb="21" eb="23">
      <t>シンセイ</t>
    </rPh>
    <rPh sb="23" eb="24">
      <t>ガク</t>
    </rPh>
    <rPh sb="24" eb="25">
      <t>テイガク</t>
    </rPh>
    <rPh sb="26" eb="28">
      <t>テンキ</t>
    </rPh>
    <phoneticPr fontId="3"/>
  </si>
  <si>
    <t>明細書</t>
  </si>
  <si>
    <t>補助率による計算［（A)/３］　（B）</t>
    <rPh sb="0" eb="2">
      <t>ホジョ</t>
    </rPh>
    <rPh sb="2" eb="3">
      <t>リツ</t>
    </rPh>
    <rPh sb="6" eb="8">
      <t>ケイサン</t>
    </rPh>
    <phoneticPr fontId="3"/>
  </si>
  <si>
    <t>＜住戸タイプ毎の申請額の算出＞</t>
    <rPh sb="1" eb="3">
      <t>ジュウコ</t>
    </rPh>
    <rPh sb="6" eb="7">
      <t>ゴト</t>
    </rPh>
    <rPh sb="8" eb="10">
      <t>シンセイ</t>
    </rPh>
    <rPh sb="10" eb="11">
      <t>ガク</t>
    </rPh>
    <rPh sb="11" eb="12">
      <t>テイガク</t>
    </rPh>
    <rPh sb="12" eb="14">
      <t>サンシュツ</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</si>
</sst>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0;\-0;;@"/>
    <numFmt numFmtId="177" formatCode="0.0_ "/>
    <numFmt numFmtId="178" formatCode="#,##0.00_ ;[Red]\-#,##0.00\ "/>
    <numFmt numFmtId="179" formatCode="00"/>
    <numFmt numFmtId="180" formatCode="#,##0_ ;[Red]\-#,##0\ "/>
    <numFmt numFmtId="181" formatCode="yyyy/mm/dd"/>
    <numFmt numFmtId="182" formatCode="0_);[Red]\(0\)"/>
    <numFmt numFmtId="183" formatCode="0_ "/>
  </numFmts>
  <fonts count="84" x14ac:knownFonts="1">
    <font>
      <sz val="11"/>
      <color theme="1"/>
      <name val="ＭＳ Ｐゴシック"/>
      <family val="3"/>
      <charset val="128"/>
      <scheme val="minor"/>
    </font>
    <font>
      <sz val="11"/>
      <color indexed="8"/>
      <name val="ＭＳ Ｐゴシック"/>
      <family val="3"/>
      <charset val="128"/>
    </font>
    <font>
      <sz val="11"/>
      <name val="ＭＳ Ｐゴシック"/>
      <family val="3"/>
      <charset val="128"/>
    </font>
    <font>
      <sz val="6"/>
      <name val="ＭＳ Ｐゴシック"/>
      <family val="3"/>
      <charset val="128"/>
    </font>
    <font>
      <sz val="11"/>
      <color indexed="8"/>
      <name val="ＭＳ Ｐゴシック"/>
      <family val="3"/>
      <charset val="128"/>
    </font>
    <font>
      <sz val="14"/>
      <name val="ＭＳ Ｐゴシック"/>
      <family val="3"/>
      <charset val="128"/>
    </font>
    <font>
      <sz val="6"/>
      <name val="ＭＳ Ｐゴシック"/>
      <family val="3"/>
      <charset val="128"/>
    </font>
    <font>
      <sz val="11"/>
      <name val="ＭＳ Ｐ明朝"/>
      <family val="1"/>
      <charset val="128"/>
    </font>
    <font>
      <sz val="18"/>
      <color indexed="9"/>
      <name val="HGP創英角ｺﾞｼｯｸUB"/>
      <family val="3"/>
      <charset val="128"/>
    </font>
    <font>
      <sz val="12"/>
      <name val="ＭＳ Ｐゴシック"/>
      <family val="3"/>
      <charset val="128"/>
    </font>
    <font>
      <u/>
      <sz val="18"/>
      <name val="ＭＳ Ｐゴシック"/>
      <family val="3"/>
      <charset val="128"/>
    </font>
    <font>
      <b/>
      <sz val="14"/>
      <name val="ＭＳ Ｐゴシック"/>
      <family val="3"/>
      <charset val="128"/>
    </font>
    <font>
      <sz val="16"/>
      <name val="ＭＳ Ｐゴシック"/>
      <family val="3"/>
      <charset val="128"/>
    </font>
    <font>
      <sz val="10"/>
      <name val="ＭＳ Ｐゴシック"/>
      <family val="3"/>
      <charset val="128"/>
    </font>
    <font>
      <sz val="9"/>
      <name val="ＭＳ Ｐゴシック"/>
      <family val="3"/>
      <charset val="128"/>
    </font>
    <font>
      <u/>
      <sz val="11"/>
      <color indexed="12"/>
      <name val="ＭＳ Ｐゴシック"/>
      <family val="3"/>
      <charset val="128"/>
    </font>
    <font>
      <sz val="14"/>
      <color indexed="9"/>
      <name val="HGP創英角ｺﾞｼｯｸUB"/>
      <family val="3"/>
      <charset val="128"/>
    </font>
    <font>
      <sz val="9"/>
      <color indexed="8"/>
      <name val="ＭＳ Ｐゴシック"/>
      <family val="3"/>
      <charset val="128"/>
    </font>
    <font>
      <b/>
      <sz val="16"/>
      <name val="ＭＳ Ｐゴシック"/>
      <family val="3"/>
      <charset val="128"/>
    </font>
    <font>
      <sz val="13"/>
      <name val="ＭＳ Ｐゴシック"/>
      <family val="3"/>
      <charset val="128"/>
    </font>
    <font>
      <b/>
      <sz val="12"/>
      <name val="ＭＳ Ｐゴシック"/>
      <family val="3"/>
      <charset val="128"/>
    </font>
    <font>
      <sz val="20"/>
      <name val="ＭＳ Ｐゴシック"/>
      <family val="3"/>
      <charset val="128"/>
    </font>
    <font>
      <sz val="14"/>
      <name val="ＭＳ Ｐ明朝"/>
      <family val="1"/>
      <charset val="128"/>
    </font>
    <font>
      <sz val="14"/>
      <name val="ＭＳ 明朝"/>
      <family val="1"/>
      <charset val="128"/>
    </font>
    <font>
      <sz val="12"/>
      <name val="ＭＳ Ｐ明朝"/>
      <family val="1"/>
      <charset val="128"/>
    </font>
    <font>
      <sz val="14"/>
      <name val="HGP創英角ｺﾞｼｯｸUB"/>
      <family val="3"/>
      <charset val="128"/>
    </font>
    <font>
      <sz val="12"/>
      <name val="HGP創英角ｺﾞｼｯｸUB"/>
      <family val="3"/>
      <charset val="128"/>
    </font>
    <font>
      <sz val="18"/>
      <name val="ＭＳ Ｐゴシック"/>
      <family val="3"/>
      <charset val="128"/>
    </font>
    <font>
      <b/>
      <sz val="26"/>
      <name val="ＭＳ Ｐゴシック"/>
      <family val="3"/>
      <charset val="128"/>
    </font>
    <font>
      <sz val="10"/>
      <name val="ＭＳ 明朝"/>
      <family val="1"/>
      <charset val="128"/>
    </font>
    <font>
      <sz val="12"/>
      <name val="ＭＳ 明朝"/>
      <family val="1"/>
      <charset val="128"/>
    </font>
    <font>
      <b/>
      <sz val="14"/>
      <name val="ＭＳ 明朝"/>
      <family val="1"/>
      <charset val="128"/>
    </font>
    <font>
      <b/>
      <sz val="12"/>
      <name val="ＭＳ 明朝"/>
      <family val="1"/>
      <charset val="128"/>
    </font>
    <font>
      <sz val="13"/>
      <name val="ＭＳ 明朝"/>
      <family val="1"/>
      <charset val="128"/>
    </font>
    <font>
      <u/>
      <sz val="12"/>
      <name val="ＭＳ 明朝"/>
      <family val="1"/>
      <charset val="128"/>
    </font>
    <font>
      <sz val="11"/>
      <name val="ＭＳ 明朝"/>
      <family val="1"/>
      <charset val="128"/>
    </font>
    <font>
      <b/>
      <sz val="15"/>
      <name val="ＭＳ 明朝"/>
      <family val="1"/>
      <charset val="128"/>
    </font>
    <font>
      <sz val="9"/>
      <name val="ＭＳ 明朝"/>
      <family val="1"/>
      <charset val="128"/>
    </font>
    <font>
      <sz val="16"/>
      <name val="ＭＳ 明朝"/>
      <family val="1"/>
      <charset val="128"/>
    </font>
    <font>
      <b/>
      <sz val="16"/>
      <name val="ＭＳ 明朝"/>
      <family val="1"/>
      <charset val="128"/>
    </font>
    <font>
      <u/>
      <sz val="17"/>
      <name val="ＭＳ 明朝"/>
      <family val="1"/>
      <charset val="128"/>
    </font>
    <font>
      <sz val="10.5"/>
      <name val="ＭＳ 明朝"/>
      <family val="1"/>
      <charset val="128"/>
    </font>
    <font>
      <sz val="17"/>
      <name val="ＭＳ 明朝"/>
      <family val="1"/>
      <charset val="128"/>
    </font>
    <font>
      <sz val="24"/>
      <name val="ＭＳ 明朝"/>
      <family val="1"/>
      <charset val="128"/>
    </font>
    <font>
      <sz val="13"/>
      <name val="ＭＳ ゴシック"/>
      <family val="3"/>
      <charset val="128"/>
    </font>
    <font>
      <sz val="6"/>
      <name val="ＭＳ Ｐゴシック"/>
      <family val="3"/>
      <charset val="128"/>
    </font>
    <font>
      <sz val="8"/>
      <color indexed="10"/>
      <name val="ＭＳ 明朝"/>
      <family val="1"/>
      <charset val="128"/>
    </font>
    <font>
      <sz val="22"/>
      <color indexed="9"/>
      <name val="HGP創英角ｺﾞｼｯｸUB"/>
      <family val="3"/>
      <charset val="128"/>
    </font>
    <font>
      <b/>
      <sz val="18"/>
      <name val="ＭＳ Ｐゴシック"/>
      <family val="3"/>
      <charset val="128"/>
    </font>
    <font>
      <sz val="18"/>
      <name val="HGPｺﾞｼｯｸE"/>
      <family val="3"/>
      <charset val="128"/>
    </font>
    <font>
      <sz val="26"/>
      <name val="ＭＳ Ｐゴシック"/>
      <family val="3"/>
      <charset val="128"/>
    </font>
    <font>
      <sz val="6"/>
      <name val="ＭＳ Ｐゴシック"/>
      <family val="3"/>
      <charset val="128"/>
    </font>
    <font>
      <sz val="11"/>
      <color theme="1"/>
      <name val="ＭＳ Ｐゴシック"/>
      <family val="3"/>
      <charset val="128"/>
      <scheme val="minor"/>
    </font>
    <font>
      <sz val="11"/>
      <color theme="0"/>
      <name val="ＭＳ Ｐゴシック"/>
      <family val="3"/>
      <charset val="128"/>
    </font>
    <font>
      <sz val="14"/>
      <color theme="0"/>
      <name val="ＭＳ Ｐゴシック"/>
      <family val="3"/>
      <charset val="128"/>
    </font>
    <font>
      <sz val="14"/>
      <color rgb="FFFF0000"/>
      <name val="ＭＳ Ｐゴシック"/>
      <family val="3"/>
      <charset val="128"/>
    </font>
    <font>
      <sz val="16"/>
      <color rgb="FFFF0000"/>
      <name val="HGP創英角ｺﾞｼｯｸUB"/>
      <family val="3"/>
      <charset val="128"/>
    </font>
    <font>
      <sz val="11"/>
      <color rgb="FFFF0000"/>
      <name val="ＭＳ Ｐゴシック"/>
      <family val="3"/>
      <charset val="128"/>
    </font>
    <font>
      <sz val="11"/>
      <name val="ＭＳ Ｐゴシック"/>
      <family val="3"/>
      <charset val="128"/>
      <scheme val="minor"/>
    </font>
    <font>
      <b/>
      <sz val="30"/>
      <name val="ＭＳ Ｐゴシック"/>
      <family val="3"/>
      <charset val="128"/>
      <scheme val="minor"/>
    </font>
    <font>
      <sz val="14"/>
      <color theme="1"/>
      <name val="ＭＳ Ｐゴシック"/>
      <family val="3"/>
      <charset val="128"/>
    </font>
    <font>
      <b/>
      <sz val="13"/>
      <color rgb="FFFF0000"/>
      <name val="ＭＳ Ｐゴシック"/>
      <family val="3"/>
      <charset val="128"/>
    </font>
    <font>
      <sz val="6"/>
      <name val="ＭＳ Ｐゴシック"/>
      <family val="3"/>
      <charset val="128"/>
      <scheme val="minor"/>
    </font>
    <font>
      <sz val="10"/>
      <color indexed="8"/>
      <name val="ＭＳ 明朝"/>
      <family val="1"/>
      <charset val="128"/>
    </font>
    <font>
      <sz val="13.3"/>
      <name val="ＭＳ 明朝"/>
      <family val="1"/>
      <charset val="128"/>
    </font>
    <font>
      <sz val="12"/>
      <color theme="1"/>
      <name val="ＭＳ 明朝"/>
      <family val="1"/>
      <charset val="128"/>
    </font>
    <font>
      <sz val="12"/>
      <color theme="1"/>
      <name val="ＭＳ ゴシック"/>
      <family val="3"/>
      <charset val="128"/>
    </font>
    <font>
      <sz val="11"/>
      <color theme="1"/>
      <name val="ＭＳ 明朝"/>
      <family val="1"/>
      <charset val="128"/>
    </font>
    <font>
      <sz val="11"/>
      <color indexed="8"/>
      <name val="ＭＳ 明朝"/>
      <family val="1"/>
      <charset val="128"/>
    </font>
    <font>
      <b/>
      <sz val="13"/>
      <name val="ＭＳ 明朝"/>
      <family val="1"/>
      <charset val="128"/>
    </font>
    <font>
      <sz val="13"/>
      <color theme="1"/>
      <name val="ＭＳ 明朝"/>
      <family val="1"/>
      <charset val="128"/>
    </font>
    <font>
      <sz val="10"/>
      <name val="ＭＳ Ｐ明朝"/>
      <family val="1"/>
      <charset val="128"/>
    </font>
    <font>
      <b/>
      <sz val="13"/>
      <name val="ＭＳ Ｐ明朝"/>
      <family val="1"/>
      <charset val="128"/>
    </font>
    <font>
      <sz val="12"/>
      <name val="ＭＳ ゴシック"/>
      <family val="3"/>
      <charset val="128"/>
    </font>
    <font>
      <sz val="18"/>
      <name val="ＭＳ 明朝"/>
      <family val="1"/>
      <charset val="128"/>
    </font>
    <font>
      <b/>
      <sz val="18"/>
      <name val="ＭＳ Ｐ明朝"/>
      <family val="1"/>
      <charset val="128"/>
    </font>
    <font>
      <sz val="14"/>
      <color rgb="FFFF0000"/>
      <name val="HGSｺﾞｼｯｸM"/>
      <family val="3"/>
      <charset val="128"/>
    </font>
    <font>
      <sz val="11"/>
      <color rgb="FFFF0000"/>
      <name val="ＭＳ 明朝"/>
      <family val="1"/>
      <charset val="128"/>
    </font>
    <font>
      <sz val="14"/>
      <color theme="1"/>
      <name val="ＭＳ 明朝"/>
      <family val="1"/>
      <charset val="128"/>
    </font>
    <font>
      <sz val="22"/>
      <color theme="1"/>
      <name val="ＭＳ Ｐゴシック"/>
      <family val="3"/>
      <charset val="128"/>
    </font>
    <font>
      <sz val="18"/>
      <color theme="1"/>
      <name val="ＭＳ 明朝"/>
      <family val="1"/>
      <charset val="128"/>
    </font>
    <font>
      <sz val="11"/>
      <color theme="1" tint="0.249977111117893"/>
      <name val="ＭＳ 明朝"/>
      <family val="1"/>
      <charset val="128"/>
    </font>
    <font>
      <sz val="18"/>
      <color theme="1"/>
      <name val="ＭＳ Ｐゴシック"/>
      <family val="3"/>
      <charset val="128"/>
    </font>
    <font>
      <sz val="20"/>
      <color theme="1"/>
      <name val="ＭＳ Ｐゴシック"/>
      <family val="3"/>
      <charset val="128"/>
    </font>
  </fonts>
  <fills count="8">
    <fill>
      <patternFill patternType="none"/>
    </fill>
    <fill>
      <patternFill patternType="gray125"/>
    </fill>
    <fill>
      <patternFill patternType="solid">
        <fgColor indexed="9"/>
        <bgColor indexed="64"/>
      </patternFill>
    </fill>
    <fill>
      <patternFill patternType="solid">
        <fgColor indexed="8"/>
        <bgColor indexed="64"/>
      </patternFill>
    </fill>
    <fill>
      <patternFill patternType="solid">
        <fgColor theme="3" tint="0.79998168889431442"/>
        <bgColor indexed="64"/>
      </patternFill>
    </fill>
    <fill>
      <patternFill patternType="solid">
        <fgColor theme="6" tint="0.59999389629810485"/>
        <bgColor indexed="64"/>
      </patternFill>
    </fill>
    <fill>
      <patternFill patternType="solid">
        <fgColor theme="0"/>
        <bgColor indexed="64"/>
      </patternFill>
    </fill>
    <fill>
      <patternFill patternType="solid">
        <fgColor theme="0" tint="-0.14999847407452621"/>
        <bgColor indexed="64"/>
      </patternFill>
    </fill>
  </fills>
  <borders count="96">
    <border>
      <left/>
      <right/>
      <top/>
      <bottom/>
      <diagonal/>
    </border>
    <border>
      <left style="hair">
        <color indexed="64"/>
      </left>
      <right style="hair">
        <color indexed="64"/>
      </right>
      <top style="thin">
        <color indexed="64"/>
      </top>
      <bottom style="double">
        <color indexed="64"/>
      </bottom>
      <diagonal/>
    </border>
    <border>
      <left style="hair">
        <color indexed="64"/>
      </left>
      <right style="hair">
        <color indexed="64"/>
      </right>
      <top/>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double">
        <color indexed="64"/>
      </bottom>
      <diagonal/>
    </border>
    <border>
      <left/>
      <right/>
      <top style="hair">
        <color indexed="64"/>
      </top>
      <bottom style="hair">
        <color indexed="64"/>
      </bottom>
      <diagonal/>
    </border>
    <border>
      <left/>
      <right/>
      <top style="hair">
        <color indexed="64"/>
      </top>
      <bottom style="double">
        <color indexed="64"/>
      </bottom>
      <diagonal/>
    </border>
    <border>
      <left/>
      <right style="hair">
        <color indexed="64"/>
      </right>
      <top/>
      <bottom/>
      <diagonal/>
    </border>
    <border>
      <left/>
      <right style="hair">
        <color indexed="64"/>
      </right>
      <top style="hair">
        <color indexed="64"/>
      </top>
      <bottom style="hair">
        <color indexed="64"/>
      </bottom>
      <diagonal/>
    </border>
    <border>
      <left/>
      <right style="hair">
        <color indexed="64"/>
      </right>
      <top style="hair">
        <color indexed="64"/>
      </top>
      <bottom style="double">
        <color indexed="64"/>
      </bottom>
      <diagonal/>
    </border>
    <border>
      <left/>
      <right/>
      <top/>
      <bottom style="thin">
        <color indexed="64"/>
      </bottom>
      <diagonal/>
    </border>
    <border>
      <left style="thin">
        <color indexed="64"/>
      </left>
      <right style="hair">
        <color indexed="64"/>
      </right>
      <top style="thin">
        <color indexed="64"/>
      </top>
      <bottom style="double">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thin">
        <color indexed="64"/>
      </right>
      <top style="thin">
        <color indexed="64"/>
      </top>
      <bottom/>
      <diagonal/>
    </border>
    <border>
      <left/>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hair">
        <color indexed="64"/>
      </top>
      <bottom style="hair">
        <color indexed="64"/>
      </bottom>
      <diagonal/>
    </border>
    <border>
      <left style="thin">
        <color indexed="64"/>
      </left>
      <right/>
      <top style="hair">
        <color indexed="64"/>
      </top>
      <bottom style="double">
        <color indexed="64"/>
      </bottom>
      <diagonal/>
    </border>
    <border>
      <left style="hair">
        <color indexed="64"/>
      </left>
      <right style="hair">
        <color indexed="64"/>
      </right>
      <top/>
      <bottom style="thin">
        <color indexed="64"/>
      </bottom>
      <diagonal/>
    </border>
    <border>
      <left style="thin">
        <color indexed="64"/>
      </left>
      <right/>
      <top style="double">
        <color indexed="64"/>
      </top>
      <bottom style="thin">
        <color indexed="64"/>
      </bottom>
      <diagonal/>
    </border>
    <border>
      <left style="thin">
        <color indexed="64"/>
      </left>
      <right style="hair">
        <color indexed="64"/>
      </right>
      <top/>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double">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thin">
        <color indexed="64"/>
      </left>
      <right/>
      <top/>
      <bottom style="hair">
        <color indexed="64"/>
      </bottom>
      <diagonal/>
    </border>
    <border>
      <left style="thin">
        <color indexed="64"/>
      </left>
      <right style="thin">
        <color indexed="64"/>
      </right>
      <top/>
      <bottom style="thin">
        <color indexed="64"/>
      </bottom>
      <diagonal/>
    </border>
    <border>
      <left style="hair">
        <color indexed="64"/>
      </left>
      <right style="thin">
        <color indexed="64"/>
      </right>
      <top/>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style="double">
        <color indexed="64"/>
      </bottom>
      <diagonal/>
    </border>
    <border>
      <left style="hair">
        <color indexed="64"/>
      </left>
      <right style="thin">
        <color indexed="64"/>
      </right>
      <top/>
      <bottom style="thin">
        <color indexed="64"/>
      </bottom>
      <diagonal/>
    </border>
    <border>
      <left style="hair">
        <color indexed="64"/>
      </left>
      <right style="thin">
        <color indexed="64"/>
      </right>
      <top/>
      <bottom style="hair">
        <color indexed="64"/>
      </bottom>
      <diagonal/>
    </border>
    <border>
      <left style="hair">
        <color indexed="64"/>
      </left>
      <right style="thin">
        <color indexed="64"/>
      </right>
      <top style="hair">
        <color indexed="64"/>
      </top>
      <bottom/>
      <diagonal/>
    </border>
    <border>
      <left style="hair">
        <color indexed="64"/>
      </left>
      <right style="thin">
        <color indexed="64"/>
      </right>
      <top style="double">
        <color indexed="64"/>
      </top>
      <bottom style="thin">
        <color indexed="64"/>
      </bottom>
      <diagonal/>
    </border>
    <border>
      <left style="thin">
        <color indexed="64"/>
      </left>
      <right style="thin">
        <color indexed="64"/>
      </right>
      <top style="thin">
        <color indexed="64"/>
      </top>
      <bottom style="double">
        <color indexed="64"/>
      </bottom>
      <diagonal/>
    </border>
    <border>
      <left style="hair">
        <color indexed="64"/>
      </left>
      <right style="thin">
        <color indexed="64"/>
      </right>
      <top style="thin">
        <color indexed="64"/>
      </top>
      <bottom style="thin">
        <color indexed="64"/>
      </bottom>
      <diagonal/>
    </border>
    <border>
      <left style="thin">
        <color indexed="64"/>
      </left>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style="thin">
        <color indexed="64"/>
      </right>
      <top style="hair">
        <color indexed="64"/>
      </top>
      <bottom style="hair">
        <color indexed="64"/>
      </bottom>
      <diagonal/>
    </border>
    <border>
      <left style="thin">
        <color indexed="64"/>
      </left>
      <right style="medium">
        <color indexed="64"/>
      </right>
      <top style="hair">
        <color indexed="64"/>
      </top>
      <bottom style="hair">
        <color indexed="64"/>
      </bottom>
      <diagonal/>
    </border>
    <border>
      <left style="hair">
        <color indexed="64"/>
      </left>
      <right style="hair">
        <color indexed="64"/>
      </right>
      <top style="double">
        <color indexed="64"/>
      </top>
      <bottom/>
      <diagonal/>
    </border>
    <border>
      <left/>
      <right/>
      <top style="mediumDashDot">
        <color indexed="64"/>
      </top>
      <bottom/>
      <diagonal/>
    </border>
    <border>
      <left/>
      <right/>
      <top/>
      <bottom style="medium">
        <color indexed="64"/>
      </bottom>
      <diagonal/>
    </border>
    <border>
      <left style="medium">
        <color indexed="64"/>
      </left>
      <right/>
      <top/>
      <bottom/>
      <diagonal/>
    </border>
    <border>
      <left/>
      <right style="thin">
        <color indexed="64"/>
      </right>
      <top/>
      <bottom/>
      <diagonal/>
    </border>
    <border>
      <left/>
      <right style="thin">
        <color indexed="64"/>
      </right>
      <top/>
      <bottom style="thin">
        <color indexed="64"/>
      </bottom>
      <diagonal/>
    </border>
    <border>
      <left style="dotted">
        <color indexed="64"/>
      </left>
      <right/>
      <top style="thin">
        <color indexed="64"/>
      </top>
      <bottom style="thin">
        <color indexed="64"/>
      </bottom>
      <diagonal/>
    </border>
    <border>
      <left/>
      <right style="thin">
        <color indexed="64"/>
      </right>
      <top style="hair">
        <color indexed="64"/>
      </top>
      <bottom style="hair">
        <color indexed="64"/>
      </bottom>
      <diagonal/>
    </border>
    <border>
      <left style="dotted">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style="dotted">
        <color indexed="64"/>
      </right>
      <top style="thin">
        <color indexed="64"/>
      </top>
      <bottom/>
      <diagonal/>
    </border>
    <border>
      <left style="dotted">
        <color indexed="64"/>
      </left>
      <right/>
      <top style="thin">
        <color indexed="64"/>
      </top>
      <bottom/>
      <diagonal/>
    </border>
    <border>
      <left/>
      <right style="dotted">
        <color indexed="64"/>
      </right>
      <top/>
      <bottom/>
      <diagonal/>
    </border>
    <border>
      <left/>
      <right style="dotted">
        <color indexed="64"/>
      </right>
      <top/>
      <bottom style="thin">
        <color indexed="64"/>
      </bottom>
      <diagonal/>
    </border>
    <border>
      <left style="dotted">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dotted">
        <color indexed="64"/>
      </left>
      <right/>
      <top style="hair">
        <color indexed="64"/>
      </top>
      <bottom style="hair">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thin">
        <color indexed="64"/>
      </right>
      <top style="medium">
        <color indexed="64"/>
      </top>
      <bottom style="medium">
        <color indexed="64"/>
      </bottom>
      <diagonal/>
    </border>
    <border>
      <left/>
      <right style="medium">
        <color indexed="64"/>
      </right>
      <top style="medium">
        <color indexed="64"/>
      </top>
      <bottom style="medium">
        <color indexed="64"/>
      </bottom>
      <diagonal/>
    </border>
    <border>
      <left/>
      <right/>
      <top style="thin">
        <color indexed="64"/>
      </top>
      <bottom style="double">
        <color indexed="64"/>
      </bottom>
      <diagonal/>
    </border>
    <border>
      <left style="thin">
        <color indexed="64"/>
      </left>
      <right style="thin">
        <color indexed="64"/>
      </right>
      <top style="thick">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n">
        <color indexed="64"/>
      </right>
      <top style="thick">
        <color indexed="64"/>
      </top>
      <bottom style="thick">
        <color indexed="64"/>
      </bottom>
      <diagonal/>
    </border>
    <border>
      <left style="thin">
        <color indexed="64"/>
      </left>
      <right/>
      <top style="thick">
        <color indexed="64"/>
      </top>
      <bottom style="thick">
        <color indexed="64"/>
      </bottom>
      <diagonal/>
    </border>
    <border>
      <left/>
      <right style="hair">
        <color indexed="64"/>
      </right>
      <top style="thin">
        <color indexed="64"/>
      </top>
      <bottom style="double">
        <color indexed="64"/>
      </bottom>
      <diagonal/>
    </border>
    <border>
      <left style="hair">
        <color indexed="64"/>
      </left>
      <right/>
      <top style="thin">
        <color indexed="64"/>
      </top>
      <bottom style="double">
        <color indexed="64"/>
      </bottom>
      <diagonal/>
    </border>
    <border>
      <left style="thin">
        <color indexed="64"/>
      </left>
      <right/>
      <top style="double">
        <color indexed="64"/>
      </top>
      <bottom style="hair">
        <color indexed="64"/>
      </bottom>
      <diagonal/>
    </border>
    <border>
      <left/>
      <right style="hair">
        <color indexed="64"/>
      </right>
      <top style="double">
        <color indexed="64"/>
      </top>
      <bottom style="hair">
        <color indexed="64"/>
      </bottom>
      <diagonal/>
    </border>
    <border>
      <left style="thin">
        <color theme="1"/>
      </left>
      <right/>
      <top/>
      <bottom style="thin">
        <color indexed="64"/>
      </bottom>
      <diagonal/>
    </border>
    <border>
      <left style="thin">
        <color indexed="64"/>
      </left>
      <right style="thick">
        <color indexed="64"/>
      </right>
      <top style="thick">
        <color indexed="64"/>
      </top>
      <bottom style="thick">
        <color indexed="64"/>
      </bottom>
      <diagonal/>
    </border>
    <border>
      <left style="thin">
        <color indexed="64"/>
      </left>
      <right style="dotted">
        <color theme="0" tint="-0.24994659260841701"/>
      </right>
      <top style="dotted">
        <color theme="0" tint="-0.24994659260841701"/>
      </top>
      <bottom style="dotted">
        <color theme="0" tint="-0.24994659260841701"/>
      </bottom>
      <diagonal/>
    </border>
    <border>
      <left style="dotted">
        <color theme="0" tint="-0.24994659260841701"/>
      </left>
      <right style="dotted">
        <color theme="0" tint="-0.24994659260841701"/>
      </right>
      <top style="dotted">
        <color theme="0" tint="-0.24994659260841701"/>
      </top>
      <bottom style="dotted">
        <color theme="0" tint="-0.24994659260841701"/>
      </bottom>
      <diagonal/>
    </border>
    <border>
      <left style="dotted">
        <color theme="0" tint="-0.24994659260841701"/>
      </left>
      <right style="thin">
        <color indexed="64"/>
      </right>
      <top style="dotted">
        <color theme="0" tint="-0.24994659260841701"/>
      </top>
      <bottom style="dotted">
        <color theme="0" tint="-0.24994659260841701"/>
      </bottom>
      <diagonal/>
    </border>
    <border>
      <left style="thin">
        <color indexed="64"/>
      </left>
      <right style="dotted">
        <color theme="0" tint="-0.24994659260841701"/>
      </right>
      <top style="dotted">
        <color theme="0" tint="-0.24994659260841701"/>
      </top>
      <bottom style="thin">
        <color indexed="64"/>
      </bottom>
      <diagonal/>
    </border>
    <border>
      <left style="dotted">
        <color theme="0" tint="-0.24994659260841701"/>
      </left>
      <right style="dotted">
        <color theme="0" tint="-0.24994659260841701"/>
      </right>
      <top style="dotted">
        <color theme="0" tint="-0.24994659260841701"/>
      </top>
      <bottom style="thin">
        <color indexed="64"/>
      </bottom>
      <diagonal/>
    </border>
    <border>
      <left style="dotted">
        <color theme="0" tint="-0.24994659260841701"/>
      </left>
      <right style="thin">
        <color indexed="64"/>
      </right>
      <top style="dotted">
        <color theme="0" tint="-0.24994659260841701"/>
      </top>
      <bottom style="thin">
        <color indexed="64"/>
      </bottom>
      <diagonal/>
    </border>
    <border>
      <left style="thin">
        <color indexed="64"/>
      </left>
      <right style="dotted">
        <color indexed="64"/>
      </right>
      <top style="dotted">
        <color theme="0" tint="-0.24994659260841701"/>
      </top>
      <bottom style="thin">
        <color indexed="64"/>
      </bottom>
      <diagonal/>
    </border>
    <border>
      <left style="dotted">
        <color indexed="64"/>
      </left>
      <right style="dotted">
        <color indexed="64"/>
      </right>
      <top style="dotted">
        <color theme="0" tint="-0.24994659260841701"/>
      </top>
      <bottom style="thin">
        <color indexed="64"/>
      </bottom>
      <diagonal/>
    </border>
    <border>
      <left style="dotted">
        <color indexed="64"/>
      </left>
      <right style="dotted">
        <color theme="0" tint="-0.24994659260841701"/>
      </right>
      <top style="dotted">
        <color theme="0" tint="-0.24994659260841701"/>
      </top>
      <bottom style="thin">
        <color indexed="64"/>
      </bottom>
      <diagonal/>
    </border>
    <border>
      <left/>
      <right/>
      <top style="dotted">
        <color theme="0" tint="-0.24994659260841701"/>
      </top>
      <bottom style="thin">
        <color indexed="64"/>
      </bottom>
      <diagonal/>
    </border>
    <border>
      <left/>
      <right style="dotted">
        <color theme="0" tint="-0.24994659260841701"/>
      </right>
      <top style="dotted">
        <color theme="0" tint="-0.24994659260841701"/>
      </top>
      <bottom style="thin">
        <color indexed="64"/>
      </bottom>
      <diagonal/>
    </border>
    <border>
      <left style="dotted">
        <color theme="0" tint="-0.24994659260841701"/>
      </left>
      <right/>
      <top style="dotted">
        <color theme="0" tint="-0.24994659260841701"/>
      </top>
      <bottom style="thin">
        <color indexed="64"/>
      </bottom>
      <diagonal/>
    </border>
    <border>
      <left/>
      <right style="thin">
        <color indexed="64"/>
      </right>
      <top style="dotted">
        <color theme="0" tint="-0.24994659260841701"/>
      </top>
      <bottom style="thin">
        <color indexed="64"/>
      </bottom>
      <diagonal/>
    </border>
    <border>
      <left/>
      <right/>
      <top style="dotted">
        <color indexed="64"/>
      </top>
      <bottom/>
      <diagonal/>
    </border>
    <border>
      <left/>
      <right/>
      <top style="thin">
        <color indexed="64"/>
      </top>
      <bottom style="dotted">
        <color auto="1"/>
      </bottom>
      <diagonal/>
    </border>
    <border>
      <left style="thin">
        <color indexed="64"/>
      </left>
      <right/>
      <top style="dotted">
        <color indexed="64"/>
      </top>
      <bottom/>
      <diagonal/>
    </border>
  </borders>
  <cellStyleXfs count="90">
    <xf numFmtId="0" fontId="0" fillId="0" borderId="0">
      <alignment vertical="center"/>
    </xf>
    <xf numFmtId="9" fontId="2" fillId="0" borderId="0" applyFont="0" applyFill="0" applyBorder="0" applyAlignment="0" applyProtection="0"/>
    <xf numFmtId="9" fontId="2" fillId="0" borderId="0" applyFont="0" applyFill="0" applyBorder="0" applyAlignment="0" applyProtection="0">
      <alignment vertical="center"/>
    </xf>
    <xf numFmtId="9" fontId="2" fillId="0" borderId="0" applyFont="0" applyFill="0" applyBorder="0" applyAlignment="0" applyProtection="0">
      <alignment vertical="center"/>
    </xf>
    <xf numFmtId="9" fontId="2" fillId="0" borderId="0" applyFont="0" applyFill="0" applyBorder="0" applyAlignment="0" applyProtection="0"/>
    <xf numFmtId="0" fontId="15" fillId="0" borderId="0" applyNumberFormat="0" applyFill="0" applyBorder="0" applyAlignment="0" applyProtection="0">
      <alignment vertical="top"/>
      <protection locked="0"/>
    </xf>
    <xf numFmtId="38" fontId="52" fillId="0" borderId="0" applyFont="0" applyFill="0" applyBorder="0" applyAlignment="0" applyProtection="0">
      <alignment vertical="center"/>
    </xf>
    <xf numFmtId="38" fontId="4" fillId="0" borderId="0" applyFont="0" applyFill="0" applyBorder="0" applyAlignment="0" applyProtection="0">
      <alignment vertical="center"/>
    </xf>
    <xf numFmtId="38" fontId="2" fillId="0" borderId="0" applyFont="0" applyFill="0" applyBorder="0" applyAlignment="0" applyProtection="0">
      <alignment vertical="center"/>
    </xf>
    <xf numFmtId="38" fontId="2"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38" fontId="1" fillId="0" borderId="0" applyFont="0" applyFill="0" applyBorder="0" applyAlignment="0" applyProtection="0">
      <alignment vertical="center"/>
    </xf>
    <xf numFmtId="38" fontId="4" fillId="0" borderId="0" applyFont="0" applyFill="0" applyBorder="0" applyAlignment="0" applyProtection="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38" fontId="1" fillId="0" borderId="0" applyFont="0" applyFill="0" applyBorder="0" applyAlignment="0" applyProtection="0">
      <alignment vertical="center"/>
    </xf>
    <xf numFmtId="0" fontId="52" fillId="0" borderId="0">
      <alignment vertical="center"/>
    </xf>
    <xf numFmtId="0" fontId="52" fillId="0" borderId="0">
      <alignment vertical="center"/>
    </xf>
    <xf numFmtId="0" fontId="5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52" fillId="0" borderId="0">
      <alignment vertical="center"/>
    </xf>
    <xf numFmtId="0" fontId="52" fillId="0" borderId="0">
      <alignment vertical="center"/>
    </xf>
    <xf numFmtId="0" fontId="52" fillId="0" borderId="0">
      <alignment vertical="center"/>
    </xf>
    <xf numFmtId="0" fontId="4" fillId="0" borderId="0">
      <alignment vertical="center"/>
    </xf>
    <xf numFmtId="0" fontId="2" fillId="0" borderId="0">
      <alignment vertical="center"/>
    </xf>
    <xf numFmtId="0" fontId="2" fillId="0" borderId="0">
      <alignment vertical="center"/>
    </xf>
    <xf numFmtId="0" fontId="2" fillId="0" borderId="0">
      <alignment vertical="center"/>
    </xf>
    <xf numFmtId="0" fontId="2" fillId="0" borderId="0">
      <alignment vertical="center"/>
    </xf>
    <xf numFmtId="0" fontId="52" fillId="0" borderId="0">
      <alignment vertical="center"/>
    </xf>
    <xf numFmtId="0" fontId="5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52" fillId="0" borderId="0">
      <alignment vertical="center"/>
    </xf>
    <xf numFmtId="0" fontId="2" fillId="0" borderId="0">
      <alignment vertical="center"/>
    </xf>
    <xf numFmtId="0" fontId="2" fillId="0" borderId="0">
      <alignment vertical="center"/>
    </xf>
    <xf numFmtId="0" fontId="2" fillId="0" borderId="0">
      <alignment vertical="center"/>
    </xf>
    <xf numFmtId="0" fontId="4" fillId="0" borderId="0">
      <alignment vertical="center"/>
    </xf>
    <xf numFmtId="0" fontId="2" fillId="0" borderId="0"/>
    <xf numFmtId="0" fontId="52" fillId="0" borderId="0">
      <alignment vertical="center"/>
    </xf>
    <xf numFmtId="0" fontId="52" fillId="0" borderId="0">
      <alignment vertical="center"/>
    </xf>
    <xf numFmtId="0" fontId="52" fillId="0" borderId="0">
      <alignment vertical="center"/>
    </xf>
    <xf numFmtId="0" fontId="4" fillId="0" borderId="0">
      <alignment vertical="center"/>
    </xf>
    <xf numFmtId="0" fontId="2" fillId="0" borderId="0"/>
    <xf numFmtId="0" fontId="2" fillId="0" borderId="0"/>
    <xf numFmtId="0" fontId="2" fillId="0" borderId="0"/>
    <xf numFmtId="0" fontId="2" fillId="0" borderId="0"/>
    <xf numFmtId="0" fontId="2" fillId="0" borderId="0"/>
    <xf numFmtId="0" fontId="4" fillId="0" borderId="0">
      <alignment vertical="center"/>
    </xf>
    <xf numFmtId="0" fontId="52" fillId="0" borderId="0">
      <alignment vertical="center"/>
    </xf>
    <xf numFmtId="0" fontId="2" fillId="0" borderId="0"/>
    <xf numFmtId="0" fontId="2" fillId="0" borderId="0"/>
    <xf numFmtId="0" fontId="2" fillId="0" borderId="0"/>
    <xf numFmtId="0" fontId="4" fillId="0" borderId="0">
      <alignment vertical="center"/>
    </xf>
    <xf numFmtId="0" fontId="52" fillId="0" borderId="0">
      <alignment vertical="center"/>
    </xf>
    <xf numFmtId="0" fontId="52" fillId="0" borderId="0">
      <alignment vertical="center"/>
    </xf>
    <xf numFmtId="0" fontId="2" fillId="0" borderId="0">
      <alignment vertical="center"/>
    </xf>
    <xf numFmtId="0" fontId="4" fillId="0" borderId="0">
      <alignment vertical="center"/>
    </xf>
    <xf numFmtId="0" fontId="52" fillId="0" borderId="0">
      <alignment vertical="center"/>
    </xf>
    <xf numFmtId="0" fontId="4" fillId="0" borderId="0">
      <alignment vertical="center"/>
    </xf>
    <xf numFmtId="0" fontId="1" fillId="0" borderId="0">
      <alignment vertical="center"/>
    </xf>
    <xf numFmtId="0" fontId="2" fillId="0" borderId="0">
      <alignment vertical="center"/>
    </xf>
    <xf numFmtId="0" fontId="4" fillId="0" borderId="0">
      <alignment vertical="center"/>
    </xf>
    <xf numFmtId="0" fontId="52" fillId="0" borderId="0">
      <alignment vertical="center"/>
    </xf>
    <xf numFmtId="0" fontId="2" fillId="0" borderId="0">
      <alignment vertical="center"/>
    </xf>
    <xf numFmtId="0" fontId="2" fillId="0" borderId="0">
      <alignment vertical="center"/>
    </xf>
    <xf numFmtId="0" fontId="2" fillId="0" borderId="0">
      <alignment vertical="center"/>
    </xf>
    <xf numFmtId="0" fontId="52" fillId="0" borderId="0"/>
    <xf numFmtId="0" fontId="2" fillId="0" borderId="0">
      <alignment vertical="center"/>
    </xf>
    <xf numFmtId="0" fontId="1" fillId="0" borderId="0">
      <alignment vertical="center"/>
    </xf>
    <xf numFmtId="38" fontId="1" fillId="0" borderId="0" applyFont="0" applyFill="0" applyBorder="0" applyAlignment="0" applyProtection="0">
      <alignment vertical="center"/>
    </xf>
    <xf numFmtId="38" fontId="2" fillId="0" borderId="0" applyFont="0" applyFill="0" applyBorder="0" applyAlignment="0" applyProtection="0">
      <alignment vertical="center"/>
    </xf>
    <xf numFmtId="0" fontId="2" fillId="0" borderId="0"/>
  </cellStyleXfs>
  <cellXfs count="818">
    <xf numFmtId="0" fontId="0" fillId="0" borderId="0" xfId="0">
      <alignment vertical="center"/>
    </xf>
    <xf numFmtId="0" fontId="2" fillId="0" borderId="0" xfId="0" applyFont="1" applyFill="1" applyProtection="1">
      <alignment vertical="center"/>
      <protection hidden="1"/>
    </xf>
    <xf numFmtId="0" fontId="2" fillId="0" borderId="0" xfId="0" applyFont="1" applyProtection="1">
      <alignment vertical="center"/>
      <protection hidden="1"/>
    </xf>
    <xf numFmtId="0" fontId="2" fillId="2" borderId="0" xfId="0" applyFont="1" applyFill="1" applyProtection="1">
      <alignment vertical="center"/>
      <protection hidden="1"/>
    </xf>
    <xf numFmtId="0" fontId="10" fillId="0" borderId="0" xfId="0" applyFont="1" applyFill="1" applyBorder="1" applyAlignment="1" applyProtection="1">
      <alignment horizontal="center" vertical="center"/>
      <protection hidden="1"/>
    </xf>
    <xf numFmtId="0" fontId="2" fillId="0" borderId="0" xfId="0" applyFont="1" applyAlignment="1" applyProtection="1">
      <alignment horizontal="center" vertical="center"/>
      <protection hidden="1"/>
    </xf>
    <xf numFmtId="0" fontId="2" fillId="2" borderId="0" xfId="0" applyFont="1" applyFill="1" applyBorder="1" applyAlignment="1" applyProtection="1">
      <alignment horizontal="center" vertical="center"/>
      <protection hidden="1"/>
    </xf>
    <xf numFmtId="0" fontId="2" fillId="2" borderId="0" xfId="0" applyFont="1" applyFill="1" applyBorder="1" applyProtection="1">
      <alignment vertical="center"/>
      <protection hidden="1"/>
    </xf>
    <xf numFmtId="0" fontId="9" fillId="2" borderId="0" xfId="0" applyFont="1" applyFill="1" applyBorder="1" applyAlignment="1" applyProtection="1">
      <alignment vertical="center"/>
      <protection hidden="1"/>
    </xf>
    <xf numFmtId="0" fontId="0" fillId="2" borderId="0" xfId="0" applyFill="1" applyProtection="1">
      <alignment vertical="center"/>
      <protection hidden="1"/>
    </xf>
    <xf numFmtId="0" fontId="0" fillId="0" borderId="0" xfId="0" applyProtection="1">
      <alignment vertical="center"/>
      <protection hidden="1"/>
    </xf>
    <xf numFmtId="0" fontId="9" fillId="2" borderId="0" xfId="0" applyFont="1" applyFill="1" applyProtection="1">
      <alignment vertical="center"/>
      <protection hidden="1"/>
    </xf>
    <xf numFmtId="176" fontId="2" fillId="2" borderId="0" xfId="0" applyNumberFormat="1" applyFont="1" applyFill="1" applyProtection="1">
      <alignment vertical="center"/>
      <protection hidden="1"/>
    </xf>
    <xf numFmtId="176" fontId="2" fillId="0" borderId="0" xfId="0" applyNumberFormat="1" applyFont="1" applyFill="1" applyBorder="1" applyAlignment="1" applyProtection="1">
      <alignment horizontal="center" vertical="center"/>
      <protection hidden="1"/>
    </xf>
    <xf numFmtId="0" fontId="17" fillId="0" borderId="0" xfId="0" applyFont="1" applyProtection="1">
      <alignment vertical="center"/>
      <protection hidden="1"/>
    </xf>
    <xf numFmtId="0" fontId="17" fillId="0" borderId="0" xfId="0" applyFont="1" applyProtection="1">
      <alignment vertical="center"/>
      <protection locked="0"/>
    </xf>
    <xf numFmtId="176" fontId="13" fillId="2" borderId="0" xfId="0" applyNumberFormat="1" applyFont="1" applyFill="1" applyBorder="1" applyAlignment="1" applyProtection="1">
      <alignment vertical="center"/>
      <protection hidden="1"/>
    </xf>
    <xf numFmtId="177" fontId="13" fillId="2" borderId="0" xfId="0" applyNumberFormat="1" applyFont="1" applyFill="1" applyBorder="1" applyAlignment="1" applyProtection="1">
      <alignment vertical="center"/>
      <protection hidden="1"/>
    </xf>
    <xf numFmtId="0" fontId="13" fillId="2" borderId="0" xfId="0" applyFont="1" applyFill="1" applyBorder="1" applyAlignment="1" applyProtection="1">
      <alignment vertical="center"/>
      <protection hidden="1"/>
    </xf>
    <xf numFmtId="38" fontId="13" fillId="0" borderId="0" xfId="7" applyFont="1" applyFill="1" applyBorder="1" applyAlignment="1" applyProtection="1">
      <alignment horizontal="right" vertical="center"/>
      <protection hidden="1"/>
    </xf>
    <xf numFmtId="0" fontId="0" fillId="0" borderId="0" xfId="0" applyFill="1" applyProtection="1">
      <alignment vertical="center"/>
      <protection hidden="1"/>
    </xf>
    <xf numFmtId="0" fontId="17" fillId="0" borderId="0" xfId="0" applyFont="1" applyFill="1" applyBorder="1" applyProtection="1">
      <alignment vertical="center"/>
      <protection hidden="1"/>
    </xf>
    <xf numFmtId="176" fontId="2" fillId="0" borderId="0" xfId="0" applyNumberFormat="1" applyFont="1" applyFill="1" applyBorder="1" applyProtection="1">
      <alignment vertical="center"/>
      <protection hidden="1"/>
    </xf>
    <xf numFmtId="176" fontId="14" fillId="0" borderId="0" xfId="0" applyNumberFormat="1" applyFont="1" applyFill="1" applyBorder="1" applyProtection="1">
      <alignment vertical="center"/>
      <protection hidden="1"/>
    </xf>
    <xf numFmtId="38" fontId="14" fillId="0" borderId="0" xfId="6" applyFont="1" applyFill="1" applyBorder="1" applyProtection="1">
      <alignment vertical="center"/>
      <protection hidden="1"/>
    </xf>
    <xf numFmtId="0" fontId="2" fillId="0" borderId="0" xfId="0" applyFont="1" applyFill="1" applyBorder="1" applyProtection="1">
      <alignment vertical="center"/>
      <protection hidden="1"/>
    </xf>
    <xf numFmtId="0" fontId="7" fillId="0" borderId="0" xfId="0" applyFont="1" applyFill="1" applyProtection="1">
      <alignment vertical="center"/>
      <protection hidden="1"/>
    </xf>
    <xf numFmtId="176" fontId="53" fillId="0" borderId="0" xfId="0" applyNumberFormat="1" applyFont="1" applyFill="1" applyBorder="1" applyProtection="1">
      <alignment vertical="center"/>
      <protection hidden="1"/>
    </xf>
    <xf numFmtId="38" fontId="53" fillId="0" borderId="0" xfId="6" applyFont="1" applyFill="1" applyBorder="1" applyProtection="1">
      <alignment vertical="center"/>
      <protection hidden="1"/>
    </xf>
    <xf numFmtId="176" fontId="13" fillId="0" borderId="0" xfId="0" applyNumberFormat="1" applyFont="1" applyFill="1" applyBorder="1" applyAlignment="1" applyProtection="1">
      <alignment horizontal="right" vertical="center"/>
      <protection hidden="1"/>
    </xf>
    <xf numFmtId="0" fontId="0" fillId="0" borderId="0" xfId="0" applyFill="1" applyBorder="1" applyProtection="1">
      <alignment vertical="center"/>
      <protection hidden="1"/>
    </xf>
    <xf numFmtId="0" fontId="13" fillId="0" borderId="0" xfId="0" applyFont="1" applyFill="1" applyBorder="1" applyAlignment="1" applyProtection="1">
      <alignment horizontal="center" vertical="center" wrapText="1"/>
      <protection hidden="1"/>
    </xf>
    <xf numFmtId="0" fontId="17" fillId="0" borderId="0" xfId="0" applyFont="1" applyAlignment="1" applyProtection="1">
      <alignment horizontal="center" vertical="center"/>
      <protection hidden="1"/>
    </xf>
    <xf numFmtId="38" fontId="54" fillId="0" borderId="0" xfId="6" applyFont="1" applyFill="1" applyBorder="1" applyAlignment="1" applyProtection="1">
      <alignment horizontal="center" vertical="center"/>
      <protection hidden="1"/>
    </xf>
    <xf numFmtId="176" fontId="5" fillId="2" borderId="2" xfId="0" applyNumberFormat="1" applyFont="1" applyFill="1" applyBorder="1" applyAlignment="1" applyProtection="1">
      <alignment horizontal="center" vertical="center"/>
      <protection locked="0"/>
    </xf>
    <xf numFmtId="176" fontId="5" fillId="2" borderId="3" xfId="0" applyNumberFormat="1" applyFont="1" applyFill="1" applyBorder="1" applyAlignment="1" applyProtection="1">
      <alignment horizontal="center" vertical="center"/>
      <protection locked="0"/>
    </xf>
    <xf numFmtId="176" fontId="5" fillId="2" borderId="4" xfId="0" applyNumberFormat="1" applyFont="1" applyFill="1" applyBorder="1" applyAlignment="1" applyProtection="1">
      <alignment horizontal="center" vertical="center"/>
      <protection locked="0"/>
    </xf>
    <xf numFmtId="176" fontId="2" fillId="0" borderId="0" xfId="0" applyNumberFormat="1" applyFont="1" applyFill="1" applyProtection="1">
      <alignment vertical="center"/>
      <protection hidden="1"/>
    </xf>
    <xf numFmtId="0" fontId="13" fillId="0" borderId="0" xfId="0" applyFont="1" applyFill="1" applyBorder="1" applyAlignment="1" applyProtection="1">
      <alignment vertical="center" wrapText="1"/>
      <protection hidden="1"/>
    </xf>
    <xf numFmtId="176" fontId="13" fillId="0" borderId="0" xfId="0" applyNumberFormat="1" applyFont="1" applyFill="1" applyBorder="1" applyAlignment="1" applyProtection="1">
      <alignment vertical="center" wrapText="1"/>
      <protection hidden="1"/>
    </xf>
    <xf numFmtId="176" fontId="13" fillId="0" borderId="0" xfId="0" applyNumberFormat="1" applyFont="1" applyFill="1" applyBorder="1" applyAlignment="1" applyProtection="1">
      <alignment vertical="center"/>
      <protection hidden="1"/>
    </xf>
    <xf numFmtId="176" fontId="13" fillId="0" borderId="10" xfId="0" applyNumberFormat="1" applyFont="1" applyFill="1" applyBorder="1" applyAlignment="1" applyProtection="1">
      <alignment vertical="center" wrapText="1"/>
      <protection hidden="1"/>
    </xf>
    <xf numFmtId="0" fontId="7" fillId="0" borderId="0" xfId="0" applyFont="1" applyFill="1" applyAlignment="1" applyProtection="1">
      <alignment horizontal="left" vertical="center"/>
      <protection hidden="1"/>
    </xf>
    <xf numFmtId="0" fontId="24" fillId="0" borderId="0" xfId="0" applyFont="1" applyBorder="1" applyAlignment="1" applyProtection="1">
      <alignment vertical="center"/>
      <protection hidden="1"/>
    </xf>
    <xf numFmtId="0" fontId="24" fillId="2" borderId="0" xfId="0" applyFont="1" applyFill="1" applyBorder="1" applyAlignment="1" applyProtection="1">
      <alignment vertical="center"/>
      <protection hidden="1"/>
    </xf>
    <xf numFmtId="0" fontId="24" fillId="0" borderId="0" xfId="0" applyFont="1" applyBorder="1" applyAlignment="1" applyProtection="1">
      <alignment horizontal="left" vertical="center" wrapText="1"/>
      <protection hidden="1"/>
    </xf>
    <xf numFmtId="0" fontId="24" fillId="0" borderId="0" xfId="0" applyFont="1" applyBorder="1" applyAlignment="1" applyProtection="1">
      <alignment horizontal="center" vertical="center" wrapText="1"/>
      <protection hidden="1"/>
    </xf>
    <xf numFmtId="0" fontId="24" fillId="0" borderId="0" xfId="0" applyFont="1" applyBorder="1" applyAlignment="1" applyProtection="1">
      <alignment vertical="center" wrapText="1"/>
      <protection hidden="1"/>
    </xf>
    <xf numFmtId="176" fontId="5" fillId="0" borderId="0" xfId="0" applyNumberFormat="1" applyFont="1" applyFill="1" applyBorder="1" applyAlignment="1" applyProtection="1">
      <protection hidden="1"/>
    </xf>
    <xf numFmtId="176" fontId="55" fillId="2" borderId="0" xfId="0" applyNumberFormat="1" applyFont="1" applyFill="1" applyAlignment="1" applyProtection="1">
      <protection hidden="1"/>
    </xf>
    <xf numFmtId="176" fontId="5" fillId="0" borderId="0" xfId="0" applyNumberFormat="1" applyFont="1" applyFill="1" applyBorder="1" applyProtection="1">
      <alignment vertical="center"/>
      <protection hidden="1"/>
    </xf>
    <xf numFmtId="38" fontId="5" fillId="0" borderId="0" xfId="6" applyFont="1" applyFill="1" applyBorder="1" applyProtection="1">
      <alignment vertical="center"/>
      <protection hidden="1"/>
    </xf>
    <xf numFmtId="176" fontId="5" fillId="0" borderId="0" xfId="0" applyNumberFormat="1" applyFont="1" applyFill="1" applyBorder="1" applyAlignment="1" applyProtection="1">
      <alignment horizontal="right" vertical="center"/>
      <protection hidden="1"/>
    </xf>
    <xf numFmtId="0" fontId="17" fillId="0" borderId="0" xfId="0" applyFont="1" applyFill="1" applyProtection="1">
      <alignment vertical="center"/>
      <protection hidden="1"/>
    </xf>
    <xf numFmtId="0" fontId="8" fillId="0" borderId="0" xfId="0" applyFont="1" applyFill="1" applyBorder="1" applyAlignment="1" applyProtection="1">
      <alignment horizontal="center" vertical="center"/>
      <protection hidden="1"/>
    </xf>
    <xf numFmtId="0" fontId="56" fillId="0" borderId="0" xfId="0" applyFont="1" applyFill="1" applyBorder="1" applyAlignment="1" applyProtection="1">
      <alignment horizontal="left" vertical="center"/>
      <protection hidden="1"/>
    </xf>
    <xf numFmtId="0" fontId="12" fillId="0" borderId="0" xfId="0" applyFont="1" applyFill="1" applyProtection="1">
      <alignment vertical="center"/>
      <protection hidden="1"/>
    </xf>
    <xf numFmtId="176" fontId="57" fillId="2" borderId="0" xfId="0" applyNumberFormat="1" applyFont="1" applyFill="1" applyAlignment="1" applyProtection="1">
      <protection hidden="1"/>
    </xf>
    <xf numFmtId="0" fontId="29" fillId="0" borderId="0" xfId="0" applyFont="1" applyFill="1" applyAlignment="1" applyProtection="1">
      <alignment vertical="center"/>
      <protection hidden="1"/>
    </xf>
    <xf numFmtId="0" fontId="30" fillId="0" borderId="0" xfId="0" applyFont="1" applyFill="1" applyBorder="1" applyAlignment="1" applyProtection="1">
      <alignment vertical="center"/>
      <protection hidden="1"/>
    </xf>
    <xf numFmtId="0" fontId="30" fillId="0" borderId="0" xfId="0" applyFont="1" applyFill="1" applyBorder="1" applyAlignment="1" applyProtection="1">
      <alignment horizontal="center" vertical="center"/>
      <protection hidden="1"/>
    </xf>
    <xf numFmtId="38" fontId="30" fillId="0" borderId="0" xfId="12" applyFont="1" applyFill="1" applyBorder="1" applyAlignment="1" applyProtection="1">
      <alignment vertical="center"/>
      <protection hidden="1"/>
    </xf>
    <xf numFmtId="0" fontId="30" fillId="0" borderId="0" xfId="0" applyFont="1" applyFill="1" applyBorder="1" applyAlignment="1" applyProtection="1">
      <alignment horizontal="right" vertical="center"/>
      <protection hidden="1"/>
    </xf>
    <xf numFmtId="0" fontId="30" fillId="0" borderId="0" xfId="0" applyFont="1" applyFill="1" applyAlignment="1" applyProtection="1">
      <alignment vertical="center"/>
      <protection hidden="1"/>
    </xf>
    <xf numFmtId="0" fontId="29" fillId="2" borderId="0" xfId="0" applyFont="1" applyFill="1" applyAlignment="1" applyProtection="1">
      <alignment vertical="center"/>
      <protection hidden="1"/>
    </xf>
    <xf numFmtId="0" fontId="30" fillId="2" borderId="0" xfId="0" applyFont="1" applyFill="1" applyBorder="1" applyAlignment="1" applyProtection="1">
      <alignment vertical="center"/>
      <protection hidden="1"/>
    </xf>
    <xf numFmtId="0" fontId="30" fillId="2" borderId="0" xfId="0" applyFont="1" applyFill="1" applyBorder="1" applyAlignment="1" applyProtection="1">
      <alignment horizontal="center" vertical="center"/>
      <protection hidden="1"/>
    </xf>
    <xf numFmtId="38" fontId="30" fillId="2" borderId="0" xfId="12" applyFont="1" applyFill="1" applyBorder="1" applyAlignment="1" applyProtection="1">
      <alignment vertical="center"/>
      <protection hidden="1"/>
    </xf>
    <xf numFmtId="0" fontId="30" fillId="2" borderId="0" xfId="0" applyFont="1" applyFill="1" applyBorder="1" applyAlignment="1" applyProtection="1">
      <alignment horizontal="right" vertical="center"/>
      <protection hidden="1"/>
    </xf>
    <xf numFmtId="0" fontId="30" fillId="2" borderId="0" xfId="0" applyFont="1" applyFill="1" applyAlignment="1" applyProtection="1">
      <alignment vertical="center"/>
      <protection hidden="1"/>
    </xf>
    <xf numFmtId="0" fontId="23" fillId="2" borderId="0" xfId="0" applyFont="1" applyFill="1" applyAlignment="1" applyProtection="1">
      <alignment horizontal="distributed" vertical="center"/>
      <protection hidden="1"/>
    </xf>
    <xf numFmtId="0" fontId="30" fillId="2" borderId="0" xfId="0" applyFont="1" applyFill="1" applyAlignment="1" applyProtection="1">
      <alignment horizontal="center" vertical="center"/>
      <protection hidden="1"/>
    </xf>
    <xf numFmtId="0" fontId="29" fillId="0" borderId="0" xfId="0" applyFont="1" applyFill="1" applyAlignment="1" applyProtection="1">
      <alignment horizontal="center" vertical="center"/>
      <protection hidden="1"/>
    </xf>
    <xf numFmtId="0" fontId="33" fillId="0" borderId="0" xfId="0" applyFont="1" applyFill="1" applyBorder="1" applyAlignment="1" applyProtection="1">
      <alignment vertical="center"/>
      <protection hidden="1"/>
    </xf>
    <xf numFmtId="38" fontId="29" fillId="0" borderId="0" xfId="12" applyFont="1" applyFill="1" applyAlignment="1" applyProtection="1">
      <alignment vertical="center"/>
      <protection hidden="1"/>
    </xf>
    <xf numFmtId="0" fontId="29" fillId="0" borderId="0" xfId="0" applyFont="1" applyFill="1" applyBorder="1" applyAlignment="1" applyProtection="1">
      <alignment vertical="center"/>
      <protection hidden="1"/>
    </xf>
    <xf numFmtId="0" fontId="29" fillId="0" borderId="0" xfId="0" applyFont="1" applyFill="1" applyBorder="1" applyAlignment="1" applyProtection="1">
      <alignment horizontal="center" vertical="center"/>
      <protection hidden="1"/>
    </xf>
    <xf numFmtId="0" fontId="33" fillId="0" borderId="0" xfId="0" applyFont="1" applyFill="1" applyBorder="1" applyAlignment="1" applyProtection="1">
      <alignment vertical="center" wrapText="1" shrinkToFit="1"/>
      <protection hidden="1"/>
    </xf>
    <xf numFmtId="0" fontId="37" fillId="0" borderId="0" xfId="0" applyFont="1" applyFill="1" applyBorder="1" applyAlignment="1" applyProtection="1">
      <alignment vertical="center" wrapText="1" shrinkToFit="1"/>
      <protection hidden="1"/>
    </xf>
    <xf numFmtId="0" fontId="33" fillId="0" borderId="0" xfId="0" applyFont="1" applyFill="1" applyBorder="1" applyAlignment="1" applyProtection="1">
      <alignment vertical="center" shrinkToFit="1"/>
      <protection hidden="1"/>
    </xf>
    <xf numFmtId="0" fontId="33" fillId="0" borderId="0" xfId="0" applyFont="1" applyFill="1" applyBorder="1" applyAlignment="1" applyProtection="1">
      <alignment vertical="center" textRotation="255" shrinkToFit="1"/>
      <protection hidden="1"/>
    </xf>
    <xf numFmtId="0" fontId="35" fillId="0" borderId="0" xfId="0" applyFont="1" applyFill="1" applyBorder="1" applyAlignment="1" applyProtection="1">
      <alignment vertical="center"/>
      <protection hidden="1"/>
    </xf>
    <xf numFmtId="0" fontId="39" fillId="2" borderId="0" xfId="0" applyFont="1" applyFill="1" applyAlignment="1" applyProtection="1">
      <alignment vertical="center"/>
      <protection hidden="1"/>
    </xf>
    <xf numFmtId="0" fontId="40" fillId="0" borderId="0" xfId="0" applyFont="1" applyAlignment="1">
      <alignment horizontal="center" vertical="center"/>
    </xf>
    <xf numFmtId="0" fontId="41" fillId="0" borderId="0" xfId="0" applyFont="1" applyAlignment="1">
      <alignment horizontal="center" vertical="center"/>
    </xf>
    <xf numFmtId="0" fontId="23" fillId="0" borderId="0" xfId="0" applyFont="1" applyAlignment="1">
      <alignment horizontal="justify" vertical="center"/>
    </xf>
    <xf numFmtId="0" fontId="23" fillId="0" borderId="0" xfId="0" applyFont="1" applyFill="1" applyAlignment="1" applyProtection="1">
      <alignment vertical="center"/>
      <protection hidden="1"/>
    </xf>
    <xf numFmtId="0" fontId="23" fillId="0" borderId="0" xfId="0" applyFont="1" applyFill="1" applyAlignment="1" applyProtection="1">
      <alignment horizontal="center" vertical="center"/>
      <protection hidden="1"/>
    </xf>
    <xf numFmtId="38" fontId="23" fillId="0" borderId="0" xfId="12" applyFont="1" applyFill="1" applyAlignment="1" applyProtection="1">
      <alignment vertical="center"/>
      <protection hidden="1"/>
    </xf>
    <xf numFmtId="0" fontId="23" fillId="0" borderId="0" xfId="0" applyFont="1" applyAlignment="1">
      <alignment horizontal="left" vertical="center"/>
    </xf>
    <xf numFmtId="0" fontId="23" fillId="0" borderId="0" xfId="0" applyFont="1" applyAlignment="1">
      <alignment horizontal="center" vertical="center"/>
    </xf>
    <xf numFmtId="0" fontId="23" fillId="0" borderId="0" xfId="0" applyFont="1" applyAlignment="1">
      <alignment vertical="center" wrapText="1"/>
    </xf>
    <xf numFmtId="0" fontId="35" fillId="0" borderId="0" xfId="0" applyFont="1" applyBorder="1" applyAlignment="1" applyProtection="1">
      <alignment horizontal="left" vertical="center" wrapText="1"/>
      <protection hidden="1"/>
    </xf>
    <xf numFmtId="0" fontId="24" fillId="0" borderId="0" xfId="0" applyFont="1" applyBorder="1" applyAlignment="1" applyProtection="1">
      <alignment vertical="center"/>
      <protection locked="0"/>
    </xf>
    <xf numFmtId="0" fontId="24" fillId="0" borderId="0" xfId="0" applyFont="1" applyBorder="1" applyAlignment="1" applyProtection="1">
      <alignment vertical="center" shrinkToFit="1"/>
      <protection hidden="1"/>
    </xf>
    <xf numFmtId="0" fontId="33" fillId="0" borderId="0" xfId="0" applyFont="1" applyFill="1" applyBorder="1" applyAlignment="1" applyProtection="1">
      <alignment horizontal="center" vertical="center" shrinkToFit="1"/>
      <protection hidden="1"/>
    </xf>
    <xf numFmtId="0" fontId="30" fillId="0" borderId="0" xfId="0" applyFont="1" applyFill="1" applyBorder="1" applyAlignment="1" applyProtection="1">
      <alignment horizontal="left" vertical="center" wrapText="1"/>
      <protection hidden="1"/>
    </xf>
    <xf numFmtId="0" fontId="30" fillId="0" borderId="0" xfId="0" applyFont="1" applyFill="1" applyBorder="1" applyAlignment="1" applyProtection="1">
      <alignment vertical="center" shrinkToFit="1"/>
      <protection hidden="1"/>
    </xf>
    <xf numFmtId="0" fontId="33" fillId="0" borderId="0" xfId="0" applyFont="1" applyFill="1" applyBorder="1" applyAlignment="1" applyProtection="1">
      <alignment horizontal="center" vertical="center"/>
      <protection hidden="1"/>
    </xf>
    <xf numFmtId="0" fontId="23" fillId="0" borderId="0" xfId="0" applyFont="1" applyFill="1" applyAlignment="1" applyProtection="1">
      <alignment horizontal="distributed" vertical="center"/>
      <protection hidden="1"/>
    </xf>
    <xf numFmtId="0" fontId="33" fillId="0" borderId="10" xfId="0" applyFont="1" applyFill="1" applyBorder="1" applyAlignment="1" applyProtection="1">
      <alignment vertical="center" wrapText="1"/>
      <protection hidden="1"/>
    </xf>
    <xf numFmtId="0" fontId="33" fillId="0" borderId="14" xfId="0" applyFont="1" applyFill="1" applyBorder="1" applyAlignment="1" applyProtection="1">
      <alignment vertical="center"/>
      <protection hidden="1"/>
    </xf>
    <xf numFmtId="0" fontId="33" fillId="0" borderId="15" xfId="0" applyFont="1" applyFill="1" applyBorder="1" applyAlignment="1" applyProtection="1">
      <alignment vertical="center"/>
      <protection hidden="1"/>
    </xf>
    <xf numFmtId="0" fontId="30" fillId="0" borderId="0" xfId="0" applyFont="1" applyFill="1" applyBorder="1" applyAlignment="1" applyProtection="1">
      <alignment vertical="center" textRotation="255" shrinkToFit="1"/>
      <protection hidden="1"/>
    </xf>
    <xf numFmtId="0" fontId="30" fillId="0" borderId="0" xfId="0" applyFont="1" applyFill="1" applyBorder="1" applyAlignment="1" applyProtection="1">
      <alignment horizontal="center" vertical="center" shrinkToFit="1"/>
      <protection hidden="1"/>
    </xf>
    <xf numFmtId="38" fontId="30" fillId="0" borderId="0" xfId="12" applyFont="1" applyFill="1" applyBorder="1" applyAlignment="1" applyProtection="1">
      <alignment vertical="center" shrinkToFit="1"/>
      <protection hidden="1"/>
    </xf>
    <xf numFmtId="0" fontId="29" fillId="0" borderId="0" xfId="0" applyFont="1" applyFill="1" applyBorder="1" applyAlignment="1" applyProtection="1">
      <alignment vertical="center" wrapText="1" shrinkToFit="1"/>
      <protection hidden="1"/>
    </xf>
    <xf numFmtId="0" fontId="33" fillId="0" borderId="12" xfId="0" applyFont="1" applyFill="1" applyBorder="1" applyAlignment="1" applyProtection="1">
      <alignment vertical="center" shrinkToFit="1"/>
      <protection hidden="1"/>
    </xf>
    <xf numFmtId="0" fontId="33" fillId="0" borderId="13" xfId="0" applyFont="1" applyFill="1" applyBorder="1" applyAlignment="1" applyProtection="1">
      <alignment vertical="center" shrinkToFit="1"/>
      <protection hidden="1"/>
    </xf>
    <xf numFmtId="0" fontId="29" fillId="0" borderId="16" xfId="0" applyFont="1" applyFill="1" applyBorder="1" applyAlignment="1" applyProtection="1">
      <alignment vertical="center"/>
      <protection hidden="1"/>
    </xf>
    <xf numFmtId="0" fontId="29" fillId="0" borderId="13" xfId="0" applyFont="1" applyFill="1" applyBorder="1" applyAlignment="1" applyProtection="1">
      <alignment vertical="center"/>
      <protection hidden="1"/>
    </xf>
    <xf numFmtId="0" fontId="33" fillId="6" borderId="0" xfId="0" applyFont="1" applyFill="1" applyBorder="1" applyAlignment="1" applyProtection="1">
      <alignment horizontal="center" vertical="center" wrapText="1" shrinkToFit="1"/>
      <protection hidden="1"/>
    </xf>
    <xf numFmtId="0" fontId="33" fillId="6" borderId="0" xfId="0" applyFont="1" applyFill="1" applyBorder="1" applyAlignment="1" applyProtection="1">
      <alignment horizontal="center" vertical="center" shrinkToFit="1"/>
      <protection hidden="1"/>
    </xf>
    <xf numFmtId="0" fontId="30" fillId="6" borderId="0" xfId="0" applyFont="1" applyFill="1" applyBorder="1" applyAlignment="1" applyProtection="1">
      <alignment horizontal="center" vertical="center" shrinkToFit="1"/>
      <protection hidden="1"/>
    </xf>
    <xf numFmtId="0" fontId="30" fillId="6" borderId="0" xfId="0" applyFont="1" applyFill="1" applyBorder="1" applyAlignment="1" applyProtection="1">
      <alignment vertical="center" shrinkToFit="1"/>
      <protection hidden="1"/>
    </xf>
    <xf numFmtId="0" fontId="33" fillId="0" borderId="10" xfId="0" applyFont="1" applyFill="1" applyBorder="1" applyAlignment="1" applyProtection="1">
      <alignment vertical="center" shrinkToFit="1"/>
      <protection hidden="1"/>
    </xf>
    <xf numFmtId="49" fontId="33" fillId="0" borderId="14" xfId="0" applyNumberFormat="1" applyFont="1" applyFill="1" applyBorder="1" applyAlignment="1" applyProtection="1">
      <alignment vertical="center" shrinkToFit="1"/>
      <protection hidden="1"/>
    </xf>
    <xf numFmtId="49" fontId="33" fillId="0" borderId="14" xfId="0" applyNumberFormat="1" applyFont="1" applyFill="1" applyBorder="1" applyAlignment="1" applyProtection="1">
      <alignment horizontal="center" vertical="center"/>
      <protection hidden="1"/>
    </xf>
    <xf numFmtId="49" fontId="33" fillId="0" borderId="14" xfId="0" applyNumberFormat="1" applyFont="1" applyFill="1" applyBorder="1" applyAlignment="1" applyProtection="1">
      <alignment vertical="center"/>
      <protection hidden="1"/>
    </xf>
    <xf numFmtId="49" fontId="33" fillId="0" borderId="15" xfId="0" applyNumberFormat="1" applyFont="1" applyFill="1" applyBorder="1" applyAlignment="1" applyProtection="1">
      <alignment vertical="center"/>
      <protection hidden="1"/>
    </xf>
    <xf numFmtId="49" fontId="30" fillId="0" borderId="18" xfId="0" applyNumberFormat="1" applyFont="1" applyFill="1" applyBorder="1" applyAlignment="1" applyProtection="1">
      <alignment vertical="center" shrinkToFit="1"/>
      <protection hidden="1"/>
    </xf>
    <xf numFmtId="49" fontId="30" fillId="0" borderId="17" xfId="0" applyNumberFormat="1" applyFont="1" applyFill="1" applyBorder="1" applyAlignment="1" applyProtection="1">
      <alignment vertical="center" shrinkToFit="1"/>
      <protection hidden="1"/>
    </xf>
    <xf numFmtId="0" fontId="29" fillId="0" borderId="0" xfId="0" applyFont="1" applyFill="1" applyBorder="1" applyAlignment="1" applyProtection="1">
      <alignment vertical="center"/>
      <protection locked="0"/>
    </xf>
    <xf numFmtId="0" fontId="29" fillId="0" borderId="0" xfId="0" applyFont="1" applyFill="1" applyAlignment="1" applyProtection="1">
      <alignment vertical="center"/>
      <protection locked="0"/>
    </xf>
    <xf numFmtId="176" fontId="5" fillId="2" borderId="0" xfId="0" applyNumberFormat="1" applyFont="1" applyFill="1" applyAlignment="1" applyProtection="1">
      <protection hidden="1"/>
    </xf>
    <xf numFmtId="0" fontId="58" fillId="0" borderId="0" xfId="0" applyFont="1" applyFill="1" applyProtection="1">
      <alignment vertical="center"/>
      <protection hidden="1"/>
    </xf>
    <xf numFmtId="0" fontId="13" fillId="0" borderId="0" xfId="0" applyFont="1" applyFill="1" applyAlignment="1" applyProtection="1">
      <alignment horizontal="right" vertical="center"/>
      <protection hidden="1"/>
    </xf>
    <xf numFmtId="0" fontId="29" fillId="0" borderId="0" xfId="0" applyFont="1" applyFill="1" applyAlignment="1" applyProtection="1">
      <alignment horizontal="right" vertical="center"/>
      <protection hidden="1"/>
    </xf>
    <xf numFmtId="38" fontId="38" fillId="0" borderId="0" xfId="12" applyFont="1" applyFill="1" applyBorder="1" applyAlignment="1" applyProtection="1">
      <alignment vertical="center" shrinkToFit="1"/>
      <protection hidden="1"/>
    </xf>
    <xf numFmtId="49" fontId="30" fillId="6" borderId="0" xfId="0" applyNumberFormat="1" applyFont="1" applyFill="1" applyBorder="1" applyAlignment="1" applyProtection="1">
      <alignment horizontal="center" vertical="center" shrinkToFit="1"/>
      <protection hidden="1"/>
    </xf>
    <xf numFmtId="0" fontId="5" fillId="0" borderId="0" xfId="0" applyFont="1" applyFill="1" applyBorder="1" applyAlignment="1" applyProtection="1">
      <alignment horizontal="center" vertical="center" shrinkToFit="1"/>
      <protection hidden="1"/>
    </xf>
    <xf numFmtId="180" fontId="5" fillId="2" borderId="20" xfId="7" applyNumberFormat="1" applyFont="1" applyFill="1" applyBorder="1" applyProtection="1">
      <alignment vertical="center"/>
      <protection locked="0"/>
    </xf>
    <xf numFmtId="180" fontId="5" fillId="2" borderId="21" xfId="7" applyNumberFormat="1" applyFont="1" applyFill="1" applyBorder="1" applyProtection="1">
      <alignment vertical="center"/>
      <protection locked="0"/>
    </xf>
    <xf numFmtId="180" fontId="5" fillId="2" borderId="22" xfId="7" applyNumberFormat="1" applyFont="1" applyFill="1" applyBorder="1" applyProtection="1">
      <alignment vertical="center"/>
      <protection locked="0"/>
    </xf>
    <xf numFmtId="180" fontId="5" fillId="2" borderId="17" xfId="0" applyNumberFormat="1" applyFont="1" applyFill="1" applyBorder="1" applyProtection="1">
      <alignment vertical="center"/>
      <protection hidden="1"/>
    </xf>
    <xf numFmtId="180" fontId="5" fillId="0" borderId="17" xfId="0" applyNumberFormat="1" applyFont="1" applyFill="1" applyBorder="1" applyProtection="1">
      <alignment vertical="center"/>
      <protection hidden="1"/>
    </xf>
    <xf numFmtId="178" fontId="5" fillId="2" borderId="23" xfId="0" applyNumberFormat="1" applyFont="1" applyFill="1" applyBorder="1" applyProtection="1">
      <alignment vertical="center"/>
      <protection hidden="1"/>
    </xf>
    <xf numFmtId="180" fontId="5" fillId="0" borderId="24" xfId="0" applyNumberFormat="1" applyFont="1" applyFill="1" applyBorder="1" applyProtection="1">
      <alignment vertical="center"/>
      <protection hidden="1"/>
    </xf>
    <xf numFmtId="49" fontId="5" fillId="2" borderId="25" xfId="0" applyNumberFormat="1" applyFont="1" applyFill="1" applyBorder="1" applyAlignment="1" applyProtection="1">
      <alignment horizontal="center" vertical="center" shrinkToFit="1"/>
      <protection locked="0"/>
    </xf>
    <xf numFmtId="49" fontId="5" fillId="2" borderId="2" xfId="0" applyNumberFormat="1" applyFont="1" applyFill="1" applyBorder="1" applyAlignment="1" applyProtection="1">
      <alignment horizontal="center" vertical="center"/>
      <protection locked="0"/>
    </xf>
    <xf numFmtId="49" fontId="5" fillId="2" borderId="3" xfId="0" applyNumberFormat="1" applyFont="1" applyFill="1" applyBorder="1" applyAlignment="1" applyProtection="1">
      <alignment horizontal="center" vertical="center"/>
      <protection locked="0"/>
    </xf>
    <xf numFmtId="49" fontId="5" fillId="2" borderId="4" xfId="0" applyNumberFormat="1" applyFont="1" applyFill="1" applyBorder="1" applyAlignment="1" applyProtection="1">
      <alignment horizontal="center" vertical="center"/>
      <protection locked="0"/>
    </xf>
    <xf numFmtId="49" fontId="5" fillId="2" borderId="0" xfId="0" applyNumberFormat="1" applyFont="1" applyFill="1" applyBorder="1" applyAlignment="1" applyProtection="1">
      <alignment horizontal="center" vertical="center" shrinkToFit="1"/>
      <protection locked="0"/>
    </xf>
    <xf numFmtId="49" fontId="5" fillId="2" borderId="26" xfId="0" applyNumberFormat="1" applyFont="1" applyFill="1" applyBorder="1" applyAlignment="1" applyProtection="1">
      <alignment horizontal="center" vertical="center" shrinkToFit="1"/>
      <protection locked="0"/>
    </xf>
    <xf numFmtId="49" fontId="5" fillId="2" borderId="5" xfId="0" applyNumberFormat="1" applyFont="1" applyFill="1" applyBorder="1" applyAlignment="1" applyProtection="1">
      <alignment horizontal="center" vertical="center" shrinkToFit="1"/>
      <protection locked="0"/>
    </xf>
    <xf numFmtId="49" fontId="5" fillId="2" borderId="27" xfId="0" applyNumberFormat="1" applyFont="1" applyFill="1" applyBorder="1" applyAlignment="1" applyProtection="1">
      <alignment horizontal="center" vertical="center" shrinkToFit="1"/>
      <protection locked="0"/>
    </xf>
    <xf numFmtId="49" fontId="5" fillId="2" borderId="6" xfId="0" applyNumberFormat="1" applyFont="1" applyFill="1" applyBorder="1" applyAlignment="1" applyProtection="1">
      <alignment horizontal="center" vertical="center" shrinkToFit="1"/>
      <protection locked="0"/>
    </xf>
    <xf numFmtId="180" fontId="5" fillId="2" borderId="28" xfId="7" applyNumberFormat="1" applyFont="1" applyFill="1" applyBorder="1" applyProtection="1">
      <alignment vertical="center"/>
      <protection locked="0"/>
    </xf>
    <xf numFmtId="180" fontId="5" fillId="2" borderId="26" xfId="7" applyNumberFormat="1" applyFont="1" applyFill="1" applyBorder="1" applyProtection="1">
      <alignment vertical="center"/>
      <protection locked="0"/>
    </xf>
    <xf numFmtId="180" fontId="5" fillId="2" borderId="27" xfId="7" applyNumberFormat="1" applyFont="1" applyFill="1" applyBorder="1" applyProtection="1">
      <alignment vertical="center"/>
      <protection locked="0"/>
    </xf>
    <xf numFmtId="180" fontId="5" fillId="2" borderId="5" xfId="0" applyNumberFormat="1" applyFont="1" applyFill="1" applyBorder="1" applyAlignment="1" applyProtection="1">
      <alignment vertical="center" shrinkToFit="1"/>
      <protection locked="0"/>
    </xf>
    <xf numFmtId="180" fontId="5" fillId="0" borderId="0" xfId="0" applyNumberFormat="1" applyFont="1" applyFill="1" applyBorder="1" applyAlignment="1" applyProtection="1">
      <alignment vertical="center" shrinkToFit="1"/>
      <protection locked="0"/>
    </xf>
    <xf numFmtId="180" fontId="5" fillId="2" borderId="6" xfId="0" applyNumberFormat="1" applyFont="1" applyFill="1" applyBorder="1" applyAlignment="1" applyProtection="1">
      <alignment vertical="center" shrinkToFit="1"/>
      <protection locked="0"/>
    </xf>
    <xf numFmtId="180" fontId="5" fillId="2" borderId="0" xfId="0" applyNumberFormat="1" applyFont="1" applyFill="1" applyBorder="1" applyAlignment="1" applyProtection="1">
      <alignment vertical="center" shrinkToFit="1"/>
      <protection locked="0"/>
    </xf>
    <xf numFmtId="180" fontId="5" fillId="0" borderId="6" xfId="0" applyNumberFormat="1" applyFont="1" applyFill="1" applyBorder="1" applyAlignment="1" applyProtection="1">
      <alignment vertical="center" shrinkToFit="1"/>
      <protection locked="0"/>
    </xf>
    <xf numFmtId="178" fontId="5" fillId="2" borderId="35" xfId="0" applyNumberFormat="1" applyFont="1" applyFill="1" applyBorder="1" applyProtection="1">
      <alignment vertical="center"/>
      <protection hidden="1"/>
    </xf>
    <xf numFmtId="178" fontId="5" fillId="0" borderId="38" xfId="0" applyNumberFormat="1" applyFont="1" applyFill="1" applyBorder="1" applyProtection="1">
      <alignment vertical="center"/>
      <protection hidden="1"/>
    </xf>
    <xf numFmtId="38" fontId="13" fillId="0" borderId="38" xfId="7" applyFont="1" applyFill="1" applyBorder="1" applyAlignment="1" applyProtection="1">
      <alignment vertical="center"/>
      <protection hidden="1"/>
    </xf>
    <xf numFmtId="38" fontId="13" fillId="0" borderId="40" xfId="7" applyFont="1" applyFill="1" applyBorder="1" applyAlignment="1" applyProtection="1">
      <alignment vertical="center"/>
      <protection hidden="1"/>
    </xf>
    <xf numFmtId="0" fontId="29" fillId="0" borderId="0" xfId="0" applyFont="1" applyFill="1" applyBorder="1" applyAlignment="1" applyProtection="1">
      <alignment horizontal="left" vertical="center" wrapText="1"/>
      <protection hidden="1"/>
    </xf>
    <xf numFmtId="38" fontId="5" fillId="5" borderId="19" xfId="0" applyNumberFormat="1" applyFont="1" applyFill="1" applyBorder="1" applyAlignment="1" applyProtection="1">
      <alignment vertical="center"/>
      <protection hidden="1"/>
    </xf>
    <xf numFmtId="38" fontId="12" fillId="0" borderId="19" xfId="0" applyNumberFormat="1" applyFont="1" applyFill="1" applyBorder="1" applyAlignment="1" applyProtection="1">
      <alignment vertical="center"/>
      <protection hidden="1"/>
    </xf>
    <xf numFmtId="176" fontId="20" fillId="2" borderId="0" xfId="0" applyNumberFormat="1" applyFont="1" applyFill="1" applyBorder="1" applyAlignment="1" applyProtection="1">
      <alignment vertical="center"/>
      <protection hidden="1"/>
    </xf>
    <xf numFmtId="178" fontId="5" fillId="0" borderId="35" xfId="0" applyNumberFormat="1" applyFont="1" applyFill="1" applyBorder="1" applyProtection="1">
      <alignment vertical="center"/>
      <protection hidden="1"/>
    </xf>
    <xf numFmtId="176" fontId="5" fillId="0" borderId="43" xfId="0" applyNumberFormat="1" applyFont="1" applyFill="1" applyBorder="1" applyAlignment="1" applyProtection="1">
      <alignment horizontal="center" vertical="center"/>
      <protection hidden="1"/>
    </xf>
    <xf numFmtId="38" fontId="54" fillId="0" borderId="44" xfId="6" applyFont="1" applyFill="1" applyBorder="1" applyAlignment="1" applyProtection="1">
      <alignment horizontal="center" vertical="center"/>
      <protection hidden="1"/>
    </xf>
    <xf numFmtId="38" fontId="13" fillId="0" borderId="19" xfId="7" applyFont="1" applyFill="1" applyBorder="1" applyAlignment="1" applyProtection="1">
      <alignment horizontal="center" vertical="center"/>
      <protection hidden="1"/>
    </xf>
    <xf numFmtId="38" fontId="13" fillId="0" borderId="31" xfId="7" applyFont="1" applyFill="1" applyBorder="1" applyAlignment="1" applyProtection="1">
      <alignment horizontal="center" vertical="center"/>
      <protection hidden="1"/>
    </xf>
    <xf numFmtId="0" fontId="31" fillId="0" borderId="0" xfId="0" applyFont="1" applyFill="1" applyAlignment="1" applyProtection="1">
      <alignment vertical="distributed"/>
      <protection hidden="1"/>
    </xf>
    <xf numFmtId="0" fontId="29" fillId="2" borderId="0" xfId="0" applyFont="1" applyFill="1" applyAlignment="1" applyProtection="1">
      <alignment horizontal="center" vertical="center"/>
      <protection hidden="1"/>
    </xf>
    <xf numFmtId="0" fontId="30" fillId="2" borderId="0" xfId="0" applyFont="1" applyFill="1" applyAlignment="1" applyProtection="1">
      <alignment horizontal="distributed" vertical="center"/>
      <protection hidden="1"/>
    </xf>
    <xf numFmtId="49" fontId="30" fillId="2" borderId="0" xfId="0" applyNumberFormat="1" applyFont="1" applyFill="1" applyAlignment="1" applyProtection="1">
      <alignment horizontal="left" vertical="center"/>
      <protection hidden="1"/>
    </xf>
    <xf numFmtId="49" fontId="33" fillId="0" borderId="0" xfId="0" applyNumberFormat="1" applyFont="1" applyFill="1" applyBorder="1" applyAlignment="1" applyProtection="1">
      <alignment vertical="center" shrinkToFit="1"/>
      <protection hidden="1"/>
    </xf>
    <xf numFmtId="49" fontId="33" fillId="0" borderId="0" xfId="0" applyNumberFormat="1" applyFont="1" applyFill="1" applyBorder="1" applyAlignment="1" applyProtection="1">
      <alignment vertical="center"/>
      <protection hidden="1"/>
    </xf>
    <xf numFmtId="0" fontId="37" fillId="0" borderId="10" xfId="0" applyFont="1" applyFill="1" applyBorder="1" applyAlignment="1" applyProtection="1">
      <alignment vertical="center" wrapText="1" shrinkToFit="1"/>
      <protection hidden="1"/>
    </xf>
    <xf numFmtId="0" fontId="34" fillId="0" borderId="0" xfId="0" applyFont="1" applyFill="1" applyBorder="1" applyAlignment="1" applyProtection="1">
      <alignment horizontal="center" vertical="center"/>
      <protection hidden="1"/>
    </xf>
    <xf numFmtId="0" fontId="7" fillId="0" borderId="0" xfId="0" applyFont="1" applyFill="1" applyAlignment="1" applyProtection="1">
      <alignment horizontal="right" vertical="center"/>
      <protection hidden="1"/>
    </xf>
    <xf numFmtId="0" fontId="24" fillId="0" borderId="0" xfId="0" applyFont="1" applyFill="1" applyBorder="1" applyProtection="1">
      <alignment vertical="center"/>
      <protection hidden="1"/>
    </xf>
    <xf numFmtId="0" fontId="24" fillId="0" borderId="0" xfId="0" applyFont="1" applyFill="1" applyBorder="1" applyAlignment="1" applyProtection="1">
      <alignment vertical="center"/>
      <protection hidden="1"/>
    </xf>
    <xf numFmtId="0" fontId="22" fillId="0" borderId="0" xfId="0" applyFont="1" applyFill="1" applyBorder="1" applyAlignment="1" applyProtection="1">
      <alignment vertical="center" wrapText="1"/>
      <protection hidden="1"/>
    </xf>
    <xf numFmtId="0" fontId="24" fillId="0" borderId="0" xfId="0" applyFont="1" applyFill="1" applyBorder="1" applyAlignment="1" applyProtection="1">
      <alignment vertical="center" wrapText="1"/>
      <protection hidden="1"/>
    </xf>
    <xf numFmtId="0" fontId="24" fillId="0" borderId="0" xfId="0" applyFont="1" applyFill="1" applyBorder="1" applyAlignment="1" applyProtection="1">
      <alignment vertical="center"/>
      <protection locked="0"/>
    </xf>
    <xf numFmtId="0" fontId="2" fillId="2" borderId="0" xfId="0" applyFont="1" applyFill="1" applyAlignment="1" applyProtection="1">
      <alignment horizontal="center" vertical="center"/>
      <protection hidden="1"/>
    </xf>
    <xf numFmtId="38" fontId="2" fillId="2" borderId="0" xfId="12" applyFont="1" applyFill="1" applyProtection="1">
      <alignment vertical="center"/>
      <protection hidden="1"/>
    </xf>
    <xf numFmtId="0" fontId="19" fillId="0" borderId="0" xfId="0" applyFont="1" applyFill="1" applyAlignment="1" applyProtection="1">
      <alignment horizontal="right" vertical="center"/>
      <protection hidden="1"/>
    </xf>
    <xf numFmtId="0" fontId="48" fillId="2" borderId="0" xfId="0" applyFont="1" applyFill="1" applyProtection="1">
      <alignment vertical="center"/>
      <protection hidden="1"/>
    </xf>
    <xf numFmtId="49" fontId="27" fillId="2" borderId="0" xfId="0" applyNumberFormat="1" applyFont="1" applyFill="1" applyBorder="1" applyAlignment="1" applyProtection="1">
      <alignment horizontal="center" vertical="center"/>
      <protection hidden="1"/>
    </xf>
    <xf numFmtId="0" fontId="27" fillId="2" borderId="0" xfId="0" applyFont="1" applyFill="1" applyBorder="1" applyAlignment="1" applyProtection="1">
      <alignment vertical="center"/>
      <protection hidden="1"/>
    </xf>
    <xf numFmtId="0" fontId="27" fillId="0" borderId="0" xfId="0" applyFont="1" applyFill="1" applyBorder="1" applyProtection="1">
      <alignment vertical="center"/>
      <protection hidden="1"/>
    </xf>
    <xf numFmtId="0" fontId="27" fillId="2" borderId="0" xfId="0" applyFont="1" applyFill="1" applyBorder="1" applyAlignment="1" applyProtection="1">
      <alignment horizontal="center" vertical="center"/>
      <protection hidden="1"/>
    </xf>
    <xf numFmtId="0" fontId="12" fillId="2" borderId="0" xfId="0" applyFont="1" applyFill="1" applyBorder="1" applyAlignment="1" applyProtection="1">
      <alignment vertical="center"/>
      <protection hidden="1"/>
    </xf>
    <xf numFmtId="0" fontId="27" fillId="2" borderId="0" xfId="0" applyFont="1" applyFill="1" applyBorder="1" applyAlignment="1" applyProtection="1">
      <alignment horizontal="left" vertical="center" indent="2"/>
      <protection hidden="1"/>
    </xf>
    <xf numFmtId="0" fontId="27" fillId="2" borderId="0" xfId="0" applyFont="1" applyFill="1" applyBorder="1" applyAlignment="1" applyProtection="1">
      <alignment horizontal="center" vertical="center"/>
      <protection locked="0"/>
    </xf>
    <xf numFmtId="0" fontId="27" fillId="2" borderId="0" xfId="0" applyFont="1" applyFill="1" applyBorder="1" applyAlignment="1" applyProtection="1">
      <alignment horizontal="distributed" vertical="center"/>
      <protection hidden="1"/>
    </xf>
    <xf numFmtId="0" fontId="27" fillId="2" borderId="0" xfId="0" applyFont="1" applyFill="1" applyBorder="1" applyAlignment="1" applyProtection="1">
      <alignment horizontal="left" vertical="center"/>
      <protection hidden="1"/>
    </xf>
    <xf numFmtId="49" fontId="12" fillId="2" borderId="0" xfId="0" applyNumberFormat="1" applyFont="1" applyFill="1" applyBorder="1" applyAlignment="1" applyProtection="1">
      <alignment horizontal="left" vertical="center"/>
      <protection hidden="1"/>
    </xf>
    <xf numFmtId="0" fontId="12" fillId="2" borderId="0" xfId="0" applyFont="1" applyFill="1" applyBorder="1" applyProtection="1">
      <alignment vertical="center"/>
      <protection hidden="1"/>
    </xf>
    <xf numFmtId="0" fontId="12" fillId="2" borderId="0" xfId="0" applyFont="1" applyFill="1" applyBorder="1" applyAlignment="1" applyProtection="1">
      <alignment horizontal="distributed" vertical="center"/>
      <protection hidden="1"/>
    </xf>
    <xf numFmtId="0" fontId="12" fillId="2" borderId="0" xfId="0" applyFont="1" applyFill="1" applyBorder="1" applyAlignment="1" applyProtection="1">
      <alignment horizontal="left" vertical="center"/>
      <protection hidden="1"/>
    </xf>
    <xf numFmtId="0" fontId="18" fillId="0" borderId="0" xfId="85" applyFont="1" applyBorder="1" applyAlignment="1" applyProtection="1">
      <alignment vertical="center"/>
      <protection hidden="1"/>
    </xf>
    <xf numFmtId="0" fontId="12" fillId="0" borderId="0" xfId="85" applyFont="1" applyBorder="1" applyAlignment="1" applyProtection="1">
      <alignment vertical="center" wrapText="1"/>
      <protection hidden="1"/>
    </xf>
    <xf numFmtId="0" fontId="12" fillId="0" borderId="0" xfId="85" applyFont="1" applyBorder="1" applyAlignment="1" applyProtection="1">
      <alignment vertical="center" shrinkToFit="1"/>
      <protection hidden="1"/>
    </xf>
    <xf numFmtId="0" fontId="12" fillId="2" borderId="0" xfId="0" applyFont="1" applyFill="1" applyBorder="1" applyAlignment="1" applyProtection="1">
      <alignment horizontal="right" vertical="center"/>
      <protection hidden="1"/>
    </xf>
    <xf numFmtId="0" fontId="12" fillId="2" borderId="12" xfId="0" applyFont="1" applyFill="1" applyBorder="1" applyAlignment="1" applyProtection="1">
      <alignment horizontal="center" vertical="center"/>
      <protection locked="0"/>
    </xf>
    <xf numFmtId="49" fontId="12" fillId="2" borderId="0" xfId="0" applyNumberFormat="1" applyFont="1" applyFill="1" applyBorder="1" applyAlignment="1" applyProtection="1">
      <alignment horizontal="center" vertical="center"/>
      <protection hidden="1"/>
    </xf>
    <xf numFmtId="0" fontId="12" fillId="2" borderId="0" xfId="0" applyFont="1" applyFill="1" applyBorder="1" applyAlignment="1" applyProtection="1">
      <alignment horizontal="center" vertical="center"/>
      <protection hidden="1"/>
    </xf>
    <xf numFmtId="0" fontId="12" fillId="0" borderId="0" xfId="0" applyFont="1" applyFill="1" applyBorder="1" applyProtection="1">
      <alignment vertical="center"/>
      <protection hidden="1"/>
    </xf>
    <xf numFmtId="0" fontId="12" fillId="2" borderId="0" xfId="0" applyFont="1" applyFill="1" applyBorder="1" applyAlignment="1" applyProtection="1">
      <alignment horizontal="center" vertical="center" wrapText="1"/>
      <protection hidden="1"/>
    </xf>
    <xf numFmtId="0" fontId="12" fillId="0" borderId="46" xfId="0" applyFont="1" applyFill="1" applyBorder="1" applyProtection="1">
      <alignment vertical="center"/>
      <protection hidden="1"/>
    </xf>
    <xf numFmtId="49" fontId="27" fillId="2" borderId="46" xfId="0" applyNumberFormat="1" applyFont="1" applyFill="1" applyBorder="1" applyAlignment="1" applyProtection="1">
      <alignment horizontal="center" vertical="center"/>
      <protection hidden="1"/>
    </xf>
    <xf numFmtId="0" fontId="27" fillId="0" borderId="46" xfId="0" applyFont="1" applyFill="1" applyBorder="1" applyProtection="1">
      <alignment vertical="center"/>
      <protection hidden="1"/>
    </xf>
    <xf numFmtId="0" fontId="12" fillId="2" borderId="46" xfId="0" applyFont="1" applyFill="1" applyBorder="1" applyAlignment="1" applyProtection="1">
      <alignment vertical="center"/>
      <protection hidden="1"/>
    </xf>
    <xf numFmtId="0" fontId="12" fillId="2" borderId="46" xfId="0" applyFont="1" applyFill="1" applyBorder="1" applyAlignment="1" applyProtection="1">
      <alignment horizontal="center" vertical="center" wrapText="1"/>
      <protection hidden="1"/>
    </xf>
    <xf numFmtId="0" fontId="12" fillId="2" borderId="46" xfId="0" applyFont="1" applyFill="1" applyBorder="1" applyAlignment="1" applyProtection="1">
      <alignment horizontal="center" vertical="center"/>
      <protection hidden="1"/>
    </xf>
    <xf numFmtId="0" fontId="27" fillId="2" borderId="0" xfId="0" applyFont="1" applyFill="1" applyProtection="1">
      <alignment vertical="center"/>
      <protection hidden="1"/>
    </xf>
    <xf numFmtId="38" fontId="2" fillId="2" borderId="0" xfId="12" applyFont="1" applyFill="1" applyBorder="1" applyProtection="1">
      <alignment vertical="center"/>
      <protection hidden="1"/>
    </xf>
    <xf numFmtId="0" fontId="10" fillId="2" borderId="0" xfId="0" applyFont="1" applyFill="1" applyBorder="1" applyAlignment="1" applyProtection="1">
      <alignment horizontal="center" vertical="center"/>
      <protection hidden="1"/>
    </xf>
    <xf numFmtId="0" fontId="5" fillId="2" borderId="0" xfId="0" applyFont="1" applyFill="1" applyProtection="1">
      <alignment vertical="center"/>
      <protection hidden="1"/>
    </xf>
    <xf numFmtId="0" fontId="5" fillId="0" borderId="0" xfId="0" applyFont="1" applyFill="1" applyBorder="1" applyAlignment="1" applyProtection="1">
      <alignment horizontal="right" vertical="center" wrapText="1"/>
      <protection hidden="1"/>
    </xf>
    <xf numFmtId="0" fontId="9" fillId="0" borderId="0" xfId="0" applyFont="1" applyBorder="1" applyAlignment="1" applyProtection="1">
      <alignment vertical="center"/>
      <protection hidden="1"/>
    </xf>
    <xf numFmtId="0" fontId="55" fillId="0" borderId="0" xfId="0" applyFont="1" applyFill="1" applyBorder="1" applyAlignment="1" applyProtection="1">
      <alignment horizontal="left" vertical="center"/>
      <protection hidden="1"/>
    </xf>
    <xf numFmtId="0" fontId="9" fillId="0" borderId="47" xfId="0" applyFont="1" applyBorder="1" applyAlignment="1" applyProtection="1">
      <alignment horizontal="center" vertical="center"/>
      <protection hidden="1"/>
    </xf>
    <xf numFmtId="38" fontId="27" fillId="2" borderId="0" xfId="12" applyFont="1" applyFill="1" applyBorder="1" applyAlignment="1" applyProtection="1">
      <alignment horizontal="right" vertical="center"/>
      <protection hidden="1"/>
    </xf>
    <xf numFmtId="0" fontId="9" fillId="0" borderId="0" xfId="0" applyFont="1" applyBorder="1" applyAlignment="1" applyProtection="1">
      <alignment horizontal="center" vertical="center"/>
      <protection hidden="1"/>
    </xf>
    <xf numFmtId="0" fontId="13" fillId="0" borderId="0" xfId="0" applyFont="1" applyFill="1" applyBorder="1" applyAlignment="1" applyProtection="1">
      <alignment horizontal="left" vertical="center" wrapText="1"/>
      <protection hidden="1"/>
    </xf>
    <xf numFmtId="38" fontId="28" fillId="2" borderId="48" xfId="12" applyFont="1" applyFill="1" applyBorder="1" applyAlignment="1" applyProtection="1">
      <alignment vertical="center"/>
      <protection hidden="1"/>
    </xf>
    <xf numFmtId="38" fontId="28" fillId="2" borderId="0" xfId="12" applyFont="1" applyFill="1" applyBorder="1" applyAlignment="1" applyProtection="1">
      <alignment vertical="center"/>
      <protection hidden="1"/>
    </xf>
    <xf numFmtId="38" fontId="50" fillId="0" borderId="0" xfId="12" applyFont="1" applyFill="1" applyBorder="1" applyAlignment="1" applyProtection="1">
      <alignment vertical="center"/>
      <protection hidden="1"/>
    </xf>
    <xf numFmtId="0" fontId="5" fillId="0" borderId="0" xfId="0" applyFont="1" applyFill="1" applyBorder="1" applyAlignment="1" applyProtection="1">
      <alignment horizontal="center" vertical="center" wrapText="1"/>
      <protection hidden="1"/>
    </xf>
    <xf numFmtId="38" fontId="27" fillId="0" borderId="0" xfId="12" applyFont="1" applyFill="1" applyBorder="1" applyAlignment="1" applyProtection="1">
      <alignment horizontal="right" vertical="center"/>
      <protection hidden="1"/>
    </xf>
    <xf numFmtId="0" fontId="5" fillId="0" borderId="0" xfId="0" applyFont="1" applyFill="1" applyBorder="1" applyProtection="1">
      <alignment vertical="center"/>
      <protection hidden="1"/>
    </xf>
    <xf numFmtId="0" fontId="9" fillId="0" borderId="0" xfId="0" applyFont="1" applyFill="1" applyBorder="1" applyProtection="1">
      <alignment vertical="center"/>
      <protection hidden="1"/>
    </xf>
    <xf numFmtId="38" fontId="27" fillId="0" borderId="0" xfId="12" applyFont="1" applyFill="1" applyBorder="1" applyAlignment="1" applyProtection="1">
      <alignment vertical="center"/>
      <protection hidden="1"/>
    </xf>
    <xf numFmtId="38" fontId="2" fillId="0" borderId="0" xfId="12" applyFont="1" applyProtection="1">
      <alignment vertical="center"/>
      <protection hidden="1"/>
    </xf>
    <xf numFmtId="0" fontId="27" fillId="0" borderId="0" xfId="0" applyFont="1" applyFill="1" applyBorder="1" applyAlignment="1" applyProtection="1">
      <alignment vertical="center"/>
      <protection hidden="1"/>
    </xf>
    <xf numFmtId="178" fontId="13" fillId="0" borderId="24" xfId="7" applyNumberFormat="1" applyFont="1" applyFill="1" applyBorder="1" applyAlignment="1" applyProtection="1">
      <alignment vertical="center"/>
      <protection hidden="1"/>
    </xf>
    <xf numFmtId="178" fontId="13" fillId="0" borderId="12" xfId="7" applyNumberFormat="1" applyFont="1" applyFill="1" applyBorder="1" applyAlignment="1" applyProtection="1">
      <alignment vertical="center"/>
      <protection hidden="1"/>
    </xf>
    <xf numFmtId="178" fontId="13" fillId="0" borderId="31" xfId="7" applyNumberFormat="1" applyFont="1" applyFill="1" applyBorder="1" applyAlignment="1" applyProtection="1">
      <alignment horizontal="right" vertical="center"/>
      <protection hidden="1"/>
    </xf>
    <xf numFmtId="178" fontId="13" fillId="0" borderId="19" xfId="7" applyNumberFormat="1" applyFont="1" applyFill="1" applyBorder="1" applyAlignment="1" applyProtection="1">
      <alignment horizontal="right" vertical="center"/>
      <protection hidden="1"/>
    </xf>
    <xf numFmtId="0" fontId="37" fillId="0" borderId="0" xfId="0" applyFont="1" applyFill="1" applyAlignment="1" applyProtection="1">
      <alignment vertical="center"/>
      <protection hidden="1"/>
    </xf>
    <xf numFmtId="0" fontId="33" fillId="0" borderId="14" xfId="0" applyFont="1" applyFill="1" applyBorder="1" applyAlignment="1" applyProtection="1">
      <alignment horizontal="center" vertical="center"/>
      <protection hidden="1"/>
    </xf>
    <xf numFmtId="0" fontId="33" fillId="0" borderId="14" xfId="0" applyFont="1" applyFill="1" applyBorder="1" applyAlignment="1" applyProtection="1">
      <alignment vertical="center" shrinkToFit="1"/>
      <protection hidden="1"/>
    </xf>
    <xf numFmtId="0" fontId="9" fillId="0" borderId="0" xfId="0" applyFont="1" applyBorder="1" applyAlignment="1" applyProtection="1">
      <alignment horizontal="center" vertical="center"/>
      <protection hidden="1"/>
    </xf>
    <xf numFmtId="0" fontId="29" fillId="0" borderId="10" xfId="0" applyFont="1" applyFill="1" applyBorder="1" applyAlignment="1" applyProtection="1">
      <alignment vertical="center"/>
      <protection hidden="1"/>
    </xf>
    <xf numFmtId="0" fontId="12" fillId="2" borderId="0" xfId="0" applyFont="1" applyFill="1" applyBorder="1" applyAlignment="1" applyProtection="1">
      <alignment vertical="center" wrapText="1"/>
      <protection hidden="1"/>
    </xf>
    <xf numFmtId="38" fontId="13" fillId="0" borderId="19" xfId="0" applyNumberFormat="1" applyFont="1" applyFill="1" applyBorder="1" applyAlignment="1" applyProtection="1">
      <alignment vertical="center"/>
    </xf>
    <xf numFmtId="38" fontId="13" fillId="0" borderId="31" xfId="0" applyNumberFormat="1" applyFont="1" applyFill="1" applyBorder="1" applyAlignment="1" applyProtection="1">
      <alignment vertical="center"/>
    </xf>
    <xf numFmtId="0" fontId="13" fillId="7" borderId="39" xfId="0" applyFont="1" applyFill="1" applyBorder="1" applyAlignment="1" applyProtection="1">
      <alignment horizontal="center" vertical="center"/>
    </xf>
    <xf numFmtId="38" fontId="14" fillId="5" borderId="41" xfId="7" applyFont="1" applyFill="1" applyBorder="1" applyAlignment="1" applyProtection="1">
      <alignment horizontal="center" vertical="center"/>
    </xf>
    <xf numFmtId="38" fontId="14" fillId="5" borderId="42" xfId="7" applyFont="1" applyFill="1" applyBorder="1" applyAlignment="1" applyProtection="1">
      <alignment horizontal="center" vertical="center"/>
    </xf>
    <xf numFmtId="38" fontId="13" fillId="0" borderId="0" xfId="7" applyFont="1" applyFill="1" applyBorder="1" applyAlignment="1" applyProtection="1">
      <alignment horizontal="right" vertical="center"/>
    </xf>
    <xf numFmtId="176" fontId="13" fillId="4" borderId="1" xfId="0" applyNumberFormat="1" applyFont="1" applyFill="1" applyBorder="1" applyAlignment="1" applyProtection="1">
      <alignment horizontal="center" vertical="center"/>
    </xf>
    <xf numFmtId="0" fontId="13" fillId="5" borderId="1" xfId="0" applyFont="1" applyFill="1" applyBorder="1" applyAlignment="1" applyProtection="1">
      <alignment horizontal="center" vertical="center" wrapText="1"/>
    </xf>
    <xf numFmtId="0" fontId="13" fillId="4" borderId="41" xfId="0" applyFont="1" applyFill="1" applyBorder="1" applyAlignment="1" applyProtection="1">
      <alignment horizontal="center" vertical="center" wrapText="1"/>
    </xf>
    <xf numFmtId="176" fontId="13" fillId="4" borderId="11" xfId="0" applyNumberFormat="1" applyFont="1" applyFill="1" applyBorder="1" applyAlignment="1" applyProtection="1">
      <alignment horizontal="center" vertical="center" wrapText="1"/>
    </xf>
    <xf numFmtId="176" fontId="13" fillId="4" borderId="1" xfId="0" applyNumberFormat="1" applyFont="1" applyFill="1" applyBorder="1" applyAlignment="1" applyProtection="1">
      <alignment horizontal="center" vertical="center" wrapText="1"/>
    </xf>
    <xf numFmtId="176" fontId="5" fillId="2" borderId="2" xfId="0" applyNumberFormat="1" applyFont="1" applyFill="1" applyBorder="1" applyAlignment="1" applyProtection="1">
      <alignment horizontal="center" vertical="center"/>
      <protection locked="0" hidden="1"/>
    </xf>
    <xf numFmtId="176" fontId="5" fillId="2" borderId="3" xfId="0" applyNumberFormat="1" applyFont="1" applyFill="1" applyBorder="1" applyAlignment="1" applyProtection="1">
      <alignment horizontal="center" vertical="center"/>
      <protection locked="0" hidden="1"/>
    </xf>
    <xf numFmtId="176" fontId="5" fillId="2" borderId="4" xfId="0" applyNumberFormat="1" applyFont="1" applyFill="1" applyBorder="1" applyAlignment="1" applyProtection="1">
      <alignment horizontal="center" vertical="center"/>
      <protection locked="0" hidden="1"/>
    </xf>
    <xf numFmtId="0" fontId="12" fillId="2" borderId="0" xfId="0" applyFont="1" applyFill="1" applyBorder="1" applyAlignment="1" applyProtection="1">
      <alignment vertical="center"/>
      <protection hidden="1"/>
    </xf>
    <xf numFmtId="0" fontId="30" fillId="6" borderId="0" xfId="86" applyFont="1" applyFill="1" applyBorder="1" applyAlignment="1" applyProtection="1">
      <alignment vertical="center" wrapText="1"/>
      <protection hidden="1"/>
    </xf>
    <xf numFmtId="0" fontId="30" fillId="6" borderId="0" xfId="86" applyFont="1" applyFill="1" applyAlignment="1" applyProtection="1">
      <alignment vertical="center"/>
      <protection hidden="1"/>
    </xf>
    <xf numFmtId="0" fontId="30" fillId="6" borderId="0" xfId="86" applyFont="1" applyFill="1" applyBorder="1" applyAlignment="1" applyProtection="1">
      <alignment vertical="center" wrapText="1"/>
    </xf>
    <xf numFmtId="0" fontId="63" fillId="0" borderId="0" xfId="86" applyFont="1" applyFill="1" applyAlignment="1" applyProtection="1">
      <alignment vertical="center"/>
    </xf>
    <xf numFmtId="0" fontId="31" fillId="6" borderId="0" xfId="86" applyFont="1" applyFill="1" applyBorder="1" applyAlignment="1" applyProtection="1">
      <alignment vertical="center"/>
      <protection hidden="1"/>
    </xf>
    <xf numFmtId="0" fontId="30" fillId="6" borderId="0" xfId="86" applyFont="1" applyFill="1" applyBorder="1" applyAlignment="1" applyProtection="1">
      <alignment vertical="center"/>
      <protection hidden="1"/>
    </xf>
    <xf numFmtId="0" fontId="30" fillId="6" borderId="0" xfId="86" applyFont="1" applyFill="1" applyBorder="1" applyAlignment="1" applyProtection="1">
      <alignment horizontal="center" vertical="center"/>
      <protection hidden="1"/>
    </xf>
    <xf numFmtId="38" fontId="30" fillId="6" borderId="0" xfId="87" applyFont="1" applyFill="1" applyBorder="1" applyAlignment="1" applyProtection="1">
      <alignment vertical="center"/>
      <protection hidden="1"/>
    </xf>
    <xf numFmtId="0" fontId="29" fillId="6" borderId="0" xfId="86" applyFont="1" applyFill="1" applyAlignment="1" applyProtection="1">
      <alignment vertical="center"/>
      <protection hidden="1"/>
    </xf>
    <xf numFmtId="49" fontId="30" fillId="6" borderId="0" xfId="86" applyNumberFormat="1" applyFont="1" applyFill="1" applyAlignment="1" applyProtection="1">
      <alignment vertical="center"/>
      <protection hidden="1"/>
    </xf>
    <xf numFmtId="0" fontId="29" fillId="0" borderId="0" xfId="86" applyFont="1" applyFill="1" applyAlignment="1" applyProtection="1">
      <alignment vertical="center"/>
    </xf>
    <xf numFmtId="181" fontId="63" fillId="0" borderId="0" xfId="86" applyNumberFormat="1" applyFont="1" applyFill="1" applyAlignment="1" applyProtection="1">
      <alignment vertical="center"/>
    </xf>
    <xf numFmtId="0" fontId="29" fillId="6" borderId="0" xfId="86" applyFont="1" applyFill="1" applyAlignment="1" applyProtection="1">
      <alignment horizontal="center" vertical="center"/>
      <protection hidden="1"/>
    </xf>
    <xf numFmtId="38" fontId="29" fillId="6" borderId="0" xfId="87" applyFont="1" applyFill="1" applyAlignment="1" applyProtection="1">
      <alignment vertical="center"/>
      <protection hidden="1"/>
    </xf>
    <xf numFmtId="0" fontId="63" fillId="0" borderId="0" xfId="86" applyFont="1" applyFill="1" applyAlignment="1" applyProtection="1">
      <alignment vertical="center"/>
      <protection hidden="1"/>
    </xf>
    <xf numFmtId="0" fontId="64" fillId="6" borderId="0" xfId="86" applyFont="1" applyFill="1" applyBorder="1" applyAlignment="1" applyProtection="1">
      <alignment vertical="center"/>
      <protection hidden="1"/>
    </xf>
    <xf numFmtId="0" fontId="34" fillId="6" borderId="0" xfId="86" applyFont="1" applyFill="1" applyBorder="1" applyAlignment="1" applyProtection="1">
      <alignment vertical="center"/>
      <protection hidden="1"/>
    </xf>
    <xf numFmtId="0" fontId="34" fillId="6" borderId="0" xfId="86" applyFont="1" applyFill="1" applyBorder="1" applyAlignment="1" applyProtection="1">
      <alignment horizontal="right" vertical="center"/>
      <protection hidden="1"/>
    </xf>
    <xf numFmtId="0" fontId="30" fillId="6" borderId="0" xfId="86" applyNumberFormat="1" applyFont="1" applyFill="1" applyAlignment="1" applyProtection="1">
      <alignment vertical="center"/>
      <protection hidden="1"/>
    </xf>
    <xf numFmtId="182" fontId="30" fillId="6" borderId="0" xfId="86" applyNumberFormat="1" applyFont="1" applyFill="1" applyAlignment="1" applyProtection="1">
      <alignment vertical="center"/>
      <protection hidden="1"/>
    </xf>
    <xf numFmtId="0" fontId="64" fillId="6" borderId="0" xfId="86" applyFont="1" applyFill="1" applyBorder="1" applyAlignment="1" applyProtection="1">
      <alignment horizontal="left" vertical="center"/>
      <protection hidden="1"/>
    </xf>
    <xf numFmtId="0" fontId="64" fillId="6" borderId="0" xfId="86" applyFont="1" applyFill="1" applyBorder="1" applyAlignment="1" applyProtection="1">
      <alignment horizontal="center" vertical="center"/>
      <protection hidden="1"/>
    </xf>
    <xf numFmtId="49" fontId="23" fillId="6" borderId="0" xfId="0" applyNumberFormat="1" applyFont="1" applyFill="1" applyBorder="1" applyAlignment="1" applyProtection="1">
      <alignment vertical="center" wrapText="1"/>
      <protection hidden="1"/>
    </xf>
    <xf numFmtId="49" fontId="66" fillId="6" borderId="0" xfId="0" applyNumberFormat="1" applyFont="1" applyFill="1" applyBorder="1" applyAlignment="1" applyProtection="1">
      <alignment vertical="top"/>
      <protection hidden="1"/>
    </xf>
    <xf numFmtId="49" fontId="67" fillId="6" borderId="0" xfId="0" applyNumberFormat="1" applyFont="1" applyFill="1" applyBorder="1" applyAlignment="1" applyProtection="1">
      <alignment vertical="top"/>
      <protection hidden="1"/>
    </xf>
    <xf numFmtId="0" fontId="35" fillId="0" borderId="0" xfId="86" applyFont="1" applyFill="1" applyAlignment="1" applyProtection="1">
      <alignment vertical="center"/>
    </xf>
    <xf numFmtId="0" fontId="68" fillId="0" borderId="0" xfId="86" applyFont="1" applyFill="1" applyAlignment="1" applyProtection="1">
      <alignment vertical="center"/>
    </xf>
    <xf numFmtId="0" fontId="65" fillId="6" borderId="0" xfId="86" applyFont="1" applyFill="1" applyAlignment="1" applyProtection="1">
      <alignment vertical="center"/>
      <protection hidden="1"/>
    </xf>
    <xf numFmtId="49" fontId="35" fillId="6" borderId="0" xfId="0" applyNumberFormat="1" applyFont="1" applyFill="1" applyBorder="1" applyAlignment="1" applyProtection="1">
      <alignment vertical="top"/>
      <protection hidden="1"/>
    </xf>
    <xf numFmtId="49" fontId="29" fillId="6" borderId="0" xfId="0" applyNumberFormat="1" applyFont="1" applyFill="1" applyBorder="1" applyProtection="1">
      <alignment vertical="center"/>
      <protection hidden="1"/>
    </xf>
    <xf numFmtId="49" fontId="37" fillId="6" borderId="0" xfId="0" applyNumberFormat="1" applyFont="1" applyFill="1" applyBorder="1" applyAlignment="1" applyProtection="1">
      <alignment vertical="center" wrapText="1"/>
      <protection hidden="1"/>
    </xf>
    <xf numFmtId="49" fontId="37" fillId="6" borderId="0" xfId="0" applyNumberFormat="1" applyFont="1" applyFill="1" applyBorder="1" applyAlignment="1" applyProtection="1">
      <alignment vertical="center"/>
      <protection hidden="1"/>
    </xf>
    <xf numFmtId="0" fontId="69" fillId="6" borderId="0" xfId="86" applyFont="1" applyFill="1" applyBorder="1" applyAlignment="1" applyProtection="1">
      <alignment vertical="center"/>
      <protection hidden="1"/>
    </xf>
    <xf numFmtId="0" fontId="42" fillId="6" borderId="0" xfId="86" applyFont="1" applyFill="1" applyBorder="1" applyAlignment="1" applyProtection="1">
      <alignment vertical="center"/>
      <protection hidden="1"/>
    </xf>
    <xf numFmtId="0" fontId="42" fillId="6" borderId="0" xfId="86" applyFont="1" applyFill="1" applyBorder="1" applyAlignment="1" applyProtection="1">
      <alignment horizontal="center" vertical="center"/>
      <protection hidden="1"/>
    </xf>
    <xf numFmtId="0" fontId="13" fillId="6" borderId="0" xfId="0" applyFont="1" applyFill="1" applyAlignment="1" applyProtection="1">
      <alignment vertical="center"/>
      <protection hidden="1"/>
    </xf>
    <xf numFmtId="0" fontId="71" fillId="6" borderId="0" xfId="0" applyFont="1" applyFill="1" applyBorder="1" applyAlignment="1" applyProtection="1">
      <alignment vertical="center" wrapText="1"/>
      <protection hidden="1"/>
    </xf>
    <xf numFmtId="0" fontId="72" fillId="6" borderId="0" xfId="0" applyFont="1" applyFill="1" applyBorder="1" applyAlignment="1" applyProtection="1">
      <alignment vertical="center"/>
      <protection hidden="1"/>
    </xf>
    <xf numFmtId="0" fontId="72" fillId="0" borderId="0" xfId="0" applyFont="1" applyFill="1" applyBorder="1" applyAlignment="1" applyProtection="1">
      <alignment vertical="center"/>
      <protection hidden="1"/>
    </xf>
    <xf numFmtId="0" fontId="71" fillId="6" borderId="0" xfId="0" applyFont="1" applyFill="1" applyBorder="1" applyAlignment="1" applyProtection="1">
      <alignment horizontal="left" vertical="center" wrapText="1"/>
      <protection hidden="1"/>
    </xf>
    <xf numFmtId="0" fontId="71" fillId="6" borderId="0" xfId="0" applyFont="1" applyFill="1" applyBorder="1" applyAlignment="1" applyProtection="1">
      <alignment horizontal="left" vertical="center"/>
      <protection hidden="1"/>
    </xf>
    <xf numFmtId="0" fontId="13" fillId="6" borderId="0" xfId="0" applyFont="1" applyFill="1" applyBorder="1" applyAlignment="1" applyProtection="1">
      <alignment horizontal="left" vertical="center"/>
      <protection hidden="1"/>
    </xf>
    <xf numFmtId="0" fontId="72" fillId="6" borderId="0" xfId="0" applyFont="1" applyFill="1" applyBorder="1" applyAlignment="1" applyProtection="1">
      <alignment horizontal="left" vertical="center"/>
      <protection hidden="1"/>
    </xf>
    <xf numFmtId="0" fontId="71" fillId="6" borderId="0" xfId="0" applyFont="1" applyFill="1" applyBorder="1" applyAlignment="1" applyProtection="1">
      <alignment horizontal="center" vertical="center" textRotation="255"/>
      <protection hidden="1"/>
    </xf>
    <xf numFmtId="0" fontId="63" fillId="0" borderId="0" xfId="86" applyFont="1" applyFill="1" applyAlignment="1" applyProtection="1">
      <alignment horizontal="center" vertical="center"/>
    </xf>
    <xf numFmtId="38" fontId="63" fillId="0" borderId="0" xfId="87" applyFont="1" applyFill="1" applyAlignment="1" applyProtection="1">
      <alignment vertical="center"/>
    </xf>
    <xf numFmtId="49" fontId="73" fillId="6" borderId="0" xfId="0" applyNumberFormat="1" applyFont="1" applyFill="1" applyBorder="1" applyAlignment="1" applyProtection="1">
      <alignment vertical="top"/>
      <protection hidden="1"/>
    </xf>
    <xf numFmtId="0" fontId="30" fillId="2" borderId="0" xfId="0" applyFont="1" applyFill="1" applyAlignment="1" applyProtection="1">
      <alignment horizontal="center" vertical="center"/>
      <protection hidden="1"/>
    </xf>
    <xf numFmtId="0" fontId="30" fillId="2" borderId="0" xfId="0" applyFont="1" applyFill="1" applyAlignment="1" applyProtection="1">
      <alignment horizontal="right" vertical="center"/>
      <protection hidden="1"/>
    </xf>
    <xf numFmtId="0" fontId="30" fillId="2" borderId="0" xfId="0" applyFont="1" applyFill="1" applyProtection="1">
      <alignment vertical="center"/>
      <protection hidden="1"/>
    </xf>
    <xf numFmtId="0" fontId="29" fillId="2" borderId="0" xfId="0" applyFont="1" applyFill="1" applyProtection="1">
      <alignment vertical="center"/>
      <protection hidden="1"/>
    </xf>
    <xf numFmtId="38" fontId="30" fillId="2" borderId="0" xfId="87" applyFont="1" applyFill="1" applyProtection="1">
      <alignment vertical="center"/>
      <protection hidden="1"/>
    </xf>
    <xf numFmtId="0" fontId="39" fillId="2" borderId="0" xfId="0" applyFont="1" applyFill="1" applyProtection="1">
      <alignment vertical="center"/>
      <protection hidden="1"/>
    </xf>
    <xf numFmtId="0" fontId="31" fillId="0" borderId="0" xfId="0" applyFont="1" applyAlignment="1" applyProtection="1">
      <alignment vertical="distributed"/>
      <protection hidden="1"/>
    </xf>
    <xf numFmtId="0" fontId="76" fillId="2" borderId="0" xfId="0" applyFont="1" applyFill="1" applyProtection="1">
      <alignment vertical="center"/>
      <protection hidden="1"/>
    </xf>
    <xf numFmtId="0" fontId="32" fillId="2" borderId="0" xfId="0" applyFont="1" applyFill="1" applyProtection="1">
      <alignment vertical="center"/>
      <protection hidden="1"/>
    </xf>
    <xf numFmtId="0" fontId="33" fillId="2" borderId="0" xfId="0" applyFont="1" applyFill="1" applyProtection="1">
      <alignment vertical="center"/>
      <protection hidden="1"/>
    </xf>
    <xf numFmtId="0" fontId="34" fillId="2" borderId="0" xfId="0" applyFont="1" applyFill="1" applyProtection="1">
      <alignment vertical="center"/>
      <protection hidden="1"/>
    </xf>
    <xf numFmtId="0" fontId="34" fillId="2" borderId="0" xfId="0" applyFont="1" applyFill="1" applyAlignment="1" applyProtection="1">
      <alignment horizontal="right" vertical="center"/>
      <protection hidden="1"/>
    </xf>
    <xf numFmtId="0" fontId="34" fillId="2" borderId="0" xfId="0" applyFont="1" applyFill="1" applyAlignment="1" applyProtection="1">
      <alignment horizontal="center" vertical="center"/>
      <protection hidden="1"/>
    </xf>
    <xf numFmtId="0" fontId="30" fillId="2" borderId="0" xfId="0" applyFont="1" applyFill="1" applyAlignment="1" applyProtection="1">
      <alignment horizontal="left" vertical="center" wrapText="1"/>
      <protection hidden="1"/>
    </xf>
    <xf numFmtId="0" fontId="30" fillId="0" borderId="0" xfId="0" applyFont="1" applyAlignment="1" applyProtection="1">
      <alignment horizontal="left" vertical="center" wrapText="1"/>
      <protection hidden="1"/>
    </xf>
    <xf numFmtId="0" fontId="29" fillId="0" borderId="0" xfId="0" applyFont="1" applyAlignment="1" applyProtection="1">
      <alignment horizontal="center" vertical="center"/>
      <protection hidden="1"/>
    </xf>
    <xf numFmtId="38" fontId="29" fillId="0" borderId="0" xfId="87" applyFont="1" applyProtection="1">
      <alignment vertical="center"/>
      <protection hidden="1"/>
    </xf>
    <xf numFmtId="0" fontId="29" fillId="0" borderId="0" xfId="0" applyFont="1" applyProtection="1">
      <alignment vertical="center"/>
      <protection hidden="1"/>
    </xf>
    <xf numFmtId="0" fontId="30" fillId="0" borderId="0" xfId="0" applyFont="1" applyAlignment="1" applyProtection="1">
      <alignment vertical="center" shrinkToFit="1"/>
      <protection hidden="1"/>
    </xf>
    <xf numFmtId="0" fontId="30" fillId="0" borderId="0" xfId="0" applyFont="1" applyAlignment="1" applyProtection="1">
      <alignment vertical="center" wrapText="1"/>
      <protection hidden="1"/>
    </xf>
    <xf numFmtId="0" fontId="30" fillId="0" borderId="0" xfId="0" applyFont="1" applyProtection="1">
      <alignment vertical="center"/>
      <protection hidden="1"/>
    </xf>
    <xf numFmtId="0" fontId="30" fillId="0" borderId="0" xfId="0" applyFont="1" applyAlignment="1" applyProtection="1">
      <alignment horizontal="left" vertical="center"/>
      <protection hidden="1"/>
    </xf>
    <xf numFmtId="0" fontId="30" fillId="0" borderId="0" xfId="0" applyFont="1" applyAlignment="1" applyProtection="1">
      <alignment horizontal="left" vertical="center" shrinkToFit="1"/>
      <protection hidden="1"/>
    </xf>
    <xf numFmtId="0" fontId="23" fillId="0" borderId="0" xfId="0" applyFont="1" applyProtection="1">
      <alignment vertical="center"/>
      <protection hidden="1"/>
    </xf>
    <xf numFmtId="0" fontId="29" fillId="6" borderId="0" xfId="0" applyFont="1" applyFill="1" applyProtection="1">
      <alignment vertical="center"/>
      <protection hidden="1"/>
    </xf>
    <xf numFmtId="0" fontId="30" fillId="0" borderId="0" xfId="0" applyFont="1" applyAlignment="1" applyProtection="1">
      <alignment horizontal="distributed" vertical="center"/>
      <protection hidden="1"/>
    </xf>
    <xf numFmtId="0" fontId="29" fillId="0" borderId="0" xfId="0" applyFont="1" applyAlignment="1" applyProtection="1">
      <alignment horizontal="left" vertical="center"/>
      <protection hidden="1"/>
    </xf>
    <xf numFmtId="0" fontId="30" fillId="2" borderId="0" xfId="0" applyFont="1" applyFill="1" applyAlignment="1" applyProtection="1">
      <alignment horizontal="left" vertical="center"/>
      <protection hidden="1"/>
    </xf>
    <xf numFmtId="38" fontId="29" fillId="2" borderId="0" xfId="87" applyFont="1" applyFill="1" applyProtection="1">
      <alignment vertical="center"/>
      <protection hidden="1"/>
    </xf>
    <xf numFmtId="0" fontId="30" fillId="2" borderId="0" xfId="0" applyFont="1" applyFill="1" applyAlignment="1" applyProtection="1">
      <alignment vertical="center" wrapText="1"/>
      <protection hidden="1"/>
    </xf>
    <xf numFmtId="0" fontId="29" fillId="2" borderId="0" xfId="0" applyFont="1" applyFill="1" applyAlignment="1" applyProtection="1">
      <alignment vertical="center" textRotation="255"/>
      <protection hidden="1"/>
    </xf>
    <xf numFmtId="0" fontId="33" fillId="0" borderId="0" xfId="0" applyFont="1" applyAlignment="1" applyProtection="1">
      <alignment vertical="center" shrinkToFit="1"/>
      <protection hidden="1"/>
    </xf>
    <xf numFmtId="0" fontId="58" fillId="0" borderId="0" xfId="0" applyFont="1" applyProtection="1">
      <alignment vertical="center"/>
      <protection hidden="1"/>
    </xf>
    <xf numFmtId="0" fontId="38" fillId="0" borderId="0" xfId="0" applyFont="1" applyAlignment="1" applyProtection="1">
      <alignment vertical="center" shrinkToFit="1"/>
      <protection hidden="1"/>
    </xf>
    <xf numFmtId="0" fontId="33" fillId="0" borderId="0" xfId="0" applyFont="1" applyAlignment="1" applyProtection="1">
      <alignment horizontal="center" vertical="center"/>
      <protection hidden="1"/>
    </xf>
    <xf numFmtId="0" fontId="33" fillId="0" borderId="0" xfId="0" applyFont="1" applyAlignment="1" applyProtection="1">
      <alignment horizontal="center" vertical="center" shrinkToFit="1"/>
      <protection hidden="1"/>
    </xf>
    <xf numFmtId="0" fontId="33" fillId="0" borderId="10" xfId="0" applyFont="1" applyBorder="1" applyAlignment="1" applyProtection="1">
      <alignment vertical="center" shrinkToFit="1"/>
      <protection hidden="1"/>
    </xf>
    <xf numFmtId="0" fontId="77" fillId="0" borderId="10" xfId="0" applyFont="1" applyBorder="1" applyAlignment="1" applyProtection="1">
      <protection hidden="1"/>
    </xf>
    <xf numFmtId="0" fontId="33" fillId="6" borderId="0" xfId="0" applyFont="1" applyFill="1" applyAlignment="1" applyProtection="1">
      <alignment horizontal="center" vertical="center" wrapText="1" shrinkToFit="1"/>
      <protection hidden="1"/>
    </xf>
    <xf numFmtId="0" fontId="33" fillId="6" borderId="0" xfId="0" applyFont="1" applyFill="1" applyAlignment="1" applyProtection="1">
      <alignment horizontal="center" vertical="center" shrinkToFit="1"/>
      <protection hidden="1"/>
    </xf>
    <xf numFmtId="0" fontId="30" fillId="6" borderId="0" xfId="0" applyFont="1" applyFill="1" applyAlignment="1" applyProtection="1">
      <alignment horizontal="center" vertical="center" shrinkToFit="1"/>
      <protection hidden="1"/>
    </xf>
    <xf numFmtId="49" fontId="30" fillId="6" borderId="0" xfId="0" applyNumberFormat="1" applyFont="1" applyFill="1" applyAlignment="1" applyProtection="1">
      <alignment horizontal="center" vertical="center" shrinkToFit="1"/>
      <protection hidden="1"/>
    </xf>
    <xf numFmtId="0" fontId="30" fillId="6" borderId="0" xfId="0" applyFont="1" applyFill="1" applyAlignment="1" applyProtection="1">
      <alignment vertical="center" shrinkToFit="1"/>
      <protection hidden="1"/>
    </xf>
    <xf numFmtId="0" fontId="5" fillId="0" borderId="0" xfId="0" applyFont="1" applyAlignment="1" applyProtection="1">
      <alignment horizontal="right" vertical="center" wrapText="1"/>
      <protection hidden="1"/>
    </xf>
    <xf numFmtId="0" fontId="5" fillId="0" borderId="0" xfId="0" applyFont="1" applyAlignment="1" applyProtection="1">
      <alignment horizontal="right" vertical="center"/>
      <protection hidden="1"/>
    </xf>
    <xf numFmtId="0" fontId="5" fillId="0" borderId="0" xfId="0" applyFont="1" applyProtection="1">
      <alignment vertical="center"/>
      <protection hidden="1"/>
    </xf>
    <xf numFmtId="0" fontId="9" fillId="0" borderId="0" xfId="0" applyFont="1" applyProtection="1">
      <alignment vertical="center"/>
      <protection hidden="1"/>
    </xf>
    <xf numFmtId="0" fontId="10" fillId="2" borderId="0" xfId="0" applyFont="1" applyFill="1" applyAlignment="1" applyProtection="1">
      <alignment horizontal="center" vertical="center"/>
      <protection hidden="1"/>
    </xf>
    <xf numFmtId="38" fontId="27" fillId="0" borderId="0" xfId="87" applyFont="1" applyAlignment="1" applyProtection="1">
      <alignment horizontal="right" vertical="center"/>
      <protection hidden="1"/>
    </xf>
    <xf numFmtId="38" fontId="27" fillId="0" borderId="0" xfId="87" applyFont="1" applyProtection="1">
      <alignment vertical="center"/>
      <protection hidden="1"/>
    </xf>
    <xf numFmtId="0" fontId="21" fillId="2" borderId="0" xfId="0" applyFont="1" applyFill="1" applyAlignment="1" applyProtection="1">
      <alignment vertical="center" wrapText="1"/>
      <protection hidden="1"/>
    </xf>
    <xf numFmtId="38" fontId="2" fillId="2" borderId="0" xfId="87" applyFont="1" applyFill="1" applyProtection="1">
      <alignment vertical="center"/>
      <protection hidden="1"/>
    </xf>
    <xf numFmtId="49" fontId="65" fillId="6" borderId="0" xfId="0" applyNumberFormat="1" applyFont="1" applyFill="1" applyAlignment="1" applyProtection="1">
      <alignment vertical="top"/>
      <protection hidden="1"/>
    </xf>
    <xf numFmtId="49" fontId="66" fillId="6" borderId="0" xfId="0" applyNumberFormat="1" applyFont="1" applyFill="1" applyAlignment="1" applyProtection="1">
      <alignment vertical="top"/>
      <protection hidden="1"/>
    </xf>
    <xf numFmtId="49" fontId="67" fillId="6" borderId="0" xfId="0" applyNumberFormat="1" applyFont="1" applyFill="1" applyAlignment="1" applyProtection="1">
      <alignment vertical="top"/>
      <protection hidden="1"/>
    </xf>
    <xf numFmtId="0" fontId="35" fillId="0" borderId="0" xfId="86" applyFont="1">
      <alignment vertical="center"/>
    </xf>
    <xf numFmtId="0" fontId="68" fillId="0" borderId="0" xfId="86" applyFont="1">
      <alignment vertical="center"/>
    </xf>
    <xf numFmtId="0" fontId="65" fillId="6" borderId="0" xfId="86" applyFont="1" applyFill="1" applyProtection="1">
      <alignment vertical="center"/>
      <protection hidden="1"/>
    </xf>
    <xf numFmtId="49" fontId="29" fillId="6" borderId="0" xfId="0" applyNumberFormat="1" applyFont="1" applyFill="1" applyProtection="1">
      <alignment vertical="center"/>
      <protection hidden="1"/>
    </xf>
    <xf numFmtId="49" fontId="37" fillId="6" borderId="0" xfId="0" applyNumberFormat="1" applyFont="1" applyFill="1" applyAlignment="1" applyProtection="1">
      <alignment vertical="center" wrapText="1"/>
      <protection hidden="1"/>
    </xf>
    <xf numFmtId="49" fontId="37" fillId="6" borderId="0" xfId="0" applyNumberFormat="1" applyFont="1" applyFill="1" applyProtection="1">
      <alignment vertical="center"/>
      <protection hidden="1"/>
    </xf>
    <xf numFmtId="0" fontId="69" fillId="6" borderId="0" xfId="86" applyFont="1" applyFill="1" applyProtection="1">
      <alignment vertical="center"/>
      <protection hidden="1"/>
    </xf>
    <xf numFmtId="0" fontId="42" fillId="6" borderId="0" xfId="86" applyFont="1" applyFill="1" applyAlignment="1" applyProtection="1">
      <alignment horizontal="center" vertical="center"/>
      <protection hidden="1"/>
    </xf>
    <xf numFmtId="0" fontId="29" fillId="6" borderId="0" xfId="86" applyFont="1" applyFill="1" applyProtection="1">
      <alignment vertical="center"/>
      <protection hidden="1"/>
    </xf>
    <xf numFmtId="0" fontId="29" fillId="0" borderId="0" xfId="86" applyFont="1">
      <alignment vertical="center"/>
    </xf>
    <xf numFmtId="0" fontId="63" fillId="0" borderId="0" xfId="86" applyFont="1">
      <alignment vertical="center"/>
    </xf>
    <xf numFmtId="0" fontId="31" fillId="6" borderId="0" xfId="0" applyFont="1" applyFill="1" applyBorder="1" applyAlignment="1" applyProtection="1">
      <alignment horizontal="center" vertical="center" wrapText="1"/>
      <protection hidden="1"/>
    </xf>
    <xf numFmtId="49" fontId="30" fillId="6" borderId="0" xfId="0" applyNumberFormat="1" applyFont="1" applyFill="1" applyBorder="1" applyAlignment="1" applyProtection="1">
      <alignment vertical="top"/>
      <protection hidden="1"/>
    </xf>
    <xf numFmtId="49" fontId="30" fillId="6" borderId="0" xfId="0" applyNumberFormat="1" applyFont="1" applyFill="1" applyBorder="1" applyAlignment="1" applyProtection="1">
      <alignment horizontal="left" vertical="center"/>
      <protection hidden="1"/>
    </xf>
    <xf numFmtId="49" fontId="65" fillId="6" borderId="0" xfId="0" applyNumberFormat="1" applyFont="1" applyFill="1" applyBorder="1" applyAlignment="1" applyProtection="1">
      <alignment vertical="top"/>
      <protection hidden="1"/>
    </xf>
    <xf numFmtId="0" fontId="5" fillId="2" borderId="45" xfId="0" applyNumberFormat="1" applyFont="1" applyFill="1" applyBorder="1" applyAlignment="1" applyProtection="1">
      <alignment horizontal="center" vertical="center"/>
      <protection hidden="1"/>
    </xf>
    <xf numFmtId="0" fontId="5" fillId="2" borderId="3" xfId="0" applyNumberFormat="1" applyFont="1" applyFill="1" applyBorder="1" applyAlignment="1" applyProtection="1">
      <alignment horizontal="center" vertical="center"/>
      <protection hidden="1"/>
    </xf>
    <xf numFmtId="0" fontId="5" fillId="2" borderId="4" xfId="0" applyNumberFormat="1" applyFont="1" applyFill="1" applyBorder="1" applyAlignment="1" applyProtection="1">
      <alignment horizontal="center" vertical="center"/>
      <protection hidden="1"/>
    </xf>
    <xf numFmtId="176" fontId="9" fillId="2" borderId="0" xfId="0" applyNumberFormat="1" applyFont="1" applyFill="1" applyBorder="1" applyAlignment="1" applyProtection="1">
      <alignment horizontal="center" vertical="center"/>
      <protection hidden="1"/>
    </xf>
    <xf numFmtId="176" fontId="9" fillId="2" borderId="5" xfId="0" applyNumberFormat="1" applyFont="1" applyFill="1" applyBorder="1" applyAlignment="1" applyProtection="1">
      <alignment horizontal="center" vertical="center"/>
      <protection hidden="1"/>
    </xf>
    <xf numFmtId="176" fontId="9" fillId="2" borderId="6" xfId="0" applyNumberFormat="1" applyFont="1" applyFill="1" applyBorder="1" applyAlignment="1" applyProtection="1">
      <alignment horizontal="center" vertical="center"/>
      <protection hidden="1"/>
    </xf>
    <xf numFmtId="176" fontId="9" fillId="2" borderId="7" xfId="0" applyNumberFormat="1" applyFont="1" applyFill="1" applyBorder="1" applyAlignment="1" applyProtection="1">
      <alignment horizontal="center" vertical="center"/>
      <protection hidden="1"/>
    </xf>
    <xf numFmtId="178" fontId="5" fillId="2" borderId="2" xfId="7" applyNumberFormat="1" applyFont="1" applyFill="1" applyBorder="1" applyProtection="1">
      <alignment vertical="center"/>
      <protection hidden="1"/>
    </xf>
    <xf numFmtId="176" fontId="9" fillId="2" borderId="8" xfId="0" applyNumberFormat="1" applyFont="1" applyFill="1" applyBorder="1" applyAlignment="1" applyProtection="1">
      <alignment horizontal="center" vertical="center"/>
      <protection hidden="1"/>
    </xf>
    <xf numFmtId="178" fontId="5" fillId="2" borderId="3" xfId="7" applyNumberFormat="1" applyFont="1" applyFill="1" applyBorder="1" applyProtection="1">
      <alignment vertical="center"/>
      <protection hidden="1"/>
    </xf>
    <xf numFmtId="176" fontId="9" fillId="2" borderId="9" xfId="0" applyNumberFormat="1" applyFont="1" applyFill="1" applyBorder="1" applyAlignment="1" applyProtection="1">
      <alignment horizontal="center" vertical="center"/>
      <protection hidden="1"/>
    </xf>
    <xf numFmtId="178" fontId="5" fillId="2" borderId="4" xfId="7" applyNumberFormat="1" applyFont="1" applyFill="1" applyBorder="1" applyProtection="1">
      <alignment vertical="center"/>
      <protection hidden="1"/>
    </xf>
    <xf numFmtId="0" fontId="2" fillId="5" borderId="41" xfId="0" applyFont="1" applyFill="1" applyBorder="1" applyAlignment="1" applyProtection="1">
      <alignment horizontal="center" vertical="center" wrapText="1"/>
      <protection hidden="1"/>
    </xf>
    <xf numFmtId="0" fontId="2" fillId="5" borderId="42" xfId="0" applyFont="1" applyFill="1" applyBorder="1" applyAlignment="1" applyProtection="1">
      <alignment horizontal="center" vertical="center"/>
      <protection hidden="1"/>
    </xf>
    <xf numFmtId="180" fontId="5" fillId="2" borderId="20" xfId="7" applyNumberFormat="1" applyFont="1" applyFill="1" applyBorder="1" applyProtection="1">
      <alignment vertical="center"/>
      <protection hidden="1"/>
    </xf>
    <xf numFmtId="178" fontId="5" fillId="2" borderId="32" xfId="7" applyNumberFormat="1" applyFont="1" applyFill="1" applyBorder="1" applyProtection="1">
      <alignment vertical="center"/>
      <protection hidden="1"/>
    </xf>
    <xf numFmtId="38" fontId="5" fillId="0" borderId="0" xfId="7" applyFont="1" applyFill="1" applyBorder="1" applyProtection="1">
      <alignment vertical="center"/>
      <protection hidden="1"/>
    </xf>
    <xf numFmtId="180" fontId="5" fillId="2" borderId="21" xfId="7" applyNumberFormat="1" applyFont="1" applyFill="1" applyBorder="1" applyProtection="1">
      <alignment vertical="center"/>
      <protection hidden="1"/>
    </xf>
    <xf numFmtId="178" fontId="5" fillId="2" borderId="33" xfId="7" applyNumberFormat="1" applyFont="1" applyFill="1" applyBorder="1" applyProtection="1">
      <alignment vertical="center"/>
      <protection hidden="1"/>
    </xf>
    <xf numFmtId="180" fontId="5" fillId="2" borderId="27" xfId="7" applyNumberFormat="1" applyFont="1" applyFill="1" applyBorder="1" applyProtection="1">
      <alignment vertical="center"/>
      <protection hidden="1"/>
    </xf>
    <xf numFmtId="178" fontId="5" fillId="2" borderId="34" xfId="7" applyNumberFormat="1" applyFont="1" applyFill="1" applyBorder="1" applyProtection="1">
      <alignment vertical="center"/>
      <protection hidden="1"/>
    </xf>
    <xf numFmtId="49" fontId="5" fillId="2" borderId="2" xfId="0" applyNumberFormat="1" applyFont="1" applyFill="1" applyBorder="1" applyAlignment="1" applyProtection="1">
      <alignment horizontal="center" vertical="center"/>
      <protection hidden="1"/>
    </xf>
    <xf numFmtId="49" fontId="5" fillId="2" borderId="3" xfId="0" applyNumberFormat="1" applyFont="1" applyFill="1" applyBorder="1" applyAlignment="1" applyProtection="1">
      <alignment horizontal="center" vertical="center"/>
      <protection hidden="1"/>
    </xf>
    <xf numFmtId="49" fontId="5" fillId="2" borderId="4" xfId="0" applyNumberFormat="1" applyFont="1" applyFill="1" applyBorder="1" applyAlignment="1" applyProtection="1">
      <alignment horizontal="center" vertical="center"/>
      <protection hidden="1"/>
    </xf>
    <xf numFmtId="178" fontId="5" fillId="2" borderId="29" xfId="0" applyNumberFormat="1" applyFont="1" applyFill="1" applyBorder="1" applyProtection="1">
      <alignment vertical="center"/>
      <protection hidden="1"/>
    </xf>
    <xf numFmtId="178" fontId="5" fillId="2" borderId="3" xfId="0" applyNumberFormat="1" applyFont="1" applyFill="1" applyBorder="1" applyProtection="1">
      <alignment vertical="center"/>
      <protection hidden="1"/>
    </xf>
    <xf numFmtId="178" fontId="5" fillId="2" borderId="4" xfId="0" applyNumberFormat="1" applyFont="1" applyFill="1" applyBorder="1" applyProtection="1">
      <alignment vertical="center"/>
      <protection hidden="1"/>
    </xf>
    <xf numFmtId="180" fontId="5" fillId="0" borderId="30" xfId="7" applyNumberFormat="1" applyFont="1" applyFill="1" applyBorder="1" applyProtection="1">
      <alignment vertical="center"/>
      <protection hidden="1"/>
    </xf>
    <xf numFmtId="178" fontId="5" fillId="0" borderId="36" xfId="7" applyNumberFormat="1" applyFont="1" applyFill="1" applyBorder="1" applyProtection="1">
      <alignment vertical="center"/>
      <protection hidden="1"/>
    </xf>
    <xf numFmtId="180" fontId="5" fillId="0" borderId="20" xfId="7" applyNumberFormat="1" applyFont="1" applyFill="1" applyBorder="1" applyProtection="1">
      <alignment vertical="center"/>
      <protection hidden="1"/>
    </xf>
    <xf numFmtId="178" fontId="5" fillId="0" borderId="37" xfId="7" applyNumberFormat="1" applyFont="1" applyFill="1" applyBorder="1" applyProtection="1">
      <alignment vertical="center"/>
      <protection hidden="1"/>
    </xf>
    <xf numFmtId="176" fontId="5" fillId="2" borderId="2" xfId="0" applyNumberFormat="1" applyFont="1" applyFill="1" applyBorder="1" applyAlignment="1" applyProtection="1">
      <alignment horizontal="center" vertical="center"/>
      <protection hidden="1"/>
    </xf>
    <xf numFmtId="176" fontId="5" fillId="2" borderId="3" xfId="0" applyNumberFormat="1" applyFont="1" applyFill="1" applyBorder="1" applyAlignment="1" applyProtection="1">
      <alignment horizontal="center" vertical="center"/>
      <protection hidden="1"/>
    </xf>
    <xf numFmtId="176" fontId="5" fillId="2" borderId="4" xfId="0" applyNumberFormat="1" applyFont="1" applyFill="1" applyBorder="1" applyAlignment="1" applyProtection="1">
      <alignment horizontal="center" vertical="center"/>
      <protection hidden="1"/>
    </xf>
    <xf numFmtId="178" fontId="5" fillId="2" borderId="0" xfId="0" applyNumberFormat="1" applyFont="1" applyFill="1" applyBorder="1" applyProtection="1">
      <alignment vertical="center"/>
      <protection hidden="1"/>
    </xf>
    <xf numFmtId="178" fontId="5" fillId="2" borderId="5" xfId="0" applyNumberFormat="1" applyFont="1" applyFill="1" applyBorder="1" applyProtection="1">
      <alignment vertical="center"/>
      <protection hidden="1"/>
    </xf>
    <xf numFmtId="178" fontId="5" fillId="2" borderId="6" xfId="0" applyNumberFormat="1" applyFont="1" applyFill="1" applyBorder="1" applyProtection="1">
      <alignment vertical="center"/>
      <protection hidden="1"/>
    </xf>
    <xf numFmtId="180" fontId="5" fillId="0" borderId="22" xfId="7" applyNumberFormat="1" applyFont="1" applyFill="1" applyBorder="1" applyProtection="1">
      <alignment vertical="center"/>
      <protection hidden="1"/>
    </xf>
    <xf numFmtId="178" fontId="5" fillId="0" borderId="34" xfId="7" applyNumberFormat="1" applyFont="1" applyFill="1" applyBorder="1" applyProtection="1">
      <alignment vertical="center"/>
      <protection hidden="1"/>
    </xf>
    <xf numFmtId="176" fontId="13" fillId="4" borderId="1" xfId="0" applyNumberFormat="1" applyFont="1" applyFill="1" applyBorder="1" applyAlignment="1" applyProtection="1">
      <alignment horizontal="center" vertical="center"/>
      <protection hidden="1"/>
    </xf>
    <xf numFmtId="0" fontId="13" fillId="5" borderId="1" xfId="0" applyFont="1" applyFill="1" applyBorder="1" applyAlignment="1" applyProtection="1">
      <alignment horizontal="center" vertical="center" wrapText="1"/>
      <protection hidden="1"/>
    </xf>
    <xf numFmtId="0" fontId="13" fillId="4" borderId="41" xfId="0" applyFont="1" applyFill="1" applyBorder="1" applyAlignment="1" applyProtection="1">
      <alignment horizontal="center" vertical="center" wrapText="1"/>
      <protection hidden="1"/>
    </xf>
    <xf numFmtId="0" fontId="13" fillId="7" borderId="39" xfId="0" applyFont="1" applyFill="1" applyBorder="1" applyAlignment="1" applyProtection="1">
      <alignment horizontal="center" vertical="center"/>
      <protection hidden="1"/>
    </xf>
    <xf numFmtId="38" fontId="14" fillId="5" borderId="41" xfId="7" applyFont="1" applyFill="1" applyBorder="1" applyAlignment="1" applyProtection="1">
      <alignment horizontal="center" vertical="center"/>
      <protection hidden="1"/>
    </xf>
    <xf numFmtId="38" fontId="14" fillId="5" borderId="42" xfId="7" applyFont="1" applyFill="1" applyBorder="1" applyAlignment="1" applyProtection="1">
      <alignment horizontal="center" vertical="center"/>
      <protection hidden="1"/>
    </xf>
    <xf numFmtId="38" fontId="13" fillId="0" borderId="19" xfId="0" applyNumberFormat="1" applyFont="1" applyFill="1" applyBorder="1" applyAlignment="1" applyProtection="1">
      <alignment vertical="center"/>
      <protection hidden="1"/>
    </xf>
    <xf numFmtId="180" fontId="5" fillId="0" borderId="0" xfId="0" applyNumberFormat="1" applyFont="1" applyFill="1" applyBorder="1" applyAlignment="1" applyProtection="1">
      <alignment vertical="center" shrinkToFit="1"/>
      <protection hidden="1"/>
    </xf>
    <xf numFmtId="180" fontId="5" fillId="2" borderId="0" xfId="0" applyNumberFormat="1" applyFont="1" applyFill="1" applyBorder="1" applyAlignment="1" applyProtection="1">
      <alignment vertical="center" shrinkToFit="1"/>
      <protection hidden="1"/>
    </xf>
    <xf numFmtId="180" fontId="5" fillId="2" borderId="5" xfId="0" applyNumberFormat="1" applyFont="1" applyFill="1" applyBorder="1" applyAlignment="1" applyProtection="1">
      <alignment vertical="center" shrinkToFit="1"/>
      <protection hidden="1"/>
    </xf>
    <xf numFmtId="180" fontId="5" fillId="2" borderId="6" xfId="0" applyNumberFormat="1" applyFont="1" applyFill="1" applyBorder="1" applyAlignment="1" applyProtection="1">
      <alignment vertical="center" shrinkToFit="1"/>
      <protection hidden="1"/>
    </xf>
    <xf numFmtId="180" fontId="5" fillId="0" borderId="6" xfId="0" applyNumberFormat="1" applyFont="1" applyFill="1" applyBorder="1" applyAlignment="1" applyProtection="1">
      <alignment vertical="center" shrinkToFit="1"/>
      <protection hidden="1"/>
    </xf>
    <xf numFmtId="180" fontId="5" fillId="2" borderId="22" xfId="7" applyNumberFormat="1" applyFont="1" applyFill="1" applyBorder="1" applyProtection="1">
      <alignment vertical="center"/>
      <protection hidden="1"/>
    </xf>
    <xf numFmtId="176" fontId="13" fillId="4" borderId="11" xfId="0" applyNumberFormat="1" applyFont="1" applyFill="1" applyBorder="1" applyAlignment="1" applyProtection="1">
      <alignment horizontal="center" vertical="center" wrapText="1"/>
      <protection hidden="1"/>
    </xf>
    <xf numFmtId="176" fontId="13" fillId="4" borderId="1" xfId="0" applyNumberFormat="1" applyFont="1" applyFill="1" applyBorder="1" applyAlignment="1" applyProtection="1">
      <alignment horizontal="center" vertical="center" wrapText="1"/>
      <protection hidden="1"/>
    </xf>
    <xf numFmtId="49" fontId="5" fillId="2" borderId="25" xfId="0" applyNumberFormat="1" applyFont="1" applyFill="1" applyBorder="1" applyAlignment="1" applyProtection="1">
      <alignment horizontal="center" vertical="center" shrinkToFit="1"/>
      <protection hidden="1"/>
    </xf>
    <xf numFmtId="49" fontId="5" fillId="2" borderId="0" xfId="0" applyNumberFormat="1" applyFont="1" applyFill="1" applyBorder="1" applyAlignment="1" applyProtection="1">
      <alignment horizontal="center" vertical="center" shrinkToFit="1"/>
      <protection hidden="1"/>
    </xf>
    <xf numFmtId="180" fontId="5" fillId="2" borderId="28" xfId="7" applyNumberFormat="1" applyFont="1" applyFill="1" applyBorder="1" applyProtection="1">
      <alignment vertical="center"/>
      <protection hidden="1"/>
    </xf>
    <xf numFmtId="49" fontId="5" fillId="2" borderId="26" xfId="0" applyNumberFormat="1" applyFont="1" applyFill="1" applyBorder="1" applyAlignment="1" applyProtection="1">
      <alignment horizontal="center" vertical="center" shrinkToFit="1"/>
      <protection hidden="1"/>
    </xf>
    <xf numFmtId="49" fontId="5" fillId="2" borderId="5" xfId="0" applyNumberFormat="1" applyFont="1" applyFill="1" applyBorder="1" applyAlignment="1" applyProtection="1">
      <alignment horizontal="center" vertical="center" shrinkToFit="1"/>
      <protection hidden="1"/>
    </xf>
    <xf numFmtId="180" fontId="5" fillId="2" borderId="26" xfId="7" applyNumberFormat="1" applyFont="1" applyFill="1" applyBorder="1" applyProtection="1">
      <alignment vertical="center"/>
      <protection hidden="1"/>
    </xf>
    <xf numFmtId="49" fontId="5" fillId="2" borderId="27" xfId="0" applyNumberFormat="1" applyFont="1" applyFill="1" applyBorder="1" applyAlignment="1" applyProtection="1">
      <alignment horizontal="center" vertical="center" shrinkToFit="1"/>
      <protection hidden="1"/>
    </xf>
    <xf numFmtId="49" fontId="5" fillId="2" borderId="6" xfId="0" applyNumberFormat="1" applyFont="1" applyFill="1" applyBorder="1" applyAlignment="1" applyProtection="1">
      <alignment horizontal="center" vertical="center" shrinkToFit="1"/>
      <protection hidden="1"/>
    </xf>
    <xf numFmtId="38" fontId="13" fillId="0" borderId="31" xfId="0" applyNumberFormat="1" applyFont="1" applyFill="1" applyBorder="1" applyAlignment="1" applyProtection="1">
      <alignment vertical="center"/>
      <protection hidden="1"/>
    </xf>
    <xf numFmtId="0" fontId="79" fillId="2" borderId="0" xfId="0" applyFont="1" applyFill="1" applyAlignment="1" applyProtection="1">
      <alignment horizontal="center" vertical="center"/>
      <protection locked="0"/>
    </xf>
    <xf numFmtId="0" fontId="27" fillId="2" borderId="94" xfId="0" applyFont="1" applyFill="1" applyBorder="1" applyAlignment="1" applyProtection="1">
      <alignment vertical="center" wrapText="1"/>
      <protection hidden="1"/>
    </xf>
    <xf numFmtId="0" fontId="27" fillId="2" borderId="20" xfId="0" applyFont="1" applyFill="1" applyBorder="1" applyAlignment="1" applyProtection="1">
      <alignment vertical="center" wrapText="1"/>
      <protection hidden="1"/>
    </xf>
    <xf numFmtId="0" fontId="82" fillId="2" borderId="93" xfId="0" applyFont="1" applyFill="1" applyBorder="1" applyAlignment="1" applyProtection="1">
      <alignment vertical="center" wrapText="1"/>
      <protection hidden="1"/>
    </xf>
    <xf numFmtId="0" fontId="82" fillId="2" borderId="20" xfId="0" applyFont="1" applyFill="1" applyBorder="1" applyAlignment="1" applyProtection="1">
      <alignment vertical="center" wrapText="1"/>
      <protection hidden="1"/>
    </xf>
    <xf numFmtId="0" fontId="83" fillId="2" borderId="0" xfId="0" applyFont="1" applyFill="1" applyAlignment="1" applyProtection="1">
      <alignment vertical="center" wrapText="1"/>
      <protection hidden="1"/>
    </xf>
    <xf numFmtId="0" fontId="79" fillId="2" borderId="20" xfId="0" applyFont="1" applyFill="1" applyBorder="1" applyAlignment="1" applyProtection="1">
      <alignment horizontal="center" vertical="center"/>
      <protection locked="0"/>
    </xf>
    <xf numFmtId="0" fontId="12" fillId="0" borderId="0" xfId="0" applyFont="1" applyProtection="1">
      <alignment vertical="center"/>
      <protection hidden="1"/>
    </xf>
    <xf numFmtId="0" fontId="12" fillId="0" borderId="20" xfId="0" applyFont="1" applyBorder="1" applyProtection="1">
      <alignment vertical="center"/>
      <protection hidden="1"/>
    </xf>
    <xf numFmtId="0" fontId="9" fillId="2" borderId="17" xfId="0" applyFont="1" applyFill="1" applyBorder="1" applyProtection="1">
      <alignment vertical="center"/>
      <protection hidden="1"/>
    </xf>
    <xf numFmtId="0" fontId="9" fillId="2" borderId="10" xfId="0" applyFont="1" applyFill="1" applyBorder="1" applyProtection="1">
      <alignment vertical="center"/>
      <protection hidden="1"/>
    </xf>
    <xf numFmtId="0" fontId="12" fillId="0" borderId="10" xfId="0" applyFont="1" applyBorder="1" applyProtection="1">
      <alignment vertical="center"/>
      <protection hidden="1"/>
    </xf>
    <xf numFmtId="0" fontId="12" fillId="0" borderId="0" xfId="0" applyFont="1" applyProtection="1">
      <alignment vertical="center"/>
      <protection hidden="1"/>
    </xf>
    <xf numFmtId="0" fontId="12" fillId="0" borderId="0" xfId="0" applyFont="1" applyProtection="1">
      <alignment vertical="center"/>
      <protection hidden="1"/>
    </xf>
    <xf numFmtId="0" fontId="18" fillId="0" borderId="0" xfId="0" applyFont="1" applyProtection="1">
      <alignment vertical="center"/>
      <protection hidden="1"/>
    </xf>
    <xf numFmtId="176" fontId="13" fillId="0" borderId="0" xfId="0" applyNumberFormat="1" applyFont="1" applyAlignment="1" applyProtection="1">
      <alignment horizontal="right" vertical="center"/>
      <protection hidden="1"/>
    </xf>
    <xf numFmtId="38" fontId="2" fillId="5" borderId="19" xfId="18" applyFont="1" applyFill="1" applyBorder="1" applyProtection="1">
      <alignment vertical="center"/>
      <protection hidden="1"/>
    </xf>
    <xf numFmtId="38" fontId="9" fillId="0" borderId="0" xfId="18" applyFont="1" applyProtection="1">
      <alignment vertical="center"/>
      <protection hidden="1"/>
    </xf>
    <xf numFmtId="176" fontId="2" fillId="0" borderId="0" xfId="0" applyNumberFormat="1" applyFont="1" applyProtection="1">
      <alignment vertical="center"/>
      <protection hidden="1"/>
    </xf>
    <xf numFmtId="38" fontId="2" fillId="4" borderId="19" xfId="18" applyFont="1" applyFill="1" applyBorder="1" applyProtection="1">
      <alignment vertical="center"/>
      <protection hidden="1"/>
    </xf>
    <xf numFmtId="176" fontId="53" fillId="0" borderId="0" xfId="0" applyNumberFormat="1" applyFont="1" applyProtection="1">
      <alignment vertical="center"/>
      <protection hidden="1"/>
    </xf>
    <xf numFmtId="38" fontId="53" fillId="0" borderId="0" xfId="6" applyFont="1" applyProtection="1">
      <alignment vertical="center"/>
      <protection hidden="1"/>
    </xf>
    <xf numFmtId="176" fontId="5" fillId="0" borderId="0" xfId="0" applyNumberFormat="1" applyFont="1" applyAlignment="1" applyProtection="1">
      <protection hidden="1"/>
    </xf>
    <xf numFmtId="0" fontId="30" fillId="0" borderId="0" xfId="0" applyFont="1" applyProtection="1">
      <alignment vertical="center"/>
      <protection hidden="1"/>
    </xf>
    <xf numFmtId="0" fontId="23" fillId="2" borderId="0" xfId="0" applyFont="1" applyFill="1" applyAlignment="1" applyProtection="1">
      <alignment vertical="center" wrapText="1"/>
      <protection hidden="1"/>
    </xf>
    <xf numFmtId="49" fontId="70" fillId="0" borderId="89" xfId="0" applyNumberFormat="1" applyFont="1" applyBorder="1" applyAlignment="1" applyProtection="1">
      <alignment horizontal="center" vertical="center" shrinkToFit="1"/>
      <protection locked="0"/>
    </xf>
    <xf numFmtId="49" fontId="70" fillId="0" borderId="90" xfId="0" applyNumberFormat="1" applyFont="1" applyBorder="1" applyAlignment="1" applyProtection="1">
      <alignment horizontal="center" vertical="center" shrinkToFit="1"/>
      <protection locked="0"/>
    </xf>
    <xf numFmtId="49" fontId="70" fillId="0" borderId="91" xfId="0" applyNumberFormat="1" applyFont="1" applyBorder="1" applyAlignment="1" applyProtection="1">
      <alignment horizontal="center" vertical="center" shrinkToFit="1"/>
      <protection locked="0"/>
    </xf>
    <xf numFmtId="49" fontId="70" fillId="0" borderId="92" xfId="0" applyNumberFormat="1" applyFont="1" applyBorder="1" applyAlignment="1" applyProtection="1">
      <alignment horizontal="center" vertical="center" shrinkToFit="1"/>
      <protection locked="0"/>
    </xf>
    <xf numFmtId="0" fontId="24" fillId="0" borderId="0" xfId="0" applyFont="1" applyBorder="1" applyAlignment="1" applyProtection="1">
      <alignment vertical="center" wrapText="1"/>
      <protection hidden="1"/>
    </xf>
    <xf numFmtId="0" fontId="24" fillId="2" borderId="0" xfId="0" applyFont="1" applyFill="1" applyBorder="1" applyAlignment="1" applyProtection="1">
      <alignment vertical="center" wrapText="1"/>
      <protection hidden="1"/>
    </xf>
    <xf numFmtId="0" fontId="24" fillId="0" borderId="19" xfId="0" applyFont="1" applyBorder="1" applyAlignment="1" applyProtection="1">
      <alignment horizontal="center" vertical="center"/>
      <protection locked="0"/>
    </xf>
    <xf numFmtId="0" fontId="24" fillId="0" borderId="19" xfId="0" applyFont="1" applyBorder="1" applyAlignment="1" applyProtection="1">
      <alignment horizontal="left" vertical="center" shrinkToFit="1"/>
      <protection locked="0"/>
    </xf>
    <xf numFmtId="0" fontId="24" fillId="0" borderId="12" xfId="0" applyFont="1" applyBorder="1" applyAlignment="1" applyProtection="1">
      <alignment horizontal="center" vertical="center" shrinkToFit="1"/>
      <protection locked="0"/>
    </xf>
    <xf numFmtId="0" fontId="24" fillId="0" borderId="16" xfId="0" applyFont="1" applyBorder="1" applyAlignment="1" applyProtection="1">
      <alignment horizontal="center" vertical="center" shrinkToFit="1"/>
      <protection locked="0"/>
    </xf>
    <xf numFmtId="0" fontId="24" fillId="0" borderId="13" xfId="0" applyFont="1" applyBorder="1" applyAlignment="1" applyProtection="1">
      <alignment horizontal="center" vertical="center" shrinkToFit="1"/>
      <protection locked="0"/>
    </xf>
    <xf numFmtId="0" fontId="24" fillId="0" borderId="19" xfId="0" applyFont="1" applyBorder="1" applyAlignment="1" applyProtection="1">
      <alignment horizontal="center" vertical="center" shrinkToFit="1"/>
      <protection locked="0"/>
    </xf>
    <xf numFmtId="0" fontId="24" fillId="2" borderId="19" xfId="0" applyFont="1" applyFill="1" applyBorder="1" applyAlignment="1" applyProtection="1">
      <alignment horizontal="center" vertical="center"/>
      <protection locked="0"/>
    </xf>
    <xf numFmtId="179" fontId="24" fillId="2" borderId="19" xfId="0" applyNumberFormat="1" applyFont="1" applyFill="1" applyBorder="1" applyAlignment="1" applyProtection="1">
      <alignment horizontal="center" vertical="center"/>
      <protection locked="0"/>
    </xf>
    <xf numFmtId="0" fontId="24" fillId="2" borderId="19" xfId="0" applyFont="1" applyFill="1" applyBorder="1" applyAlignment="1" applyProtection="1">
      <alignment horizontal="center" vertical="center"/>
      <protection hidden="1"/>
    </xf>
    <xf numFmtId="0" fontId="24" fillId="0" borderId="0" xfId="0" applyFont="1" applyBorder="1" applyAlignment="1" applyProtection="1">
      <alignment horizontal="left" vertical="center"/>
      <protection hidden="1"/>
    </xf>
    <xf numFmtId="0" fontId="22" fillId="2" borderId="10" xfId="0" applyFont="1" applyFill="1" applyBorder="1" applyAlignment="1" applyProtection="1">
      <alignment horizontal="left" vertical="center" shrinkToFit="1"/>
      <protection locked="0"/>
    </xf>
    <xf numFmtId="0" fontId="24" fillId="0" borderId="18" xfId="0" applyFont="1" applyBorder="1" applyAlignment="1" applyProtection="1">
      <alignment horizontal="center" vertical="center" wrapText="1"/>
      <protection hidden="1"/>
    </xf>
    <xf numFmtId="0" fontId="24" fillId="0" borderId="14" xfId="0" applyFont="1" applyBorder="1" applyAlignment="1" applyProtection="1">
      <alignment horizontal="center" vertical="center" wrapText="1"/>
      <protection hidden="1"/>
    </xf>
    <xf numFmtId="0" fontId="24" fillId="0" borderId="15" xfId="0" applyFont="1" applyBorder="1" applyAlignment="1" applyProtection="1">
      <alignment horizontal="center" vertical="center" wrapText="1"/>
      <protection hidden="1"/>
    </xf>
    <xf numFmtId="0" fontId="24" fillId="0" borderId="17" xfId="0" applyFont="1" applyBorder="1" applyAlignment="1" applyProtection="1">
      <alignment horizontal="center" vertical="center" wrapText="1"/>
      <protection hidden="1"/>
    </xf>
    <xf numFmtId="0" fontId="24" fillId="0" borderId="10" xfId="0" applyFont="1" applyBorder="1" applyAlignment="1" applyProtection="1">
      <alignment horizontal="center" vertical="center" wrapText="1"/>
      <protection hidden="1"/>
    </xf>
    <xf numFmtId="0" fontId="24" fillId="0" borderId="50" xfId="0" applyFont="1" applyBorder="1" applyAlignment="1" applyProtection="1">
      <alignment horizontal="center" vertical="center" wrapText="1"/>
      <protection hidden="1"/>
    </xf>
    <xf numFmtId="0" fontId="24" fillId="0" borderId="19" xfId="0" applyFont="1" applyBorder="1" applyAlignment="1" applyProtection="1">
      <alignment horizontal="center" vertical="center" wrapText="1"/>
      <protection hidden="1"/>
    </xf>
    <xf numFmtId="0" fontId="23" fillId="0" borderId="0" xfId="0" applyFont="1" applyFill="1" applyAlignment="1" applyProtection="1">
      <alignment vertical="center" wrapText="1"/>
      <protection hidden="1"/>
    </xf>
    <xf numFmtId="0" fontId="23" fillId="0" borderId="0" xfId="0" applyFont="1" applyAlignment="1">
      <alignment vertical="center" wrapText="1"/>
    </xf>
    <xf numFmtId="0" fontId="30" fillId="2" borderId="0" xfId="0" applyFont="1" applyFill="1" applyAlignment="1" applyProtection="1">
      <alignment horizontal="right" vertical="center"/>
      <protection hidden="1"/>
    </xf>
    <xf numFmtId="0" fontId="42" fillId="6" borderId="0" xfId="0" applyFont="1" applyFill="1" applyAlignment="1" applyProtection="1">
      <alignment horizontal="center" vertical="center"/>
      <protection hidden="1"/>
    </xf>
    <xf numFmtId="0" fontId="41" fillId="0" borderId="0" xfId="0" applyFont="1" applyAlignment="1">
      <alignment horizontal="right" vertical="center"/>
    </xf>
    <xf numFmtId="0" fontId="40" fillId="0" borderId="0" xfId="0" applyFont="1" applyAlignment="1" applyProtection="1">
      <alignment horizontal="center" vertical="center"/>
      <protection hidden="1"/>
    </xf>
    <xf numFmtId="0" fontId="23" fillId="0" borderId="0" xfId="0" applyFont="1" applyAlignment="1">
      <alignment horizontal="center" vertical="center"/>
    </xf>
    <xf numFmtId="0" fontId="30" fillId="2" borderId="0" xfId="0" applyFont="1" applyFill="1" applyAlignment="1" applyProtection="1">
      <alignment horizontal="center" vertical="center"/>
      <protection hidden="1"/>
    </xf>
    <xf numFmtId="0" fontId="30" fillId="2" borderId="0" xfId="0" applyFont="1" applyFill="1" applyAlignment="1" applyProtection="1">
      <alignment horizontal="center" vertical="center"/>
      <protection locked="0" hidden="1"/>
    </xf>
    <xf numFmtId="0" fontId="33" fillId="0" borderId="0" xfId="0" applyFont="1" applyAlignment="1" applyProtection="1">
      <alignment horizontal="left" vertical="center" shrinkToFit="1"/>
      <protection hidden="1"/>
    </xf>
    <xf numFmtId="0" fontId="33" fillId="0" borderId="49" xfId="0" applyFont="1" applyBorder="1" applyAlignment="1" applyProtection="1">
      <alignment horizontal="left" vertical="center" shrinkToFit="1"/>
      <protection hidden="1"/>
    </xf>
    <xf numFmtId="38" fontId="43" fillId="0" borderId="12" xfId="12" applyFont="1" applyFill="1" applyBorder="1" applyAlignment="1" applyProtection="1">
      <alignment horizontal="center" vertical="center" shrinkToFit="1"/>
      <protection locked="0" hidden="1"/>
    </xf>
    <xf numFmtId="38" fontId="43" fillId="0" borderId="16" xfId="12" applyFont="1" applyFill="1" applyBorder="1" applyAlignment="1" applyProtection="1">
      <alignment horizontal="center" vertical="center" shrinkToFit="1"/>
      <protection locked="0" hidden="1"/>
    </xf>
    <xf numFmtId="38" fontId="43" fillId="0" borderId="13" xfId="12" applyFont="1" applyFill="1" applyBorder="1" applyAlignment="1" applyProtection="1">
      <alignment horizontal="center" vertical="center" shrinkToFit="1"/>
      <protection locked="0" hidden="1"/>
    </xf>
    <xf numFmtId="0" fontId="33" fillId="0" borderId="20" xfId="0" applyFont="1" applyFill="1" applyBorder="1" applyAlignment="1" applyProtection="1">
      <alignment horizontal="center" vertical="center" shrinkToFit="1"/>
      <protection hidden="1"/>
    </xf>
    <xf numFmtId="0" fontId="33" fillId="0" borderId="0" xfId="0" applyFont="1" applyFill="1" applyBorder="1" applyAlignment="1" applyProtection="1">
      <alignment horizontal="center" vertical="center" shrinkToFit="1"/>
      <protection hidden="1"/>
    </xf>
    <xf numFmtId="0" fontId="37" fillId="0" borderId="0" xfId="0" applyFont="1" applyFill="1" applyAlignment="1" applyProtection="1">
      <alignment horizontal="right" vertical="center"/>
      <protection hidden="1"/>
    </xf>
    <xf numFmtId="0" fontId="0" fillId="0" borderId="0" xfId="0" applyAlignment="1" applyProtection="1">
      <alignment vertical="center"/>
      <protection hidden="1"/>
    </xf>
    <xf numFmtId="0" fontId="33" fillId="0" borderId="10" xfId="0" applyFont="1" applyBorder="1" applyAlignment="1" applyProtection="1">
      <alignment horizontal="left" vertical="center" shrinkToFit="1"/>
      <protection hidden="1"/>
    </xf>
    <xf numFmtId="49" fontId="33" fillId="7" borderId="12" xfId="0" applyNumberFormat="1" applyFont="1" applyFill="1" applyBorder="1" applyAlignment="1" applyProtection="1">
      <alignment horizontal="center" vertical="center" shrinkToFit="1"/>
      <protection hidden="1"/>
    </xf>
    <xf numFmtId="49" fontId="33" fillId="7" borderId="16" xfId="0" applyNumberFormat="1" applyFont="1" applyFill="1" applyBorder="1" applyAlignment="1" applyProtection="1">
      <alignment horizontal="center" vertical="center" shrinkToFit="1"/>
      <protection hidden="1"/>
    </xf>
    <xf numFmtId="49" fontId="33" fillId="7" borderId="13" xfId="0" applyNumberFormat="1" applyFont="1" applyFill="1" applyBorder="1" applyAlignment="1" applyProtection="1">
      <alignment horizontal="center" vertical="center" shrinkToFit="1"/>
      <protection hidden="1"/>
    </xf>
    <xf numFmtId="0" fontId="33" fillId="0" borderId="12" xfId="0" applyNumberFormat="1" applyFont="1" applyFill="1" applyBorder="1" applyAlignment="1" applyProtection="1">
      <alignment horizontal="center" vertical="center" shrinkToFit="1"/>
      <protection locked="0"/>
    </xf>
    <xf numFmtId="0" fontId="33" fillId="0" borderId="16" xfId="0" applyNumberFormat="1" applyFont="1" applyFill="1" applyBorder="1" applyAlignment="1" applyProtection="1">
      <alignment horizontal="center" vertical="center" shrinkToFit="1"/>
      <protection locked="0"/>
    </xf>
    <xf numFmtId="0" fontId="33" fillId="0" borderId="13" xfId="0" applyNumberFormat="1" applyFont="1" applyFill="1" applyBorder="1" applyAlignment="1" applyProtection="1">
      <alignment horizontal="center" vertical="center" shrinkToFit="1"/>
      <protection locked="0"/>
    </xf>
    <xf numFmtId="49" fontId="30" fillId="0" borderId="16" xfId="0" applyNumberFormat="1" applyFont="1" applyFill="1" applyBorder="1" applyAlignment="1" applyProtection="1">
      <alignment horizontal="center" vertical="center" shrinkToFit="1"/>
      <protection locked="0"/>
    </xf>
    <xf numFmtId="49" fontId="30" fillId="0" borderId="13" xfId="0" applyNumberFormat="1" applyFont="1" applyFill="1" applyBorder="1" applyAlignment="1" applyProtection="1">
      <alignment horizontal="center" vertical="center" shrinkToFit="1"/>
      <protection locked="0"/>
    </xf>
    <xf numFmtId="49" fontId="33" fillId="7" borderId="12" xfId="0" applyNumberFormat="1" applyFont="1" applyFill="1" applyBorder="1" applyAlignment="1" applyProtection="1">
      <alignment horizontal="center" vertical="center" wrapText="1" shrinkToFit="1"/>
      <protection hidden="1"/>
    </xf>
    <xf numFmtId="49" fontId="33" fillId="7" borderId="16" xfId="0" applyNumberFormat="1" applyFont="1" applyFill="1" applyBorder="1" applyAlignment="1" applyProtection="1">
      <alignment horizontal="center" vertical="center" wrapText="1" shrinkToFit="1"/>
      <protection hidden="1"/>
    </xf>
    <xf numFmtId="49" fontId="30" fillId="0" borderId="14" xfId="0" applyNumberFormat="1" applyFont="1" applyFill="1" applyBorder="1" applyAlignment="1" applyProtection="1">
      <alignment horizontal="center" vertical="center" shrinkToFit="1"/>
      <protection hidden="1"/>
    </xf>
    <xf numFmtId="49" fontId="30" fillId="0" borderId="10" xfId="0" applyNumberFormat="1" applyFont="1" applyFill="1" applyBorder="1" applyAlignment="1" applyProtection="1">
      <alignment horizontal="center" vertical="center" shrinkToFit="1"/>
      <protection hidden="1"/>
    </xf>
    <xf numFmtId="49" fontId="30" fillId="0" borderId="14" xfId="0" applyNumberFormat="1" applyFont="1" applyFill="1" applyBorder="1" applyAlignment="1" applyProtection="1">
      <alignment horizontal="center" vertical="center" shrinkToFit="1"/>
      <protection locked="0"/>
    </xf>
    <xf numFmtId="49" fontId="30" fillId="0" borderId="10" xfId="0" applyNumberFormat="1" applyFont="1" applyFill="1" applyBorder="1" applyAlignment="1" applyProtection="1">
      <alignment horizontal="center" vertical="center" shrinkToFit="1"/>
      <protection locked="0"/>
    </xf>
    <xf numFmtId="49" fontId="30" fillId="0" borderId="15" xfId="0" applyNumberFormat="1" applyFont="1" applyFill="1" applyBorder="1" applyAlignment="1" applyProtection="1">
      <alignment horizontal="center" vertical="center" shrinkToFit="1"/>
      <protection locked="0"/>
    </xf>
    <xf numFmtId="49" fontId="30" fillId="0" borderId="50" xfId="0" applyNumberFormat="1" applyFont="1" applyFill="1" applyBorder="1" applyAlignment="1" applyProtection="1">
      <alignment horizontal="center" vertical="center" shrinkToFit="1"/>
      <protection locked="0"/>
    </xf>
    <xf numFmtId="49" fontId="30" fillId="0" borderId="12" xfId="0" applyNumberFormat="1" applyFont="1" applyFill="1" applyBorder="1" applyAlignment="1" applyProtection="1">
      <alignment horizontal="center" vertical="center" shrinkToFit="1"/>
      <protection hidden="1"/>
    </xf>
    <xf numFmtId="49" fontId="30" fillId="0" borderId="16" xfId="0" applyNumberFormat="1" applyFont="1" applyFill="1" applyBorder="1" applyAlignment="1" applyProtection="1">
      <alignment horizontal="center" vertical="center" shrinkToFit="1"/>
      <protection hidden="1"/>
    </xf>
    <xf numFmtId="0" fontId="33" fillId="7" borderId="18" xfId="0" applyFont="1" applyFill="1" applyBorder="1" applyAlignment="1" applyProtection="1">
      <alignment horizontal="center" vertical="center" wrapText="1" shrinkToFit="1"/>
      <protection hidden="1"/>
    </xf>
    <xf numFmtId="0" fontId="33" fillId="7" borderId="14" xfId="0" applyFont="1" applyFill="1" applyBorder="1" applyAlignment="1" applyProtection="1">
      <alignment horizontal="center" vertical="center" wrapText="1" shrinkToFit="1"/>
      <protection hidden="1"/>
    </xf>
    <xf numFmtId="0" fontId="33" fillId="7" borderId="20" xfId="0" applyFont="1" applyFill="1" applyBorder="1" applyAlignment="1" applyProtection="1">
      <alignment horizontal="center" vertical="center" wrapText="1" shrinkToFit="1"/>
      <protection hidden="1"/>
    </xf>
    <xf numFmtId="0" fontId="33" fillId="7" borderId="0" xfId="0" applyFont="1" applyFill="1" applyBorder="1" applyAlignment="1" applyProtection="1">
      <alignment horizontal="center" vertical="center" wrapText="1" shrinkToFit="1"/>
      <protection hidden="1"/>
    </xf>
    <xf numFmtId="0" fontId="33" fillId="7" borderId="17" xfId="0" applyFont="1" applyFill="1" applyBorder="1" applyAlignment="1" applyProtection="1">
      <alignment horizontal="center" vertical="center" wrapText="1" shrinkToFit="1"/>
      <protection hidden="1"/>
    </xf>
    <xf numFmtId="0" fontId="33" fillId="7" borderId="10" xfId="0" applyFont="1" applyFill="1" applyBorder="1" applyAlignment="1" applyProtection="1">
      <alignment horizontal="center" vertical="center" wrapText="1" shrinkToFit="1"/>
      <protection hidden="1"/>
    </xf>
    <xf numFmtId="0" fontId="33" fillId="0" borderId="18" xfId="0" applyFont="1" applyFill="1" applyBorder="1" applyAlignment="1" applyProtection="1">
      <alignment horizontal="center" vertical="center" shrinkToFit="1"/>
      <protection locked="0"/>
    </xf>
    <xf numFmtId="0" fontId="33" fillId="0" borderId="14" xfId="0" applyFont="1" applyFill="1" applyBorder="1" applyAlignment="1" applyProtection="1">
      <alignment horizontal="center" vertical="center" shrinkToFit="1"/>
      <protection locked="0"/>
    </xf>
    <xf numFmtId="0" fontId="33" fillId="0" borderId="14" xfId="0" applyFont="1" applyFill="1" applyBorder="1" applyAlignment="1" applyProtection="1">
      <alignment vertical="center" shrinkToFit="1"/>
      <protection hidden="1"/>
    </xf>
    <xf numFmtId="0" fontId="58" fillId="0" borderId="14" xfId="0" applyFont="1" applyFill="1" applyBorder="1" applyAlignment="1" applyProtection="1">
      <alignment vertical="center"/>
      <protection hidden="1"/>
    </xf>
    <xf numFmtId="0" fontId="58" fillId="0" borderId="15" xfId="0" applyFont="1" applyFill="1" applyBorder="1" applyAlignment="1" applyProtection="1">
      <alignment vertical="center"/>
      <protection hidden="1"/>
    </xf>
    <xf numFmtId="0" fontId="33" fillId="0" borderId="56" xfId="0" applyFont="1" applyFill="1" applyBorder="1" applyAlignment="1" applyProtection="1">
      <alignment vertical="center" shrinkToFit="1"/>
      <protection hidden="1"/>
    </xf>
    <xf numFmtId="0" fontId="33" fillId="0" borderId="57" xfId="0" applyFont="1" applyFill="1" applyBorder="1" applyAlignment="1" applyProtection="1">
      <alignment horizontal="center" vertical="center" shrinkToFit="1"/>
      <protection locked="0"/>
    </xf>
    <xf numFmtId="0" fontId="29" fillId="0" borderId="0" xfId="0" applyFont="1" applyFill="1" applyAlignment="1" applyProtection="1">
      <alignment horizontal="right" vertical="center" wrapText="1"/>
      <protection hidden="1"/>
    </xf>
    <xf numFmtId="0" fontId="33" fillId="0" borderId="10" xfId="0" applyFont="1" applyBorder="1" applyAlignment="1" applyProtection="1">
      <alignment horizontal="left" vertical="center" wrapText="1"/>
      <protection hidden="1"/>
    </xf>
    <xf numFmtId="0" fontId="33" fillId="0" borderId="83" xfId="0" applyFont="1" applyFill="1" applyBorder="1" applyAlignment="1" applyProtection="1">
      <alignment horizontal="center" vertical="center" shrinkToFit="1"/>
      <protection locked="0"/>
    </xf>
    <xf numFmtId="0" fontId="33" fillId="0" borderId="84" xfId="0" applyFont="1" applyFill="1" applyBorder="1" applyAlignment="1" applyProtection="1">
      <alignment horizontal="center" vertical="center" shrinkToFit="1"/>
      <protection locked="0"/>
    </xf>
    <xf numFmtId="0" fontId="33" fillId="0" borderId="85" xfId="0" applyFont="1" applyFill="1" applyBorder="1" applyAlignment="1" applyProtection="1">
      <alignment horizontal="center" vertical="center" shrinkToFit="1"/>
      <protection locked="0"/>
    </xf>
    <xf numFmtId="0" fontId="33" fillId="0" borderId="16" xfId="0" applyFont="1" applyFill="1" applyBorder="1" applyAlignment="1" applyProtection="1">
      <alignment horizontal="center" vertical="center" shrinkToFit="1"/>
      <protection hidden="1"/>
    </xf>
    <xf numFmtId="0" fontId="33" fillId="0" borderId="13" xfId="0" applyFont="1" applyFill="1" applyBorder="1" applyAlignment="1" applyProtection="1">
      <alignment horizontal="center" vertical="center" shrinkToFit="1"/>
      <protection hidden="1"/>
    </xf>
    <xf numFmtId="0" fontId="33" fillId="0" borderId="16" xfId="0" applyFont="1" applyFill="1" applyBorder="1" applyAlignment="1" applyProtection="1">
      <alignment vertical="center" shrinkToFit="1"/>
      <protection hidden="1"/>
    </xf>
    <xf numFmtId="0" fontId="33" fillId="0" borderId="51" xfId="0" applyFont="1" applyFill="1" applyBorder="1" applyAlignment="1" applyProtection="1">
      <alignment horizontal="center" vertical="center" shrinkToFit="1"/>
      <protection locked="0"/>
    </xf>
    <xf numFmtId="0" fontId="33" fillId="0" borderId="16" xfId="0" applyFont="1" applyFill="1" applyBorder="1" applyAlignment="1" applyProtection="1">
      <alignment horizontal="center" vertical="center" shrinkToFit="1"/>
      <protection locked="0"/>
    </xf>
    <xf numFmtId="0" fontId="33" fillId="7" borderId="12" xfId="0" applyFont="1" applyFill="1" applyBorder="1" applyAlignment="1" applyProtection="1">
      <alignment horizontal="center" vertical="center" shrinkToFit="1"/>
      <protection hidden="1"/>
    </xf>
    <xf numFmtId="0" fontId="33" fillId="7" borderId="16" xfId="0" applyFont="1" applyFill="1" applyBorder="1" applyAlignment="1" applyProtection="1">
      <alignment horizontal="center" vertical="center" shrinkToFit="1"/>
      <protection hidden="1"/>
    </xf>
    <xf numFmtId="0" fontId="33" fillId="7" borderId="13" xfId="0" applyFont="1" applyFill="1" applyBorder="1" applyAlignment="1" applyProtection="1">
      <alignment horizontal="center" vertical="center" shrinkToFit="1"/>
      <protection hidden="1"/>
    </xf>
    <xf numFmtId="0" fontId="33" fillId="0" borderId="51" xfId="0" applyFont="1" applyFill="1" applyBorder="1" applyAlignment="1" applyProtection="1">
      <alignment horizontal="center" vertical="center" shrinkToFit="1"/>
      <protection hidden="1"/>
    </xf>
    <xf numFmtId="0" fontId="33" fillId="0" borderId="0" xfId="0" applyFont="1" applyFill="1" applyAlignment="1" applyProtection="1">
      <alignment horizontal="center" vertical="center" wrapText="1"/>
      <protection hidden="1"/>
    </xf>
    <xf numFmtId="0" fontId="33" fillId="7" borderId="12" xfId="0" applyFont="1" applyFill="1" applyBorder="1" applyAlignment="1" applyProtection="1">
      <alignment horizontal="center" vertical="center" wrapText="1" shrinkToFit="1"/>
      <protection hidden="1"/>
    </xf>
    <xf numFmtId="0" fontId="33" fillId="7" borderId="16" xfId="0" applyFont="1" applyFill="1" applyBorder="1" applyAlignment="1" applyProtection="1">
      <alignment horizontal="center" vertical="center" wrapText="1" shrinkToFit="1"/>
      <protection hidden="1"/>
    </xf>
    <xf numFmtId="0" fontId="30" fillId="0" borderId="12" xfId="0" applyFont="1" applyBorder="1" applyAlignment="1" applyProtection="1">
      <alignment horizontal="center" vertical="center" shrinkToFit="1"/>
      <protection hidden="1"/>
    </xf>
    <xf numFmtId="0" fontId="30" fillId="0" borderId="16" xfId="0" applyFont="1" applyBorder="1" applyAlignment="1" applyProtection="1">
      <alignment horizontal="center" vertical="center" shrinkToFit="1"/>
      <protection hidden="1"/>
    </xf>
    <xf numFmtId="49" fontId="30" fillId="0" borderId="16" xfId="0" applyNumberFormat="1" applyFont="1" applyBorder="1" applyAlignment="1" applyProtection="1">
      <alignment horizontal="center" vertical="center" shrinkToFit="1"/>
      <protection locked="0"/>
    </xf>
    <xf numFmtId="0" fontId="33" fillId="0" borderId="14" xfId="0" applyFont="1" applyFill="1" applyBorder="1" applyAlignment="1" applyProtection="1">
      <alignment vertical="top" wrapText="1" shrinkToFit="1"/>
      <protection hidden="1"/>
    </xf>
    <xf numFmtId="0" fontId="33" fillId="0" borderId="14" xfId="0" applyFont="1" applyFill="1" applyBorder="1" applyAlignment="1" applyProtection="1">
      <alignment vertical="top" shrinkToFit="1"/>
      <protection hidden="1"/>
    </xf>
    <xf numFmtId="0" fontId="33" fillId="0" borderId="15" xfId="0" applyFont="1" applyFill="1" applyBorder="1" applyAlignment="1" applyProtection="1">
      <alignment vertical="top" shrinkToFit="1"/>
      <protection hidden="1"/>
    </xf>
    <xf numFmtId="0" fontId="30" fillId="0" borderId="18" xfId="0" applyFont="1" applyFill="1" applyBorder="1" applyAlignment="1" applyProtection="1">
      <alignment horizontal="center" vertical="center" wrapText="1" shrinkToFit="1"/>
      <protection hidden="1"/>
    </xf>
    <xf numFmtId="0" fontId="30" fillId="0" borderId="14" xfId="0" applyFont="1" applyFill="1" applyBorder="1" applyAlignment="1" applyProtection="1">
      <alignment horizontal="center" vertical="center" shrinkToFit="1"/>
      <protection hidden="1"/>
    </xf>
    <xf numFmtId="0" fontId="30" fillId="0" borderId="56" xfId="0" applyFont="1" applyFill="1" applyBorder="1" applyAlignment="1" applyProtection="1">
      <alignment horizontal="center" vertical="center" shrinkToFit="1"/>
      <protection hidden="1"/>
    </xf>
    <xf numFmtId="0" fontId="30" fillId="0" borderId="20" xfId="0" applyFont="1" applyFill="1" applyBorder="1" applyAlignment="1" applyProtection="1">
      <alignment horizontal="center" vertical="center" shrinkToFit="1"/>
      <protection hidden="1"/>
    </xf>
    <xf numFmtId="0" fontId="30" fillId="0" borderId="0" xfId="0" applyFont="1" applyFill="1" applyBorder="1" applyAlignment="1" applyProtection="1">
      <alignment horizontal="center" vertical="center" shrinkToFit="1"/>
      <protection hidden="1"/>
    </xf>
    <xf numFmtId="0" fontId="30" fillId="0" borderId="58" xfId="0" applyFont="1" applyFill="1" applyBorder="1" applyAlignment="1" applyProtection="1">
      <alignment horizontal="center" vertical="center" shrinkToFit="1"/>
      <protection hidden="1"/>
    </xf>
    <xf numFmtId="0" fontId="30" fillId="0" borderId="17" xfId="0" applyFont="1" applyFill="1" applyBorder="1" applyAlignment="1" applyProtection="1">
      <alignment horizontal="center" vertical="center" shrinkToFit="1"/>
      <protection hidden="1"/>
    </xf>
    <xf numFmtId="0" fontId="30" fillId="0" borderId="10" xfId="0" applyFont="1" applyFill="1" applyBorder="1" applyAlignment="1" applyProtection="1">
      <alignment horizontal="center" vertical="center" shrinkToFit="1"/>
      <protection hidden="1"/>
    </xf>
    <xf numFmtId="0" fontId="30" fillId="0" borderId="59" xfId="0" applyFont="1" applyFill="1" applyBorder="1" applyAlignment="1" applyProtection="1">
      <alignment horizontal="center" vertical="center" shrinkToFit="1"/>
      <protection hidden="1"/>
    </xf>
    <xf numFmtId="0" fontId="30" fillId="0" borderId="60" xfId="0" applyFont="1" applyFill="1" applyBorder="1" applyAlignment="1" applyProtection="1">
      <alignment horizontal="center" vertical="center"/>
      <protection hidden="1"/>
    </xf>
    <xf numFmtId="0" fontId="30" fillId="0" borderId="61" xfId="0" applyFont="1" applyFill="1" applyBorder="1" applyAlignment="1" applyProtection="1">
      <alignment horizontal="center" vertical="center"/>
      <protection hidden="1"/>
    </xf>
    <xf numFmtId="0" fontId="29" fillId="0" borderId="61" xfId="0" applyFont="1" applyFill="1" applyBorder="1" applyAlignment="1" applyProtection="1">
      <alignment vertical="center" shrinkToFit="1"/>
      <protection locked="0"/>
    </xf>
    <xf numFmtId="0" fontId="29" fillId="0" borderId="61" xfId="0" applyFont="1" applyFill="1" applyBorder="1" applyAlignment="1" applyProtection="1">
      <alignment horizontal="center" vertical="center" wrapText="1"/>
      <protection hidden="1"/>
    </xf>
    <xf numFmtId="0" fontId="29" fillId="0" borderId="62" xfId="0" applyFont="1" applyFill="1" applyBorder="1" applyAlignment="1" applyProtection="1">
      <alignment horizontal="center" vertical="center" wrapText="1"/>
      <protection hidden="1"/>
    </xf>
    <xf numFmtId="0" fontId="30" fillId="0" borderId="63" xfId="0" applyFont="1" applyFill="1" applyBorder="1" applyAlignment="1" applyProtection="1">
      <alignment horizontal="center" vertical="center"/>
      <protection hidden="1"/>
    </xf>
    <xf numFmtId="0" fontId="30" fillId="0" borderId="5" xfId="0" applyFont="1" applyFill="1" applyBorder="1" applyAlignment="1" applyProtection="1">
      <alignment horizontal="center" vertical="center"/>
      <protection hidden="1"/>
    </xf>
    <xf numFmtId="0" fontId="29" fillId="0" borderId="5" xfId="0" applyFont="1" applyFill="1" applyBorder="1" applyAlignment="1" applyProtection="1">
      <alignment vertical="center" shrinkToFit="1"/>
      <protection locked="0"/>
    </xf>
    <xf numFmtId="0" fontId="29" fillId="0" borderId="5" xfId="0" applyFont="1" applyFill="1" applyBorder="1" applyAlignment="1" applyProtection="1">
      <alignment horizontal="center" vertical="center" wrapText="1"/>
      <protection hidden="1"/>
    </xf>
    <xf numFmtId="0" fontId="29" fillId="0" borderId="52" xfId="0" applyFont="1" applyFill="1" applyBorder="1" applyAlignment="1" applyProtection="1">
      <alignment horizontal="center" vertical="center" wrapText="1"/>
      <protection hidden="1"/>
    </xf>
    <xf numFmtId="0" fontId="30" fillId="0" borderId="53" xfId="0" applyFont="1" applyFill="1" applyBorder="1" applyAlignment="1" applyProtection="1">
      <alignment horizontal="center" vertical="center"/>
      <protection hidden="1"/>
    </xf>
    <xf numFmtId="0" fontId="30" fillId="0" borderId="54" xfId="0" applyFont="1" applyFill="1" applyBorder="1" applyAlignment="1" applyProtection="1">
      <alignment horizontal="center" vertical="center"/>
      <protection hidden="1"/>
    </xf>
    <xf numFmtId="0" fontId="29" fillId="0" borderId="54" xfId="0" applyFont="1" applyFill="1" applyBorder="1" applyAlignment="1" applyProtection="1">
      <alignment vertical="center" shrinkToFit="1"/>
      <protection locked="0"/>
    </xf>
    <xf numFmtId="0" fontId="29" fillId="0" borderId="54" xfId="0" applyFont="1" applyFill="1" applyBorder="1" applyAlignment="1" applyProtection="1">
      <alignment horizontal="center" vertical="center" wrapText="1"/>
      <protection hidden="1"/>
    </xf>
    <xf numFmtId="0" fontId="29" fillId="0" borderId="55" xfId="0" applyFont="1" applyFill="1" applyBorder="1" applyAlignment="1" applyProtection="1">
      <alignment horizontal="center" vertical="center" wrapText="1"/>
      <protection hidden="1"/>
    </xf>
    <xf numFmtId="49" fontId="33" fillId="7" borderId="18" xfId="0" applyNumberFormat="1" applyFont="1" applyFill="1" applyBorder="1" applyAlignment="1" applyProtection="1">
      <alignment horizontal="center" vertical="center" wrapText="1" shrinkToFit="1"/>
      <protection hidden="1"/>
    </xf>
    <xf numFmtId="49" fontId="33" fillId="7" borderId="14" xfId="0" applyNumberFormat="1" applyFont="1" applyFill="1" applyBorder="1" applyAlignment="1" applyProtection="1">
      <alignment horizontal="center" vertical="center" wrapText="1" shrinkToFit="1"/>
      <protection hidden="1"/>
    </xf>
    <xf numFmtId="49" fontId="33" fillId="7" borderId="15" xfId="0" applyNumberFormat="1" applyFont="1" applyFill="1" applyBorder="1" applyAlignment="1" applyProtection="1">
      <alignment horizontal="center" vertical="center" wrapText="1" shrinkToFit="1"/>
      <protection hidden="1"/>
    </xf>
    <xf numFmtId="49" fontId="33" fillId="7" borderId="17" xfId="0" applyNumberFormat="1" applyFont="1" applyFill="1" applyBorder="1" applyAlignment="1" applyProtection="1">
      <alignment horizontal="center" vertical="center" wrapText="1" shrinkToFit="1"/>
      <protection hidden="1"/>
    </xf>
    <xf numFmtId="49" fontId="33" fillId="7" borderId="10" xfId="0" applyNumberFormat="1" applyFont="1" applyFill="1" applyBorder="1" applyAlignment="1" applyProtection="1">
      <alignment horizontal="center" vertical="center" wrapText="1" shrinkToFit="1"/>
      <protection hidden="1"/>
    </xf>
    <xf numFmtId="49" fontId="33" fillId="7" borderId="50" xfId="0" applyNumberFormat="1" applyFont="1" applyFill="1" applyBorder="1" applyAlignment="1" applyProtection="1">
      <alignment horizontal="center" vertical="center" wrapText="1" shrinkToFit="1"/>
      <protection hidden="1"/>
    </xf>
    <xf numFmtId="0" fontId="33" fillId="7" borderId="15" xfId="0" applyFont="1" applyFill="1" applyBorder="1" applyAlignment="1" applyProtection="1">
      <alignment horizontal="center" vertical="center" wrapText="1" shrinkToFit="1"/>
      <protection hidden="1"/>
    </xf>
    <xf numFmtId="0" fontId="33" fillId="7" borderId="49" xfId="0" applyFont="1" applyFill="1" applyBorder="1" applyAlignment="1" applyProtection="1">
      <alignment horizontal="center" vertical="center" wrapText="1" shrinkToFit="1"/>
      <protection hidden="1"/>
    </xf>
    <xf numFmtId="0" fontId="33" fillId="7" borderId="50" xfId="0" applyFont="1" applyFill="1" applyBorder="1" applyAlignment="1" applyProtection="1">
      <alignment horizontal="center" vertical="center" wrapText="1" shrinkToFit="1"/>
      <protection hidden="1"/>
    </xf>
    <xf numFmtId="0" fontId="33" fillId="0" borderId="18" xfId="0" applyFont="1" applyFill="1" applyBorder="1" applyAlignment="1" applyProtection="1">
      <alignment horizontal="center" vertical="center" shrinkToFit="1"/>
      <protection hidden="1"/>
    </xf>
    <xf numFmtId="0" fontId="33" fillId="0" borderId="14" xfId="0" applyFont="1" applyFill="1" applyBorder="1" applyAlignment="1" applyProtection="1">
      <alignment horizontal="center" vertical="center" shrinkToFit="1"/>
      <protection hidden="1"/>
    </xf>
    <xf numFmtId="49" fontId="33" fillId="0" borderId="14" xfId="0" applyNumberFormat="1" applyFont="1" applyFill="1" applyBorder="1" applyAlignment="1" applyProtection="1">
      <alignment horizontal="center" vertical="center" shrinkToFit="1"/>
      <protection locked="0"/>
    </xf>
    <xf numFmtId="0" fontId="33" fillId="0" borderId="80" xfId="0" applyFont="1" applyFill="1" applyBorder="1" applyAlignment="1" applyProtection="1">
      <alignment horizontal="center" vertical="center" shrinkToFit="1"/>
      <protection locked="0"/>
    </xf>
    <xf numFmtId="0" fontId="33" fillId="0" borderId="81" xfId="0" applyFont="1" applyFill="1" applyBorder="1" applyAlignment="1" applyProtection="1">
      <alignment horizontal="center" vertical="center" shrinkToFit="1"/>
      <protection locked="0"/>
    </xf>
    <xf numFmtId="49" fontId="33" fillId="0" borderId="81" xfId="0" applyNumberFormat="1" applyFont="1" applyFill="1" applyBorder="1" applyAlignment="1" applyProtection="1">
      <alignment horizontal="center" vertical="center" shrinkToFit="1"/>
      <protection locked="0"/>
    </xf>
    <xf numFmtId="49" fontId="33" fillId="0" borderId="82" xfId="0" applyNumberFormat="1" applyFont="1" applyFill="1" applyBorder="1" applyAlignment="1" applyProtection="1">
      <alignment horizontal="center" vertical="center" shrinkToFit="1"/>
      <protection locked="0"/>
    </xf>
    <xf numFmtId="0" fontId="33" fillId="0" borderId="16" xfId="0" applyFont="1" applyFill="1" applyBorder="1" applyAlignment="1" applyProtection="1">
      <alignment horizontal="center" vertical="center" shrinkToFit="1"/>
      <protection locked="0" hidden="1"/>
    </xf>
    <xf numFmtId="0" fontId="33" fillId="7" borderId="13" xfId="0" applyFont="1" applyFill="1" applyBorder="1" applyAlignment="1" applyProtection="1">
      <alignment horizontal="center" vertical="center" wrapText="1" shrinkToFit="1"/>
      <protection hidden="1"/>
    </xf>
    <xf numFmtId="0" fontId="33" fillId="0" borderId="16" xfId="0" applyFont="1" applyFill="1" applyBorder="1" applyAlignment="1" applyProtection="1">
      <alignment horizontal="center" vertical="center"/>
      <protection hidden="1"/>
    </xf>
    <xf numFmtId="0" fontId="30" fillId="0" borderId="49" xfId="0" applyFont="1" applyFill="1" applyBorder="1" applyAlignment="1" applyProtection="1">
      <alignment horizontal="center" vertical="center" shrinkToFit="1"/>
      <protection hidden="1"/>
    </xf>
    <xf numFmtId="0" fontId="30" fillId="0" borderId="50" xfId="0" applyFont="1" applyFill="1" applyBorder="1" applyAlignment="1" applyProtection="1">
      <alignment horizontal="center" vertical="center" shrinkToFit="1"/>
      <protection hidden="1"/>
    </xf>
    <xf numFmtId="0" fontId="29" fillId="0" borderId="12" xfId="0" applyFont="1" applyFill="1" applyBorder="1" applyAlignment="1" applyProtection="1">
      <alignment horizontal="center" vertical="center"/>
      <protection hidden="1"/>
    </xf>
    <xf numFmtId="0" fontId="29" fillId="0" borderId="16" xfId="0" applyFont="1" applyFill="1" applyBorder="1" applyAlignment="1" applyProtection="1">
      <alignment horizontal="center" vertical="center"/>
      <protection hidden="1"/>
    </xf>
    <xf numFmtId="49" fontId="33" fillId="0" borderId="16" xfId="0" applyNumberFormat="1" applyFont="1" applyFill="1" applyBorder="1" applyAlignment="1" applyProtection="1">
      <alignment horizontal="center" vertical="center" wrapText="1" shrinkToFit="1"/>
      <protection locked="0"/>
    </xf>
    <xf numFmtId="0" fontId="70" fillId="0" borderId="86" xfId="0" applyFont="1" applyBorder="1" applyAlignment="1" applyProtection="1">
      <alignment horizontal="center" vertical="center" shrinkToFit="1"/>
      <protection locked="0"/>
    </xf>
    <xf numFmtId="0" fontId="70" fillId="0" borderId="87" xfId="0" applyFont="1" applyBorder="1" applyAlignment="1" applyProtection="1">
      <alignment horizontal="center" vertical="center" shrinkToFit="1"/>
      <protection locked="0"/>
    </xf>
    <xf numFmtId="0" fontId="70" fillId="0" borderId="88" xfId="0" applyFont="1" applyBorder="1" applyAlignment="1" applyProtection="1">
      <alignment horizontal="center" vertical="center" shrinkToFit="1"/>
      <protection locked="0"/>
    </xf>
    <xf numFmtId="0" fontId="33" fillId="0" borderId="10" xfId="0" applyFont="1" applyFill="1" applyBorder="1" applyAlignment="1" applyProtection="1">
      <alignment horizontal="center" vertical="center"/>
      <protection hidden="1"/>
    </xf>
    <xf numFmtId="0" fontId="33" fillId="0" borderId="50" xfId="0" applyFont="1" applyFill="1" applyBorder="1" applyAlignment="1" applyProtection="1">
      <alignment horizontal="center" vertical="center"/>
      <protection hidden="1"/>
    </xf>
    <xf numFmtId="0" fontId="33" fillId="0" borderId="12" xfId="0" applyFont="1" applyFill="1" applyBorder="1" applyAlignment="1" applyProtection="1">
      <alignment horizontal="center" vertical="center" shrinkToFit="1"/>
      <protection locked="0"/>
    </xf>
    <xf numFmtId="0" fontId="33" fillId="7" borderId="12" xfId="0" applyFont="1" applyFill="1" applyBorder="1" applyAlignment="1" applyProtection="1">
      <alignment horizontal="center" vertical="center" shrinkToFit="1"/>
      <protection locked="0"/>
    </xf>
    <xf numFmtId="0" fontId="33" fillId="7" borderId="16" xfId="0" applyFont="1" applyFill="1" applyBorder="1" applyAlignment="1" applyProtection="1">
      <alignment horizontal="center" vertical="center" shrinkToFit="1"/>
      <protection locked="0"/>
    </xf>
    <xf numFmtId="0" fontId="33" fillId="0" borderId="13" xfId="0" applyFont="1" applyFill="1" applyBorder="1" applyAlignment="1" applyProtection="1">
      <alignment horizontal="center" vertical="center"/>
      <protection hidden="1"/>
    </xf>
    <xf numFmtId="49" fontId="33" fillId="7" borderId="18" xfId="0" applyNumberFormat="1" applyFont="1" applyFill="1" applyBorder="1" applyAlignment="1" applyProtection="1">
      <alignment horizontal="center" vertical="center" shrinkToFit="1"/>
      <protection hidden="1"/>
    </xf>
    <xf numFmtId="49" fontId="33" fillId="7" borderId="14" xfId="0" applyNumberFormat="1" applyFont="1" applyFill="1" applyBorder="1" applyAlignment="1" applyProtection="1">
      <alignment horizontal="center" vertical="center" shrinkToFit="1"/>
      <protection hidden="1"/>
    </xf>
    <xf numFmtId="49" fontId="33" fillId="7" borderId="15" xfId="0" applyNumberFormat="1" applyFont="1" applyFill="1" applyBorder="1" applyAlignment="1" applyProtection="1">
      <alignment horizontal="center" vertical="center" shrinkToFit="1"/>
      <protection hidden="1"/>
    </xf>
    <xf numFmtId="49" fontId="33" fillId="7" borderId="17" xfId="0" applyNumberFormat="1" applyFont="1" applyFill="1" applyBorder="1" applyAlignment="1" applyProtection="1">
      <alignment horizontal="center" vertical="center" shrinkToFit="1"/>
      <protection hidden="1"/>
    </xf>
    <xf numFmtId="49" fontId="33" fillId="7" borderId="10" xfId="0" applyNumberFormat="1" applyFont="1" applyFill="1" applyBorder="1" applyAlignment="1" applyProtection="1">
      <alignment horizontal="center" vertical="center" shrinkToFit="1"/>
      <protection hidden="1"/>
    </xf>
    <xf numFmtId="49" fontId="33" fillId="7" borderId="50" xfId="0" applyNumberFormat="1" applyFont="1" applyFill="1" applyBorder="1" applyAlignment="1" applyProtection="1">
      <alignment horizontal="center" vertical="center" shrinkToFit="1"/>
      <protection hidden="1"/>
    </xf>
    <xf numFmtId="49" fontId="33" fillId="0" borderId="18" xfId="0" applyNumberFormat="1" applyFont="1" applyFill="1" applyBorder="1" applyAlignment="1" applyProtection="1">
      <alignment horizontal="center" vertical="center" shrinkToFit="1"/>
      <protection hidden="1"/>
    </xf>
    <xf numFmtId="49" fontId="33" fillId="0" borderId="14" xfId="0" applyNumberFormat="1" applyFont="1" applyFill="1" applyBorder="1" applyAlignment="1" applyProtection="1">
      <alignment horizontal="center" vertical="center" shrinkToFit="1"/>
      <protection hidden="1"/>
    </xf>
    <xf numFmtId="49" fontId="44" fillId="0" borderId="12" xfId="0" applyNumberFormat="1" applyFont="1" applyFill="1" applyBorder="1" applyAlignment="1" applyProtection="1">
      <alignment horizontal="center" vertical="center" shrinkToFit="1"/>
      <protection locked="0"/>
    </xf>
    <xf numFmtId="49" fontId="44" fillId="0" borderId="16" xfId="0" applyNumberFormat="1" applyFont="1" applyFill="1" applyBorder="1" applyAlignment="1" applyProtection="1">
      <alignment horizontal="center" vertical="center" shrinkToFit="1"/>
      <protection locked="0"/>
    </xf>
    <xf numFmtId="49" fontId="33" fillId="0" borderId="16" xfId="0" applyNumberFormat="1" applyFont="1" applyFill="1" applyBorder="1" applyAlignment="1" applyProtection="1">
      <alignment horizontal="center" vertical="center" shrinkToFit="1"/>
      <protection hidden="1"/>
    </xf>
    <xf numFmtId="49" fontId="44" fillId="0" borderId="13" xfId="0" applyNumberFormat="1" applyFont="1" applyFill="1" applyBorder="1" applyAlignment="1" applyProtection="1">
      <alignment horizontal="center" vertical="center" shrinkToFit="1"/>
      <protection locked="0"/>
    </xf>
    <xf numFmtId="49" fontId="33" fillId="7" borderId="12" xfId="0" applyNumberFormat="1" applyFont="1" applyFill="1" applyBorder="1" applyAlignment="1" applyProtection="1">
      <alignment horizontal="center" vertical="center" wrapText="1" shrinkToFit="1"/>
      <protection locked="0"/>
    </xf>
    <xf numFmtId="49" fontId="33" fillId="7" borderId="16" xfId="0" applyNumberFormat="1" applyFont="1" applyFill="1" applyBorder="1" applyAlignment="1" applyProtection="1">
      <alignment horizontal="center" vertical="center" wrapText="1" shrinkToFit="1"/>
      <protection locked="0"/>
    </xf>
    <xf numFmtId="49" fontId="33" fillId="7" borderId="13" xfId="0" applyNumberFormat="1" applyFont="1" applyFill="1" applyBorder="1" applyAlignment="1" applyProtection="1">
      <alignment horizontal="center" vertical="center" wrapText="1" shrinkToFit="1"/>
      <protection locked="0"/>
    </xf>
    <xf numFmtId="0" fontId="30" fillId="2" borderId="0" xfId="0" applyFont="1" applyFill="1" applyAlignment="1" applyProtection="1">
      <alignment horizontal="center" vertical="center"/>
      <protection locked="0"/>
    </xf>
    <xf numFmtId="0" fontId="30" fillId="0" borderId="0" xfId="0" applyFont="1" applyAlignment="1" applyProtection="1">
      <alignment horizontal="distributed" vertical="center" wrapText="1"/>
      <protection hidden="1"/>
    </xf>
    <xf numFmtId="0" fontId="30" fillId="0" borderId="0" xfId="0" applyFont="1" applyAlignment="1" applyProtection="1">
      <alignment horizontal="distributed" vertical="center"/>
      <protection hidden="1"/>
    </xf>
    <xf numFmtId="49" fontId="30" fillId="0" borderId="0" xfId="0" applyNumberFormat="1" applyFont="1" applyAlignment="1" applyProtection="1">
      <alignment horizontal="center" vertical="center"/>
      <protection locked="0"/>
    </xf>
    <xf numFmtId="49" fontId="30" fillId="0" borderId="0" xfId="0" applyNumberFormat="1" applyFont="1" applyAlignment="1" applyProtection="1">
      <alignment horizontal="center" vertical="center"/>
      <protection hidden="1"/>
    </xf>
    <xf numFmtId="49" fontId="23" fillId="0" borderId="0" xfId="0" applyNumberFormat="1" applyFont="1" applyAlignment="1" applyProtection="1">
      <alignment shrinkToFit="1"/>
      <protection locked="0"/>
    </xf>
    <xf numFmtId="49" fontId="78" fillId="0" borderId="0" xfId="0" applyNumberFormat="1" applyFont="1" applyAlignment="1" applyProtection="1">
      <alignment shrinkToFit="1"/>
      <protection locked="0"/>
    </xf>
    <xf numFmtId="0" fontId="30" fillId="0" borderId="0" xfId="0" applyFont="1" applyProtection="1">
      <alignment vertical="center"/>
      <protection hidden="1"/>
    </xf>
    <xf numFmtId="0" fontId="30" fillId="0" borderId="0" xfId="0" applyFont="1" applyAlignment="1" applyProtection="1">
      <alignment horizontal="left" vertical="center" shrinkToFit="1"/>
      <protection locked="0"/>
    </xf>
    <xf numFmtId="0" fontId="38" fillId="0" borderId="0" xfId="0" applyFont="1" applyAlignment="1" applyProtection="1">
      <alignment horizontal="left" vertical="center" shrinkToFit="1"/>
      <protection locked="0"/>
    </xf>
    <xf numFmtId="0" fontId="35" fillId="0" borderId="0" xfId="0" applyFont="1" applyAlignment="1" applyProtection="1">
      <alignment horizontal="center" vertical="center"/>
      <protection hidden="1"/>
    </xf>
    <xf numFmtId="0" fontId="23" fillId="0" borderId="0" xfId="0" applyFont="1" applyAlignment="1" applyProtection="1">
      <alignment horizontal="center" vertical="center"/>
      <protection locked="0"/>
    </xf>
    <xf numFmtId="0" fontId="23" fillId="0" borderId="0" xfId="0" applyFont="1" applyAlignment="1" applyProtection="1">
      <alignment horizontal="center" vertical="center"/>
      <protection hidden="1"/>
    </xf>
    <xf numFmtId="0" fontId="23" fillId="0" borderId="0" xfId="0" applyFont="1" applyAlignment="1" applyProtection="1">
      <alignment horizontal="left" vertical="center" shrinkToFit="1"/>
      <protection locked="0"/>
    </xf>
    <xf numFmtId="49" fontId="78" fillId="0" borderId="0" xfId="0" applyNumberFormat="1" applyFont="1" applyAlignment="1" applyProtection="1">
      <alignment vertical="center" shrinkToFit="1"/>
      <protection locked="0"/>
    </xf>
    <xf numFmtId="0" fontId="30" fillId="0" borderId="0" xfId="0" applyFont="1" applyAlignment="1" applyProtection="1">
      <alignment horizontal="distributed" vertical="distributed"/>
      <protection hidden="1"/>
    </xf>
    <xf numFmtId="0" fontId="36" fillId="2" borderId="0" xfId="0" applyFont="1" applyFill="1" applyAlignment="1" applyProtection="1">
      <alignment horizontal="center" vertical="center"/>
      <protection hidden="1"/>
    </xf>
    <xf numFmtId="0" fontId="31" fillId="0" borderId="0" xfId="0" applyFont="1" applyAlignment="1" applyProtection="1">
      <alignment horizontal="center" vertical="center"/>
      <protection hidden="1"/>
    </xf>
    <xf numFmtId="0" fontId="31" fillId="2" borderId="0" xfId="0" applyFont="1" applyFill="1" applyAlignment="1" applyProtection="1">
      <alignment horizontal="center" vertical="center"/>
      <protection hidden="1"/>
    </xf>
    <xf numFmtId="49" fontId="30" fillId="0" borderId="13" xfId="0" applyNumberFormat="1" applyFont="1" applyBorder="1" applyAlignment="1" applyProtection="1">
      <alignment horizontal="center" vertical="center" shrinkToFit="1"/>
      <protection locked="0"/>
    </xf>
    <xf numFmtId="0" fontId="33" fillId="7" borderId="12" xfId="0" applyFont="1" applyFill="1" applyBorder="1" applyAlignment="1" applyProtection="1">
      <alignment horizontal="center" vertical="center"/>
      <protection hidden="1"/>
    </xf>
    <xf numFmtId="0" fontId="33" fillId="7" borderId="16" xfId="0" applyFont="1" applyFill="1" applyBorder="1" applyAlignment="1" applyProtection="1">
      <alignment horizontal="center" vertical="center"/>
      <protection hidden="1"/>
    </xf>
    <xf numFmtId="0" fontId="33" fillId="7" borderId="13" xfId="0" applyFont="1" applyFill="1" applyBorder="1" applyAlignment="1" applyProtection="1">
      <alignment horizontal="center" vertical="center"/>
      <protection hidden="1"/>
    </xf>
    <xf numFmtId="49" fontId="33" fillId="0" borderId="12" xfId="0" applyNumberFormat="1" applyFont="1" applyBorder="1" applyAlignment="1" applyProtection="1">
      <alignment horizontal="center" vertical="center" shrinkToFit="1"/>
      <protection locked="0"/>
    </xf>
    <xf numFmtId="49" fontId="33" fillId="0" borderId="16" xfId="0" applyNumberFormat="1" applyFont="1" applyBorder="1" applyAlignment="1" applyProtection="1">
      <alignment horizontal="center" vertical="center" shrinkToFit="1"/>
      <protection locked="0"/>
    </xf>
    <xf numFmtId="49" fontId="33" fillId="0" borderId="16" xfId="0" applyNumberFormat="1" applyFont="1" applyBorder="1" applyAlignment="1" applyProtection="1">
      <alignment horizontal="center" vertical="center"/>
      <protection hidden="1"/>
    </xf>
    <xf numFmtId="49" fontId="33" fillId="0" borderId="13" xfId="0" applyNumberFormat="1" applyFont="1" applyBorder="1" applyAlignment="1" applyProtection="1">
      <alignment horizontal="center" vertical="center" shrinkToFit="1"/>
      <protection locked="0"/>
    </xf>
    <xf numFmtId="0" fontId="33" fillId="0" borderId="12" xfId="0" applyFont="1" applyBorder="1" applyAlignment="1" applyProtection="1">
      <alignment horizontal="left" vertical="center" indent="1" shrinkToFit="1"/>
      <protection locked="0" hidden="1"/>
    </xf>
    <xf numFmtId="0" fontId="33" fillId="0" borderId="16" xfId="0" applyFont="1" applyBorder="1" applyAlignment="1" applyProtection="1">
      <alignment horizontal="left" vertical="center" indent="1" shrinkToFit="1"/>
      <protection locked="0" hidden="1"/>
    </xf>
    <xf numFmtId="0" fontId="33" fillId="0" borderId="13" xfId="0" applyFont="1" applyBorder="1" applyAlignment="1" applyProtection="1">
      <alignment horizontal="left" vertical="center" indent="1" shrinkToFit="1"/>
      <protection locked="0" hidden="1"/>
    </xf>
    <xf numFmtId="49" fontId="30" fillId="0" borderId="19" xfId="0" applyNumberFormat="1" applyFont="1" applyBorder="1" applyAlignment="1" applyProtection="1">
      <alignment horizontal="center" vertical="center" shrinkToFit="1"/>
      <protection locked="0"/>
    </xf>
    <xf numFmtId="49" fontId="30" fillId="0" borderId="12" xfId="0" applyNumberFormat="1" applyFont="1" applyBorder="1" applyAlignment="1" applyProtection="1">
      <alignment horizontal="center" vertical="center" shrinkToFit="1"/>
      <protection locked="0"/>
    </xf>
    <xf numFmtId="49" fontId="30" fillId="0" borderId="16" xfId="0" applyNumberFormat="1" applyFont="1" applyBorder="1" applyAlignment="1" applyProtection="1">
      <alignment horizontal="center" vertical="center" shrinkToFit="1"/>
      <protection hidden="1"/>
    </xf>
    <xf numFmtId="0" fontId="79" fillId="2" borderId="95" xfId="0" applyFont="1" applyFill="1" applyBorder="1" applyAlignment="1" applyProtection="1">
      <alignment horizontal="center" vertical="center"/>
      <protection locked="0"/>
    </xf>
    <xf numFmtId="0" fontId="79" fillId="2" borderId="93" xfId="0" applyFont="1" applyFill="1" applyBorder="1" applyAlignment="1" applyProtection="1">
      <alignment horizontal="center" vertical="center"/>
      <protection locked="0"/>
    </xf>
    <xf numFmtId="0" fontId="82" fillId="2" borderId="93" xfId="0" applyFont="1" applyFill="1" applyBorder="1" applyAlignment="1" applyProtection="1">
      <alignment vertical="center" wrapText="1"/>
      <protection hidden="1"/>
    </xf>
    <xf numFmtId="0" fontId="12" fillId="0" borderId="0" xfId="0" applyFont="1" applyProtection="1">
      <alignment vertical="center"/>
      <protection hidden="1"/>
    </xf>
    <xf numFmtId="0" fontId="47" fillId="3" borderId="0" xfId="0" applyFont="1" applyFill="1" applyBorder="1" applyAlignment="1" applyProtection="1">
      <alignment horizontal="center" vertical="center"/>
      <protection hidden="1"/>
    </xf>
    <xf numFmtId="0" fontId="27" fillId="2" borderId="0" xfId="0" applyFont="1" applyFill="1" applyBorder="1" applyAlignment="1" applyProtection="1">
      <alignment horizontal="left" vertical="center" indent="2"/>
      <protection hidden="1"/>
    </xf>
    <xf numFmtId="0" fontId="27" fillId="2" borderId="0" xfId="0" applyFont="1" applyFill="1" applyBorder="1" applyAlignment="1" applyProtection="1">
      <alignment horizontal="center" vertical="center" shrinkToFit="1"/>
      <protection locked="0"/>
    </xf>
    <xf numFmtId="38" fontId="21" fillId="0" borderId="10" xfId="12" applyFont="1" applyFill="1" applyBorder="1" applyAlignment="1" applyProtection="1">
      <alignment horizontal="center" vertical="center"/>
      <protection locked="0"/>
    </xf>
    <xf numFmtId="0" fontId="21" fillId="2" borderId="10" xfId="0" applyFont="1" applyFill="1" applyBorder="1" applyAlignment="1" applyProtection="1">
      <alignment horizontal="center" vertical="center"/>
      <protection locked="0"/>
    </xf>
    <xf numFmtId="0" fontId="12" fillId="2" borderId="0" xfId="0" applyFont="1" applyFill="1" applyBorder="1" applyAlignment="1" applyProtection="1">
      <alignment vertical="center" shrinkToFit="1"/>
      <protection hidden="1"/>
    </xf>
    <xf numFmtId="0" fontId="12" fillId="2" borderId="0" xfId="0" applyFont="1" applyFill="1" applyBorder="1" applyAlignment="1" applyProtection="1">
      <alignment horizontal="left" vertical="center" wrapText="1" indent="2"/>
      <protection hidden="1"/>
    </xf>
    <xf numFmtId="0" fontId="12" fillId="2" borderId="0" xfId="0" applyFont="1" applyFill="1" applyBorder="1" applyAlignment="1" applyProtection="1">
      <alignment horizontal="right" vertical="center"/>
      <protection hidden="1"/>
    </xf>
    <xf numFmtId="0" fontId="27" fillId="2" borderId="16" xfId="0" applyFont="1" applyFill="1" applyBorder="1" applyAlignment="1" applyProtection="1">
      <alignment vertical="center"/>
      <protection hidden="1"/>
    </xf>
    <xf numFmtId="0" fontId="27" fillId="2" borderId="0" xfId="0" applyFont="1" applyFill="1" applyBorder="1" applyAlignment="1" applyProtection="1">
      <alignment horizontal="left" vertical="center" indent="2" shrinkToFit="1"/>
      <protection hidden="1"/>
    </xf>
    <xf numFmtId="0" fontId="21" fillId="0" borderId="10" xfId="12" applyNumberFormat="1" applyFont="1" applyFill="1" applyBorder="1" applyAlignment="1" applyProtection="1">
      <alignment horizontal="center" vertical="center"/>
      <protection hidden="1"/>
    </xf>
    <xf numFmtId="0" fontId="55" fillId="2" borderId="0" xfId="0" applyFont="1" applyFill="1" applyBorder="1" applyAlignment="1" applyProtection="1">
      <alignment vertical="center"/>
      <protection hidden="1"/>
    </xf>
    <xf numFmtId="0" fontId="12" fillId="2" borderId="0" xfId="0" applyFont="1" applyFill="1" applyBorder="1" applyAlignment="1" applyProtection="1">
      <alignment vertical="center"/>
      <protection hidden="1"/>
    </xf>
    <xf numFmtId="38" fontId="21" fillId="0" borderId="10" xfId="12" applyFont="1" applyFill="1" applyBorder="1" applyAlignment="1" applyProtection="1">
      <alignment horizontal="center" vertical="center"/>
      <protection hidden="1"/>
    </xf>
    <xf numFmtId="0" fontId="27" fillId="2" borderId="0" xfId="0" applyFont="1" applyFill="1" applyBorder="1" applyAlignment="1" applyProtection="1">
      <alignment horizontal="center" vertical="center"/>
      <protection hidden="1"/>
    </xf>
    <xf numFmtId="0" fontId="12" fillId="2" borderId="0" xfId="0" applyFont="1" applyFill="1" applyBorder="1" applyAlignment="1" applyProtection="1">
      <alignment vertical="center" wrapText="1"/>
      <protection hidden="1"/>
    </xf>
    <xf numFmtId="0" fontId="49" fillId="5" borderId="64" xfId="0" applyFont="1" applyFill="1" applyBorder="1" applyAlignment="1" applyProtection="1">
      <alignment horizontal="center" vertical="center" wrapText="1"/>
      <protection hidden="1"/>
    </xf>
    <xf numFmtId="0" fontId="49" fillId="5" borderId="65" xfId="0" applyFont="1" applyFill="1" applyBorder="1" applyAlignment="1" applyProtection="1">
      <alignment horizontal="center" vertical="center" wrapText="1"/>
      <protection hidden="1"/>
    </xf>
    <xf numFmtId="0" fontId="49" fillId="5" borderId="66" xfId="0" applyFont="1" applyFill="1" applyBorder="1" applyAlignment="1" applyProtection="1">
      <alignment horizontal="center" vertical="center" wrapText="1"/>
      <protection hidden="1"/>
    </xf>
    <xf numFmtId="38" fontId="59" fillId="0" borderId="65" xfId="0" applyNumberFormat="1" applyFont="1" applyFill="1" applyBorder="1" applyAlignment="1" applyProtection="1">
      <alignment vertical="center" wrapText="1"/>
      <protection hidden="1"/>
    </xf>
    <xf numFmtId="0" fontId="9" fillId="0" borderId="65" xfId="0" applyFont="1" applyBorder="1" applyAlignment="1" applyProtection="1">
      <alignment horizontal="center" vertical="center"/>
      <protection hidden="1"/>
    </xf>
    <xf numFmtId="0" fontId="9" fillId="0" borderId="67" xfId="0" applyFont="1" applyBorder="1" applyAlignment="1" applyProtection="1">
      <alignment horizontal="center" vertical="center"/>
      <protection hidden="1"/>
    </xf>
    <xf numFmtId="0" fontId="27" fillId="2" borderId="16" xfId="0" applyFont="1" applyFill="1" applyBorder="1" applyAlignment="1" applyProtection="1">
      <alignment horizontal="left" vertical="center"/>
      <protection hidden="1"/>
    </xf>
    <xf numFmtId="0" fontId="0" fillId="0" borderId="16" xfId="0" applyBorder="1" applyAlignment="1">
      <alignment vertical="center"/>
    </xf>
    <xf numFmtId="0" fontId="0" fillId="0" borderId="13" xfId="0" applyBorder="1" applyAlignment="1">
      <alignment vertical="center"/>
    </xf>
    <xf numFmtId="38" fontId="59" fillId="0" borderId="65" xfId="0" applyNumberFormat="1" applyFont="1" applyFill="1" applyBorder="1" applyAlignment="1" applyProtection="1">
      <alignment vertical="center" wrapText="1"/>
      <protection locked="0" hidden="1"/>
    </xf>
    <xf numFmtId="0" fontId="9" fillId="0" borderId="0" xfId="0" applyFont="1" applyBorder="1" applyAlignment="1" applyProtection="1">
      <alignment horizontal="center" vertical="center"/>
      <protection hidden="1"/>
    </xf>
    <xf numFmtId="0" fontId="12" fillId="2" borderId="12" xfId="0" applyFont="1" applyFill="1" applyBorder="1" applyAlignment="1" applyProtection="1">
      <alignment horizontal="center" vertical="center"/>
      <protection locked="0" hidden="1"/>
    </xf>
    <xf numFmtId="0" fontId="12" fillId="2" borderId="16" xfId="0" applyFont="1" applyFill="1" applyBorder="1" applyAlignment="1" applyProtection="1">
      <alignment horizontal="center" vertical="center"/>
      <protection locked="0" hidden="1"/>
    </xf>
    <xf numFmtId="0" fontId="12" fillId="2" borderId="13" xfId="0" applyFont="1" applyFill="1" applyBorder="1" applyAlignment="1" applyProtection="1">
      <alignment horizontal="center" vertical="center"/>
      <protection locked="0" hidden="1"/>
    </xf>
    <xf numFmtId="0" fontId="12" fillId="2" borderId="12" xfId="0" applyFont="1" applyFill="1" applyBorder="1" applyAlignment="1" applyProtection="1">
      <alignment vertical="center" shrinkToFit="1"/>
      <protection hidden="1"/>
    </xf>
    <xf numFmtId="0" fontId="12" fillId="2" borderId="16" xfId="0" applyFont="1" applyFill="1" applyBorder="1" applyAlignment="1" applyProtection="1">
      <alignment vertical="center" shrinkToFit="1"/>
      <protection hidden="1"/>
    </xf>
    <xf numFmtId="0" fontId="12" fillId="2" borderId="13" xfId="0" applyFont="1" applyFill="1" applyBorder="1" applyAlignment="1" applyProtection="1">
      <alignment vertical="center" shrinkToFit="1"/>
      <protection hidden="1"/>
    </xf>
    <xf numFmtId="0" fontId="48" fillId="0" borderId="0" xfId="0" applyFont="1" applyProtection="1">
      <alignment vertical="center"/>
      <protection hidden="1"/>
    </xf>
    <xf numFmtId="0" fontId="5" fillId="0" borderId="10" xfId="0" applyFont="1" applyBorder="1" applyAlignment="1" applyProtection="1">
      <alignment vertical="top"/>
      <protection hidden="1"/>
    </xf>
    <xf numFmtId="0" fontId="5" fillId="0" borderId="0" xfId="0" applyFont="1" applyAlignment="1" applyProtection="1">
      <alignment vertical="top"/>
      <protection hidden="1"/>
    </xf>
    <xf numFmtId="0" fontId="12" fillId="0" borderId="10" xfId="0" applyFont="1" applyBorder="1" applyProtection="1">
      <alignment vertical="center"/>
      <protection hidden="1"/>
    </xf>
    <xf numFmtId="0" fontId="79" fillId="2" borderId="18" xfId="0" applyFont="1" applyFill="1" applyBorder="1" applyAlignment="1" applyProtection="1">
      <alignment horizontal="center" vertical="center"/>
      <protection locked="0"/>
    </xf>
    <xf numFmtId="0" fontId="79" fillId="2" borderId="14" xfId="0" applyFont="1" applyFill="1" applyBorder="1" applyAlignment="1" applyProtection="1">
      <alignment horizontal="center" vertical="center"/>
      <protection locked="0"/>
    </xf>
    <xf numFmtId="0" fontId="27" fillId="2" borderId="94" xfId="0" applyFont="1" applyFill="1" applyBorder="1" applyAlignment="1" applyProtection="1">
      <alignment vertical="center" wrapText="1"/>
      <protection hidden="1"/>
    </xf>
    <xf numFmtId="176" fontId="5" fillId="0" borderId="19" xfId="0" applyNumberFormat="1" applyFont="1" applyFill="1" applyBorder="1" applyAlignment="1" applyProtection="1">
      <alignment horizontal="center" vertical="center"/>
      <protection locked="0"/>
    </xf>
    <xf numFmtId="176" fontId="5" fillId="0" borderId="39" xfId="0" applyNumberFormat="1" applyFont="1" applyFill="1" applyBorder="1" applyAlignment="1" applyProtection="1">
      <alignment horizontal="center" vertical="center"/>
      <protection locked="0"/>
    </xf>
    <xf numFmtId="176" fontId="5" fillId="0" borderId="41" xfId="0" applyNumberFormat="1" applyFont="1" applyFill="1" applyBorder="1" applyAlignment="1" applyProtection="1">
      <alignment horizontal="center" vertical="center"/>
      <protection locked="0"/>
    </xf>
    <xf numFmtId="176" fontId="16" fillId="3" borderId="12" xfId="0" applyNumberFormat="1" applyFont="1" applyFill="1" applyBorder="1" applyAlignment="1" applyProtection="1">
      <alignment horizontal="center" vertical="center"/>
      <protection hidden="1"/>
    </xf>
    <xf numFmtId="176" fontId="16" fillId="3" borderId="16" xfId="0" applyNumberFormat="1" applyFont="1" applyFill="1" applyBorder="1" applyAlignment="1" applyProtection="1">
      <alignment horizontal="center" vertical="center"/>
      <protection hidden="1"/>
    </xf>
    <xf numFmtId="0" fontId="5" fillId="4" borderId="12" xfId="0" applyFont="1" applyFill="1" applyBorder="1" applyAlignment="1" applyProtection="1">
      <alignment horizontal="right" vertical="center"/>
      <protection hidden="1"/>
    </xf>
    <xf numFmtId="0" fontId="5" fillId="4" borderId="16" xfId="0" applyFont="1" applyFill="1" applyBorder="1" applyAlignment="1" applyProtection="1">
      <alignment horizontal="right" vertical="center"/>
      <protection hidden="1"/>
    </xf>
    <xf numFmtId="176" fontId="5" fillId="0" borderId="12" xfId="0" applyNumberFormat="1" applyFont="1" applyFill="1" applyBorder="1" applyAlignment="1" applyProtection="1">
      <alignment horizontal="center" vertical="center"/>
      <protection locked="0"/>
    </xf>
    <xf numFmtId="0" fontId="5" fillId="4" borderId="41" xfId="0" applyFont="1" applyFill="1" applyBorder="1" applyAlignment="1" applyProtection="1">
      <alignment horizontal="right" vertical="center"/>
      <protection hidden="1"/>
    </xf>
    <xf numFmtId="0" fontId="5" fillId="4" borderId="68" xfId="0" applyFont="1" applyFill="1" applyBorder="1" applyAlignment="1" applyProtection="1">
      <alignment horizontal="right" vertical="center"/>
      <protection hidden="1"/>
    </xf>
    <xf numFmtId="38" fontId="5" fillId="0" borderId="78" xfId="6" applyFont="1" applyFill="1" applyBorder="1" applyAlignment="1" applyProtection="1">
      <alignment horizontal="center" vertical="center"/>
      <protection hidden="1"/>
    </xf>
    <xf numFmtId="38" fontId="5" fillId="0" borderId="10" xfId="6" applyFont="1" applyFill="1" applyBorder="1" applyAlignment="1" applyProtection="1">
      <alignment horizontal="center" vertical="center"/>
      <protection hidden="1"/>
    </xf>
    <xf numFmtId="38" fontId="5" fillId="0" borderId="31" xfId="6" applyFont="1" applyFill="1" applyBorder="1" applyAlignment="1" applyProtection="1">
      <alignment horizontal="center" vertical="center"/>
      <protection hidden="1"/>
    </xf>
    <xf numFmtId="38" fontId="5" fillId="0" borderId="50" xfId="6" applyFont="1" applyFill="1" applyBorder="1" applyAlignment="1" applyProtection="1">
      <alignment horizontal="center" vertical="center"/>
      <protection hidden="1"/>
    </xf>
    <xf numFmtId="176" fontId="5" fillId="5" borderId="31" xfId="0" applyNumberFormat="1" applyFont="1" applyFill="1" applyBorder="1" applyAlignment="1" applyProtection="1">
      <alignment horizontal="center" vertical="center"/>
      <protection hidden="1"/>
    </xf>
    <xf numFmtId="38" fontId="60" fillId="0" borderId="50" xfId="6" applyFont="1" applyFill="1" applyBorder="1" applyAlignment="1" applyProtection="1">
      <alignment horizontal="center" vertical="center"/>
      <protection hidden="1"/>
    </xf>
    <xf numFmtId="38" fontId="60" fillId="0" borderId="31" xfId="6" applyFont="1" applyFill="1" applyBorder="1" applyAlignment="1" applyProtection="1">
      <alignment horizontal="center" vertical="center"/>
      <protection hidden="1"/>
    </xf>
    <xf numFmtId="176" fontId="11" fillId="5" borderId="31" xfId="0" applyNumberFormat="1" applyFont="1" applyFill="1" applyBorder="1" applyAlignment="1" applyProtection="1">
      <alignment horizontal="center" vertical="center"/>
      <protection hidden="1"/>
    </xf>
    <xf numFmtId="38" fontId="25" fillId="0" borderId="47" xfId="6" applyFont="1" applyFill="1" applyBorder="1" applyAlignment="1" applyProtection="1">
      <alignment wrapText="1" shrinkToFit="1"/>
      <protection hidden="1"/>
    </xf>
    <xf numFmtId="38" fontId="25" fillId="0" borderId="47" xfId="6" applyFont="1" applyFill="1" applyBorder="1" applyAlignment="1" applyProtection="1">
      <alignment shrinkToFit="1"/>
      <protection hidden="1"/>
    </xf>
    <xf numFmtId="176" fontId="5" fillId="5" borderId="31" xfId="0" applyNumberFormat="1" applyFont="1" applyFill="1" applyBorder="1" applyAlignment="1" applyProtection="1">
      <alignment horizontal="center" vertical="center" wrapText="1"/>
      <protection hidden="1"/>
    </xf>
    <xf numFmtId="38" fontId="5" fillId="0" borderId="72" xfId="6" applyFont="1" applyFill="1" applyBorder="1" applyAlignment="1" applyProtection="1">
      <alignment horizontal="center" vertical="center"/>
      <protection hidden="1"/>
    </xf>
    <xf numFmtId="38" fontId="5" fillId="0" borderId="73" xfId="6" applyFont="1" applyFill="1" applyBorder="1" applyAlignment="1" applyProtection="1">
      <alignment horizontal="center" vertical="center"/>
      <protection hidden="1"/>
    </xf>
    <xf numFmtId="38" fontId="21" fillId="5" borderId="64" xfId="6" applyFont="1" applyFill="1" applyBorder="1" applyAlignment="1" applyProtection="1">
      <alignment horizontal="center" vertical="center"/>
      <protection hidden="1"/>
    </xf>
    <xf numFmtId="38" fontId="21" fillId="5" borderId="67" xfId="6" applyFont="1" applyFill="1" applyBorder="1" applyAlignment="1" applyProtection="1">
      <alignment horizontal="center" vertical="center"/>
      <protection hidden="1"/>
    </xf>
    <xf numFmtId="38" fontId="5" fillId="0" borderId="69" xfId="6" applyFont="1" applyFill="1" applyBorder="1" applyAlignment="1" applyProtection="1">
      <alignment horizontal="center" vertical="center"/>
      <protection hidden="1"/>
    </xf>
    <xf numFmtId="38" fontId="5" fillId="0" borderId="79" xfId="6" applyFont="1" applyFill="1" applyBorder="1" applyAlignment="1" applyProtection="1">
      <alignment horizontal="center" vertical="center"/>
      <protection hidden="1"/>
    </xf>
    <xf numFmtId="176" fontId="5" fillId="5" borderId="70" xfId="0" applyNumberFormat="1" applyFont="1" applyFill="1" applyBorder="1" applyAlignment="1" applyProtection="1">
      <alignment horizontal="center" vertical="center" shrinkToFit="1"/>
      <protection hidden="1"/>
    </xf>
    <xf numFmtId="176" fontId="5" fillId="5" borderId="71" xfId="0" applyNumberFormat="1" applyFont="1" applyFill="1" applyBorder="1" applyAlignment="1" applyProtection="1">
      <alignment horizontal="center" vertical="center" shrinkToFit="1"/>
      <protection hidden="1"/>
    </xf>
    <xf numFmtId="176" fontId="5" fillId="5" borderId="72" xfId="0" applyNumberFormat="1" applyFont="1" applyFill="1" applyBorder="1" applyAlignment="1" applyProtection="1">
      <alignment horizontal="center" vertical="center" shrinkToFit="1"/>
      <protection hidden="1"/>
    </xf>
    <xf numFmtId="38" fontId="60" fillId="0" borderId="72" xfId="6" applyFont="1" applyFill="1" applyBorder="1" applyAlignment="1" applyProtection="1">
      <alignment horizontal="center" vertical="center"/>
      <protection hidden="1"/>
    </xf>
    <xf numFmtId="38" fontId="60" fillId="0" borderId="69" xfId="6" applyFont="1" applyFill="1" applyBorder="1" applyAlignment="1" applyProtection="1">
      <alignment horizontal="center" vertical="center"/>
      <protection hidden="1"/>
    </xf>
    <xf numFmtId="176" fontId="11" fillId="4" borderId="19" xfId="0" applyNumberFormat="1" applyFont="1" applyFill="1" applyBorder="1" applyAlignment="1" applyProtection="1">
      <alignment horizontal="center" vertical="center"/>
      <protection hidden="1"/>
    </xf>
    <xf numFmtId="176" fontId="13" fillId="4" borderId="41" xfId="0" applyNumberFormat="1" applyFont="1" applyFill="1" applyBorder="1" applyAlignment="1" applyProtection="1">
      <alignment horizontal="center" vertical="center" wrapText="1"/>
    </xf>
    <xf numFmtId="176" fontId="13" fillId="4" borderId="74" xfId="0" applyNumberFormat="1" applyFont="1" applyFill="1" applyBorder="1" applyAlignment="1" applyProtection="1">
      <alignment horizontal="center" vertical="center" wrapText="1"/>
    </xf>
    <xf numFmtId="176" fontId="13" fillId="4" borderId="75" xfId="0" applyNumberFormat="1" applyFont="1" applyFill="1" applyBorder="1" applyAlignment="1" applyProtection="1">
      <alignment horizontal="center" vertical="center" wrapText="1"/>
    </xf>
    <xf numFmtId="176" fontId="13" fillId="4" borderId="68" xfId="0" applyNumberFormat="1" applyFont="1" applyFill="1" applyBorder="1" applyAlignment="1" applyProtection="1">
      <alignment horizontal="center" vertical="center" wrapText="1"/>
    </xf>
    <xf numFmtId="49" fontId="5" fillId="2" borderId="76" xfId="0" applyNumberFormat="1" applyFont="1" applyFill="1" applyBorder="1" applyAlignment="1" applyProtection="1">
      <alignment horizontal="center" vertical="center" shrinkToFit="1"/>
      <protection locked="0"/>
    </xf>
    <xf numFmtId="49" fontId="5" fillId="2" borderId="77" xfId="0" applyNumberFormat="1" applyFont="1" applyFill="1" applyBorder="1" applyAlignment="1" applyProtection="1">
      <alignment horizontal="center" vertical="center" shrinkToFit="1"/>
      <protection locked="0"/>
    </xf>
    <xf numFmtId="38" fontId="5" fillId="0" borderId="17" xfId="6" applyFont="1" applyFill="1" applyBorder="1" applyAlignment="1" applyProtection="1">
      <alignment horizontal="center" vertical="center"/>
      <protection hidden="1"/>
    </xf>
    <xf numFmtId="49" fontId="5" fillId="2" borderId="21" xfId="0" applyNumberFormat="1" applyFont="1" applyFill="1" applyBorder="1" applyAlignment="1" applyProtection="1">
      <alignment horizontal="center" vertical="center" shrinkToFit="1"/>
      <protection locked="0"/>
    </xf>
    <xf numFmtId="49" fontId="5" fillId="2" borderId="8" xfId="0" applyNumberFormat="1" applyFont="1" applyFill="1" applyBorder="1" applyAlignment="1" applyProtection="1">
      <alignment horizontal="center" vertical="center" shrinkToFit="1"/>
      <protection locked="0"/>
    </xf>
    <xf numFmtId="0" fontId="5" fillId="2" borderId="12" xfId="0" applyFont="1" applyFill="1" applyBorder="1" applyAlignment="1" applyProtection="1">
      <alignment vertical="center"/>
      <protection hidden="1"/>
    </xf>
    <xf numFmtId="0" fontId="5" fillId="2" borderId="16" xfId="0" applyFont="1" applyFill="1" applyBorder="1" applyAlignment="1" applyProtection="1">
      <alignment vertical="center"/>
      <protection hidden="1"/>
    </xf>
    <xf numFmtId="0" fontId="5" fillId="2" borderId="13" xfId="0" applyFont="1" applyFill="1" applyBorder="1" applyAlignment="1" applyProtection="1">
      <alignment vertical="center"/>
      <protection hidden="1"/>
    </xf>
    <xf numFmtId="0" fontId="61" fillId="2" borderId="16" xfId="0" applyFont="1" applyFill="1" applyBorder="1" applyAlignment="1" applyProtection="1">
      <alignment horizontal="center" vertical="center" wrapText="1"/>
      <protection hidden="1"/>
    </xf>
    <xf numFmtId="49" fontId="5" fillId="2" borderId="22" xfId="0" applyNumberFormat="1" applyFont="1" applyFill="1" applyBorder="1" applyAlignment="1" applyProtection="1">
      <alignment horizontal="center" vertical="center" shrinkToFit="1"/>
      <protection locked="0"/>
    </xf>
    <xf numFmtId="49" fontId="5" fillId="2" borderId="9" xfId="0" applyNumberFormat="1" applyFont="1" applyFill="1" applyBorder="1" applyAlignment="1" applyProtection="1">
      <alignment horizontal="center" vertical="center" shrinkToFit="1"/>
      <protection locked="0"/>
    </xf>
    <xf numFmtId="176" fontId="5" fillId="5" borderId="31" xfId="0" applyNumberFormat="1" applyFont="1" applyFill="1" applyBorder="1" applyAlignment="1" applyProtection="1">
      <alignment horizontal="right" vertical="center"/>
      <protection hidden="1"/>
    </xf>
    <xf numFmtId="176" fontId="5" fillId="2" borderId="76" xfId="0" applyNumberFormat="1" applyFont="1" applyFill="1" applyBorder="1" applyAlignment="1" applyProtection="1">
      <alignment horizontal="center" vertical="center" shrinkToFit="1"/>
      <protection locked="0"/>
    </xf>
    <xf numFmtId="176" fontId="5" fillId="2" borderId="77" xfId="0" applyNumberFormat="1" applyFont="1" applyFill="1" applyBorder="1" applyAlignment="1" applyProtection="1">
      <alignment horizontal="center" vertical="center" shrinkToFit="1"/>
      <protection locked="0"/>
    </xf>
    <xf numFmtId="176" fontId="5" fillId="2" borderId="21" xfId="0" applyNumberFormat="1" applyFont="1" applyFill="1" applyBorder="1" applyAlignment="1" applyProtection="1">
      <alignment horizontal="center" vertical="center" shrinkToFit="1"/>
      <protection locked="0"/>
    </xf>
    <xf numFmtId="176" fontId="5" fillId="2" borderId="8" xfId="0" applyNumberFormat="1" applyFont="1" applyFill="1" applyBorder="1" applyAlignment="1" applyProtection="1">
      <alignment horizontal="center" vertical="center" shrinkToFit="1"/>
      <protection locked="0"/>
    </xf>
    <xf numFmtId="176" fontId="13" fillId="7" borderId="39" xfId="0" applyNumberFormat="1" applyFont="1" applyFill="1" applyBorder="1" applyAlignment="1" applyProtection="1">
      <alignment horizontal="center" vertical="center"/>
    </xf>
    <xf numFmtId="38" fontId="13" fillId="5" borderId="39" xfId="7" applyFont="1" applyFill="1" applyBorder="1" applyAlignment="1" applyProtection="1">
      <alignment horizontal="center" vertical="center"/>
    </xf>
    <xf numFmtId="176" fontId="13" fillId="0" borderId="31" xfId="0" applyNumberFormat="1" applyFont="1" applyFill="1" applyBorder="1" applyAlignment="1" applyProtection="1">
      <alignment horizontal="center" vertical="center"/>
    </xf>
    <xf numFmtId="176" fontId="13" fillId="0" borderId="19" xfId="0" applyNumberFormat="1" applyFont="1" applyFill="1" applyBorder="1" applyAlignment="1" applyProtection="1">
      <alignment horizontal="center" vertical="center"/>
    </xf>
    <xf numFmtId="0" fontId="5" fillId="2" borderId="12" xfId="0" applyFont="1" applyFill="1" applyBorder="1" applyAlignment="1" applyProtection="1">
      <alignment vertical="center"/>
    </xf>
    <xf numFmtId="0" fontId="5" fillId="2" borderId="16" xfId="0" applyFont="1" applyFill="1" applyBorder="1" applyAlignment="1" applyProtection="1">
      <alignment vertical="center"/>
    </xf>
    <xf numFmtId="0" fontId="5" fillId="2" borderId="13" xfId="0" applyFont="1" applyFill="1" applyBorder="1" applyAlignment="1" applyProtection="1">
      <alignment vertical="center"/>
    </xf>
    <xf numFmtId="176" fontId="5" fillId="2" borderId="22" xfId="0" applyNumberFormat="1" applyFont="1" applyFill="1" applyBorder="1" applyAlignment="1" applyProtection="1">
      <alignment horizontal="center" vertical="center" shrinkToFit="1"/>
      <protection locked="0"/>
    </xf>
    <xf numFmtId="176" fontId="5" fillId="2" borderId="9" xfId="0" applyNumberFormat="1" applyFont="1" applyFill="1" applyBorder="1" applyAlignment="1" applyProtection="1">
      <alignment horizontal="center" vertical="center" shrinkToFit="1"/>
      <protection locked="0"/>
    </xf>
    <xf numFmtId="176" fontId="13" fillId="4" borderId="41" xfId="0" applyNumberFormat="1" applyFont="1" applyFill="1" applyBorder="1" applyAlignment="1" applyProtection="1">
      <alignment horizontal="center" vertical="center" wrapText="1"/>
      <protection hidden="1"/>
    </xf>
    <xf numFmtId="176" fontId="13" fillId="4" borderId="74" xfId="0" applyNumberFormat="1" applyFont="1" applyFill="1" applyBorder="1" applyAlignment="1" applyProtection="1">
      <alignment horizontal="center" vertical="center" wrapText="1"/>
      <protection hidden="1"/>
    </xf>
    <xf numFmtId="176" fontId="13" fillId="4" borderId="68" xfId="0" applyNumberFormat="1" applyFont="1" applyFill="1" applyBorder="1" applyAlignment="1" applyProtection="1">
      <alignment horizontal="center" vertical="center" wrapText="1"/>
      <protection hidden="1"/>
    </xf>
    <xf numFmtId="176" fontId="13" fillId="0" borderId="19" xfId="0" applyNumberFormat="1" applyFont="1" applyFill="1" applyBorder="1" applyAlignment="1" applyProtection="1">
      <alignment horizontal="center" vertical="center"/>
      <protection hidden="1"/>
    </xf>
    <xf numFmtId="176" fontId="13" fillId="7" borderId="39" xfId="0" applyNumberFormat="1" applyFont="1" applyFill="1" applyBorder="1" applyAlignment="1" applyProtection="1">
      <alignment horizontal="center" vertical="center"/>
      <protection hidden="1"/>
    </xf>
    <xf numFmtId="38" fontId="13" fillId="5" borderId="39" xfId="7" applyFont="1" applyFill="1" applyBorder="1" applyAlignment="1" applyProtection="1">
      <alignment horizontal="center" vertical="center"/>
      <protection hidden="1"/>
    </xf>
    <xf numFmtId="49" fontId="65" fillId="6" borderId="0" xfId="0" applyNumberFormat="1" applyFont="1" applyFill="1" applyBorder="1" applyAlignment="1" applyProtection="1">
      <alignment vertical="top" wrapText="1"/>
      <protection hidden="1"/>
    </xf>
    <xf numFmtId="49" fontId="65" fillId="6" borderId="0" xfId="0" applyNumberFormat="1" applyFont="1" applyFill="1" applyBorder="1" applyAlignment="1" applyProtection="1">
      <alignment vertical="top"/>
      <protection hidden="1"/>
    </xf>
    <xf numFmtId="49" fontId="81" fillId="6" borderId="0" xfId="0" applyNumberFormat="1" applyFont="1" applyFill="1" applyAlignment="1" applyProtection="1">
      <alignment horizontal="center" vertical="center"/>
      <protection hidden="1"/>
    </xf>
    <xf numFmtId="0" fontId="72" fillId="0" borderId="0" xfId="0" applyFont="1" applyFill="1" applyBorder="1" applyAlignment="1" applyProtection="1">
      <alignment horizontal="center" vertical="center"/>
      <protection hidden="1"/>
    </xf>
    <xf numFmtId="0" fontId="75" fillId="0" borderId="10" xfId="0" applyFont="1" applyFill="1" applyBorder="1" applyAlignment="1" applyProtection="1">
      <alignment horizontal="left" vertical="center" shrinkToFit="1"/>
      <protection hidden="1"/>
    </xf>
    <xf numFmtId="0" fontId="71" fillId="0" borderId="10" xfId="0" applyFont="1" applyFill="1" applyBorder="1" applyAlignment="1" applyProtection="1">
      <alignment horizontal="center" vertical="center" textRotation="255"/>
      <protection hidden="1"/>
    </xf>
    <xf numFmtId="49" fontId="74" fillId="6" borderId="10" xfId="0" applyNumberFormat="1" applyFont="1" applyFill="1" applyBorder="1" applyAlignment="1" applyProtection="1">
      <alignment vertical="center"/>
      <protection hidden="1"/>
    </xf>
    <xf numFmtId="49" fontId="30" fillId="6" borderId="0" xfId="0" applyNumberFormat="1" applyFont="1" applyFill="1" applyBorder="1" applyAlignment="1" applyProtection="1">
      <alignment horizontal="left" vertical="center"/>
      <protection hidden="1"/>
    </xf>
    <xf numFmtId="182" fontId="80" fillId="0" borderId="0" xfId="86" applyNumberFormat="1" applyFont="1" applyAlignment="1" applyProtection="1">
      <alignment horizontal="right" vertical="center" shrinkToFit="1"/>
      <protection hidden="1"/>
    </xf>
    <xf numFmtId="183" fontId="30" fillId="0" borderId="0" xfId="86" applyNumberFormat="1" applyFont="1" applyFill="1" applyBorder="1" applyAlignment="1" applyProtection="1">
      <alignment horizontal="center" vertical="center"/>
      <protection hidden="1"/>
    </xf>
    <xf numFmtId="183" fontId="30" fillId="0" borderId="0" xfId="0" applyNumberFormat="1" applyFont="1" applyFill="1" applyBorder="1" applyAlignment="1" applyProtection="1">
      <alignment horizontal="center" vertical="center"/>
      <protection hidden="1"/>
    </xf>
    <xf numFmtId="49" fontId="65" fillId="6" borderId="0" xfId="0" applyNumberFormat="1" applyFont="1" applyFill="1" applyAlignment="1" applyProtection="1">
      <alignment vertical="top" wrapText="1"/>
      <protection hidden="1"/>
    </xf>
    <xf numFmtId="0" fontId="30" fillId="6" borderId="0" xfId="86" applyFont="1" applyFill="1" applyBorder="1" applyAlignment="1" applyProtection="1">
      <alignment horizontal="center" vertical="center" wrapText="1"/>
      <protection hidden="1"/>
    </xf>
    <xf numFmtId="49" fontId="30" fillId="6" borderId="0" xfId="86" applyNumberFormat="1" applyFont="1" applyFill="1" applyAlignment="1" applyProtection="1">
      <alignment horizontal="center" vertical="center"/>
      <protection hidden="1"/>
    </xf>
    <xf numFmtId="0" fontId="31" fillId="6" borderId="0" xfId="0" applyFont="1" applyFill="1" applyAlignment="1" applyProtection="1">
      <alignment horizontal="center" vertical="center" wrapText="1"/>
      <protection hidden="1"/>
    </xf>
    <xf numFmtId="49" fontId="30" fillId="6" borderId="0" xfId="0" applyNumberFormat="1" applyFont="1" applyFill="1" applyBorder="1" applyAlignment="1" applyProtection="1">
      <alignment vertical="center" wrapText="1"/>
      <protection hidden="1"/>
    </xf>
    <xf numFmtId="49" fontId="65" fillId="6" borderId="0" xfId="0" applyNumberFormat="1" applyFont="1" applyFill="1" applyBorder="1" applyAlignment="1" applyProtection="1">
      <alignment vertical="top" wrapText="1" shrinkToFit="1"/>
      <protection hidden="1"/>
    </xf>
    <xf numFmtId="49" fontId="30" fillId="6" borderId="0" xfId="0" applyNumberFormat="1" applyFont="1" applyFill="1" applyBorder="1" applyAlignment="1" applyProtection="1">
      <alignment vertical="top"/>
      <protection hidden="1"/>
    </xf>
    <xf numFmtId="49" fontId="30" fillId="6" borderId="0" xfId="0" applyNumberFormat="1" applyFont="1" applyFill="1" applyBorder="1" applyAlignment="1" applyProtection="1">
      <alignment vertical="top" wrapText="1"/>
      <protection hidden="1"/>
    </xf>
    <xf numFmtId="176" fontId="5" fillId="0" borderId="19" xfId="0" applyNumberFormat="1" applyFont="1" applyFill="1" applyBorder="1" applyAlignment="1" applyProtection="1">
      <alignment horizontal="center" vertical="center"/>
      <protection hidden="1"/>
    </xf>
    <xf numFmtId="176" fontId="5" fillId="0" borderId="12" xfId="0" applyNumberFormat="1" applyFont="1" applyFill="1" applyBorder="1" applyAlignment="1" applyProtection="1">
      <alignment horizontal="center" vertical="center"/>
      <protection hidden="1"/>
    </xf>
    <xf numFmtId="176" fontId="5" fillId="0" borderId="39" xfId="0" applyNumberFormat="1" applyFont="1" applyFill="1" applyBorder="1" applyAlignment="1" applyProtection="1">
      <alignment horizontal="center" vertical="center"/>
      <protection hidden="1"/>
    </xf>
    <xf numFmtId="176" fontId="5" fillId="0" borderId="41" xfId="0" applyNumberFormat="1" applyFont="1" applyFill="1" applyBorder="1" applyAlignment="1" applyProtection="1">
      <alignment horizontal="center" vertical="center"/>
      <protection hidden="1"/>
    </xf>
    <xf numFmtId="49" fontId="5" fillId="2" borderId="21" xfId="0" applyNumberFormat="1" applyFont="1" applyFill="1" applyBorder="1" applyAlignment="1" applyProtection="1">
      <alignment horizontal="center" vertical="center" shrinkToFit="1"/>
      <protection hidden="1"/>
    </xf>
    <xf numFmtId="49" fontId="5" fillId="2" borderId="8" xfId="0" applyNumberFormat="1" applyFont="1" applyFill="1" applyBorder="1" applyAlignment="1" applyProtection="1">
      <alignment horizontal="center" vertical="center" shrinkToFit="1"/>
      <protection hidden="1"/>
    </xf>
    <xf numFmtId="176" fontId="13" fillId="4" borderId="75" xfId="0" applyNumberFormat="1" applyFont="1" applyFill="1" applyBorder="1" applyAlignment="1" applyProtection="1">
      <alignment horizontal="center" vertical="center" wrapText="1"/>
      <protection hidden="1"/>
    </xf>
    <xf numFmtId="49" fontId="5" fillId="2" borderId="76" xfId="0" applyNumberFormat="1" applyFont="1" applyFill="1" applyBorder="1" applyAlignment="1" applyProtection="1">
      <alignment horizontal="center" vertical="center" shrinkToFit="1"/>
      <protection hidden="1"/>
    </xf>
    <xf numFmtId="49" fontId="5" fillId="2" borderId="77" xfId="0" applyNumberFormat="1" applyFont="1" applyFill="1" applyBorder="1" applyAlignment="1" applyProtection="1">
      <alignment horizontal="center" vertical="center" shrinkToFit="1"/>
      <protection hidden="1"/>
    </xf>
    <xf numFmtId="176" fontId="13" fillId="0" borderId="31" xfId="0" applyNumberFormat="1" applyFont="1" applyFill="1" applyBorder="1" applyAlignment="1" applyProtection="1">
      <alignment horizontal="center" vertical="center"/>
      <protection hidden="1"/>
    </xf>
    <xf numFmtId="49" fontId="5" fillId="2" borderId="22" xfId="0" applyNumberFormat="1" applyFont="1" applyFill="1" applyBorder="1" applyAlignment="1" applyProtection="1">
      <alignment horizontal="center" vertical="center" shrinkToFit="1"/>
      <protection hidden="1"/>
    </xf>
    <xf numFmtId="49" fontId="5" fillId="2" borderId="9" xfId="0" applyNumberFormat="1" applyFont="1" applyFill="1" applyBorder="1" applyAlignment="1" applyProtection="1">
      <alignment horizontal="center" vertical="center" shrinkToFit="1"/>
      <protection hidden="1"/>
    </xf>
    <xf numFmtId="176" fontId="5" fillId="2" borderId="76" xfId="0" applyNumberFormat="1" applyFont="1" applyFill="1" applyBorder="1" applyAlignment="1" applyProtection="1">
      <alignment horizontal="center" vertical="center" shrinkToFit="1"/>
      <protection hidden="1"/>
    </xf>
    <xf numFmtId="176" fontId="5" fillId="2" borderId="77" xfId="0" applyNumberFormat="1" applyFont="1" applyFill="1" applyBorder="1" applyAlignment="1" applyProtection="1">
      <alignment horizontal="center" vertical="center" shrinkToFit="1"/>
      <protection hidden="1"/>
    </xf>
    <xf numFmtId="176" fontId="5" fillId="2" borderId="21" xfId="0" applyNumberFormat="1" applyFont="1" applyFill="1" applyBorder="1" applyAlignment="1" applyProtection="1">
      <alignment horizontal="center" vertical="center" shrinkToFit="1"/>
      <protection hidden="1"/>
    </xf>
    <xf numFmtId="176" fontId="5" fillId="2" borderId="8" xfId="0" applyNumberFormat="1" applyFont="1" applyFill="1" applyBorder="1" applyAlignment="1" applyProtection="1">
      <alignment horizontal="center" vertical="center" shrinkToFit="1"/>
      <protection hidden="1"/>
    </xf>
    <xf numFmtId="176" fontId="5" fillId="2" borderId="22" xfId="0" applyNumberFormat="1" applyFont="1" applyFill="1" applyBorder="1" applyAlignment="1" applyProtection="1">
      <alignment horizontal="center" vertical="center" shrinkToFit="1"/>
      <protection hidden="1"/>
    </xf>
    <xf numFmtId="176" fontId="5" fillId="2" borderId="9" xfId="0" applyNumberFormat="1" applyFont="1" applyFill="1" applyBorder="1" applyAlignment="1" applyProtection="1">
      <alignment horizontal="center" vertical="center" shrinkToFit="1"/>
      <protection hidden="1"/>
    </xf>
    <xf numFmtId="0" fontId="33" fillId="0" borderId="16" xfId="0" applyFont="1" applyBorder="1" applyAlignment="1" applyProtection="1">
      <alignment horizontal="center" vertical="center"/>
      <protection locked="0"/>
    </xf>
    <xf numFmtId="0" fontId="33" fillId="0" borderId="16" xfId="0" applyFont="1" applyBorder="1" applyAlignment="1" applyProtection="1">
      <alignment horizontal="center" vertical="center" shrinkToFit="1"/>
      <protection locked="0"/>
    </xf>
  </cellXfs>
  <cellStyles count="90">
    <cellStyle name="パーセント 2" xfId="1" xr:uid="{00000000-0005-0000-0000-000000000000}"/>
    <cellStyle name="パーセント 2 2" xfId="2" xr:uid="{00000000-0005-0000-0000-000001000000}"/>
    <cellStyle name="パーセント 2 2 2" xfId="3" xr:uid="{00000000-0005-0000-0000-000002000000}"/>
    <cellStyle name="パーセント 2 3" xfId="4" xr:uid="{00000000-0005-0000-0000-000003000000}"/>
    <cellStyle name="ハイパーリンク 2" xfId="5" xr:uid="{00000000-0005-0000-0000-000004000000}"/>
    <cellStyle name="桁区切り" xfId="6" builtinId="6"/>
    <cellStyle name="桁区切り 2" xfId="7" xr:uid="{00000000-0005-0000-0000-000006000000}"/>
    <cellStyle name="桁区切り 2 2" xfId="8" xr:uid="{00000000-0005-0000-0000-000007000000}"/>
    <cellStyle name="桁区切り 2 2 2" xfId="9" xr:uid="{00000000-0005-0000-0000-000008000000}"/>
    <cellStyle name="桁区切り 2 2 3" xfId="87" xr:uid="{00000000-0005-0000-0000-000009000000}"/>
    <cellStyle name="桁区切り 2 3" xfId="10" xr:uid="{00000000-0005-0000-0000-00000A000000}"/>
    <cellStyle name="桁区切り 2 3 2" xfId="11" xr:uid="{00000000-0005-0000-0000-00000B000000}"/>
    <cellStyle name="桁区切り 2 3 2 2" xfId="12" xr:uid="{00000000-0005-0000-0000-00000C000000}"/>
    <cellStyle name="桁区切り 2 4" xfId="13" xr:uid="{00000000-0005-0000-0000-00000D000000}"/>
    <cellStyle name="桁区切り 2 4 2" xfId="14" xr:uid="{00000000-0005-0000-0000-00000E000000}"/>
    <cellStyle name="桁区切り 2 4 2 2" xfId="15" xr:uid="{00000000-0005-0000-0000-00000F000000}"/>
    <cellStyle name="桁区切り 2 4 3" xfId="16" xr:uid="{00000000-0005-0000-0000-000010000000}"/>
    <cellStyle name="桁区切り 2 5" xfId="17" xr:uid="{00000000-0005-0000-0000-000011000000}"/>
    <cellStyle name="桁区切り 2 5 2" xfId="18" xr:uid="{00000000-0005-0000-0000-000012000000}"/>
    <cellStyle name="桁区切り 2 6" xfId="19" xr:uid="{00000000-0005-0000-0000-000013000000}"/>
    <cellStyle name="桁区切り 3" xfId="20" xr:uid="{00000000-0005-0000-0000-000014000000}"/>
    <cellStyle name="桁区切り 3 2" xfId="21" xr:uid="{00000000-0005-0000-0000-000015000000}"/>
    <cellStyle name="桁区切り 3 2 2" xfId="22" xr:uid="{00000000-0005-0000-0000-000016000000}"/>
    <cellStyle name="桁区切り 3 2 2 2" xfId="23" xr:uid="{00000000-0005-0000-0000-000017000000}"/>
    <cellStyle name="桁区切り 3 2 3" xfId="24" xr:uid="{00000000-0005-0000-0000-000018000000}"/>
    <cellStyle name="桁区切り 3 3" xfId="25" xr:uid="{00000000-0005-0000-0000-000019000000}"/>
    <cellStyle name="桁区切り 3 3 2" xfId="26" xr:uid="{00000000-0005-0000-0000-00001A000000}"/>
    <cellStyle name="桁区切り 3 4" xfId="27" xr:uid="{00000000-0005-0000-0000-00001B000000}"/>
    <cellStyle name="桁区切り 3 5" xfId="28" xr:uid="{00000000-0005-0000-0000-00001C000000}"/>
    <cellStyle name="桁区切り 7" xfId="88" xr:uid="{00000000-0005-0000-0000-00001D000000}"/>
    <cellStyle name="標準" xfId="0" builtinId="0"/>
    <cellStyle name="標準 10" xfId="89" xr:uid="{00000000-0005-0000-0000-00001F000000}"/>
    <cellStyle name="標準 2" xfId="29" xr:uid="{00000000-0005-0000-0000-000020000000}"/>
    <cellStyle name="標準 2 2" xfId="30" xr:uid="{00000000-0005-0000-0000-000021000000}"/>
    <cellStyle name="標準 2 2 2" xfId="31" xr:uid="{00000000-0005-0000-0000-000022000000}"/>
    <cellStyle name="標準 2 2 2 2" xfId="32" xr:uid="{00000000-0005-0000-0000-000023000000}"/>
    <cellStyle name="標準 2 2 2 2 2" xfId="33" xr:uid="{00000000-0005-0000-0000-000024000000}"/>
    <cellStyle name="標準 2 2 2 2_【H27リノベ(補正)】申請書式（戸建住宅）160314_T160317_V0.1" xfId="34" xr:uid="{00000000-0005-0000-0000-000025000000}"/>
    <cellStyle name="標準 2 2 2_【H26建材(補正)】申請書式（個人集合）0325" xfId="35" xr:uid="{00000000-0005-0000-0000-000026000000}"/>
    <cellStyle name="標準 2 2 3" xfId="36" xr:uid="{00000000-0005-0000-0000-000027000000}"/>
    <cellStyle name="標準 2 2 3 2" xfId="37" xr:uid="{00000000-0005-0000-0000-000028000000}"/>
    <cellStyle name="標準 2 2 3 3" xfId="38" xr:uid="{00000000-0005-0000-0000-000029000000}"/>
    <cellStyle name="標準 2 2 3_【H26建材(補正)】申請書式（個人集合）0325" xfId="39" xr:uid="{00000000-0005-0000-0000-00002A000000}"/>
    <cellStyle name="標準 2 2 4" xfId="40" xr:uid="{00000000-0005-0000-0000-00002B000000}"/>
    <cellStyle name="標準 2 2 4 2" xfId="41" xr:uid="{00000000-0005-0000-0000-00002C000000}"/>
    <cellStyle name="標準 2 2 4_【H27リノベ(補正)】申請書式（戸建住宅）160314_T160317_V0.1" xfId="42" xr:uid="{00000000-0005-0000-0000-00002D000000}"/>
    <cellStyle name="標準 2 2_(見本)【ガラス】対象製品申請リスト_20130624" xfId="43" xr:uid="{00000000-0005-0000-0000-00002E000000}"/>
    <cellStyle name="標準 2 3" xfId="44" xr:uid="{00000000-0005-0000-0000-00002F000000}"/>
    <cellStyle name="標準 2 3 2" xfId="45" xr:uid="{00000000-0005-0000-0000-000030000000}"/>
    <cellStyle name="標準 2 3 3" xfId="46" xr:uid="{00000000-0005-0000-0000-000031000000}"/>
    <cellStyle name="標準 2 3 3 2" xfId="47" xr:uid="{00000000-0005-0000-0000-000032000000}"/>
    <cellStyle name="標準 2 3 3_【H27リノベ(補正)】申請書式（戸建住宅）160314_T160317_V0.1" xfId="48" xr:uid="{00000000-0005-0000-0000-000033000000}"/>
    <cellStyle name="標準 2 3_【H26建材(補正)】申請書式（個人集合）0325" xfId="49" xr:uid="{00000000-0005-0000-0000-000034000000}"/>
    <cellStyle name="標準 2 4" xfId="50" xr:uid="{00000000-0005-0000-0000-000035000000}"/>
    <cellStyle name="標準 2 4 2" xfId="51" xr:uid="{00000000-0005-0000-0000-000036000000}"/>
    <cellStyle name="標準 2 4 2 2" xfId="52" xr:uid="{00000000-0005-0000-0000-000037000000}"/>
    <cellStyle name="標準 2 4 2_【H27リノベ(補正)】申請書式（戸建住宅）160314_T160317_V0.1" xfId="53" xr:uid="{00000000-0005-0000-0000-000038000000}"/>
    <cellStyle name="標準 2 4_【H26建材(補正)】申請書式（個人集合）0325" xfId="54" xr:uid="{00000000-0005-0000-0000-000039000000}"/>
    <cellStyle name="標準 2 5" xfId="55" xr:uid="{00000000-0005-0000-0000-00003A000000}"/>
    <cellStyle name="標準 2 5 2" xfId="56" xr:uid="{00000000-0005-0000-0000-00003B000000}"/>
    <cellStyle name="標準 2 5 2 2" xfId="57" xr:uid="{00000000-0005-0000-0000-00003C000000}"/>
    <cellStyle name="標準 2 5 2 3" xfId="58" xr:uid="{00000000-0005-0000-0000-00003D000000}"/>
    <cellStyle name="標準 2 5 2_【H26建材(補正)】申請書式（個人集合）0325" xfId="59" xr:uid="{00000000-0005-0000-0000-00003E000000}"/>
    <cellStyle name="標準 2 5 3" xfId="60" xr:uid="{00000000-0005-0000-0000-00003F000000}"/>
    <cellStyle name="標準 2 5 4" xfId="61" xr:uid="{00000000-0005-0000-0000-000040000000}"/>
    <cellStyle name="標準 2 5 5" xfId="62" xr:uid="{00000000-0005-0000-0000-000041000000}"/>
    <cellStyle name="標準 2 5_【H26建材(補正)】申請書式（個人集合）0325" xfId="63" xr:uid="{00000000-0005-0000-0000-000042000000}"/>
    <cellStyle name="標準 2 6" xfId="64" xr:uid="{00000000-0005-0000-0000-000043000000}"/>
    <cellStyle name="標準 2_【H26建材(補正)】申請書式（個人集合）0325" xfId="65" xr:uid="{00000000-0005-0000-0000-000044000000}"/>
    <cellStyle name="標準 3" xfId="66" xr:uid="{00000000-0005-0000-0000-000045000000}"/>
    <cellStyle name="標準 3 2" xfId="67" xr:uid="{00000000-0005-0000-0000-000046000000}"/>
    <cellStyle name="標準 3 2 2" xfId="68" xr:uid="{00000000-0005-0000-0000-000047000000}"/>
    <cellStyle name="標準 3 2_【H26建材(補正)】申請書式（個人集合）0325" xfId="69" xr:uid="{00000000-0005-0000-0000-000048000000}"/>
    <cellStyle name="標準 3_【H26建材(補正)】申請書式（個人集合）0325" xfId="70" xr:uid="{00000000-0005-0000-0000-000049000000}"/>
    <cellStyle name="標準 4" xfId="71" xr:uid="{00000000-0005-0000-0000-00004A000000}"/>
    <cellStyle name="標準 4 2" xfId="72" xr:uid="{00000000-0005-0000-0000-00004B000000}"/>
    <cellStyle name="標準 4 3" xfId="73" xr:uid="{00000000-0005-0000-0000-00004C000000}"/>
    <cellStyle name="標準 4_【H26建材(補正)】申請書式（個人集合）0325" xfId="74" xr:uid="{00000000-0005-0000-0000-00004D000000}"/>
    <cellStyle name="標準 5" xfId="75" xr:uid="{00000000-0005-0000-0000-00004E000000}"/>
    <cellStyle name="標準 5 2" xfId="76" xr:uid="{00000000-0005-0000-0000-00004F000000}"/>
    <cellStyle name="標準 5 2 2" xfId="77" xr:uid="{00000000-0005-0000-0000-000050000000}"/>
    <cellStyle name="標準 5 3" xfId="78" xr:uid="{00000000-0005-0000-0000-000051000000}"/>
    <cellStyle name="標準 5_【H26建材(補正)】申請書式（個人集合）0325" xfId="79" xr:uid="{00000000-0005-0000-0000-000052000000}"/>
    <cellStyle name="標準 6" xfId="80" xr:uid="{00000000-0005-0000-0000-000053000000}"/>
    <cellStyle name="標準 7" xfId="81" xr:uid="{00000000-0005-0000-0000-000054000000}"/>
    <cellStyle name="標準 7 2" xfId="82" xr:uid="{00000000-0005-0000-0000-000055000000}"/>
    <cellStyle name="標準 7 2 2" xfId="86" xr:uid="{00000000-0005-0000-0000-000056000000}"/>
    <cellStyle name="標準 7_【H26建材(補正)】申請書式（個人集合）0325" xfId="83" xr:uid="{00000000-0005-0000-0000-000057000000}"/>
    <cellStyle name="標準 8" xfId="84" xr:uid="{00000000-0005-0000-0000-000058000000}"/>
    <cellStyle name="標準_新築・既築" xfId="85" xr:uid="{00000000-0005-0000-0000-000059000000}"/>
  </cellStyles>
  <dxfs count="82">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3499862666707357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theme="0" tint="-0.34998626667073579"/>
        </patternFill>
      </fill>
    </dxf>
    <dxf>
      <fill>
        <patternFill>
          <bgColor theme="0" tint="-0.34998626667073579"/>
        </patternFill>
      </fill>
    </dxf>
    <dxf>
      <fill>
        <patternFill>
          <bgColor rgb="FFFFFF99"/>
        </patternFill>
      </fill>
    </dxf>
    <dxf>
      <fill>
        <patternFill>
          <bgColor theme="0" tint="-0.34998626667073579"/>
        </patternFill>
      </fill>
    </dxf>
    <dxf>
      <fill>
        <patternFill>
          <bgColor theme="0" tint="-0.34998626667073579"/>
        </patternFill>
      </fill>
    </dxf>
    <dxf>
      <fill>
        <patternFill>
          <bgColor rgb="FFFFFF99"/>
        </patternFill>
      </fill>
    </dxf>
    <dxf>
      <fill>
        <patternFill>
          <bgColor rgb="FFFFFF99"/>
        </patternFill>
      </fill>
    </dxf>
    <dxf>
      <fill>
        <patternFill>
          <bgColor rgb="FFFF5050"/>
        </patternFill>
      </fill>
    </dxf>
    <dxf>
      <fill>
        <patternFill>
          <bgColor rgb="FFDDFFFF"/>
        </patternFill>
      </fill>
    </dxf>
    <dxf>
      <fill>
        <patternFill>
          <bgColor rgb="FFDDFFFF"/>
        </patternFill>
      </fill>
    </dxf>
    <dxf>
      <fill>
        <patternFill>
          <bgColor rgb="FFDDFFFF"/>
        </patternFill>
      </fill>
    </dxf>
    <dxf>
      <fill>
        <patternFill>
          <bgColor rgb="FFDDFFFF"/>
        </patternFill>
      </fill>
    </dxf>
    <dxf>
      <fill>
        <patternFill>
          <bgColor rgb="FFFF5050"/>
        </patternFill>
      </fill>
    </dxf>
    <dxf>
      <fill>
        <patternFill>
          <bgColor rgb="FFFF5050"/>
        </patternFill>
      </fill>
    </dxf>
    <dxf>
      <fill>
        <patternFill>
          <bgColor rgb="FFFF5050"/>
        </patternFill>
      </fill>
    </dxf>
    <dxf>
      <fill>
        <patternFill>
          <bgColor rgb="FFDDFFFF"/>
        </patternFill>
      </fill>
    </dxf>
    <dxf>
      <fill>
        <patternFill>
          <bgColor rgb="FFDDFFFF"/>
        </patternFill>
      </fill>
    </dxf>
    <dxf>
      <fill>
        <patternFill>
          <bgColor rgb="FFDDFFFF"/>
        </patternFill>
      </fill>
    </dxf>
    <dxf>
      <fill>
        <patternFill>
          <bgColor rgb="FFDDFFFF"/>
        </patternFill>
      </fill>
    </dxf>
    <dxf>
      <fill>
        <patternFill>
          <bgColor rgb="FFFFFF99"/>
        </patternFill>
      </fill>
    </dxf>
    <dxf>
      <fill>
        <patternFill>
          <bgColor rgb="FFFFFF99"/>
        </patternFill>
      </fill>
    </dxf>
    <dxf>
      <fill>
        <patternFill>
          <bgColor rgb="FFFF5050"/>
        </patternFill>
      </fill>
    </dxf>
    <dxf>
      <fill>
        <patternFill>
          <bgColor rgb="FFDDFFFF"/>
        </patternFill>
      </fill>
    </dxf>
    <dxf>
      <fill>
        <patternFill>
          <bgColor rgb="FFDDFFFF"/>
        </patternFill>
      </fill>
    </dxf>
    <dxf>
      <fill>
        <patternFill>
          <bgColor rgb="FFDDFFFF"/>
        </patternFill>
      </fill>
    </dxf>
    <dxf>
      <fill>
        <patternFill>
          <bgColor rgb="FFDDFFFF"/>
        </patternFill>
      </fill>
    </dxf>
    <dxf>
      <fill>
        <patternFill>
          <bgColor rgb="FFFF5050"/>
        </patternFill>
      </fill>
    </dxf>
    <dxf>
      <fill>
        <patternFill>
          <bgColor rgb="FFFF5050"/>
        </patternFill>
      </fill>
    </dxf>
    <dxf>
      <fill>
        <patternFill>
          <bgColor rgb="FFFF5050"/>
        </patternFill>
      </fill>
    </dxf>
    <dxf>
      <fill>
        <patternFill>
          <bgColor rgb="FFDDFFFF"/>
        </patternFill>
      </fill>
    </dxf>
    <dxf>
      <fill>
        <patternFill>
          <bgColor rgb="FFDDFFFF"/>
        </patternFill>
      </fill>
    </dxf>
    <dxf>
      <fill>
        <patternFill>
          <bgColor rgb="FFDDFFFF"/>
        </patternFill>
      </fill>
    </dxf>
    <dxf>
      <fill>
        <patternFill>
          <bgColor rgb="FFDDFFFF"/>
        </patternFill>
      </fill>
    </dxf>
    <dxf>
      <fill>
        <patternFill>
          <bgColor rgb="FFFFFF99"/>
        </patternFill>
      </fill>
    </dxf>
    <dxf>
      <fill>
        <patternFill>
          <bgColor rgb="FFFFFF99"/>
        </patternFill>
      </fill>
    </dxf>
    <dxf>
      <fill>
        <patternFill>
          <bgColor rgb="FFFFFF99"/>
        </patternFill>
      </fill>
    </dxf>
    <dxf>
      <fill>
        <patternFill>
          <bgColor theme="0" tint="-0.34998626667073579"/>
        </patternFill>
      </fill>
    </dxf>
    <dxf>
      <fill>
        <patternFill>
          <bgColor theme="0" tint="-0.34998626667073579"/>
        </patternFill>
      </fill>
    </dxf>
    <dxf>
      <fill>
        <patternFill>
          <bgColor theme="0" tint="-0.3499862666707357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
      <fill>
        <patternFill>
          <bgColor rgb="FFFFFF99"/>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3.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xdr:from>
      <xdr:col>11</xdr:col>
      <xdr:colOff>0</xdr:colOff>
      <xdr:row>60</xdr:row>
      <xdr:rowOff>212912</xdr:rowOff>
    </xdr:from>
    <xdr:to>
      <xdr:col>28</xdr:col>
      <xdr:colOff>22412</xdr:colOff>
      <xdr:row>61</xdr:row>
      <xdr:rowOff>212912</xdr:rowOff>
    </xdr:to>
    <xdr:sp macro="" textlink="">
      <xdr:nvSpPr>
        <xdr:cNvPr id="2" name="正方形/長方形 1">
          <a:extLst>
            <a:ext uri="{FF2B5EF4-FFF2-40B4-BE49-F238E27FC236}">
              <a16:creationId xmlns:a16="http://schemas.microsoft.com/office/drawing/2014/main" id="{00000000-0008-0000-0000-000002000000}"/>
            </a:ext>
          </a:extLst>
        </xdr:cNvPr>
        <xdr:cNvSpPr/>
      </xdr:nvSpPr>
      <xdr:spPr>
        <a:xfrm>
          <a:off x="1178719" y="15095725"/>
          <a:ext cx="1832162" cy="2262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000">
              <a:solidFill>
                <a:schemeClr val="bg1">
                  <a:lumMod val="50000"/>
                </a:schemeClr>
              </a:solidFill>
            </a:rPr>
            <a:t>都道府県</a:t>
          </a:r>
        </a:p>
      </xdr:txBody>
    </xdr:sp>
    <xdr:clientData/>
  </xdr:twoCellAnchor>
  <xdr:twoCellAnchor>
    <xdr:from>
      <xdr:col>28</xdr:col>
      <xdr:colOff>1</xdr:colOff>
      <xdr:row>61</xdr:row>
      <xdr:rowOff>0</xdr:rowOff>
    </xdr:from>
    <xdr:to>
      <xdr:col>45</xdr:col>
      <xdr:colOff>1</xdr:colOff>
      <xdr:row>61</xdr:row>
      <xdr:rowOff>224118</xdr:rowOff>
    </xdr:to>
    <xdr:sp macro="" textlink="">
      <xdr:nvSpPr>
        <xdr:cNvPr id="3" name="正方形/長方形 2">
          <a:extLst>
            <a:ext uri="{FF2B5EF4-FFF2-40B4-BE49-F238E27FC236}">
              <a16:creationId xmlns:a16="http://schemas.microsoft.com/office/drawing/2014/main" id="{00000000-0008-0000-0000-000003000000}"/>
            </a:ext>
          </a:extLst>
        </xdr:cNvPr>
        <xdr:cNvSpPr/>
      </xdr:nvSpPr>
      <xdr:spPr>
        <a:xfrm>
          <a:off x="2924176" y="15782925"/>
          <a:ext cx="1781175" cy="2241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000">
              <a:solidFill>
                <a:schemeClr val="bg1">
                  <a:lumMod val="50000"/>
                </a:schemeClr>
              </a:solidFill>
            </a:rPr>
            <a:t>市区町村</a:t>
          </a:r>
        </a:p>
      </xdr:txBody>
    </xdr:sp>
    <xdr:clientData/>
  </xdr:twoCellAnchor>
  <xdr:twoCellAnchor>
    <xdr:from>
      <xdr:col>45</xdr:col>
      <xdr:colOff>11207</xdr:colOff>
      <xdr:row>61</xdr:row>
      <xdr:rowOff>11206</xdr:rowOff>
    </xdr:from>
    <xdr:to>
      <xdr:col>91</xdr:col>
      <xdr:colOff>145677</xdr:colOff>
      <xdr:row>61</xdr:row>
      <xdr:rowOff>224118</xdr:rowOff>
    </xdr:to>
    <xdr:sp macro="" textlink="">
      <xdr:nvSpPr>
        <xdr:cNvPr id="4" name="正方形/長方形 3">
          <a:extLst>
            <a:ext uri="{FF2B5EF4-FFF2-40B4-BE49-F238E27FC236}">
              <a16:creationId xmlns:a16="http://schemas.microsoft.com/office/drawing/2014/main" id="{00000000-0008-0000-0000-000004000000}"/>
            </a:ext>
          </a:extLst>
        </xdr:cNvPr>
        <xdr:cNvSpPr/>
      </xdr:nvSpPr>
      <xdr:spPr>
        <a:xfrm>
          <a:off x="4716557" y="15794131"/>
          <a:ext cx="4954120" cy="2129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000">
              <a:solidFill>
                <a:schemeClr val="bg1">
                  <a:lumMod val="50000"/>
                </a:schemeClr>
              </a:solidFill>
            </a:rPr>
            <a:t>丁目・番地・号</a:t>
          </a:r>
        </a:p>
      </xdr:txBody>
    </xdr:sp>
    <xdr:clientData/>
  </xdr:twoCellAnchor>
  <xdr:twoCellAnchor>
    <xdr:from>
      <xdr:col>10</xdr:col>
      <xdr:colOff>107155</xdr:colOff>
      <xdr:row>61</xdr:row>
      <xdr:rowOff>570088</xdr:rowOff>
    </xdr:from>
    <xdr:to>
      <xdr:col>91</xdr:col>
      <xdr:colOff>142875</xdr:colOff>
      <xdr:row>62</xdr:row>
      <xdr:rowOff>214313</xdr:rowOff>
    </xdr:to>
    <xdr:sp macro="" textlink="">
      <xdr:nvSpPr>
        <xdr:cNvPr id="5" name="正方形/長方形 4">
          <a:extLst>
            <a:ext uri="{FF2B5EF4-FFF2-40B4-BE49-F238E27FC236}">
              <a16:creationId xmlns:a16="http://schemas.microsoft.com/office/drawing/2014/main" id="{00000000-0008-0000-0000-000005000000}"/>
            </a:ext>
          </a:extLst>
        </xdr:cNvPr>
        <xdr:cNvSpPr/>
      </xdr:nvSpPr>
      <xdr:spPr>
        <a:xfrm>
          <a:off x="1178718" y="15679119"/>
          <a:ext cx="8703470" cy="215725"/>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000">
              <a:solidFill>
                <a:schemeClr val="bg1">
                  <a:lumMod val="50000"/>
                </a:schemeClr>
              </a:solidFill>
            </a:rPr>
            <a:t>建物名</a:t>
          </a:r>
        </a:p>
      </xdr:txBody>
    </xdr:sp>
    <xdr:clientData/>
  </xdr:twoCellAnchor>
  <xdr:twoCellAnchor>
    <xdr:from>
      <xdr:col>54</xdr:col>
      <xdr:colOff>107155</xdr:colOff>
      <xdr:row>11</xdr:row>
      <xdr:rowOff>1</xdr:rowOff>
    </xdr:from>
    <xdr:to>
      <xdr:col>62</xdr:col>
      <xdr:colOff>95250</xdr:colOff>
      <xdr:row>11</xdr:row>
      <xdr:rowOff>214313</xdr:rowOff>
    </xdr:to>
    <xdr:sp macro="" textlink="">
      <xdr:nvSpPr>
        <xdr:cNvPr id="11" name="正方形/長方形 10">
          <a:extLst>
            <a:ext uri="{FF2B5EF4-FFF2-40B4-BE49-F238E27FC236}">
              <a16:creationId xmlns:a16="http://schemas.microsoft.com/office/drawing/2014/main" id="{51D76BF6-C1A8-4B40-B0B8-BEC98C128F1C}"/>
            </a:ext>
          </a:extLst>
        </xdr:cNvPr>
        <xdr:cNvSpPr/>
      </xdr:nvSpPr>
      <xdr:spPr>
        <a:xfrm>
          <a:off x="5755480" y="2286001"/>
          <a:ext cx="826295" cy="2143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000">
              <a:solidFill>
                <a:schemeClr val="bg1">
                  <a:lumMod val="50000"/>
                </a:schemeClr>
              </a:solidFill>
            </a:rPr>
            <a:t>都道府県</a:t>
          </a:r>
        </a:p>
      </xdr:txBody>
    </xdr:sp>
    <xdr:clientData/>
  </xdr:twoCellAnchor>
  <xdr:twoCellAnchor>
    <xdr:from>
      <xdr:col>63</xdr:col>
      <xdr:colOff>11906</xdr:colOff>
      <xdr:row>11</xdr:row>
      <xdr:rowOff>1399</xdr:rowOff>
    </xdr:from>
    <xdr:to>
      <xdr:col>89</xdr:col>
      <xdr:colOff>95250</xdr:colOff>
      <xdr:row>11</xdr:row>
      <xdr:rowOff>250030</xdr:rowOff>
    </xdr:to>
    <xdr:sp macro="" textlink="">
      <xdr:nvSpPr>
        <xdr:cNvPr id="12" name="正方形/長方形 11">
          <a:extLst>
            <a:ext uri="{FF2B5EF4-FFF2-40B4-BE49-F238E27FC236}">
              <a16:creationId xmlns:a16="http://schemas.microsoft.com/office/drawing/2014/main" id="{94A17D76-DE76-4AEE-8ED3-CCBA570AFA3C}"/>
            </a:ext>
          </a:extLst>
        </xdr:cNvPr>
        <xdr:cNvSpPr/>
      </xdr:nvSpPr>
      <xdr:spPr>
        <a:xfrm>
          <a:off x="6603206" y="2287399"/>
          <a:ext cx="2807494" cy="2486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000">
              <a:solidFill>
                <a:schemeClr val="bg1">
                  <a:lumMod val="50000"/>
                </a:schemeClr>
              </a:solidFill>
            </a:rPr>
            <a:t>市区町村以降</a:t>
          </a:r>
        </a:p>
      </xdr:txBody>
    </xdr:sp>
    <xdr:clientData/>
  </xdr:twoCellAnchor>
  <xdr:twoCellAnchor>
    <xdr:from>
      <xdr:col>55</xdr:col>
      <xdr:colOff>11906</xdr:colOff>
      <xdr:row>11</xdr:row>
      <xdr:rowOff>501461</xdr:rowOff>
    </xdr:from>
    <xdr:to>
      <xdr:col>81</xdr:col>
      <xdr:colOff>95250</xdr:colOff>
      <xdr:row>12</xdr:row>
      <xdr:rowOff>226217</xdr:rowOff>
    </xdr:to>
    <xdr:sp macro="" textlink="">
      <xdr:nvSpPr>
        <xdr:cNvPr id="14" name="正方形/長方形 13">
          <a:extLst>
            <a:ext uri="{FF2B5EF4-FFF2-40B4-BE49-F238E27FC236}">
              <a16:creationId xmlns:a16="http://schemas.microsoft.com/office/drawing/2014/main" id="{F39CE274-518F-4997-970D-6A38D8B21585}"/>
            </a:ext>
          </a:extLst>
        </xdr:cNvPr>
        <xdr:cNvSpPr/>
      </xdr:nvSpPr>
      <xdr:spPr>
        <a:xfrm>
          <a:off x="5765006" y="2787461"/>
          <a:ext cx="2807494" cy="2486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000">
              <a:solidFill>
                <a:schemeClr val="bg1">
                  <a:lumMod val="50000"/>
                </a:schemeClr>
              </a:solidFill>
            </a:rPr>
            <a:t>建物名・号室</a:t>
          </a:r>
        </a:p>
      </xdr:txBody>
    </xdr:sp>
    <xdr:clientData/>
  </xdr:twoCellAnchor>
  <xdr:twoCellAnchor>
    <xdr:from>
      <xdr:col>54</xdr:col>
      <xdr:colOff>107155</xdr:colOff>
      <xdr:row>21</xdr:row>
      <xdr:rowOff>1</xdr:rowOff>
    </xdr:from>
    <xdr:to>
      <xdr:col>62</xdr:col>
      <xdr:colOff>95250</xdr:colOff>
      <xdr:row>21</xdr:row>
      <xdr:rowOff>214313</xdr:rowOff>
    </xdr:to>
    <xdr:sp macro="" textlink="">
      <xdr:nvSpPr>
        <xdr:cNvPr id="15" name="正方形/長方形 14">
          <a:extLst>
            <a:ext uri="{FF2B5EF4-FFF2-40B4-BE49-F238E27FC236}">
              <a16:creationId xmlns:a16="http://schemas.microsoft.com/office/drawing/2014/main" id="{87C711A2-CEE4-4B76-93B8-9F10DB104902}"/>
            </a:ext>
          </a:extLst>
        </xdr:cNvPr>
        <xdr:cNvSpPr/>
      </xdr:nvSpPr>
      <xdr:spPr>
        <a:xfrm>
          <a:off x="5755480" y="5181601"/>
          <a:ext cx="826295" cy="2143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000">
              <a:solidFill>
                <a:schemeClr val="bg1">
                  <a:lumMod val="50000"/>
                </a:schemeClr>
              </a:solidFill>
            </a:rPr>
            <a:t>都道府県</a:t>
          </a:r>
        </a:p>
      </xdr:txBody>
    </xdr:sp>
    <xdr:clientData/>
  </xdr:twoCellAnchor>
  <xdr:twoCellAnchor>
    <xdr:from>
      <xdr:col>63</xdr:col>
      <xdr:colOff>11906</xdr:colOff>
      <xdr:row>21</xdr:row>
      <xdr:rowOff>1399</xdr:rowOff>
    </xdr:from>
    <xdr:to>
      <xdr:col>89</xdr:col>
      <xdr:colOff>95250</xdr:colOff>
      <xdr:row>21</xdr:row>
      <xdr:rowOff>250030</xdr:rowOff>
    </xdr:to>
    <xdr:sp macro="" textlink="">
      <xdr:nvSpPr>
        <xdr:cNvPr id="16" name="正方形/長方形 15">
          <a:extLst>
            <a:ext uri="{FF2B5EF4-FFF2-40B4-BE49-F238E27FC236}">
              <a16:creationId xmlns:a16="http://schemas.microsoft.com/office/drawing/2014/main" id="{E5E937A7-09BA-4EF4-8808-A8BA80407BE4}"/>
            </a:ext>
          </a:extLst>
        </xdr:cNvPr>
        <xdr:cNvSpPr/>
      </xdr:nvSpPr>
      <xdr:spPr>
        <a:xfrm>
          <a:off x="6603206" y="5182999"/>
          <a:ext cx="2807494" cy="24863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000">
              <a:solidFill>
                <a:schemeClr val="bg1">
                  <a:lumMod val="50000"/>
                </a:schemeClr>
              </a:solidFill>
            </a:rPr>
            <a:t>市区町村以降</a:t>
          </a:r>
        </a:p>
      </xdr:txBody>
    </xdr:sp>
    <xdr:clientData/>
  </xdr:twoCellAnchor>
  <xdr:twoCellAnchor>
    <xdr:from>
      <xdr:col>11</xdr:col>
      <xdr:colOff>0</xdr:colOff>
      <xdr:row>83</xdr:row>
      <xdr:rowOff>0</xdr:rowOff>
    </xdr:from>
    <xdr:to>
      <xdr:col>28</xdr:col>
      <xdr:colOff>22412</xdr:colOff>
      <xdr:row>83</xdr:row>
      <xdr:rowOff>212912</xdr:rowOff>
    </xdr:to>
    <xdr:sp macro="" textlink="">
      <xdr:nvSpPr>
        <xdr:cNvPr id="17" name="正方形/長方形 16">
          <a:extLst>
            <a:ext uri="{FF2B5EF4-FFF2-40B4-BE49-F238E27FC236}">
              <a16:creationId xmlns:a16="http://schemas.microsoft.com/office/drawing/2014/main" id="{4FD2D1B7-5128-43F7-9FFF-3C693AE0A0F9}"/>
            </a:ext>
          </a:extLst>
        </xdr:cNvPr>
        <xdr:cNvSpPr/>
      </xdr:nvSpPr>
      <xdr:spPr>
        <a:xfrm>
          <a:off x="1152525" y="27898725"/>
          <a:ext cx="1794062" cy="212912"/>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000">
              <a:solidFill>
                <a:schemeClr val="bg1">
                  <a:lumMod val="50000"/>
                </a:schemeClr>
              </a:solidFill>
            </a:rPr>
            <a:t>都道府県</a:t>
          </a:r>
        </a:p>
      </xdr:txBody>
    </xdr:sp>
    <xdr:clientData/>
  </xdr:twoCellAnchor>
  <xdr:twoCellAnchor>
    <xdr:from>
      <xdr:col>55</xdr:col>
      <xdr:colOff>95249</xdr:colOff>
      <xdr:row>83</xdr:row>
      <xdr:rowOff>11205</xdr:rowOff>
    </xdr:from>
    <xdr:to>
      <xdr:col>91</xdr:col>
      <xdr:colOff>145677</xdr:colOff>
      <xdr:row>83</xdr:row>
      <xdr:rowOff>202406</xdr:rowOff>
    </xdr:to>
    <xdr:sp macro="" textlink="">
      <xdr:nvSpPr>
        <xdr:cNvPr id="18" name="正方形/長方形 17">
          <a:extLst>
            <a:ext uri="{FF2B5EF4-FFF2-40B4-BE49-F238E27FC236}">
              <a16:creationId xmlns:a16="http://schemas.microsoft.com/office/drawing/2014/main" id="{BD2A1F4A-D886-46B7-85D2-64741E0ECD23}"/>
            </a:ext>
          </a:extLst>
        </xdr:cNvPr>
        <xdr:cNvSpPr/>
      </xdr:nvSpPr>
      <xdr:spPr>
        <a:xfrm>
          <a:off x="5848349" y="27909930"/>
          <a:ext cx="3822328" cy="191201"/>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000">
              <a:solidFill>
                <a:schemeClr val="bg1">
                  <a:lumMod val="50000"/>
                </a:schemeClr>
              </a:solidFill>
            </a:rPr>
            <a:t>丁目・番地・号等</a:t>
          </a:r>
        </a:p>
      </xdr:txBody>
    </xdr:sp>
    <xdr:clientData/>
  </xdr:twoCellAnchor>
  <xdr:twoCellAnchor>
    <xdr:from>
      <xdr:col>28</xdr:col>
      <xdr:colOff>0</xdr:colOff>
      <xdr:row>83</xdr:row>
      <xdr:rowOff>0</xdr:rowOff>
    </xdr:from>
    <xdr:to>
      <xdr:col>55</xdr:col>
      <xdr:colOff>95248</xdr:colOff>
      <xdr:row>83</xdr:row>
      <xdr:rowOff>226218</xdr:rowOff>
    </xdr:to>
    <xdr:sp macro="" textlink="">
      <xdr:nvSpPr>
        <xdr:cNvPr id="19" name="正方形/長方形 18">
          <a:extLst>
            <a:ext uri="{FF2B5EF4-FFF2-40B4-BE49-F238E27FC236}">
              <a16:creationId xmlns:a16="http://schemas.microsoft.com/office/drawing/2014/main" id="{4E2B9463-9F86-4D46-979D-F3228643AF5B}"/>
            </a:ext>
          </a:extLst>
        </xdr:cNvPr>
        <xdr:cNvSpPr/>
      </xdr:nvSpPr>
      <xdr:spPr>
        <a:xfrm>
          <a:off x="2924175" y="27898725"/>
          <a:ext cx="2924173" cy="226218"/>
        </a:xfrm>
        <a:prstGeom prst="rect">
          <a:avLst/>
        </a:prstGeom>
        <a:no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ctr"/>
          <a:r>
            <a:rPr kumimoji="1" lang="ja-JP" altLang="en-US" sz="1000">
              <a:solidFill>
                <a:schemeClr val="bg1">
                  <a:lumMod val="50000"/>
                </a:schemeClr>
              </a:solidFill>
            </a:rPr>
            <a:t>市区町村</a:t>
          </a:r>
        </a:p>
      </xdr:txBody>
    </xdr:sp>
    <xdr:clientData/>
  </xdr:twoCellAnchor>
  <xdr:twoCellAnchor>
    <xdr:from>
      <xdr:col>96</xdr:col>
      <xdr:colOff>35718</xdr:colOff>
      <xdr:row>1</xdr:row>
      <xdr:rowOff>263</xdr:rowOff>
    </xdr:from>
    <xdr:to>
      <xdr:col>149</xdr:col>
      <xdr:colOff>47625</xdr:colOff>
      <xdr:row>5</xdr:row>
      <xdr:rowOff>116416</xdr:rowOff>
    </xdr:to>
    <xdr:sp macro="" textlink="">
      <xdr:nvSpPr>
        <xdr:cNvPr id="6" name="吹き出し: 四角形 5">
          <a:extLst>
            <a:ext uri="{FF2B5EF4-FFF2-40B4-BE49-F238E27FC236}">
              <a16:creationId xmlns:a16="http://schemas.microsoft.com/office/drawing/2014/main" id="{38147047-ED82-40E5-AB06-8883198284B0}"/>
            </a:ext>
          </a:extLst>
        </xdr:cNvPr>
        <xdr:cNvSpPr/>
      </xdr:nvSpPr>
      <xdr:spPr>
        <a:xfrm>
          <a:off x="10370343" y="226482"/>
          <a:ext cx="5691188" cy="830528"/>
        </a:xfrm>
        <a:prstGeom prst="wedgeRectCallout">
          <a:avLst>
            <a:gd name="adj1" fmla="val -56707"/>
            <a:gd name="adj2" fmla="val 2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・書類の作成日（押印した日付）を記入してください。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200">
              <a:solidFill>
                <a:srgbClr val="FF0000"/>
              </a:solidFill>
              <a:latin typeface="HGｺﾞｼｯｸM" panose="020B0609000000000000" pitchFamily="49" charset="-128"/>
              <a:ea typeface="HGｺﾞｼｯｸM" panose="020B0609000000000000" pitchFamily="49" charset="-128"/>
            </a:rPr>
            <a:t>　</a:t>
          </a:r>
          <a:r>
            <a:rPr kumimoji="1" lang="en-US" altLang="ja-JP" sz="1200">
              <a:solidFill>
                <a:srgbClr val="FF0000"/>
              </a:solidFill>
              <a:latin typeface="HGｺﾞｼｯｸM" panose="020B0609000000000000" pitchFamily="49" charset="-128"/>
              <a:ea typeface="HGｺﾞｼｯｸM" panose="020B0609000000000000" pitchFamily="49" charset="-128"/>
            </a:rPr>
            <a:t>※</a:t>
          </a:r>
          <a:r>
            <a:rPr kumimoji="1" lang="ja-JP" altLang="en-US" sz="1200">
              <a:solidFill>
                <a:srgbClr val="FF0000"/>
              </a:solidFill>
              <a:latin typeface="HGｺﾞｼｯｸM" panose="020B0609000000000000" pitchFamily="49" charset="-128"/>
              <a:ea typeface="HGｺﾞｼｯｸM" panose="020B0609000000000000" pitchFamily="49" charset="-128"/>
            </a:rPr>
            <a:t>公募期間内の日付でないと受理されないのでご注意ください。</a:t>
          </a:r>
        </a:p>
      </xdr:txBody>
    </xdr:sp>
    <xdr:clientData/>
  </xdr:twoCellAnchor>
  <xdr:oneCellAnchor>
    <xdr:from>
      <xdr:col>95</xdr:col>
      <xdr:colOff>99218</xdr:colOff>
      <xdr:row>11</xdr:row>
      <xdr:rowOff>271247</xdr:rowOff>
    </xdr:from>
    <xdr:ext cx="5734844" cy="1259319"/>
    <xdr:sp macro="" textlink="">
      <xdr:nvSpPr>
        <xdr:cNvPr id="20" name="吹き出し: 四角形 19">
          <a:extLst>
            <a:ext uri="{FF2B5EF4-FFF2-40B4-BE49-F238E27FC236}">
              <a16:creationId xmlns:a16="http://schemas.microsoft.com/office/drawing/2014/main" id="{35B6B084-8054-4502-9DBC-7053D889F253}"/>
            </a:ext>
          </a:extLst>
        </xdr:cNvPr>
        <xdr:cNvSpPr/>
      </xdr:nvSpPr>
      <xdr:spPr>
        <a:xfrm>
          <a:off x="10326687" y="2533435"/>
          <a:ext cx="5734844" cy="1259319"/>
        </a:xfrm>
        <a:prstGeom prst="wedgeRectCallout">
          <a:avLst>
            <a:gd name="adj1" fmla="val -56707"/>
            <a:gd name="adj2" fmla="val 2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・住所は都道府県から記入し、郵便物の届く住所で部屋番号等</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　まで記入してください。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・管理組合で申請の場合、管理組合の印と理事長個人の登録印</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　の両方を押印してください。</a:t>
          </a:r>
        </a:p>
      </xdr:txBody>
    </xdr:sp>
    <xdr:clientData/>
  </xdr:oneCellAnchor>
  <xdr:oneCellAnchor>
    <xdr:from>
      <xdr:col>96</xdr:col>
      <xdr:colOff>13228</xdr:colOff>
      <xdr:row>21</xdr:row>
      <xdr:rowOff>33121</xdr:rowOff>
    </xdr:from>
    <xdr:ext cx="5737491" cy="1259319"/>
    <xdr:sp macro="" textlink="">
      <xdr:nvSpPr>
        <xdr:cNvPr id="22" name="吹き出し: 四角形 21">
          <a:extLst>
            <a:ext uri="{FF2B5EF4-FFF2-40B4-BE49-F238E27FC236}">
              <a16:creationId xmlns:a16="http://schemas.microsoft.com/office/drawing/2014/main" id="{CB86C5DF-D6C6-4142-91BC-A46E31FF5283}"/>
            </a:ext>
          </a:extLst>
        </xdr:cNvPr>
        <xdr:cNvSpPr/>
      </xdr:nvSpPr>
      <xdr:spPr>
        <a:xfrm>
          <a:off x="10347853" y="5283777"/>
          <a:ext cx="5737491" cy="1259319"/>
        </a:xfrm>
        <a:prstGeom prst="wedgeRectCallout">
          <a:avLst>
            <a:gd name="adj1" fmla="val -56707"/>
            <a:gd name="adj2" fmla="val 2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・手続代行者がいる場合のみ記入してください。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・住所は都道府県名から記入してください。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・代表者氏名は役職名から記入し、代表者印を押印してください。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95</xdr:col>
      <xdr:colOff>99218</xdr:colOff>
      <xdr:row>50</xdr:row>
      <xdr:rowOff>53534</xdr:rowOff>
    </xdr:from>
    <xdr:ext cx="5779067" cy="1492716"/>
    <xdr:sp macro="" textlink="">
      <xdr:nvSpPr>
        <xdr:cNvPr id="23" name="吹き出し: 四角形 22">
          <a:extLst>
            <a:ext uri="{FF2B5EF4-FFF2-40B4-BE49-F238E27FC236}">
              <a16:creationId xmlns:a16="http://schemas.microsoft.com/office/drawing/2014/main" id="{49433E5E-50DC-4D8C-AEBB-E7C822255D85}"/>
            </a:ext>
          </a:extLst>
        </xdr:cNvPr>
        <xdr:cNvSpPr/>
      </xdr:nvSpPr>
      <xdr:spPr>
        <a:xfrm>
          <a:off x="10481468" y="15307141"/>
          <a:ext cx="5779067" cy="1492716"/>
        </a:xfrm>
        <a:prstGeom prst="wedgeRectCallout">
          <a:avLst>
            <a:gd name="adj1" fmla="val -56707"/>
            <a:gd name="adj2" fmla="val 2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・申請者の情報を記入してください。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・電話番号（携帯番号でも可）は必ず記入してください。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・手続代行者がいない場合は、</a:t>
          </a:r>
          <a:r>
            <a:rPr kumimoji="1" lang="en-US" altLang="ja-JP" sz="1400">
              <a:solidFill>
                <a:srgbClr val="FF0000"/>
              </a:solidFill>
              <a:latin typeface="HGｺﾞｼｯｸM" panose="020B0609000000000000" pitchFamily="49" charset="-128"/>
              <a:ea typeface="HGｺﾞｼｯｸM" panose="020B0609000000000000" pitchFamily="49" charset="-128"/>
            </a:rPr>
            <a:t>E-mail</a:t>
          </a:r>
          <a:r>
            <a:rPr kumimoji="1" lang="ja-JP" altLang="en-US" sz="1400">
              <a:solidFill>
                <a:srgbClr val="FF0000"/>
              </a:solidFill>
              <a:latin typeface="HGｺﾞｼｯｸM" panose="020B0609000000000000" pitchFamily="49" charset="-128"/>
              <a:ea typeface="HGｺﾞｼｯｸM" panose="020B0609000000000000" pitchFamily="49" charset="-128"/>
            </a:rPr>
            <a:t>アドレスを必ず記入して</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　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95</xdr:col>
      <xdr:colOff>99218</xdr:colOff>
      <xdr:row>58</xdr:row>
      <xdr:rowOff>357428</xdr:rowOff>
    </xdr:from>
    <xdr:ext cx="5779068" cy="2893100"/>
    <xdr:sp macro="" textlink="">
      <xdr:nvSpPr>
        <xdr:cNvPr id="21" name="吹き出し: 四角形 20">
          <a:extLst>
            <a:ext uri="{FF2B5EF4-FFF2-40B4-BE49-F238E27FC236}">
              <a16:creationId xmlns:a16="http://schemas.microsoft.com/office/drawing/2014/main" id="{24416209-D9F9-4996-96CA-12E29C87F6D8}"/>
            </a:ext>
          </a:extLst>
        </xdr:cNvPr>
        <xdr:cNvSpPr/>
      </xdr:nvSpPr>
      <xdr:spPr>
        <a:xfrm>
          <a:off x="10481468" y="18209999"/>
          <a:ext cx="5779068" cy="2893100"/>
        </a:xfrm>
        <a:prstGeom prst="wedgeRectCallout">
          <a:avLst>
            <a:gd name="adj1" fmla="val -56485"/>
            <a:gd name="adj2" fmla="val -19712"/>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・申請する住宅の所在地を記入してください。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　住所表示（番地等）が複数棟になる場合は、〇～〇番地や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　〇～〇棟と記入してください。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・補助対象となる戸数は、常時居住していない住戸、法人所有の</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　住戸、事務所等との併用住戸、賃貸住宅を除いた戸数を記入</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　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　また、複数住戸を所有する場合は、居住している</a:t>
          </a:r>
          <a:r>
            <a:rPr kumimoji="1" lang="en-US" altLang="ja-JP" sz="1400">
              <a:solidFill>
                <a:srgbClr val="FF0000"/>
              </a:solidFill>
              <a:latin typeface="HGｺﾞｼｯｸM" panose="020B0609000000000000" pitchFamily="49" charset="-128"/>
              <a:ea typeface="HGｺﾞｼｯｸM" panose="020B0609000000000000" pitchFamily="49" charset="-128"/>
            </a:rPr>
            <a:t>1</a:t>
          </a:r>
          <a:r>
            <a:rPr kumimoji="1" lang="ja-JP" altLang="en-US" sz="1400">
              <a:solidFill>
                <a:srgbClr val="FF0000"/>
              </a:solidFill>
              <a:latin typeface="HGｺﾞｼｯｸM" panose="020B0609000000000000" pitchFamily="49" charset="-128"/>
              <a:ea typeface="HGｺﾞｼｯｸM" panose="020B0609000000000000" pitchFamily="49" charset="-128"/>
            </a:rPr>
            <a:t>住戸のみ</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　補助対象となります。</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・他の補助金への申請がある場合は、その補助金名称を記入して</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　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95</xdr:col>
      <xdr:colOff>99218</xdr:colOff>
      <xdr:row>69</xdr:row>
      <xdr:rowOff>186763</xdr:rowOff>
    </xdr:from>
    <xdr:ext cx="5819889" cy="559127"/>
    <xdr:sp macro="" textlink="">
      <xdr:nvSpPr>
        <xdr:cNvPr id="24" name="吹き出し: 四角形 23">
          <a:extLst>
            <a:ext uri="{FF2B5EF4-FFF2-40B4-BE49-F238E27FC236}">
              <a16:creationId xmlns:a16="http://schemas.microsoft.com/office/drawing/2014/main" id="{40E14F3F-7A56-4894-A121-F23AF73CB0D1}"/>
            </a:ext>
          </a:extLst>
        </xdr:cNvPr>
        <xdr:cNvSpPr/>
      </xdr:nvSpPr>
      <xdr:spPr>
        <a:xfrm>
          <a:off x="10481468" y="22203120"/>
          <a:ext cx="5819889" cy="559127"/>
        </a:xfrm>
        <a:prstGeom prst="wedgeRectCallout">
          <a:avLst>
            <a:gd name="adj1" fmla="val -56707"/>
            <a:gd name="adj2" fmla="val 2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・補助金交付申請額は次のシートにある総括表の補助金交付</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　申請額（</a:t>
          </a:r>
          <a:r>
            <a:rPr kumimoji="1" lang="en-US" altLang="ja-JP" sz="1400">
              <a:solidFill>
                <a:srgbClr val="FF0000"/>
              </a:solidFill>
              <a:latin typeface="HGｺﾞｼｯｸM" panose="020B0609000000000000" pitchFamily="49" charset="-128"/>
              <a:ea typeface="HGｺﾞｼｯｸM" panose="020B0609000000000000" pitchFamily="49" charset="-128"/>
            </a:rPr>
            <a:t>E</a:t>
          </a:r>
          <a:r>
            <a:rPr kumimoji="1" lang="ja-JP" altLang="en-US" sz="1400">
              <a:solidFill>
                <a:srgbClr val="FF0000"/>
              </a:solidFill>
              <a:latin typeface="HGｺﾞｼｯｸM" panose="020B0609000000000000" pitchFamily="49" charset="-128"/>
              <a:ea typeface="HGｺﾞｼｯｸM" panose="020B0609000000000000" pitchFamily="49" charset="-128"/>
            </a:rPr>
            <a:t>）から自動計算で転記されます。</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95</xdr:col>
      <xdr:colOff>99218</xdr:colOff>
      <xdr:row>74</xdr:row>
      <xdr:rowOff>24044</xdr:rowOff>
    </xdr:from>
    <xdr:ext cx="5860711" cy="559127"/>
    <xdr:sp macro="" textlink="">
      <xdr:nvSpPr>
        <xdr:cNvPr id="25" name="吹き出し: 四角形 24">
          <a:extLst>
            <a:ext uri="{FF2B5EF4-FFF2-40B4-BE49-F238E27FC236}">
              <a16:creationId xmlns:a16="http://schemas.microsoft.com/office/drawing/2014/main" id="{8D4392A9-2DAD-4F39-B773-1D4E2521BCF0}"/>
            </a:ext>
          </a:extLst>
        </xdr:cNvPr>
        <xdr:cNvSpPr/>
      </xdr:nvSpPr>
      <xdr:spPr>
        <a:xfrm>
          <a:off x="10481468" y="23754901"/>
          <a:ext cx="5860711" cy="559127"/>
        </a:xfrm>
        <a:prstGeom prst="wedgeRectCallout">
          <a:avLst>
            <a:gd name="adj1" fmla="val -56707"/>
            <a:gd name="adj2" fmla="val 2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・申請内容に係る一連の工事予定期間を記入してください。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　</a:t>
          </a:r>
          <a:r>
            <a:rPr kumimoji="1" lang="en-US" altLang="ja-JP" sz="1400">
              <a:solidFill>
                <a:srgbClr val="FF0000"/>
              </a:solidFill>
              <a:latin typeface="HGｺﾞｼｯｸM" panose="020B0609000000000000" pitchFamily="49" charset="-128"/>
              <a:ea typeface="HGｺﾞｼｯｸM" panose="020B0609000000000000" pitchFamily="49" charset="-128"/>
            </a:rPr>
            <a:t>※</a:t>
          </a:r>
          <a:r>
            <a:rPr kumimoji="1" lang="ja-JP" altLang="en-US" sz="1400">
              <a:solidFill>
                <a:srgbClr val="FF0000"/>
              </a:solidFill>
              <a:latin typeface="HGｺﾞｼｯｸM" panose="020B0609000000000000" pitchFamily="49" charset="-128"/>
              <a:ea typeface="HGｺﾞｼｯｸM" panose="020B0609000000000000" pitchFamily="49" charset="-128"/>
            </a:rPr>
            <a:t>完了実績報告書の提出期限までの期間で記入してください。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96</xdr:col>
      <xdr:colOff>3969</xdr:colOff>
      <xdr:row>81</xdr:row>
      <xdr:rowOff>167683</xdr:rowOff>
    </xdr:from>
    <xdr:ext cx="5955960" cy="1726114"/>
    <xdr:sp macro="" textlink="">
      <xdr:nvSpPr>
        <xdr:cNvPr id="26" name="吹き出し: 四角形 25">
          <a:extLst>
            <a:ext uri="{FF2B5EF4-FFF2-40B4-BE49-F238E27FC236}">
              <a16:creationId xmlns:a16="http://schemas.microsoft.com/office/drawing/2014/main" id="{306A1E31-9D7F-43B7-B4D3-AFC5C68697FA}"/>
            </a:ext>
          </a:extLst>
        </xdr:cNvPr>
        <xdr:cNvSpPr/>
      </xdr:nvSpPr>
      <xdr:spPr>
        <a:xfrm>
          <a:off x="10495076" y="26075683"/>
          <a:ext cx="5955960" cy="1726114"/>
        </a:xfrm>
        <a:prstGeom prst="wedgeRectCallout">
          <a:avLst>
            <a:gd name="adj1" fmla="val -56707"/>
            <a:gd name="adj2" fmla="val 2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・問合せ等で確実に対応できる実務担当者を記入してください。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a:t>
          </a:r>
          <a:r>
            <a:rPr kumimoji="1" lang="en-US" altLang="ja-JP" sz="1400">
              <a:solidFill>
                <a:srgbClr val="FF0000"/>
              </a:solidFill>
              <a:latin typeface="HGｺﾞｼｯｸM" panose="020B0609000000000000" pitchFamily="49" charset="-128"/>
              <a:ea typeface="HGｺﾞｼｯｸM" panose="020B0609000000000000" pitchFamily="49" charset="-128"/>
            </a:rPr>
            <a:t>E-mail</a:t>
          </a:r>
          <a:r>
            <a:rPr kumimoji="1" lang="ja-JP" altLang="en-US" sz="1400">
              <a:solidFill>
                <a:srgbClr val="FF0000"/>
              </a:solidFill>
              <a:latin typeface="HGｺﾞｼｯｸM" panose="020B0609000000000000" pitchFamily="49" charset="-128"/>
              <a:ea typeface="HGｺﾞｼｯｸM" panose="020B0609000000000000" pitchFamily="49" charset="-128"/>
            </a:rPr>
            <a:t>アドレスをお持ちの場合、必ず記入してください。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・住所は都道府県から記入してください。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・緊急時に連絡が取れる連絡先を記入してください。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96</xdr:col>
      <xdr:colOff>3967</xdr:colOff>
      <xdr:row>100</xdr:row>
      <xdr:rowOff>34816</xdr:rowOff>
    </xdr:from>
    <xdr:ext cx="6023997" cy="559127"/>
    <xdr:sp macro="" textlink="">
      <xdr:nvSpPr>
        <xdr:cNvPr id="27" name="吹き出し: 四角形 26">
          <a:extLst>
            <a:ext uri="{FF2B5EF4-FFF2-40B4-BE49-F238E27FC236}">
              <a16:creationId xmlns:a16="http://schemas.microsoft.com/office/drawing/2014/main" id="{E278B348-024E-4088-B210-9426D180B41F}"/>
            </a:ext>
          </a:extLst>
        </xdr:cNvPr>
        <xdr:cNvSpPr/>
      </xdr:nvSpPr>
      <xdr:spPr>
        <a:xfrm>
          <a:off x="10495074" y="31453709"/>
          <a:ext cx="6023997" cy="559127"/>
        </a:xfrm>
        <a:prstGeom prst="wedgeRectCallout">
          <a:avLst>
            <a:gd name="adj1" fmla="val -56707"/>
            <a:gd name="adj2" fmla="val 2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・申請書の提出をもって同意したとみなしますので、誓約内容に</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　ついて熟読の上、ご提出ください。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96</xdr:col>
      <xdr:colOff>27779</xdr:colOff>
      <xdr:row>130</xdr:row>
      <xdr:rowOff>58538</xdr:rowOff>
    </xdr:from>
    <xdr:ext cx="5389563" cy="1025922"/>
    <xdr:sp macro="" textlink="">
      <xdr:nvSpPr>
        <xdr:cNvPr id="28" name="吹き出し: 四角形 27">
          <a:extLst>
            <a:ext uri="{FF2B5EF4-FFF2-40B4-BE49-F238E27FC236}">
              <a16:creationId xmlns:a16="http://schemas.microsoft.com/office/drawing/2014/main" id="{80AC8CBE-AA79-4269-8088-DED256C37001}"/>
            </a:ext>
          </a:extLst>
        </xdr:cNvPr>
        <xdr:cNvSpPr/>
      </xdr:nvSpPr>
      <xdr:spPr>
        <a:xfrm>
          <a:off x="10362404" y="45647569"/>
          <a:ext cx="5389563" cy="1025922"/>
        </a:xfrm>
        <a:prstGeom prst="wedgeRectCallout">
          <a:avLst>
            <a:gd name="adj1" fmla="val -56707"/>
            <a:gd name="adj2" fmla="val 2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ja-JP" altLang="en-US" sz="1400">
              <a:solidFill>
                <a:srgbClr val="FF0000"/>
              </a:solidFill>
              <a:latin typeface="HGｺﾞｼｯｸM" panose="020B0609000000000000" pitchFamily="49" charset="-128"/>
              <a:ea typeface="HGｺﾞｼｯｸM" panose="020B0609000000000000" pitchFamily="49" charset="-128"/>
            </a:rPr>
            <a:t>・交付申請書の作成日と同日を記入してください。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　（自動計算で転記されます。）</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14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400">
              <a:solidFill>
                <a:srgbClr val="FF0000"/>
              </a:solidFill>
              <a:latin typeface="HGｺﾞｼｯｸM" panose="020B0609000000000000" pitchFamily="49" charset="-128"/>
              <a:ea typeface="HGｺﾞｼｯｸM" panose="020B0609000000000000" pitchFamily="49" charset="-128"/>
            </a:rPr>
            <a:t>・役員全員分の必要情報を記入してください。</a:t>
          </a:r>
          <a:endParaRPr kumimoji="1" lang="en-US" altLang="ja-JP" sz="1400">
            <a:solidFill>
              <a:srgbClr val="FF0000"/>
            </a:solidFill>
            <a:latin typeface="HGｺﾞｼｯｸM" panose="020B0609000000000000" pitchFamily="49" charset="-128"/>
            <a:ea typeface="HGｺﾞｼｯｸM" panose="020B0609000000000000" pitchFamily="49" charset="-128"/>
          </a:endParaRPr>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57</xdr:col>
      <xdr:colOff>74358</xdr:colOff>
      <xdr:row>6</xdr:row>
      <xdr:rowOff>35245</xdr:rowOff>
    </xdr:from>
    <xdr:ext cx="9594415" cy="4427687"/>
    <xdr:sp macro="" textlink="">
      <xdr:nvSpPr>
        <xdr:cNvPr id="2" name="吹き出し: 四角形 1">
          <a:extLst>
            <a:ext uri="{FF2B5EF4-FFF2-40B4-BE49-F238E27FC236}">
              <a16:creationId xmlns:a16="http://schemas.microsoft.com/office/drawing/2014/main" id="{0FB8C617-8063-4721-81FE-81AD0F7297A3}"/>
            </a:ext>
          </a:extLst>
        </xdr:cNvPr>
        <xdr:cNvSpPr/>
      </xdr:nvSpPr>
      <xdr:spPr>
        <a:xfrm>
          <a:off x="15404216" y="2030103"/>
          <a:ext cx="9594415" cy="4427687"/>
        </a:xfrm>
        <a:prstGeom prst="wedgeRectCallout">
          <a:avLst>
            <a:gd name="adj1" fmla="val -55546"/>
            <a:gd name="adj2" fmla="val 2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rgbClr val="FF0000"/>
              </a:solidFill>
              <a:latin typeface="HGｺﾞｼｯｸM" panose="020B0609000000000000" pitchFamily="49" charset="-128"/>
              <a:ea typeface="HGｺﾞｼｯｸM" panose="020B0609000000000000" pitchFamily="49" charset="-128"/>
            </a:rPr>
            <a:t>・工事対象住宅の概要を記入してください。</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・補助対象なる住戸の延べ床面積合計は、提出書類の専有面積表で算出した</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　延べ床面積合計と整合性をとってください。</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・該当の地域区分を記入してください。</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　</a:t>
          </a:r>
          <a:r>
            <a:rPr kumimoji="1" lang="en-US" altLang="ja-JP" sz="2000">
              <a:solidFill>
                <a:srgbClr val="FF0000"/>
              </a:solidFill>
              <a:latin typeface="HGｺﾞｼｯｸM" panose="020B0609000000000000" pitchFamily="49" charset="-128"/>
              <a:ea typeface="HGｺﾞｼｯｸM" panose="020B0609000000000000" pitchFamily="49" charset="-128"/>
            </a:rPr>
            <a:t>※</a:t>
          </a:r>
          <a:r>
            <a:rPr kumimoji="1" lang="ja-JP" altLang="en-US" sz="2000">
              <a:solidFill>
                <a:srgbClr val="FF0000"/>
              </a:solidFill>
              <a:latin typeface="HGｺﾞｼｯｸM" panose="020B0609000000000000" pitchFamily="49" charset="-128"/>
              <a:ea typeface="HGｺﾞｼｯｸM" panose="020B0609000000000000" pitchFamily="49" charset="-128"/>
            </a:rPr>
            <a:t>地域区分表は</a:t>
          </a:r>
          <a:r>
            <a:rPr kumimoji="1" lang="en-US" altLang="ja-JP" sz="2000">
              <a:solidFill>
                <a:srgbClr val="FF0000"/>
              </a:solidFill>
              <a:latin typeface="HGｺﾞｼｯｸM" panose="020B0609000000000000" pitchFamily="49" charset="-128"/>
              <a:ea typeface="HGｺﾞｼｯｸM" panose="020B0609000000000000" pitchFamily="49" charset="-128"/>
            </a:rPr>
            <a:t>SII</a:t>
          </a:r>
          <a:r>
            <a:rPr kumimoji="1" lang="ja-JP" altLang="en-US" sz="2000">
              <a:solidFill>
                <a:srgbClr val="FF0000"/>
              </a:solidFill>
              <a:latin typeface="HGｺﾞｼｯｸM" panose="020B0609000000000000" pitchFamily="49" charset="-128"/>
              <a:ea typeface="HGｺﾞｼｯｸM" panose="020B0609000000000000" pitchFamily="49" charset="-128"/>
            </a:rPr>
            <a:t>のホームページをご参照ください。</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・総戸数と補助対象となる戸数は様式第</a:t>
          </a:r>
          <a:r>
            <a:rPr kumimoji="1" lang="en-US" altLang="ja-JP" sz="2000">
              <a:solidFill>
                <a:srgbClr val="FF0000"/>
              </a:solidFill>
              <a:latin typeface="HGｺﾞｼｯｸM" panose="020B0609000000000000" pitchFamily="49" charset="-128"/>
              <a:ea typeface="HGｺﾞｼｯｸM" panose="020B0609000000000000" pitchFamily="49" charset="-128"/>
            </a:rPr>
            <a:t>1</a:t>
          </a:r>
          <a:r>
            <a:rPr kumimoji="1" lang="ja-JP" altLang="en-US" sz="2000">
              <a:solidFill>
                <a:srgbClr val="FF0000"/>
              </a:solidFill>
              <a:latin typeface="HGｺﾞｼｯｸM" panose="020B0609000000000000" pitchFamily="49" charset="-128"/>
              <a:ea typeface="HGｺﾞｼｯｸM" panose="020B0609000000000000" pitchFamily="49" charset="-128"/>
            </a:rPr>
            <a:t>「交付申請書」より自動計算で</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　転記されます。</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・使用する製品の複層ガラスの中空層の厚さが、</a:t>
          </a:r>
          <a:r>
            <a:rPr kumimoji="1" lang="en-US" altLang="ja-JP" sz="2000">
              <a:solidFill>
                <a:srgbClr val="FF0000"/>
              </a:solidFill>
              <a:latin typeface="HGｺﾞｼｯｸM" panose="020B0609000000000000" pitchFamily="49" charset="-128"/>
              <a:ea typeface="HGｺﾞｼｯｸM" panose="020B0609000000000000" pitchFamily="49" charset="-128"/>
            </a:rPr>
            <a:t>SII</a:t>
          </a:r>
          <a:r>
            <a:rPr kumimoji="1" lang="ja-JP" altLang="en-US" sz="2000">
              <a:solidFill>
                <a:srgbClr val="FF0000"/>
              </a:solidFill>
              <a:latin typeface="HGｺﾞｼｯｸM" panose="020B0609000000000000" pitchFamily="49" charset="-128"/>
              <a:ea typeface="HGｺﾞｼｯｸM" panose="020B0609000000000000" pitchFamily="49" charset="-128"/>
            </a:rPr>
            <a:t>ホームページの最小</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　中空層厚を満たしているか必ず確認してください。</a:t>
          </a:r>
        </a:p>
      </xdr:txBody>
    </xdr:sp>
    <xdr:clientData/>
  </xdr:oneCellAnchor>
  <xdr:oneCellAnchor>
    <xdr:from>
      <xdr:col>57</xdr:col>
      <xdr:colOff>124493</xdr:colOff>
      <xdr:row>25</xdr:row>
      <xdr:rowOff>7403</xdr:rowOff>
    </xdr:from>
    <xdr:ext cx="9630067" cy="4427687"/>
    <xdr:sp macro="" textlink="">
      <xdr:nvSpPr>
        <xdr:cNvPr id="3" name="吹き出し: 四角形 2">
          <a:extLst>
            <a:ext uri="{FF2B5EF4-FFF2-40B4-BE49-F238E27FC236}">
              <a16:creationId xmlns:a16="http://schemas.microsoft.com/office/drawing/2014/main" id="{FFEBE313-63BC-4E37-8560-8AA005CB6A64}"/>
            </a:ext>
          </a:extLst>
        </xdr:cNvPr>
        <xdr:cNvSpPr/>
      </xdr:nvSpPr>
      <xdr:spPr>
        <a:xfrm>
          <a:off x="15454351" y="10556790"/>
          <a:ext cx="9630067" cy="4427687"/>
        </a:xfrm>
        <a:prstGeom prst="wedgeRectCallout">
          <a:avLst>
            <a:gd name="adj1" fmla="val -55208"/>
            <a:gd name="adj2" fmla="val 21323"/>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spAutoFit/>
        </a:bodyPr>
        <a:lstStyle/>
        <a:p>
          <a:pPr algn="l"/>
          <a:r>
            <a:rPr kumimoji="1" lang="ja-JP" altLang="en-US" sz="2000">
              <a:solidFill>
                <a:srgbClr val="FF0000"/>
              </a:solidFill>
              <a:latin typeface="HGｺﾞｼｯｸM" panose="020B0609000000000000" pitchFamily="49" charset="-128"/>
              <a:ea typeface="HGｺﾞｼｯｸM" panose="020B0609000000000000" pitchFamily="49" charset="-128"/>
            </a:rPr>
            <a:t>・「明細書」のシートを先に記入してください。</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・補助金交付算定額合計は明細書（Ｄ）が自動計算で転記されます。</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　明細書が複数枚になる場合は、明細書（Ｄ）の合計が自動で転記されます。</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・明細書で算出された補助金交付算定額合計が、見積書による補助対象経費</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　を１／３にした額より高い場合は、見積書による補助対象経費が上限に</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　なりますので、補助金交付算定額合計の欄に見積書による補助対象経費を</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　１／３にした額を記入してください。</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　</a:t>
          </a:r>
          <a:r>
            <a:rPr kumimoji="1" lang="en-US" altLang="ja-JP" sz="2000">
              <a:solidFill>
                <a:srgbClr val="FF0000"/>
              </a:solidFill>
              <a:latin typeface="HGｺﾞｼｯｸM" panose="020B0609000000000000" pitchFamily="49" charset="-128"/>
              <a:ea typeface="HGｺﾞｼｯｸM" panose="020B0609000000000000" pitchFamily="49" charset="-128"/>
            </a:rPr>
            <a:t>※</a:t>
          </a:r>
          <a:r>
            <a:rPr kumimoji="1" lang="ja-JP" altLang="en-US" sz="2000">
              <a:solidFill>
                <a:srgbClr val="FF0000"/>
              </a:solidFill>
              <a:latin typeface="HGｺﾞｼｯｸM" panose="020B0609000000000000" pitchFamily="49" charset="-128"/>
              <a:ea typeface="HGｺﾞｼｯｸM" panose="020B0609000000000000" pitchFamily="49" charset="-128"/>
            </a:rPr>
            <a:t>詳細は</a:t>
          </a:r>
          <a:r>
            <a:rPr kumimoji="1" lang="ja-JP" altLang="en-US" sz="2000" b="1" u="sng">
              <a:solidFill>
                <a:srgbClr val="FF0000"/>
              </a:solidFill>
              <a:latin typeface="HGｺﾞｼｯｸM" panose="020B0609000000000000" pitchFamily="49" charset="-128"/>
              <a:ea typeface="HGｺﾞｼｯｸM" panose="020B0609000000000000" pitchFamily="49" charset="-128"/>
            </a:rPr>
            <a:t>下の赤枠内</a:t>
          </a:r>
          <a:r>
            <a:rPr kumimoji="1" lang="ja-JP" altLang="en-US" sz="2000">
              <a:solidFill>
                <a:srgbClr val="FF0000"/>
              </a:solidFill>
              <a:latin typeface="HGｺﾞｼｯｸM" panose="020B0609000000000000" pitchFamily="49" charset="-128"/>
              <a:ea typeface="HGｺﾞｼｯｸM" panose="020B0609000000000000" pitchFamily="49" charset="-128"/>
            </a:rPr>
            <a:t>を参照してください。</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・補助金交付申請額（Ｅ）は、補助金交付算定額合計より自動計算されます。</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en-US" altLang="ja-JP" sz="2000">
              <a:solidFill>
                <a:srgbClr val="FF0000"/>
              </a:solidFill>
              <a:latin typeface="HGｺﾞｼｯｸM" panose="020B0609000000000000" pitchFamily="49" charset="-128"/>
              <a:ea typeface="HGｺﾞｼｯｸM" panose="020B0609000000000000" pitchFamily="49" charset="-128"/>
            </a:rPr>
            <a:t>  </a:t>
          </a:r>
          <a:r>
            <a:rPr kumimoji="1" lang="ja-JP" altLang="en-US" sz="2000">
              <a:solidFill>
                <a:srgbClr val="FF0000"/>
              </a:solidFill>
              <a:latin typeface="HGｺﾞｼｯｸM" panose="020B0609000000000000" pitchFamily="49" charset="-128"/>
              <a:ea typeface="HGｺﾞｼｯｸM" panose="020B0609000000000000" pitchFamily="49" charset="-128"/>
            </a:rPr>
            <a:t>（１，０００円未満切り捨て）</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xdr:txBody>
    </xdr:sp>
    <xdr:clientData/>
  </xdr:oneCellAnchor>
  <xdr:oneCellAnchor>
    <xdr:from>
      <xdr:col>57</xdr:col>
      <xdr:colOff>107177</xdr:colOff>
      <xdr:row>38</xdr:row>
      <xdr:rowOff>103043</xdr:rowOff>
    </xdr:from>
    <xdr:ext cx="10657871" cy="5161156"/>
    <xdr:sp macro="" textlink="">
      <xdr:nvSpPr>
        <xdr:cNvPr id="6" name="正方形/長方形 5">
          <a:extLst>
            <a:ext uri="{FF2B5EF4-FFF2-40B4-BE49-F238E27FC236}">
              <a16:creationId xmlns:a16="http://schemas.microsoft.com/office/drawing/2014/main" id="{36C9BA34-A2E5-4DCA-9F0E-BB399D55587B}"/>
            </a:ext>
          </a:extLst>
        </xdr:cNvPr>
        <xdr:cNvSpPr/>
      </xdr:nvSpPr>
      <xdr:spPr>
        <a:xfrm>
          <a:off x="15437035" y="15720449"/>
          <a:ext cx="10657871" cy="5161156"/>
        </a:xfrm>
        <a:prstGeom prst="rect">
          <a:avLst/>
        </a:prstGeom>
        <a:solidFill>
          <a:schemeClr val="accent2">
            <a:lumMod val="20000"/>
            <a:lumOff val="80000"/>
          </a:schemeClr>
        </a:solidFill>
        <a:ln w="381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spAutoFit/>
        </a:bodyPr>
        <a:lstStyle/>
        <a:p>
          <a:pPr algn="l"/>
          <a:r>
            <a:rPr kumimoji="1" lang="ja-JP" altLang="en-US" sz="2000">
              <a:solidFill>
                <a:srgbClr val="FF0000"/>
              </a:solidFill>
              <a:latin typeface="HGｺﾞｼｯｸM" panose="020B0609000000000000" pitchFamily="49" charset="-128"/>
              <a:ea typeface="HGｺﾞｼｯｸM" panose="020B0609000000000000" pitchFamily="49" charset="-128"/>
            </a:rPr>
            <a:t>（例１）●明細書で算出された補助金交付算定額合計：</a:t>
          </a:r>
          <a:r>
            <a:rPr kumimoji="1" lang="en-US" altLang="ja-JP" sz="2000" b="1" u="none">
              <a:solidFill>
                <a:srgbClr val="FF0000"/>
              </a:solidFill>
              <a:latin typeface="HGｺﾞｼｯｸM" panose="020B0609000000000000" pitchFamily="49" charset="-128"/>
              <a:ea typeface="HGｺﾞｼｯｸM" panose="020B0609000000000000" pitchFamily="49" charset="-128"/>
            </a:rPr>
            <a:t>17,381,856</a:t>
          </a:r>
          <a:r>
            <a:rPr kumimoji="1" lang="ja-JP" altLang="en-US" sz="2000">
              <a:solidFill>
                <a:srgbClr val="FF0000"/>
              </a:solidFill>
              <a:latin typeface="HGｺﾞｼｯｸM" panose="020B0609000000000000" pitchFamily="49" charset="-128"/>
              <a:ea typeface="HGｺﾞｼｯｸM" panose="020B0609000000000000" pitchFamily="49" charset="-128"/>
            </a:rPr>
            <a:t>円</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　　　　★見積書による補助対象経費を１／３にした額：</a:t>
          </a:r>
          <a:r>
            <a:rPr kumimoji="1" lang="en-US" altLang="ja-JP" sz="2000" b="1">
              <a:solidFill>
                <a:srgbClr val="FF0000"/>
              </a:solidFill>
              <a:latin typeface="HGｺﾞｼｯｸM" panose="020B0609000000000000" pitchFamily="49" charset="-128"/>
              <a:ea typeface="HGｺﾞｼｯｸM" panose="020B0609000000000000" pitchFamily="49" charset="-128"/>
            </a:rPr>
            <a:t>20,086,296</a:t>
          </a:r>
          <a:r>
            <a:rPr kumimoji="1" lang="ja-JP" altLang="en-US" sz="2000">
              <a:solidFill>
                <a:srgbClr val="FF0000"/>
              </a:solidFill>
              <a:latin typeface="HGｺﾞｼｯｸM" panose="020B0609000000000000" pitchFamily="49" charset="-128"/>
              <a:ea typeface="HGｺﾞｼｯｸM" panose="020B0609000000000000" pitchFamily="49" charset="-128"/>
            </a:rPr>
            <a:t>円</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　　　　　　　　　　　　　　</a:t>
          </a:r>
          <a:r>
            <a:rPr kumimoji="1" lang="ja-JP" altLang="en-US" sz="2800" b="1">
              <a:solidFill>
                <a:srgbClr val="FF0000"/>
              </a:solidFill>
              <a:latin typeface="HGｺﾞｼｯｸM" panose="020B0609000000000000" pitchFamily="49" charset="-128"/>
              <a:ea typeface="HGｺﾞｼｯｸM" panose="020B0609000000000000" pitchFamily="49" charset="-128"/>
            </a:rPr>
            <a:t>　↓</a:t>
          </a:r>
          <a:endParaRPr kumimoji="1" lang="en-US" altLang="ja-JP" sz="2800" b="1">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　　　　●明細書で算出された補助金交付算定額合計を適用：</a:t>
          </a:r>
          <a:r>
            <a:rPr kumimoji="1" lang="en-US" altLang="ja-JP" sz="2000" b="1" u="sng">
              <a:solidFill>
                <a:srgbClr val="FF0000"/>
              </a:solidFill>
              <a:latin typeface="HGｺﾞｼｯｸM" panose="020B0609000000000000" pitchFamily="49" charset="-128"/>
              <a:ea typeface="HGｺﾞｼｯｸM" panose="020B0609000000000000" pitchFamily="49" charset="-128"/>
            </a:rPr>
            <a:t>17,381,856</a:t>
          </a:r>
          <a:r>
            <a:rPr kumimoji="1" lang="ja-JP" altLang="en-US" sz="2000" b="1" u="sng">
              <a:solidFill>
                <a:srgbClr val="FF0000"/>
              </a:solidFill>
              <a:latin typeface="HGｺﾞｼｯｸM" panose="020B0609000000000000" pitchFamily="49" charset="-128"/>
              <a:ea typeface="HGｺﾞｼｯｸM" panose="020B0609000000000000" pitchFamily="49" charset="-128"/>
            </a:rPr>
            <a:t>円</a:t>
          </a:r>
          <a:endParaRPr kumimoji="1" lang="en-US" altLang="ja-JP" sz="2000" b="1" u="sng">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（例２）●明細書で算出された補助金交付算定額合計：</a:t>
          </a:r>
          <a:r>
            <a:rPr kumimoji="1" lang="en-US" altLang="ja-JP" sz="2000" b="1">
              <a:solidFill>
                <a:srgbClr val="FF0000"/>
              </a:solidFill>
              <a:latin typeface="HGｺﾞｼｯｸM" panose="020B0609000000000000" pitchFamily="49" charset="-128"/>
              <a:ea typeface="HGｺﾞｼｯｸM" panose="020B0609000000000000" pitchFamily="49" charset="-128"/>
            </a:rPr>
            <a:t>17,381,856</a:t>
          </a:r>
          <a:r>
            <a:rPr kumimoji="1" lang="ja-JP" altLang="en-US" sz="2000">
              <a:solidFill>
                <a:srgbClr val="FF0000"/>
              </a:solidFill>
              <a:latin typeface="HGｺﾞｼｯｸM" panose="020B0609000000000000" pitchFamily="49" charset="-128"/>
              <a:ea typeface="HGｺﾞｼｯｸM" panose="020B0609000000000000" pitchFamily="49" charset="-128"/>
            </a:rPr>
            <a:t>円</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　　　　★見積書による補助対象経費を１／３にした額：</a:t>
          </a:r>
          <a:r>
            <a:rPr kumimoji="1" lang="en-US" altLang="ja-JP" sz="2000" b="1" u="none">
              <a:solidFill>
                <a:srgbClr val="FF0000"/>
              </a:solidFill>
              <a:latin typeface="HGｺﾞｼｯｸM" panose="020B0609000000000000" pitchFamily="49" charset="-128"/>
              <a:ea typeface="HGｺﾞｼｯｸM" panose="020B0609000000000000" pitchFamily="49" charset="-128"/>
            </a:rPr>
            <a:t>15,568,986</a:t>
          </a:r>
          <a:r>
            <a:rPr kumimoji="1" lang="ja-JP" altLang="en-US" sz="2000">
              <a:solidFill>
                <a:srgbClr val="FF0000"/>
              </a:solidFill>
              <a:latin typeface="HGｺﾞｼｯｸM" panose="020B0609000000000000" pitchFamily="49" charset="-128"/>
              <a:ea typeface="HGｺﾞｼｯｸM" panose="020B0609000000000000" pitchFamily="49" charset="-128"/>
            </a:rPr>
            <a:t>円</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800">
              <a:solidFill>
                <a:srgbClr val="FF0000"/>
              </a:solidFill>
              <a:latin typeface="HGｺﾞｼｯｸM" panose="020B0609000000000000" pitchFamily="49" charset="-128"/>
              <a:ea typeface="HGｺﾞｼｯｸM" panose="020B0609000000000000" pitchFamily="49" charset="-128"/>
            </a:rPr>
            <a:t>　　　　　　　　　　　</a:t>
          </a:r>
          <a:r>
            <a:rPr kumimoji="1" lang="ja-JP" altLang="en-US" sz="2800" b="1">
              <a:solidFill>
                <a:srgbClr val="FF0000"/>
              </a:solidFill>
              <a:latin typeface="HGｺﾞｼｯｸM" panose="020B0609000000000000" pitchFamily="49" charset="-128"/>
              <a:ea typeface="HGｺﾞｼｯｸM" panose="020B0609000000000000" pitchFamily="49" charset="-128"/>
            </a:rPr>
            <a:t>↓</a:t>
          </a:r>
          <a:endParaRPr kumimoji="1" lang="en-US" altLang="ja-JP" sz="2800" b="1">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　　　　★見積書による補助対象経費を１／３にした額を適用：</a:t>
          </a:r>
          <a:r>
            <a:rPr kumimoji="1" lang="en-US" altLang="ja-JP" sz="2000" b="1" u="sng">
              <a:solidFill>
                <a:srgbClr val="FF0000"/>
              </a:solidFill>
              <a:latin typeface="HGｺﾞｼｯｸM" panose="020B0609000000000000" pitchFamily="49" charset="-128"/>
              <a:ea typeface="HGｺﾞｼｯｸM" panose="020B0609000000000000" pitchFamily="49" charset="-128"/>
            </a:rPr>
            <a:t>15,568,986</a:t>
          </a:r>
          <a:r>
            <a:rPr kumimoji="1" lang="ja-JP" altLang="en-US" sz="2000" b="1" u="sng">
              <a:solidFill>
                <a:srgbClr val="FF0000"/>
              </a:solidFill>
              <a:latin typeface="HGｺﾞｼｯｸM" panose="020B0609000000000000" pitchFamily="49" charset="-128"/>
              <a:ea typeface="HGｺﾞｼｯｸM" panose="020B0609000000000000" pitchFamily="49" charset="-128"/>
            </a:rPr>
            <a:t>円</a:t>
          </a:r>
          <a:endParaRPr kumimoji="1" lang="en-US" altLang="ja-JP" sz="2000" b="1" u="sng">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600">
              <a:solidFill>
                <a:srgbClr val="FF0000"/>
              </a:solidFill>
              <a:latin typeface="HGｺﾞｼｯｸM" panose="020B0609000000000000" pitchFamily="49" charset="-128"/>
              <a:ea typeface="HGｺﾞｼｯｸM" panose="020B0609000000000000" pitchFamily="49" charset="-128"/>
            </a:rPr>
            <a:t>　　　　　</a:t>
          </a:r>
          <a:r>
            <a:rPr kumimoji="1" lang="en-US" altLang="ja-JP" sz="1600">
              <a:solidFill>
                <a:srgbClr val="FF0000"/>
              </a:solidFill>
              <a:latin typeface="HGｺﾞｼｯｸM" panose="020B0609000000000000" pitchFamily="49" charset="-128"/>
              <a:ea typeface="HGｺﾞｼｯｸM" panose="020B0609000000000000" pitchFamily="49" charset="-128"/>
            </a:rPr>
            <a:t>※</a:t>
          </a:r>
          <a:r>
            <a:rPr kumimoji="1" lang="ja-JP" altLang="en-US" sz="1600">
              <a:solidFill>
                <a:srgbClr val="FF0000"/>
              </a:solidFill>
              <a:latin typeface="HGｺﾞｼｯｸM" panose="020B0609000000000000" pitchFamily="49" charset="-128"/>
              <a:ea typeface="HGｺﾞｼｯｸM" panose="020B0609000000000000" pitchFamily="49" charset="-128"/>
            </a:rPr>
            <a:t>補助金交付算定額合計欄には、見積書による補助対象経費を１／３した額を</a:t>
          </a:r>
          <a:endParaRPr kumimoji="1" lang="en-US" altLang="ja-JP" sz="16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600">
              <a:solidFill>
                <a:srgbClr val="FF0000"/>
              </a:solidFill>
              <a:latin typeface="HGｺﾞｼｯｸM" panose="020B0609000000000000" pitchFamily="49" charset="-128"/>
              <a:ea typeface="HGｺﾞｼｯｸM" panose="020B0609000000000000" pitchFamily="49" charset="-128"/>
            </a:rPr>
            <a:t>　　　　　　上書きしてください。</a:t>
          </a:r>
          <a:endParaRPr kumimoji="1" lang="en-US" altLang="ja-JP" sz="16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16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　注）見積書による補助対象経費、補助対象外経費の詳細は</a:t>
          </a:r>
          <a:r>
            <a:rPr kumimoji="1" lang="en-US" altLang="ja-JP" sz="2000">
              <a:solidFill>
                <a:srgbClr val="FF0000"/>
              </a:solidFill>
              <a:latin typeface="HGｺﾞｼｯｸM" panose="020B0609000000000000" pitchFamily="49" charset="-128"/>
              <a:ea typeface="HGｺﾞｼｯｸM" panose="020B0609000000000000" pitchFamily="49" charset="-128"/>
            </a:rPr>
            <a:t>SII</a:t>
          </a:r>
          <a:r>
            <a:rPr kumimoji="1" lang="ja-JP" altLang="en-US" sz="2000">
              <a:solidFill>
                <a:srgbClr val="FF0000"/>
              </a:solidFill>
              <a:latin typeface="HGｺﾞｼｯｸM" panose="020B0609000000000000" pitchFamily="49" charset="-128"/>
              <a:ea typeface="HGｺﾞｼｯｸM" panose="020B0609000000000000" pitchFamily="49" charset="-128"/>
            </a:rPr>
            <a:t>ホームページの</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　　　断熱リノベの「よくあるご質問」をご参照ください。</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14</xdr:col>
      <xdr:colOff>402597</xdr:colOff>
      <xdr:row>14</xdr:row>
      <xdr:rowOff>114301</xdr:rowOff>
    </xdr:from>
    <xdr:to>
      <xdr:col>15</xdr:col>
      <xdr:colOff>398321</xdr:colOff>
      <xdr:row>16</xdr:row>
      <xdr:rowOff>19051</xdr:rowOff>
    </xdr:to>
    <xdr:sp macro="" textlink="">
      <xdr:nvSpPr>
        <xdr:cNvPr id="2" name="下矢印 1">
          <a:extLst>
            <a:ext uri="{FF2B5EF4-FFF2-40B4-BE49-F238E27FC236}">
              <a16:creationId xmlns:a16="http://schemas.microsoft.com/office/drawing/2014/main" id="{00000000-0008-0000-0200-000002000000}"/>
            </a:ext>
          </a:extLst>
        </xdr:cNvPr>
        <xdr:cNvSpPr/>
      </xdr:nvSpPr>
      <xdr:spPr>
        <a:xfrm>
          <a:off x="9041772" y="5353051"/>
          <a:ext cx="538649" cy="381000"/>
        </a:xfrm>
        <a:prstGeom prst="downArrow">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389311</xdr:colOff>
      <xdr:row>14</xdr:row>
      <xdr:rowOff>114300</xdr:rowOff>
    </xdr:from>
    <xdr:to>
      <xdr:col>11</xdr:col>
      <xdr:colOff>398321</xdr:colOff>
      <xdr:row>15</xdr:row>
      <xdr:rowOff>285750</xdr:rowOff>
    </xdr:to>
    <xdr:sp macro="" textlink="">
      <xdr:nvSpPr>
        <xdr:cNvPr id="3" name="下矢印 2">
          <a:extLst>
            <a:ext uri="{FF2B5EF4-FFF2-40B4-BE49-F238E27FC236}">
              <a16:creationId xmlns:a16="http://schemas.microsoft.com/office/drawing/2014/main" id="{00000000-0008-0000-0200-000003000000}"/>
            </a:ext>
          </a:extLst>
        </xdr:cNvPr>
        <xdr:cNvSpPr/>
      </xdr:nvSpPr>
      <xdr:spPr>
        <a:xfrm>
          <a:off x="6275761" y="5353050"/>
          <a:ext cx="551935" cy="352425"/>
        </a:xfrm>
        <a:prstGeom prst="downArrow">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311991</xdr:colOff>
      <xdr:row>14</xdr:row>
      <xdr:rowOff>114300</xdr:rowOff>
    </xdr:from>
    <xdr:to>
      <xdr:col>13</xdr:col>
      <xdr:colOff>398321</xdr:colOff>
      <xdr:row>16</xdr:row>
      <xdr:rowOff>0</xdr:rowOff>
    </xdr:to>
    <xdr:sp macro="" textlink="">
      <xdr:nvSpPr>
        <xdr:cNvPr id="4" name="下矢印 3">
          <a:extLst>
            <a:ext uri="{FF2B5EF4-FFF2-40B4-BE49-F238E27FC236}">
              <a16:creationId xmlns:a16="http://schemas.microsoft.com/office/drawing/2014/main" id="{00000000-0008-0000-0200-000004000000}"/>
            </a:ext>
          </a:extLst>
        </xdr:cNvPr>
        <xdr:cNvSpPr/>
      </xdr:nvSpPr>
      <xdr:spPr>
        <a:xfrm>
          <a:off x="7579566" y="5353050"/>
          <a:ext cx="629255" cy="361950"/>
        </a:xfrm>
        <a:prstGeom prst="downArrow">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378105</xdr:colOff>
      <xdr:row>14</xdr:row>
      <xdr:rowOff>122465</xdr:rowOff>
    </xdr:from>
    <xdr:to>
      <xdr:col>17</xdr:col>
      <xdr:colOff>398321</xdr:colOff>
      <xdr:row>16</xdr:row>
      <xdr:rowOff>38100</xdr:rowOff>
    </xdr:to>
    <xdr:sp macro="" textlink="">
      <xdr:nvSpPr>
        <xdr:cNvPr id="5" name="下矢印 4">
          <a:extLst>
            <a:ext uri="{FF2B5EF4-FFF2-40B4-BE49-F238E27FC236}">
              <a16:creationId xmlns:a16="http://schemas.microsoft.com/office/drawing/2014/main" id="{00000000-0008-0000-0200-000005000000}"/>
            </a:ext>
          </a:extLst>
        </xdr:cNvPr>
        <xdr:cNvSpPr/>
      </xdr:nvSpPr>
      <xdr:spPr>
        <a:xfrm>
          <a:off x="10388880" y="5361215"/>
          <a:ext cx="563141" cy="391885"/>
        </a:xfrm>
        <a:prstGeom prst="downArrow">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378105</xdr:colOff>
      <xdr:row>14</xdr:row>
      <xdr:rowOff>141515</xdr:rowOff>
    </xdr:from>
    <xdr:to>
      <xdr:col>19</xdr:col>
      <xdr:colOff>398321</xdr:colOff>
      <xdr:row>16</xdr:row>
      <xdr:rowOff>57150</xdr:rowOff>
    </xdr:to>
    <xdr:sp macro="" textlink="">
      <xdr:nvSpPr>
        <xdr:cNvPr id="6" name="下矢印 5">
          <a:extLst>
            <a:ext uri="{FF2B5EF4-FFF2-40B4-BE49-F238E27FC236}">
              <a16:creationId xmlns:a16="http://schemas.microsoft.com/office/drawing/2014/main" id="{00000000-0008-0000-0200-000006000000}"/>
            </a:ext>
          </a:extLst>
        </xdr:cNvPr>
        <xdr:cNvSpPr/>
      </xdr:nvSpPr>
      <xdr:spPr>
        <a:xfrm>
          <a:off x="11760480" y="5380265"/>
          <a:ext cx="563141" cy="391885"/>
        </a:xfrm>
        <a:prstGeom prst="downArrow">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353613</xdr:colOff>
      <xdr:row>14</xdr:row>
      <xdr:rowOff>141515</xdr:rowOff>
    </xdr:from>
    <xdr:to>
      <xdr:col>21</xdr:col>
      <xdr:colOff>398321</xdr:colOff>
      <xdr:row>16</xdr:row>
      <xdr:rowOff>19050</xdr:rowOff>
    </xdr:to>
    <xdr:sp macro="" textlink="">
      <xdr:nvSpPr>
        <xdr:cNvPr id="7" name="下矢印 6">
          <a:extLst>
            <a:ext uri="{FF2B5EF4-FFF2-40B4-BE49-F238E27FC236}">
              <a16:creationId xmlns:a16="http://schemas.microsoft.com/office/drawing/2014/main" id="{00000000-0008-0000-0200-000007000000}"/>
            </a:ext>
          </a:extLst>
        </xdr:cNvPr>
        <xdr:cNvSpPr/>
      </xdr:nvSpPr>
      <xdr:spPr>
        <a:xfrm>
          <a:off x="13107588" y="5380265"/>
          <a:ext cx="587633" cy="353785"/>
        </a:xfrm>
        <a:prstGeom prst="downArrow">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394435</xdr:colOff>
      <xdr:row>14</xdr:row>
      <xdr:rowOff>141515</xdr:rowOff>
    </xdr:from>
    <xdr:to>
      <xdr:col>23</xdr:col>
      <xdr:colOff>398320</xdr:colOff>
      <xdr:row>16</xdr:row>
      <xdr:rowOff>19050</xdr:rowOff>
    </xdr:to>
    <xdr:sp macro="" textlink="">
      <xdr:nvSpPr>
        <xdr:cNvPr id="8" name="下矢印 7">
          <a:extLst>
            <a:ext uri="{FF2B5EF4-FFF2-40B4-BE49-F238E27FC236}">
              <a16:creationId xmlns:a16="http://schemas.microsoft.com/office/drawing/2014/main" id="{00000000-0008-0000-0200-000008000000}"/>
            </a:ext>
          </a:extLst>
        </xdr:cNvPr>
        <xdr:cNvSpPr/>
      </xdr:nvSpPr>
      <xdr:spPr>
        <a:xfrm>
          <a:off x="14520010" y="5380265"/>
          <a:ext cx="546810" cy="353785"/>
        </a:xfrm>
        <a:prstGeom prst="downArrow">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369942</xdr:colOff>
      <xdr:row>14</xdr:row>
      <xdr:rowOff>141515</xdr:rowOff>
    </xdr:from>
    <xdr:to>
      <xdr:col>25</xdr:col>
      <xdr:colOff>398321</xdr:colOff>
      <xdr:row>16</xdr:row>
      <xdr:rowOff>19050</xdr:rowOff>
    </xdr:to>
    <xdr:sp macro="" textlink="">
      <xdr:nvSpPr>
        <xdr:cNvPr id="9" name="下矢印 8">
          <a:extLst>
            <a:ext uri="{FF2B5EF4-FFF2-40B4-BE49-F238E27FC236}">
              <a16:creationId xmlns:a16="http://schemas.microsoft.com/office/drawing/2014/main" id="{00000000-0008-0000-0200-000009000000}"/>
            </a:ext>
          </a:extLst>
        </xdr:cNvPr>
        <xdr:cNvSpPr/>
      </xdr:nvSpPr>
      <xdr:spPr>
        <a:xfrm>
          <a:off x="15867117" y="5380265"/>
          <a:ext cx="571304" cy="353785"/>
        </a:xfrm>
        <a:prstGeom prst="downArrow">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383549</xdr:colOff>
      <xdr:row>14</xdr:row>
      <xdr:rowOff>141515</xdr:rowOff>
    </xdr:from>
    <xdr:to>
      <xdr:col>27</xdr:col>
      <xdr:colOff>398321</xdr:colOff>
      <xdr:row>16</xdr:row>
      <xdr:rowOff>19050</xdr:rowOff>
    </xdr:to>
    <xdr:sp macro="" textlink="">
      <xdr:nvSpPr>
        <xdr:cNvPr id="12" name="下矢印 11">
          <a:extLst>
            <a:ext uri="{FF2B5EF4-FFF2-40B4-BE49-F238E27FC236}">
              <a16:creationId xmlns:a16="http://schemas.microsoft.com/office/drawing/2014/main" id="{00000000-0008-0000-0200-00000C000000}"/>
            </a:ext>
          </a:extLst>
        </xdr:cNvPr>
        <xdr:cNvSpPr/>
      </xdr:nvSpPr>
      <xdr:spPr>
        <a:xfrm>
          <a:off x="17252324" y="5380265"/>
          <a:ext cx="557697" cy="353785"/>
        </a:xfrm>
        <a:prstGeom prst="downArrow">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331585</xdr:colOff>
      <xdr:row>14</xdr:row>
      <xdr:rowOff>158833</xdr:rowOff>
    </xdr:from>
    <xdr:to>
      <xdr:col>29</xdr:col>
      <xdr:colOff>346358</xdr:colOff>
      <xdr:row>16</xdr:row>
      <xdr:rowOff>36368</xdr:rowOff>
    </xdr:to>
    <xdr:sp macro="" textlink="">
      <xdr:nvSpPr>
        <xdr:cNvPr id="13" name="下矢印 12">
          <a:extLst>
            <a:ext uri="{FF2B5EF4-FFF2-40B4-BE49-F238E27FC236}">
              <a16:creationId xmlns:a16="http://schemas.microsoft.com/office/drawing/2014/main" id="{00000000-0008-0000-0200-00000D000000}"/>
            </a:ext>
          </a:extLst>
        </xdr:cNvPr>
        <xdr:cNvSpPr/>
      </xdr:nvSpPr>
      <xdr:spPr>
        <a:xfrm>
          <a:off x="18571960" y="5397583"/>
          <a:ext cx="557698" cy="353785"/>
        </a:xfrm>
        <a:prstGeom prst="downArrow">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35</xdr:col>
      <xdr:colOff>127000</xdr:colOff>
      <xdr:row>0</xdr:row>
      <xdr:rowOff>111125</xdr:rowOff>
    </xdr:from>
    <xdr:to>
      <xdr:col>63</xdr:col>
      <xdr:colOff>550333</xdr:colOff>
      <xdr:row>8</xdr:row>
      <xdr:rowOff>158750</xdr:rowOff>
    </xdr:to>
    <xdr:sp macro="" textlink="">
      <xdr:nvSpPr>
        <xdr:cNvPr id="14" name="正方形/長方形 13">
          <a:extLst>
            <a:ext uri="{FF2B5EF4-FFF2-40B4-BE49-F238E27FC236}">
              <a16:creationId xmlns:a16="http://schemas.microsoft.com/office/drawing/2014/main" id="{741A2CFB-C4E4-4E9E-9DE4-41B75D9F3760}"/>
            </a:ext>
          </a:extLst>
        </xdr:cNvPr>
        <xdr:cNvSpPr/>
      </xdr:nvSpPr>
      <xdr:spPr>
        <a:xfrm>
          <a:off x="22955250" y="111125"/>
          <a:ext cx="6201833" cy="1651000"/>
        </a:xfrm>
        <a:prstGeom prst="rect">
          <a:avLst/>
        </a:prstGeom>
        <a:solidFill>
          <a:schemeClr val="accent2">
            <a:lumMod val="20000"/>
            <a:lumOff val="80000"/>
          </a:schemeClr>
        </a:solidFill>
        <a:ln w="38100" cmpd="dbl">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2000">
              <a:solidFill>
                <a:srgbClr val="FF0000"/>
              </a:solidFill>
              <a:latin typeface="HGｺﾞｼｯｸM" panose="020B0609000000000000" pitchFamily="49" charset="-128"/>
              <a:ea typeface="HGｺﾞｼｯｸM" panose="020B0609000000000000" pitchFamily="49" charset="-128"/>
            </a:rPr>
            <a:t>行が足りない場合や、住戸タイプが足りない場合は</a:t>
          </a:r>
          <a:r>
            <a:rPr kumimoji="1" lang="ja-JP" altLang="en-US" sz="2000" b="1" u="sng">
              <a:solidFill>
                <a:srgbClr val="FF0000"/>
              </a:solidFill>
              <a:latin typeface="HGｺﾞｼｯｸM" panose="020B0609000000000000" pitchFamily="49" charset="-128"/>
              <a:ea typeface="HGｺﾞｼｯｸM" panose="020B0609000000000000" pitchFamily="49" charset="-128"/>
            </a:rPr>
            <a:t>シートをコピーして</a:t>
          </a:r>
          <a:r>
            <a:rPr kumimoji="1" lang="ja-JP" altLang="en-US" sz="2000">
              <a:solidFill>
                <a:srgbClr val="FF0000"/>
              </a:solidFill>
              <a:latin typeface="HGｺﾞｼｯｸM" panose="020B0609000000000000" pitchFamily="49" charset="-128"/>
              <a:ea typeface="HGｺﾞｼｯｸM" panose="020B0609000000000000" pitchFamily="49" charset="-128"/>
            </a:rPr>
            <a:t>作成してください。</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en-US" altLang="ja-JP" sz="2000">
              <a:solidFill>
                <a:srgbClr val="FF0000"/>
              </a:solidFill>
              <a:latin typeface="HGｺﾞｼｯｸM" panose="020B0609000000000000" pitchFamily="49" charset="-128"/>
              <a:ea typeface="HGｺﾞｼｯｸM" panose="020B0609000000000000" pitchFamily="49" charset="-128"/>
            </a:rPr>
            <a:t>※</a:t>
          </a:r>
          <a:r>
            <a:rPr kumimoji="1" lang="ja-JP" altLang="en-US" sz="2000">
              <a:solidFill>
                <a:srgbClr val="FF0000"/>
              </a:solidFill>
              <a:latin typeface="HGｺﾞｼｯｸM" panose="020B0609000000000000" pitchFamily="49" charset="-128"/>
              <a:ea typeface="HGｺﾞｼｯｸM" panose="020B0609000000000000" pitchFamily="49" charset="-128"/>
            </a:rPr>
            <a:t>行の挿入はできません。</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xdr:txBody>
    </xdr:sp>
    <xdr:clientData/>
  </xdr:twoCellAnchor>
  <xdr:oneCellAnchor>
    <xdr:from>
      <xdr:col>35</xdr:col>
      <xdr:colOff>142875</xdr:colOff>
      <xdr:row>15</xdr:row>
      <xdr:rowOff>72554</xdr:rowOff>
    </xdr:from>
    <xdr:ext cx="6635750" cy="2093265"/>
    <xdr:sp macro="" textlink="">
      <xdr:nvSpPr>
        <xdr:cNvPr id="15" name="吹き出し: 四角形 14">
          <a:extLst>
            <a:ext uri="{FF2B5EF4-FFF2-40B4-BE49-F238E27FC236}">
              <a16:creationId xmlns:a16="http://schemas.microsoft.com/office/drawing/2014/main" id="{D4AF0F0F-22D9-40DA-8A5C-74CE3418E4AB}"/>
            </a:ext>
          </a:extLst>
        </xdr:cNvPr>
        <xdr:cNvSpPr/>
      </xdr:nvSpPr>
      <xdr:spPr>
        <a:xfrm>
          <a:off x="22971125" y="3882554"/>
          <a:ext cx="6635750" cy="2093265"/>
        </a:xfrm>
        <a:prstGeom prst="wedgeRectCallout">
          <a:avLst>
            <a:gd name="adj1" fmla="val -56452"/>
            <a:gd name="adj2" fmla="val 2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2000">
              <a:solidFill>
                <a:srgbClr val="FF0000"/>
              </a:solidFill>
              <a:latin typeface="HGｺﾞｼｯｸM" panose="020B0609000000000000" pitchFamily="49" charset="-128"/>
              <a:ea typeface="HGｺﾞｼｯｸM" panose="020B0609000000000000" pitchFamily="49" charset="-128"/>
            </a:rPr>
            <a:t>・住戸タイプと戸数は左詰めで記入してください。</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　　　の欄は自動計算されます。</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・窓番号は平面図、ガラス番号は姿図と整合性を</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2000">
              <a:solidFill>
                <a:srgbClr val="FF0000"/>
              </a:solidFill>
              <a:latin typeface="HGｺﾞｼｯｸM" panose="020B0609000000000000" pitchFamily="49" charset="-128"/>
              <a:ea typeface="HGｺﾞｼｯｸM" panose="020B0609000000000000" pitchFamily="49" charset="-128"/>
            </a:rPr>
            <a:t>　とって記入してください。</a:t>
          </a:r>
          <a:endParaRPr kumimoji="1" lang="en-US" altLang="ja-JP" sz="2000">
            <a:solidFill>
              <a:srgbClr val="FF0000"/>
            </a:solidFill>
            <a:latin typeface="HGｺﾞｼｯｸM" panose="020B0609000000000000" pitchFamily="49" charset="-128"/>
            <a:ea typeface="HGｺﾞｼｯｸM" panose="020B0609000000000000" pitchFamily="49" charset="-128"/>
          </a:endParaRPr>
        </a:p>
      </xdr:txBody>
    </xdr:sp>
    <xdr:clientData/>
  </xdr:oneCellAnchor>
  <xdr:twoCellAnchor editAs="oneCell">
    <xdr:from>
      <xdr:col>37</xdr:col>
      <xdr:colOff>162983</xdr:colOff>
      <xdr:row>17</xdr:row>
      <xdr:rowOff>259290</xdr:rowOff>
    </xdr:from>
    <xdr:to>
      <xdr:col>41</xdr:col>
      <xdr:colOff>38099</xdr:colOff>
      <xdr:row>18</xdr:row>
      <xdr:rowOff>211666</xdr:rowOff>
    </xdr:to>
    <xdr:pic>
      <xdr:nvPicPr>
        <xdr:cNvPr id="16" name="図 15">
          <a:extLst>
            <a:ext uri="{FF2B5EF4-FFF2-40B4-BE49-F238E27FC236}">
              <a16:creationId xmlns:a16="http://schemas.microsoft.com/office/drawing/2014/main" id="{CC9193FD-C37F-429B-83FA-386DDC4D9D0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403983" y="4640790"/>
          <a:ext cx="700616" cy="285751"/>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oneCellAnchor>
    <xdr:from>
      <xdr:col>56</xdr:col>
      <xdr:colOff>187324</xdr:colOff>
      <xdr:row>69</xdr:row>
      <xdr:rowOff>181261</xdr:rowOff>
    </xdr:from>
    <xdr:ext cx="6670675" cy="1292662"/>
    <xdr:sp macro="" textlink="">
      <xdr:nvSpPr>
        <xdr:cNvPr id="4" name="吹き出し: 四角形 3">
          <a:extLst>
            <a:ext uri="{FF2B5EF4-FFF2-40B4-BE49-F238E27FC236}">
              <a16:creationId xmlns:a16="http://schemas.microsoft.com/office/drawing/2014/main" id="{94BAB235-A283-42AA-B1A7-500A06AC7AD4}"/>
            </a:ext>
          </a:extLst>
        </xdr:cNvPr>
        <xdr:cNvSpPr/>
      </xdr:nvSpPr>
      <xdr:spPr>
        <a:xfrm>
          <a:off x="11776074" y="15707011"/>
          <a:ext cx="6670675" cy="1292662"/>
        </a:xfrm>
        <a:prstGeom prst="wedgeRectCallout">
          <a:avLst>
            <a:gd name="adj1" fmla="val -56707"/>
            <a:gd name="adj2" fmla="val 20000"/>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wrap="square" rtlCol="0" anchor="ctr">
          <a:spAutoFit/>
        </a:bodyPr>
        <a:lstStyle/>
        <a:p>
          <a:pPr algn="l"/>
          <a:r>
            <a:rPr kumimoji="1" lang="ja-JP" altLang="en-US" sz="1800">
              <a:solidFill>
                <a:srgbClr val="FF0000"/>
              </a:solidFill>
              <a:latin typeface="HGｺﾞｼｯｸM" panose="020B0609000000000000" pitchFamily="49" charset="-128"/>
              <a:ea typeface="HGｺﾞｼｯｸM" panose="020B0609000000000000" pitchFamily="49" charset="-128"/>
            </a:rPr>
            <a:t>・誓約書の内容を確認の上、</a:t>
          </a:r>
          <a:r>
            <a:rPr kumimoji="1" lang="ja-JP" altLang="en-US" sz="1800" b="1">
              <a:solidFill>
                <a:srgbClr val="FF0000"/>
              </a:solidFill>
              <a:latin typeface="HGｺﾞｼｯｸM" panose="020B0609000000000000" pitchFamily="49" charset="-128"/>
              <a:ea typeface="HGｺﾞｼｯｸM" panose="020B0609000000000000" pitchFamily="49" charset="-128"/>
            </a:rPr>
            <a:t>自署</a:t>
          </a:r>
          <a:r>
            <a:rPr kumimoji="1" lang="ja-JP" altLang="en-US" sz="1800">
              <a:solidFill>
                <a:srgbClr val="FF0000"/>
              </a:solidFill>
              <a:latin typeface="HGｺﾞｼｯｸM" panose="020B0609000000000000" pitchFamily="49" charset="-128"/>
              <a:ea typeface="HGｺﾞｼｯｸM" panose="020B0609000000000000" pitchFamily="49" charset="-128"/>
            </a:rPr>
            <a:t>・捺印してください。</a:t>
          </a:r>
          <a:endParaRPr kumimoji="1" lang="en-US" altLang="ja-JP" sz="18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800">
              <a:solidFill>
                <a:srgbClr val="FF0000"/>
              </a:solidFill>
              <a:latin typeface="HGｺﾞｼｯｸM" panose="020B0609000000000000" pitchFamily="49" charset="-128"/>
              <a:ea typeface="HGｺﾞｼｯｸM" panose="020B0609000000000000" pitchFamily="49" charset="-128"/>
            </a:rPr>
            <a:t>　</a:t>
          </a:r>
          <a:r>
            <a:rPr kumimoji="1" lang="en-US" altLang="ja-JP" sz="1800">
              <a:solidFill>
                <a:srgbClr val="FF0000"/>
              </a:solidFill>
              <a:latin typeface="HGｺﾞｼｯｸM" panose="020B0609000000000000" pitchFamily="49" charset="-128"/>
              <a:ea typeface="HGｺﾞｼｯｸM" panose="020B0609000000000000" pitchFamily="49" charset="-128"/>
            </a:rPr>
            <a:t>※</a:t>
          </a:r>
          <a:r>
            <a:rPr kumimoji="1" lang="ja-JP" altLang="en-US" sz="1800">
              <a:solidFill>
                <a:srgbClr val="FF0000"/>
              </a:solidFill>
              <a:latin typeface="HGｺﾞｼｯｸM" panose="020B0609000000000000" pitchFamily="49" charset="-128"/>
              <a:ea typeface="HGｺﾞｼｯｸM" panose="020B0609000000000000" pitchFamily="49" charset="-128"/>
            </a:rPr>
            <a:t>管理組合で申請の場合、管理組合名も自署で記入し、</a:t>
          </a:r>
          <a:endParaRPr kumimoji="1" lang="en-US" altLang="ja-JP" sz="18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800">
              <a:solidFill>
                <a:srgbClr val="FF0000"/>
              </a:solidFill>
              <a:latin typeface="HGｺﾞｼｯｸM" panose="020B0609000000000000" pitchFamily="49" charset="-128"/>
              <a:ea typeface="HGｺﾞｼｯｸM" panose="020B0609000000000000" pitchFamily="49" charset="-128"/>
            </a:rPr>
            <a:t>　　様式第</a:t>
          </a:r>
          <a:r>
            <a:rPr kumimoji="1" lang="en-US" altLang="ja-JP" sz="1800">
              <a:solidFill>
                <a:srgbClr val="FF0000"/>
              </a:solidFill>
              <a:latin typeface="HGｺﾞｼｯｸM" panose="020B0609000000000000" pitchFamily="49" charset="-128"/>
              <a:ea typeface="HGｺﾞｼｯｸM" panose="020B0609000000000000" pitchFamily="49" charset="-128"/>
            </a:rPr>
            <a:t>1</a:t>
          </a:r>
          <a:r>
            <a:rPr kumimoji="1" lang="ja-JP" altLang="en-US" sz="1800">
              <a:solidFill>
                <a:srgbClr val="FF0000"/>
              </a:solidFill>
              <a:latin typeface="HGｺﾞｼｯｸM" panose="020B0609000000000000" pitchFamily="49" charset="-128"/>
              <a:ea typeface="HGｺﾞｼｯｸM" panose="020B0609000000000000" pitchFamily="49" charset="-128"/>
            </a:rPr>
            <a:t>交付申請書と同じ管理組合の印と理事長個人</a:t>
          </a:r>
          <a:endParaRPr kumimoji="1" lang="en-US" altLang="ja-JP" sz="1800">
            <a:solidFill>
              <a:srgbClr val="FF0000"/>
            </a:solidFill>
            <a:latin typeface="HGｺﾞｼｯｸM" panose="020B0609000000000000" pitchFamily="49" charset="-128"/>
            <a:ea typeface="HGｺﾞｼｯｸM" panose="020B0609000000000000" pitchFamily="49" charset="-128"/>
          </a:endParaRPr>
        </a:p>
        <a:p>
          <a:pPr algn="l"/>
          <a:r>
            <a:rPr kumimoji="1" lang="ja-JP" altLang="en-US" sz="1800">
              <a:solidFill>
                <a:srgbClr val="FF0000"/>
              </a:solidFill>
              <a:latin typeface="HGｺﾞｼｯｸM" panose="020B0609000000000000" pitchFamily="49" charset="-128"/>
              <a:ea typeface="HGｺﾞｼｯｸM" panose="020B0609000000000000" pitchFamily="49" charset="-128"/>
            </a:rPr>
            <a:t>　　の登録印の両方を押印してください。</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14</xdr:col>
      <xdr:colOff>402597</xdr:colOff>
      <xdr:row>15</xdr:row>
      <xdr:rowOff>114301</xdr:rowOff>
    </xdr:from>
    <xdr:to>
      <xdr:col>15</xdr:col>
      <xdr:colOff>398321</xdr:colOff>
      <xdr:row>17</xdr:row>
      <xdr:rowOff>19051</xdr:rowOff>
    </xdr:to>
    <xdr:sp macro="" textlink="">
      <xdr:nvSpPr>
        <xdr:cNvPr id="2" name="下矢印 1">
          <a:extLst>
            <a:ext uri="{FF2B5EF4-FFF2-40B4-BE49-F238E27FC236}">
              <a16:creationId xmlns:a16="http://schemas.microsoft.com/office/drawing/2014/main" id="{82D73F36-69DB-4D04-A293-7D5DCF5A667D}"/>
            </a:ext>
          </a:extLst>
        </xdr:cNvPr>
        <xdr:cNvSpPr/>
      </xdr:nvSpPr>
      <xdr:spPr>
        <a:xfrm>
          <a:off x="9041772" y="3790951"/>
          <a:ext cx="538649" cy="381000"/>
        </a:xfrm>
        <a:prstGeom prst="downArrow">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10</xdr:col>
      <xdr:colOff>389311</xdr:colOff>
      <xdr:row>15</xdr:row>
      <xdr:rowOff>114300</xdr:rowOff>
    </xdr:from>
    <xdr:to>
      <xdr:col>11</xdr:col>
      <xdr:colOff>398321</xdr:colOff>
      <xdr:row>16</xdr:row>
      <xdr:rowOff>285750</xdr:rowOff>
    </xdr:to>
    <xdr:sp macro="" textlink="">
      <xdr:nvSpPr>
        <xdr:cNvPr id="3" name="下矢印 2">
          <a:extLst>
            <a:ext uri="{FF2B5EF4-FFF2-40B4-BE49-F238E27FC236}">
              <a16:creationId xmlns:a16="http://schemas.microsoft.com/office/drawing/2014/main" id="{00153D00-9BCE-4627-B242-8DFA534E13A3}"/>
            </a:ext>
          </a:extLst>
        </xdr:cNvPr>
        <xdr:cNvSpPr/>
      </xdr:nvSpPr>
      <xdr:spPr>
        <a:xfrm>
          <a:off x="6275761" y="3790950"/>
          <a:ext cx="551935" cy="352425"/>
        </a:xfrm>
        <a:prstGeom prst="downArrow">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12</xdr:col>
      <xdr:colOff>311991</xdr:colOff>
      <xdr:row>15</xdr:row>
      <xdr:rowOff>114300</xdr:rowOff>
    </xdr:from>
    <xdr:to>
      <xdr:col>13</xdr:col>
      <xdr:colOff>398321</xdr:colOff>
      <xdr:row>17</xdr:row>
      <xdr:rowOff>0</xdr:rowOff>
    </xdr:to>
    <xdr:sp macro="" textlink="">
      <xdr:nvSpPr>
        <xdr:cNvPr id="4" name="下矢印 3">
          <a:extLst>
            <a:ext uri="{FF2B5EF4-FFF2-40B4-BE49-F238E27FC236}">
              <a16:creationId xmlns:a16="http://schemas.microsoft.com/office/drawing/2014/main" id="{A56A3ED8-A957-48CF-8B4A-47C127D72CF2}"/>
            </a:ext>
          </a:extLst>
        </xdr:cNvPr>
        <xdr:cNvSpPr/>
      </xdr:nvSpPr>
      <xdr:spPr>
        <a:xfrm>
          <a:off x="7579566" y="3790950"/>
          <a:ext cx="629255" cy="361950"/>
        </a:xfrm>
        <a:prstGeom prst="downArrow">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16</xdr:col>
      <xdr:colOff>378105</xdr:colOff>
      <xdr:row>15</xdr:row>
      <xdr:rowOff>122465</xdr:rowOff>
    </xdr:from>
    <xdr:to>
      <xdr:col>17</xdr:col>
      <xdr:colOff>398321</xdr:colOff>
      <xdr:row>17</xdr:row>
      <xdr:rowOff>38100</xdr:rowOff>
    </xdr:to>
    <xdr:sp macro="" textlink="">
      <xdr:nvSpPr>
        <xdr:cNvPr id="5" name="下矢印 4">
          <a:extLst>
            <a:ext uri="{FF2B5EF4-FFF2-40B4-BE49-F238E27FC236}">
              <a16:creationId xmlns:a16="http://schemas.microsoft.com/office/drawing/2014/main" id="{D794973F-A025-482F-96B2-8B5AC7650D07}"/>
            </a:ext>
          </a:extLst>
        </xdr:cNvPr>
        <xdr:cNvSpPr/>
      </xdr:nvSpPr>
      <xdr:spPr>
        <a:xfrm>
          <a:off x="10388880" y="3799115"/>
          <a:ext cx="563141" cy="391885"/>
        </a:xfrm>
        <a:prstGeom prst="downArrow">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18</xdr:col>
      <xdr:colOff>378105</xdr:colOff>
      <xdr:row>15</xdr:row>
      <xdr:rowOff>141515</xdr:rowOff>
    </xdr:from>
    <xdr:to>
      <xdr:col>19</xdr:col>
      <xdr:colOff>398321</xdr:colOff>
      <xdr:row>17</xdr:row>
      <xdr:rowOff>57150</xdr:rowOff>
    </xdr:to>
    <xdr:sp macro="" textlink="">
      <xdr:nvSpPr>
        <xdr:cNvPr id="6" name="下矢印 5">
          <a:extLst>
            <a:ext uri="{FF2B5EF4-FFF2-40B4-BE49-F238E27FC236}">
              <a16:creationId xmlns:a16="http://schemas.microsoft.com/office/drawing/2014/main" id="{D79D5C02-E101-4B90-B335-13F9AA632BE2}"/>
            </a:ext>
          </a:extLst>
        </xdr:cNvPr>
        <xdr:cNvSpPr/>
      </xdr:nvSpPr>
      <xdr:spPr>
        <a:xfrm>
          <a:off x="11760480" y="3818165"/>
          <a:ext cx="563141" cy="391885"/>
        </a:xfrm>
        <a:prstGeom prst="downArrow">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20</xdr:col>
      <xdr:colOff>353613</xdr:colOff>
      <xdr:row>15</xdr:row>
      <xdr:rowOff>141515</xdr:rowOff>
    </xdr:from>
    <xdr:to>
      <xdr:col>21</xdr:col>
      <xdr:colOff>398321</xdr:colOff>
      <xdr:row>17</xdr:row>
      <xdr:rowOff>19050</xdr:rowOff>
    </xdr:to>
    <xdr:sp macro="" textlink="">
      <xdr:nvSpPr>
        <xdr:cNvPr id="7" name="下矢印 6">
          <a:extLst>
            <a:ext uri="{FF2B5EF4-FFF2-40B4-BE49-F238E27FC236}">
              <a16:creationId xmlns:a16="http://schemas.microsoft.com/office/drawing/2014/main" id="{7E17205D-1CCE-4600-98AE-FEA69657225B}"/>
            </a:ext>
          </a:extLst>
        </xdr:cNvPr>
        <xdr:cNvSpPr/>
      </xdr:nvSpPr>
      <xdr:spPr>
        <a:xfrm>
          <a:off x="13107588" y="3818165"/>
          <a:ext cx="587633" cy="353785"/>
        </a:xfrm>
        <a:prstGeom prst="downArrow">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22</xdr:col>
      <xdr:colOff>394435</xdr:colOff>
      <xdr:row>15</xdr:row>
      <xdr:rowOff>141515</xdr:rowOff>
    </xdr:from>
    <xdr:to>
      <xdr:col>23</xdr:col>
      <xdr:colOff>398320</xdr:colOff>
      <xdr:row>17</xdr:row>
      <xdr:rowOff>19050</xdr:rowOff>
    </xdr:to>
    <xdr:sp macro="" textlink="">
      <xdr:nvSpPr>
        <xdr:cNvPr id="8" name="下矢印 7">
          <a:extLst>
            <a:ext uri="{FF2B5EF4-FFF2-40B4-BE49-F238E27FC236}">
              <a16:creationId xmlns:a16="http://schemas.microsoft.com/office/drawing/2014/main" id="{DC4691B3-DC77-4215-9A8C-5FE92C8E3846}"/>
            </a:ext>
          </a:extLst>
        </xdr:cNvPr>
        <xdr:cNvSpPr/>
      </xdr:nvSpPr>
      <xdr:spPr>
        <a:xfrm>
          <a:off x="14520010" y="3818165"/>
          <a:ext cx="546810" cy="353785"/>
        </a:xfrm>
        <a:prstGeom prst="downArrow">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24</xdr:col>
      <xdr:colOff>369942</xdr:colOff>
      <xdr:row>15</xdr:row>
      <xdr:rowOff>141515</xdr:rowOff>
    </xdr:from>
    <xdr:to>
      <xdr:col>25</xdr:col>
      <xdr:colOff>398321</xdr:colOff>
      <xdr:row>17</xdr:row>
      <xdr:rowOff>19050</xdr:rowOff>
    </xdr:to>
    <xdr:sp macro="" textlink="">
      <xdr:nvSpPr>
        <xdr:cNvPr id="9" name="下矢印 8">
          <a:extLst>
            <a:ext uri="{FF2B5EF4-FFF2-40B4-BE49-F238E27FC236}">
              <a16:creationId xmlns:a16="http://schemas.microsoft.com/office/drawing/2014/main" id="{09161480-5FCC-44AC-8526-D2D360F46364}"/>
            </a:ext>
          </a:extLst>
        </xdr:cNvPr>
        <xdr:cNvSpPr/>
      </xdr:nvSpPr>
      <xdr:spPr>
        <a:xfrm>
          <a:off x="15867117" y="3818165"/>
          <a:ext cx="571304" cy="353785"/>
        </a:xfrm>
        <a:prstGeom prst="downArrow">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26</xdr:col>
      <xdr:colOff>383549</xdr:colOff>
      <xdr:row>15</xdr:row>
      <xdr:rowOff>141515</xdr:rowOff>
    </xdr:from>
    <xdr:to>
      <xdr:col>27</xdr:col>
      <xdr:colOff>398321</xdr:colOff>
      <xdr:row>17</xdr:row>
      <xdr:rowOff>19050</xdr:rowOff>
    </xdr:to>
    <xdr:sp macro="" textlink="">
      <xdr:nvSpPr>
        <xdr:cNvPr id="10" name="下矢印 11">
          <a:extLst>
            <a:ext uri="{FF2B5EF4-FFF2-40B4-BE49-F238E27FC236}">
              <a16:creationId xmlns:a16="http://schemas.microsoft.com/office/drawing/2014/main" id="{A0055A06-875F-4BFC-A88B-B609CB5ED9AF}"/>
            </a:ext>
          </a:extLst>
        </xdr:cNvPr>
        <xdr:cNvSpPr/>
      </xdr:nvSpPr>
      <xdr:spPr>
        <a:xfrm>
          <a:off x="17252324" y="3818165"/>
          <a:ext cx="557697" cy="353785"/>
        </a:xfrm>
        <a:prstGeom prst="downArrow">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twoCellAnchor>
    <xdr:from>
      <xdr:col>28</xdr:col>
      <xdr:colOff>331585</xdr:colOff>
      <xdr:row>15</xdr:row>
      <xdr:rowOff>158833</xdr:rowOff>
    </xdr:from>
    <xdr:to>
      <xdr:col>29</xdr:col>
      <xdr:colOff>346358</xdr:colOff>
      <xdr:row>17</xdr:row>
      <xdr:rowOff>36368</xdr:rowOff>
    </xdr:to>
    <xdr:sp macro="" textlink="">
      <xdr:nvSpPr>
        <xdr:cNvPr id="11" name="下矢印 12">
          <a:extLst>
            <a:ext uri="{FF2B5EF4-FFF2-40B4-BE49-F238E27FC236}">
              <a16:creationId xmlns:a16="http://schemas.microsoft.com/office/drawing/2014/main" id="{23727F67-19E8-4528-9335-074C54DF9BD3}"/>
            </a:ext>
          </a:extLst>
        </xdr:cNvPr>
        <xdr:cNvSpPr/>
      </xdr:nvSpPr>
      <xdr:spPr>
        <a:xfrm>
          <a:off x="18571960" y="3835483"/>
          <a:ext cx="557698" cy="353785"/>
        </a:xfrm>
        <a:prstGeom prst="downArrow">
          <a:avLst/>
        </a:prstGeom>
        <a:solidFill>
          <a:schemeClr val="bg1"/>
        </a:solidFill>
        <a:ln w="9525">
          <a:solidFill>
            <a:sysClr val="windowText" lastClr="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endParaRPr lang="ja-JP" altLang="en-US"/>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CO162"/>
  <sheetViews>
    <sheetView showGridLines="0" tabSelected="1" view="pageBreakPreview" zoomScale="80" zoomScaleNormal="100" zoomScaleSheetLayoutView="80" workbookViewId="0"/>
  </sheetViews>
  <sheetFormatPr defaultColWidth="1.375" defaultRowHeight="18" customHeight="1" x14ac:dyDescent="0.15"/>
  <cols>
    <col min="1" max="4" width="1.375" style="58" customWidth="1"/>
    <col min="5" max="6" width="1.375" style="72" customWidth="1"/>
    <col min="7" max="8" width="1.375" style="74" customWidth="1"/>
    <col min="9" max="12" width="1.375" style="58"/>
    <col min="13" max="13" width="1.25" style="58" customWidth="1"/>
    <col min="14" max="91" width="1.375" style="58"/>
    <col min="92" max="92" width="2.125" style="58" customWidth="1"/>
    <col min="93" max="16384" width="1.375" style="58"/>
  </cols>
  <sheetData>
    <row r="2" spans="1:93" s="310" customFormat="1" ht="19.5" customHeight="1" x14ac:dyDescent="0.15">
      <c r="A2" s="309" t="s">
        <v>205</v>
      </c>
      <c r="C2" s="309"/>
      <c r="D2" s="309"/>
      <c r="E2" s="307"/>
      <c r="F2" s="307"/>
      <c r="G2" s="311"/>
      <c r="H2" s="311"/>
      <c r="I2" s="309"/>
      <c r="J2" s="308"/>
      <c r="K2" s="309"/>
      <c r="L2" s="309"/>
      <c r="M2" s="309"/>
      <c r="N2" s="309"/>
      <c r="O2" s="309"/>
      <c r="P2" s="309"/>
      <c r="Q2" s="309"/>
      <c r="R2" s="309"/>
      <c r="S2" s="309"/>
      <c r="T2" s="309"/>
      <c r="U2" s="309"/>
      <c r="V2" s="309"/>
      <c r="W2" s="309"/>
      <c r="X2" s="309"/>
      <c r="Y2" s="309"/>
      <c r="Z2" s="309"/>
      <c r="AA2" s="309"/>
      <c r="AB2" s="309"/>
      <c r="AC2" s="309"/>
      <c r="AD2" s="309"/>
      <c r="AE2" s="309"/>
      <c r="AF2" s="309"/>
      <c r="AG2" s="309"/>
      <c r="AH2" s="309"/>
      <c r="AI2" s="309"/>
      <c r="AJ2" s="309"/>
      <c r="AK2" s="309"/>
      <c r="AL2" s="309"/>
      <c r="AM2" s="309"/>
      <c r="AN2" s="309"/>
      <c r="AO2" s="309"/>
      <c r="AP2" s="309"/>
      <c r="AQ2" s="309"/>
      <c r="AR2" s="309"/>
      <c r="BN2" s="312"/>
      <c r="BP2" s="313"/>
      <c r="BQ2" s="313"/>
      <c r="BR2" s="313"/>
      <c r="BS2" s="313"/>
      <c r="BT2" s="313"/>
      <c r="BU2" s="313"/>
      <c r="BV2" s="313"/>
      <c r="BW2" s="313"/>
      <c r="BX2" s="313"/>
      <c r="BY2" s="313"/>
      <c r="BZ2" s="313"/>
      <c r="CA2" s="313"/>
      <c r="CB2" s="313"/>
      <c r="CC2" s="313"/>
      <c r="CD2" s="313"/>
      <c r="CE2" s="313"/>
      <c r="CF2" s="313"/>
      <c r="CG2" s="313"/>
      <c r="CH2" s="313"/>
      <c r="CI2" s="313"/>
      <c r="CJ2" s="313"/>
      <c r="CK2" s="313"/>
      <c r="CL2" s="313"/>
      <c r="CM2" s="313"/>
      <c r="CN2" s="313"/>
    </row>
    <row r="3" spans="1:93" s="310" customFormat="1" ht="9.75" customHeight="1" x14ac:dyDescent="0.15">
      <c r="C3" s="309"/>
      <c r="D3" s="309"/>
      <c r="E3" s="307"/>
      <c r="F3" s="307"/>
      <c r="G3" s="311"/>
      <c r="H3" s="311"/>
      <c r="I3" s="309"/>
      <c r="J3" s="308"/>
      <c r="K3" s="309"/>
      <c r="L3" s="309"/>
      <c r="M3" s="309"/>
      <c r="N3" s="309"/>
      <c r="O3" s="309"/>
      <c r="P3" s="309"/>
      <c r="Q3" s="309"/>
      <c r="R3" s="309"/>
      <c r="S3" s="309"/>
      <c r="T3" s="309"/>
      <c r="U3" s="309"/>
      <c r="V3" s="309"/>
      <c r="W3" s="309"/>
      <c r="X3" s="309"/>
      <c r="Y3" s="309"/>
      <c r="Z3" s="309"/>
      <c r="AA3" s="309"/>
      <c r="AB3" s="309"/>
      <c r="AC3" s="309"/>
      <c r="AD3" s="309"/>
      <c r="AE3" s="309"/>
      <c r="AF3" s="309"/>
      <c r="AG3" s="309"/>
      <c r="AH3" s="309"/>
      <c r="AI3" s="309"/>
      <c r="AJ3" s="309"/>
      <c r="AK3" s="309"/>
      <c r="AL3" s="309"/>
      <c r="AM3" s="309"/>
      <c r="AN3" s="309"/>
      <c r="AO3" s="309"/>
      <c r="AP3" s="309"/>
      <c r="AQ3" s="309"/>
      <c r="AR3" s="309"/>
      <c r="BN3" s="70"/>
      <c r="BO3" s="70"/>
      <c r="BP3" s="70"/>
      <c r="BQ3" s="70"/>
      <c r="BR3" s="70"/>
      <c r="BS3" s="70"/>
      <c r="BT3" s="70"/>
      <c r="BU3" s="70"/>
      <c r="BV3" s="70"/>
      <c r="BW3" s="70"/>
      <c r="BX3" s="70"/>
      <c r="BY3" s="70"/>
      <c r="BZ3" s="70"/>
      <c r="CA3" s="70"/>
      <c r="CB3" s="70"/>
      <c r="CC3" s="70"/>
      <c r="CD3" s="70"/>
      <c r="CE3" s="70"/>
      <c r="CF3" s="70"/>
      <c r="CG3" s="70"/>
      <c r="CH3" s="70"/>
      <c r="CI3" s="70"/>
      <c r="CJ3" s="70"/>
      <c r="CK3" s="70"/>
      <c r="CL3" s="70"/>
    </row>
    <row r="4" spans="1:93" s="310" customFormat="1" ht="9.75" customHeight="1" x14ac:dyDescent="0.15">
      <c r="C4" s="309"/>
      <c r="D4" s="309"/>
      <c r="E4" s="307"/>
      <c r="F4" s="307"/>
      <c r="G4" s="311"/>
      <c r="H4" s="311"/>
      <c r="I4" s="309"/>
      <c r="J4" s="308"/>
      <c r="K4" s="309"/>
      <c r="L4" s="309"/>
      <c r="M4" s="309"/>
      <c r="N4" s="309"/>
      <c r="O4" s="309"/>
      <c r="P4" s="309"/>
      <c r="Q4" s="309"/>
      <c r="R4" s="309"/>
      <c r="S4" s="309"/>
      <c r="T4" s="309"/>
      <c r="U4" s="309"/>
      <c r="V4" s="309"/>
      <c r="W4" s="309"/>
      <c r="X4" s="309"/>
      <c r="Y4" s="309"/>
      <c r="Z4" s="309"/>
      <c r="AA4" s="309"/>
      <c r="AB4" s="309"/>
      <c r="AC4" s="309"/>
      <c r="AD4" s="309"/>
      <c r="AE4" s="309"/>
      <c r="AF4" s="309"/>
      <c r="AG4" s="309"/>
      <c r="AH4" s="309"/>
      <c r="AI4" s="309"/>
      <c r="AJ4" s="309"/>
      <c r="AK4" s="309"/>
      <c r="AL4" s="309"/>
      <c r="AM4" s="309"/>
      <c r="AN4" s="309"/>
      <c r="AO4" s="309"/>
      <c r="AP4" s="309"/>
      <c r="AQ4" s="309"/>
      <c r="AR4" s="309"/>
      <c r="BN4" s="70"/>
      <c r="BO4" s="70"/>
      <c r="BP4" s="70"/>
      <c r="BQ4" s="70"/>
      <c r="BR4" s="70"/>
      <c r="BS4" s="70"/>
      <c r="BT4" s="70"/>
      <c r="BU4" s="70"/>
      <c r="BV4" s="70"/>
      <c r="BW4" s="70"/>
      <c r="BX4" s="70"/>
      <c r="BY4" s="70"/>
      <c r="BZ4" s="70"/>
      <c r="CA4" s="70"/>
      <c r="CB4" s="70"/>
      <c r="CC4" s="70"/>
      <c r="CD4" s="70"/>
      <c r="CE4" s="70"/>
      <c r="CF4" s="70"/>
      <c r="CG4" s="70"/>
      <c r="CH4" s="70"/>
      <c r="CI4" s="70"/>
      <c r="CJ4" s="70"/>
      <c r="CK4" s="70"/>
      <c r="CL4" s="70"/>
    </row>
    <row r="5" spans="1:93" s="310" customFormat="1" ht="18" customHeight="1" x14ac:dyDescent="0.15">
      <c r="A5" s="309"/>
      <c r="B5" s="309"/>
      <c r="C5" s="309"/>
      <c r="D5" s="309"/>
      <c r="E5" s="307"/>
      <c r="F5" s="307"/>
      <c r="G5" s="311"/>
      <c r="H5" s="311"/>
      <c r="I5" s="309"/>
      <c r="J5" s="309"/>
      <c r="K5" s="309"/>
      <c r="L5" s="309"/>
      <c r="M5" s="309"/>
      <c r="N5" s="309"/>
      <c r="O5" s="309"/>
      <c r="P5" s="309"/>
      <c r="Q5" s="309"/>
      <c r="R5" s="309"/>
      <c r="S5" s="309"/>
      <c r="T5" s="309"/>
      <c r="U5" s="309"/>
      <c r="V5" s="309"/>
      <c r="W5" s="309"/>
      <c r="X5" s="309"/>
      <c r="Y5" s="309"/>
      <c r="Z5" s="309"/>
      <c r="AA5" s="309"/>
      <c r="AB5" s="309"/>
      <c r="AC5" s="309"/>
      <c r="AD5" s="309"/>
      <c r="AE5" s="309"/>
      <c r="AF5" s="309"/>
      <c r="AG5" s="309"/>
      <c r="AH5" s="309"/>
      <c r="AJ5" s="309"/>
      <c r="AK5" s="309"/>
      <c r="AL5" s="309"/>
      <c r="AM5" s="309"/>
      <c r="AN5" s="309"/>
      <c r="AO5" s="309"/>
      <c r="AP5" s="309"/>
      <c r="AQ5" s="309"/>
      <c r="AR5" s="309"/>
      <c r="BK5" s="309"/>
      <c r="BL5" s="309"/>
      <c r="BM5" s="309"/>
      <c r="BO5" s="309"/>
      <c r="BP5" s="496"/>
      <c r="BQ5" s="496"/>
      <c r="BR5" s="496"/>
      <c r="BS5" s="496"/>
      <c r="BT5" s="634"/>
      <c r="BU5" s="634"/>
      <c r="BV5" s="634"/>
      <c r="BW5" s="634"/>
      <c r="BX5" s="634"/>
      <c r="BY5" s="496" t="s">
        <v>11</v>
      </c>
      <c r="BZ5" s="496"/>
      <c r="CA5" s="634"/>
      <c r="CB5" s="634"/>
      <c r="CC5" s="634"/>
      <c r="CD5" s="634"/>
      <c r="CE5" s="634"/>
      <c r="CF5" s="496" t="s">
        <v>12</v>
      </c>
      <c r="CG5" s="496"/>
      <c r="CH5" s="634"/>
      <c r="CI5" s="634"/>
      <c r="CJ5" s="634"/>
      <c r="CK5" s="634"/>
      <c r="CL5" s="634"/>
      <c r="CM5" s="496" t="s">
        <v>13</v>
      </c>
      <c r="CN5" s="496"/>
      <c r="CO5" s="314"/>
    </row>
    <row r="6" spans="1:93" s="310" customFormat="1" ht="18" customHeight="1" x14ac:dyDescent="0.15">
      <c r="A6" s="315"/>
      <c r="B6" s="315"/>
      <c r="C6" s="309"/>
      <c r="D6" s="309"/>
      <c r="E6" s="307"/>
      <c r="F6" s="307"/>
      <c r="G6" s="311"/>
      <c r="H6" s="311"/>
      <c r="I6" s="309"/>
      <c r="J6" s="309"/>
      <c r="K6" s="309"/>
      <c r="L6" s="309"/>
      <c r="M6" s="309"/>
      <c r="N6" s="309"/>
      <c r="O6" s="309"/>
      <c r="P6" s="309"/>
      <c r="Q6" s="309"/>
      <c r="R6" s="309"/>
      <c r="S6" s="309"/>
      <c r="T6" s="309"/>
      <c r="U6" s="309"/>
      <c r="V6" s="309"/>
      <c r="W6" s="309"/>
      <c r="X6" s="309"/>
      <c r="Y6" s="309"/>
      <c r="Z6" s="309"/>
      <c r="AA6" s="309"/>
      <c r="AB6" s="309"/>
      <c r="AC6" s="309"/>
      <c r="AD6" s="309"/>
      <c r="AE6" s="309"/>
      <c r="AF6" s="309"/>
      <c r="AG6" s="309"/>
      <c r="AH6" s="309"/>
      <c r="AJ6" s="307"/>
      <c r="AK6" s="307"/>
      <c r="AL6" s="309"/>
      <c r="AM6" s="309"/>
      <c r="AN6" s="309"/>
      <c r="AO6" s="309"/>
      <c r="AP6" s="309"/>
      <c r="AQ6" s="309"/>
      <c r="AR6" s="309"/>
      <c r="BK6" s="309"/>
      <c r="BL6" s="309"/>
      <c r="BM6" s="309"/>
      <c r="BN6" s="307"/>
      <c r="BO6" s="307"/>
      <c r="BP6" s="307"/>
      <c r="BQ6" s="307"/>
      <c r="BR6" s="169"/>
      <c r="BS6" s="169"/>
      <c r="BT6" s="169"/>
      <c r="BU6" s="169"/>
      <c r="BV6" s="169"/>
      <c r="BW6" s="169"/>
      <c r="BX6" s="169"/>
      <c r="BY6" s="169"/>
      <c r="BZ6" s="169"/>
      <c r="CA6" s="169"/>
      <c r="CB6" s="169"/>
      <c r="CC6" s="169"/>
      <c r="CD6" s="169"/>
      <c r="CE6" s="169"/>
      <c r="CF6" s="169"/>
      <c r="CG6" s="169"/>
      <c r="CH6" s="169"/>
      <c r="CI6" s="169"/>
      <c r="CJ6" s="169"/>
      <c r="CK6" s="169"/>
      <c r="CL6" s="169"/>
      <c r="CO6" s="314"/>
    </row>
    <row r="7" spans="1:93" s="310" customFormat="1" ht="18" customHeight="1" x14ac:dyDescent="0.15">
      <c r="A7" s="316" t="s">
        <v>65</v>
      </c>
      <c r="B7" s="316"/>
      <c r="C7" s="317"/>
      <c r="D7" s="317"/>
      <c r="E7" s="317"/>
      <c r="F7" s="317"/>
      <c r="G7" s="317"/>
      <c r="H7" s="317"/>
      <c r="I7" s="317"/>
      <c r="J7" s="318"/>
      <c r="K7" s="309"/>
      <c r="L7" s="309"/>
      <c r="M7" s="309"/>
      <c r="N7" s="309"/>
      <c r="O7" s="309"/>
      <c r="P7" s="309"/>
      <c r="Q7" s="309"/>
      <c r="R7" s="309"/>
      <c r="S7" s="309"/>
      <c r="T7" s="309"/>
      <c r="U7" s="309"/>
      <c r="V7" s="309"/>
      <c r="W7" s="309"/>
      <c r="X7" s="309"/>
      <c r="Y7" s="309"/>
      <c r="Z7" s="309"/>
      <c r="AA7" s="309"/>
      <c r="AB7" s="309"/>
      <c r="AC7" s="309"/>
      <c r="AD7" s="309"/>
      <c r="AE7" s="309"/>
      <c r="AF7" s="309"/>
      <c r="AG7" s="309"/>
      <c r="AH7" s="309"/>
      <c r="AI7" s="308"/>
      <c r="AJ7" s="309"/>
      <c r="AK7" s="309"/>
      <c r="AL7" s="309"/>
      <c r="AM7" s="309"/>
      <c r="AN7" s="309"/>
      <c r="AO7" s="309"/>
      <c r="AP7" s="309"/>
      <c r="AQ7" s="309"/>
      <c r="AR7" s="309"/>
    </row>
    <row r="8" spans="1:93" s="310" customFormat="1" ht="18" customHeight="1" x14ac:dyDescent="0.15">
      <c r="A8" s="309" t="s">
        <v>66</v>
      </c>
      <c r="B8" s="309"/>
      <c r="C8" s="309"/>
      <c r="D8" s="319"/>
      <c r="E8" s="319"/>
      <c r="F8" s="319"/>
      <c r="G8" s="319"/>
      <c r="H8" s="319"/>
      <c r="I8" s="319"/>
      <c r="J8" s="319"/>
      <c r="K8" s="309"/>
      <c r="L8" s="309"/>
      <c r="M8" s="309"/>
      <c r="N8" s="309"/>
      <c r="O8" s="496" t="s">
        <v>45</v>
      </c>
      <c r="P8" s="496"/>
      <c r="Q8" s="496"/>
      <c r="R8" s="496"/>
      <c r="S8" s="496"/>
      <c r="T8" s="496"/>
      <c r="U8" s="496"/>
      <c r="V8" s="496"/>
      <c r="W8" s="496"/>
      <c r="X8" s="496"/>
      <c r="Y8" s="309" t="s">
        <v>46</v>
      </c>
      <c r="Z8" s="309"/>
      <c r="AA8" s="309"/>
      <c r="AB8" s="309"/>
      <c r="AC8" s="309"/>
      <c r="AD8" s="309"/>
      <c r="AE8" s="309"/>
      <c r="AF8" s="309"/>
      <c r="AG8" s="309"/>
      <c r="AH8" s="309"/>
      <c r="AI8" s="309"/>
      <c r="AJ8" s="309"/>
      <c r="AK8" s="309"/>
      <c r="AL8" s="309"/>
      <c r="AM8" s="309"/>
      <c r="AN8" s="309"/>
      <c r="AO8" s="309"/>
      <c r="AP8" s="309"/>
      <c r="AQ8" s="309"/>
      <c r="AR8" s="309"/>
    </row>
    <row r="9" spans="1:93" s="310" customFormat="1" ht="15" customHeight="1" x14ac:dyDescent="0.15">
      <c r="A9" s="320"/>
      <c r="B9" s="320"/>
      <c r="C9" s="320"/>
      <c r="D9" s="320"/>
      <c r="E9" s="320"/>
      <c r="F9" s="320"/>
      <c r="G9" s="320"/>
      <c r="H9" s="320"/>
      <c r="I9" s="320"/>
      <c r="J9" s="320"/>
      <c r="T9" s="320"/>
      <c r="AD9" s="320"/>
      <c r="AE9" s="320"/>
      <c r="AF9" s="320"/>
      <c r="AG9" s="320"/>
      <c r="AH9" s="320"/>
      <c r="AI9" s="320"/>
      <c r="AJ9" s="320"/>
      <c r="AK9" s="320"/>
      <c r="AL9" s="320"/>
      <c r="AM9" s="320"/>
      <c r="AN9" s="320"/>
      <c r="AO9" s="320"/>
      <c r="AP9" s="320"/>
      <c r="AQ9" s="320"/>
      <c r="AR9" s="320"/>
    </row>
    <row r="10" spans="1:93" s="310" customFormat="1" ht="15" customHeight="1" x14ac:dyDescent="0.15">
      <c r="A10" s="320"/>
      <c r="B10" s="320"/>
      <c r="C10" s="320"/>
      <c r="D10" s="320"/>
      <c r="E10" s="320"/>
      <c r="F10" s="320"/>
      <c r="G10" s="320"/>
      <c r="H10" s="320"/>
      <c r="I10" s="320"/>
      <c r="J10" s="320"/>
      <c r="T10" s="320"/>
      <c r="AD10" s="320"/>
      <c r="AE10" s="320"/>
      <c r="AF10" s="320"/>
      <c r="AG10" s="320"/>
      <c r="AH10" s="320"/>
      <c r="AI10" s="320"/>
      <c r="AJ10" s="320"/>
      <c r="AK10" s="320"/>
      <c r="AL10" s="320"/>
      <c r="AM10" s="320"/>
      <c r="AN10" s="320"/>
      <c r="AO10" s="320"/>
      <c r="AP10" s="320"/>
      <c r="AQ10" s="320"/>
      <c r="AR10" s="320"/>
    </row>
    <row r="11" spans="1:93" s="324" customFormat="1" ht="21" customHeight="1" x14ac:dyDescent="0.15">
      <c r="A11" s="321"/>
      <c r="B11" s="321"/>
      <c r="C11" s="321"/>
      <c r="D11" s="321"/>
      <c r="E11" s="322"/>
      <c r="F11" s="322"/>
      <c r="G11" s="323"/>
      <c r="H11" s="323"/>
      <c r="T11" s="325"/>
      <c r="U11" s="325"/>
      <c r="V11" s="325"/>
      <c r="W11" s="325"/>
      <c r="X11" s="326"/>
      <c r="Y11" s="326"/>
      <c r="Z11" s="326"/>
      <c r="AA11" s="326"/>
      <c r="AB11" s="326"/>
      <c r="AC11" s="326"/>
      <c r="AD11" s="326"/>
      <c r="AE11" s="326"/>
      <c r="AF11" s="326"/>
      <c r="AG11" s="326"/>
      <c r="AH11" s="326"/>
      <c r="AI11" s="326"/>
      <c r="AJ11" s="635" t="s">
        <v>19</v>
      </c>
      <c r="AK11" s="635"/>
      <c r="AL11" s="635"/>
      <c r="AM11" s="635"/>
      <c r="AN11" s="635"/>
      <c r="AO11" s="635"/>
      <c r="AP11" s="635"/>
      <c r="AQ11" s="635"/>
      <c r="AR11" s="635"/>
      <c r="AS11" s="326"/>
      <c r="AT11" s="636" t="s">
        <v>20</v>
      </c>
      <c r="AU11" s="636"/>
      <c r="AV11" s="636"/>
      <c r="AW11" s="636"/>
      <c r="AX11" s="636"/>
      <c r="AY11" s="636"/>
      <c r="AZ11" s="636"/>
      <c r="BA11" s="636"/>
      <c r="BB11" s="636"/>
      <c r="BC11" s="636"/>
      <c r="BD11" s="637"/>
      <c r="BE11" s="637"/>
      <c r="BF11" s="637"/>
      <c r="BG11" s="637"/>
      <c r="BH11" s="637"/>
      <c r="BI11" s="638" t="s">
        <v>47</v>
      </c>
      <c r="BJ11" s="638"/>
      <c r="BK11" s="637"/>
      <c r="BL11" s="637"/>
      <c r="BM11" s="637"/>
      <c r="BN11" s="637"/>
      <c r="BO11" s="637"/>
      <c r="BP11" s="327"/>
      <c r="BQ11" s="327"/>
      <c r="BR11" s="327"/>
      <c r="BS11" s="327"/>
      <c r="BT11" s="327"/>
      <c r="BU11" s="327"/>
      <c r="BV11" s="327"/>
      <c r="BW11" s="327"/>
      <c r="BX11" s="327"/>
      <c r="BY11" s="327"/>
      <c r="BZ11" s="327"/>
      <c r="CA11" s="327"/>
      <c r="CB11" s="327"/>
      <c r="CC11" s="327"/>
      <c r="CD11" s="327"/>
      <c r="CE11" s="327"/>
      <c r="CF11" s="327"/>
      <c r="CG11" s="327"/>
      <c r="CH11" s="327"/>
      <c r="CI11" s="327"/>
      <c r="CJ11" s="327"/>
      <c r="CK11" s="327"/>
      <c r="CL11" s="327"/>
    </row>
    <row r="12" spans="1:93" s="324" customFormat="1" ht="41.25" customHeight="1" x14ac:dyDescent="0.2">
      <c r="A12" s="328"/>
      <c r="B12" s="328"/>
      <c r="C12" s="328"/>
      <c r="D12" s="328"/>
      <c r="E12" s="322"/>
      <c r="F12" s="322"/>
      <c r="G12" s="323"/>
      <c r="H12" s="323"/>
      <c r="T12" s="329"/>
      <c r="U12" s="329"/>
      <c r="V12" s="329"/>
      <c r="W12" s="329"/>
      <c r="X12" s="326"/>
      <c r="Y12" s="326"/>
      <c r="Z12" s="326"/>
      <c r="AA12" s="326"/>
      <c r="AB12" s="326"/>
      <c r="AC12" s="326"/>
      <c r="AD12" s="326"/>
      <c r="AE12" s="326"/>
      <c r="AF12" s="326"/>
      <c r="AG12" s="326"/>
      <c r="AH12" s="326"/>
      <c r="AI12" s="326"/>
      <c r="AJ12" s="326"/>
      <c r="AK12" s="326"/>
      <c r="AL12" s="326"/>
      <c r="AM12" s="326"/>
      <c r="AN12" s="326"/>
      <c r="AO12" s="326"/>
      <c r="AP12" s="326"/>
      <c r="AQ12" s="326"/>
      <c r="AR12" s="327"/>
      <c r="AT12" s="636" t="s">
        <v>21</v>
      </c>
      <c r="AU12" s="636"/>
      <c r="AV12" s="636"/>
      <c r="AW12" s="636"/>
      <c r="AX12" s="636"/>
      <c r="AY12" s="636"/>
      <c r="AZ12" s="636"/>
      <c r="BA12" s="636"/>
      <c r="BB12" s="636"/>
      <c r="BC12" s="636"/>
      <c r="BD12" s="639"/>
      <c r="BE12" s="639"/>
      <c r="BF12" s="639"/>
      <c r="BG12" s="639"/>
      <c r="BH12" s="639"/>
      <c r="BI12" s="639"/>
      <c r="BJ12" s="639"/>
      <c r="BK12" s="639"/>
      <c r="BL12" s="639"/>
      <c r="BM12" s="639"/>
      <c r="BN12" s="639"/>
      <c r="BO12" s="639"/>
      <c r="BP12" s="639"/>
      <c r="BQ12" s="639"/>
      <c r="BR12" s="639"/>
      <c r="BS12" s="639"/>
      <c r="BT12" s="639"/>
      <c r="BU12" s="639"/>
      <c r="BV12" s="639"/>
      <c r="BW12" s="639"/>
      <c r="BX12" s="639"/>
      <c r="BY12" s="639"/>
      <c r="BZ12" s="639"/>
      <c r="CA12" s="639"/>
      <c r="CB12" s="639"/>
      <c r="CC12" s="639"/>
      <c r="CD12" s="639"/>
      <c r="CE12" s="639"/>
      <c r="CF12" s="639"/>
      <c r="CG12" s="639"/>
      <c r="CH12" s="639"/>
      <c r="CI12" s="639"/>
      <c r="CJ12" s="639"/>
      <c r="CK12" s="639"/>
      <c r="CL12" s="639"/>
      <c r="CM12" s="330"/>
      <c r="CN12" s="330"/>
      <c r="CO12" s="314"/>
    </row>
    <row r="13" spans="1:93" s="324" customFormat="1" ht="41.25" customHeight="1" x14ac:dyDescent="0.2">
      <c r="A13" s="328"/>
      <c r="B13" s="328"/>
      <c r="C13" s="328"/>
      <c r="D13" s="328"/>
      <c r="E13" s="322"/>
      <c r="F13" s="322"/>
      <c r="G13" s="323"/>
      <c r="H13" s="323"/>
      <c r="T13" s="329"/>
      <c r="U13" s="329"/>
      <c r="V13" s="329"/>
      <c r="W13" s="329"/>
      <c r="X13" s="326"/>
      <c r="Y13" s="326"/>
      <c r="Z13" s="326"/>
      <c r="AA13" s="326"/>
      <c r="AB13" s="326"/>
      <c r="AC13" s="326"/>
      <c r="AD13" s="326"/>
      <c r="AE13" s="326"/>
      <c r="AF13" s="326"/>
      <c r="AG13" s="326"/>
      <c r="AH13" s="326"/>
      <c r="AI13" s="326"/>
      <c r="AJ13" s="326"/>
      <c r="AK13" s="326"/>
      <c r="AL13" s="326"/>
      <c r="AM13" s="326"/>
      <c r="AN13" s="326"/>
      <c r="AO13" s="326"/>
      <c r="AP13" s="326"/>
      <c r="AQ13" s="326"/>
      <c r="AR13" s="327"/>
      <c r="AT13" s="636"/>
      <c r="AU13" s="636"/>
      <c r="AV13" s="636"/>
      <c r="AW13" s="636"/>
      <c r="AX13" s="636"/>
      <c r="AY13" s="636"/>
      <c r="AZ13" s="636"/>
      <c r="BA13" s="636"/>
      <c r="BB13" s="636"/>
      <c r="BC13" s="636"/>
      <c r="BD13" s="640"/>
      <c r="BE13" s="640"/>
      <c r="BF13" s="640"/>
      <c r="BG13" s="640"/>
      <c r="BH13" s="640"/>
      <c r="BI13" s="640"/>
      <c r="BJ13" s="640"/>
      <c r="BK13" s="640"/>
      <c r="BL13" s="640"/>
      <c r="BM13" s="640"/>
      <c r="BN13" s="640"/>
      <c r="BO13" s="640"/>
      <c r="BP13" s="640"/>
      <c r="BQ13" s="640"/>
      <c r="BR13" s="640"/>
      <c r="BS13" s="640"/>
      <c r="BT13" s="640"/>
      <c r="BU13" s="640"/>
      <c r="BV13" s="640"/>
      <c r="BW13" s="640"/>
      <c r="BX13" s="640"/>
      <c r="BY13" s="640"/>
      <c r="BZ13" s="640"/>
      <c r="CA13" s="640"/>
      <c r="CB13" s="640"/>
      <c r="CC13" s="640"/>
      <c r="CD13" s="640"/>
      <c r="CE13" s="640"/>
      <c r="CF13" s="640"/>
      <c r="CG13" s="640"/>
      <c r="CH13" s="640"/>
      <c r="CI13" s="640"/>
      <c r="CJ13" s="640"/>
      <c r="CK13" s="640"/>
      <c r="CL13" s="640"/>
      <c r="CM13" s="330"/>
      <c r="CN13" s="330"/>
      <c r="CO13" s="314"/>
    </row>
    <row r="14" spans="1:93" s="324" customFormat="1" ht="15" customHeight="1" x14ac:dyDescent="0.15">
      <c r="A14" s="328"/>
      <c r="B14" s="328"/>
      <c r="C14" s="328"/>
      <c r="D14" s="328"/>
      <c r="E14" s="322"/>
      <c r="F14" s="322"/>
      <c r="G14" s="323"/>
      <c r="H14" s="323"/>
      <c r="T14" s="329"/>
      <c r="U14" s="329"/>
      <c r="V14" s="329"/>
      <c r="W14" s="329"/>
      <c r="X14" s="326"/>
      <c r="Y14" s="326"/>
      <c r="Z14" s="326"/>
      <c r="AA14" s="326"/>
      <c r="AB14" s="326"/>
      <c r="AC14" s="326"/>
      <c r="AD14" s="326"/>
      <c r="AE14" s="326"/>
      <c r="AF14" s="326"/>
      <c r="AG14" s="326"/>
      <c r="AH14" s="326"/>
      <c r="AI14" s="326"/>
      <c r="AJ14" s="326"/>
      <c r="AK14" s="326"/>
      <c r="AL14" s="326"/>
      <c r="AM14" s="326"/>
      <c r="AN14" s="326"/>
      <c r="AO14" s="326"/>
      <c r="AP14" s="326"/>
      <c r="AQ14" s="326"/>
      <c r="AR14" s="327"/>
      <c r="AT14" s="641" t="s">
        <v>67</v>
      </c>
      <c r="AU14" s="641"/>
      <c r="AV14" s="641"/>
      <c r="AW14" s="641"/>
      <c r="AX14" s="641"/>
      <c r="AY14" s="641"/>
      <c r="AZ14" s="641"/>
      <c r="BA14" s="641"/>
      <c r="BB14" s="641"/>
      <c r="BC14" s="641"/>
      <c r="BD14" s="642"/>
      <c r="BE14" s="642"/>
      <c r="BF14" s="642"/>
      <c r="BG14" s="642"/>
      <c r="BH14" s="642"/>
      <c r="BI14" s="642"/>
      <c r="BJ14" s="642"/>
      <c r="BK14" s="642"/>
      <c r="BL14" s="642"/>
      <c r="BM14" s="642"/>
      <c r="BN14" s="642"/>
      <c r="BO14" s="642"/>
      <c r="BP14" s="642"/>
      <c r="BQ14" s="642"/>
      <c r="BR14" s="642"/>
      <c r="BS14" s="642"/>
      <c r="BT14" s="642"/>
      <c r="BU14" s="642"/>
      <c r="BV14" s="642"/>
      <c r="BW14" s="642"/>
      <c r="BX14" s="642"/>
      <c r="BY14" s="642"/>
      <c r="BZ14" s="642"/>
      <c r="CA14" s="642"/>
      <c r="CB14" s="642"/>
      <c r="CC14" s="642"/>
      <c r="CD14" s="642"/>
      <c r="CE14" s="642"/>
      <c r="CF14" s="642"/>
      <c r="CG14" s="642"/>
      <c r="CH14" s="642"/>
      <c r="CI14" s="642"/>
      <c r="CJ14" s="642"/>
      <c r="CK14" s="325"/>
      <c r="CL14" s="325"/>
      <c r="CM14" s="325"/>
      <c r="CN14" s="325"/>
    </row>
    <row r="15" spans="1:93" s="324" customFormat="1" ht="33.75" customHeight="1" x14ac:dyDescent="0.15">
      <c r="A15" s="328"/>
      <c r="B15" s="328"/>
      <c r="C15" s="328"/>
      <c r="D15" s="328"/>
      <c r="E15" s="322"/>
      <c r="F15" s="322"/>
      <c r="G15" s="323"/>
      <c r="H15" s="323"/>
      <c r="T15" s="329"/>
      <c r="U15" s="329"/>
      <c r="V15" s="329"/>
      <c r="W15" s="329"/>
      <c r="X15" s="326"/>
      <c r="Y15" s="326"/>
      <c r="Z15" s="326"/>
      <c r="AA15" s="326"/>
      <c r="AB15" s="326"/>
      <c r="AC15" s="326"/>
      <c r="AD15" s="326"/>
      <c r="AE15" s="326"/>
      <c r="AF15" s="326"/>
      <c r="AG15" s="326"/>
      <c r="AH15" s="326"/>
      <c r="AI15" s="326"/>
      <c r="AJ15" s="326"/>
      <c r="AK15" s="326"/>
      <c r="AL15" s="326"/>
      <c r="AM15" s="326"/>
      <c r="AN15" s="326"/>
      <c r="AO15" s="326"/>
      <c r="AP15" s="326"/>
      <c r="AQ15" s="326"/>
      <c r="AR15" s="327"/>
      <c r="AT15" s="636" t="s">
        <v>22</v>
      </c>
      <c r="AU15" s="636"/>
      <c r="AV15" s="636"/>
      <c r="AW15" s="636"/>
      <c r="AX15" s="636"/>
      <c r="AY15" s="636"/>
      <c r="AZ15" s="636"/>
      <c r="BA15" s="636"/>
      <c r="BB15" s="636"/>
      <c r="BC15" s="636"/>
      <c r="BD15" s="643"/>
      <c r="BE15" s="643"/>
      <c r="BF15" s="643"/>
      <c r="BG15" s="643"/>
      <c r="BH15" s="643"/>
      <c r="BI15" s="643"/>
      <c r="BJ15" s="643"/>
      <c r="BK15" s="643"/>
      <c r="BL15" s="643"/>
      <c r="BM15" s="643"/>
      <c r="BN15" s="643"/>
      <c r="BO15" s="643"/>
      <c r="BP15" s="643"/>
      <c r="BQ15" s="643"/>
      <c r="BR15" s="643"/>
      <c r="BS15" s="643"/>
      <c r="BT15" s="643"/>
      <c r="BU15" s="643"/>
      <c r="BV15" s="643"/>
      <c r="BW15" s="643"/>
      <c r="BX15" s="643"/>
      <c r="BY15" s="643"/>
      <c r="BZ15" s="643"/>
      <c r="CA15" s="643"/>
      <c r="CB15" s="643"/>
      <c r="CC15" s="643"/>
      <c r="CD15" s="643"/>
      <c r="CE15" s="643"/>
      <c r="CF15" s="643"/>
      <c r="CG15" s="643"/>
      <c r="CH15" s="643"/>
      <c r="CI15" s="643"/>
      <c r="CJ15" s="643"/>
      <c r="CK15" s="644" t="s">
        <v>14</v>
      </c>
      <c r="CL15" s="644"/>
      <c r="CM15" s="644"/>
      <c r="CN15" s="644"/>
      <c r="CO15" s="314"/>
    </row>
    <row r="16" spans="1:93" s="324" customFormat="1" ht="26.25" customHeight="1" x14ac:dyDescent="0.15">
      <c r="A16" s="328"/>
      <c r="B16" s="328"/>
      <c r="C16" s="328"/>
      <c r="D16" s="328"/>
      <c r="E16" s="322"/>
      <c r="F16" s="322"/>
      <c r="G16" s="323"/>
      <c r="H16" s="323"/>
      <c r="T16" s="329"/>
      <c r="U16" s="329"/>
      <c r="V16" s="329"/>
      <c r="W16" s="329"/>
      <c r="X16" s="326"/>
      <c r="Y16" s="326"/>
      <c r="Z16" s="326"/>
      <c r="AA16" s="326"/>
      <c r="AB16" s="326"/>
      <c r="AC16" s="326"/>
      <c r="AD16" s="326"/>
      <c r="AE16" s="326"/>
      <c r="AF16" s="326"/>
      <c r="AG16" s="326"/>
      <c r="AH16" s="326"/>
      <c r="AI16" s="326"/>
      <c r="AJ16" s="326"/>
      <c r="AK16" s="326"/>
      <c r="AL16" s="326"/>
      <c r="AM16" s="326"/>
      <c r="AN16" s="326"/>
      <c r="AO16" s="326"/>
      <c r="AP16" s="326"/>
      <c r="AQ16" s="326"/>
      <c r="AR16" s="327"/>
      <c r="AT16" s="636" t="s">
        <v>40</v>
      </c>
      <c r="AU16" s="636"/>
      <c r="AV16" s="636"/>
      <c r="AW16" s="636"/>
      <c r="AX16" s="636"/>
      <c r="AY16" s="636"/>
      <c r="AZ16" s="636"/>
      <c r="BA16" s="636"/>
      <c r="BB16" s="636"/>
      <c r="BC16" s="636"/>
      <c r="BD16" s="645" t="s">
        <v>68</v>
      </c>
      <c r="BE16" s="645"/>
      <c r="BF16" s="645"/>
      <c r="BG16" s="645"/>
      <c r="BH16" s="645"/>
      <c r="BI16" s="645"/>
      <c r="BJ16" s="645"/>
      <c r="BK16" s="645"/>
      <c r="BL16" s="646" t="s">
        <v>11</v>
      </c>
      <c r="BM16" s="646"/>
      <c r="BN16" s="646"/>
      <c r="BO16" s="645"/>
      <c r="BP16" s="645"/>
      <c r="BQ16" s="645"/>
      <c r="BR16" s="645"/>
      <c r="BS16" s="646" t="s">
        <v>12</v>
      </c>
      <c r="BT16" s="646"/>
      <c r="BU16" s="646"/>
      <c r="BV16" s="645"/>
      <c r="BW16" s="645"/>
      <c r="BX16" s="645"/>
      <c r="BY16" s="645"/>
      <c r="BZ16" s="646" t="s">
        <v>13</v>
      </c>
      <c r="CA16" s="646"/>
      <c r="CB16" s="646"/>
      <c r="CK16" s="644"/>
      <c r="CL16" s="644"/>
      <c r="CM16" s="644"/>
      <c r="CN16" s="644"/>
      <c r="CO16" s="331"/>
    </row>
    <row r="17" spans="1:93" s="324" customFormat="1" ht="15" customHeight="1" x14ac:dyDescent="0.15">
      <c r="A17" s="321"/>
      <c r="B17" s="321"/>
      <c r="C17" s="321"/>
      <c r="D17" s="321"/>
      <c r="E17" s="321"/>
      <c r="F17" s="321"/>
      <c r="G17" s="321"/>
      <c r="H17" s="321"/>
      <c r="I17" s="321"/>
      <c r="J17" s="321"/>
      <c r="T17" s="321"/>
      <c r="AD17" s="321"/>
      <c r="AE17" s="321"/>
      <c r="AF17" s="321"/>
      <c r="AG17" s="321"/>
      <c r="AH17" s="321"/>
      <c r="AI17" s="321"/>
      <c r="AJ17" s="321"/>
      <c r="AK17" s="321"/>
      <c r="AL17" s="321"/>
      <c r="AM17" s="321"/>
      <c r="AN17" s="321"/>
      <c r="AO17" s="321"/>
      <c r="AP17" s="321"/>
      <c r="AQ17" s="321"/>
      <c r="AR17" s="321"/>
    </row>
    <row r="18" spans="1:93" s="324" customFormat="1" ht="15" customHeight="1" x14ac:dyDescent="0.15">
      <c r="A18" s="321"/>
      <c r="B18" s="321"/>
      <c r="C18" s="321"/>
      <c r="D18" s="321"/>
      <c r="E18" s="321"/>
      <c r="F18" s="321"/>
      <c r="G18" s="321"/>
      <c r="H18" s="321"/>
      <c r="I18" s="321"/>
      <c r="J18" s="321"/>
      <c r="T18" s="321"/>
      <c r="AD18" s="321"/>
      <c r="AE18" s="321"/>
      <c r="AF18" s="321"/>
      <c r="AG18" s="321"/>
      <c r="AH18" s="321"/>
      <c r="AI18" s="321"/>
      <c r="AJ18" s="321"/>
      <c r="AK18" s="321"/>
      <c r="AL18" s="321"/>
      <c r="AM18" s="321"/>
      <c r="AN18" s="321"/>
      <c r="AO18" s="321"/>
      <c r="AP18" s="321"/>
      <c r="AQ18" s="321"/>
      <c r="AR18" s="321"/>
    </row>
    <row r="19" spans="1:93" s="324" customFormat="1" ht="15" customHeight="1" x14ac:dyDescent="0.15">
      <c r="A19" s="321"/>
      <c r="B19" s="321"/>
      <c r="C19" s="321"/>
      <c r="D19" s="321"/>
      <c r="E19" s="321"/>
      <c r="F19" s="321"/>
      <c r="G19" s="321"/>
      <c r="H19" s="321"/>
      <c r="I19" s="321"/>
      <c r="J19" s="321"/>
      <c r="T19" s="321"/>
      <c r="AD19" s="321"/>
      <c r="AE19" s="321"/>
      <c r="AF19" s="321"/>
      <c r="AG19" s="321"/>
      <c r="AH19" s="321"/>
      <c r="AI19" s="321"/>
      <c r="AJ19" s="321"/>
      <c r="AK19" s="321"/>
      <c r="AL19" s="321"/>
      <c r="AM19" s="321"/>
      <c r="AN19" s="321"/>
      <c r="AO19" s="321"/>
      <c r="AP19" s="321"/>
      <c r="AQ19" s="321"/>
      <c r="AR19" s="321"/>
    </row>
    <row r="20" spans="1:93" s="324" customFormat="1" ht="12" customHeight="1" x14ac:dyDescent="0.15">
      <c r="A20" s="328"/>
      <c r="B20" s="328"/>
      <c r="C20" s="328"/>
      <c r="D20" s="328"/>
      <c r="E20" s="322"/>
      <c r="F20" s="322"/>
      <c r="G20" s="323"/>
      <c r="H20" s="323"/>
      <c r="T20" s="329"/>
      <c r="U20" s="329"/>
      <c r="V20" s="329"/>
      <c r="W20" s="329"/>
      <c r="X20" s="326"/>
      <c r="Y20" s="326"/>
      <c r="Z20" s="326"/>
      <c r="AA20" s="326"/>
      <c r="AB20" s="326"/>
      <c r="AC20" s="326"/>
      <c r="AD20" s="326"/>
      <c r="AE20" s="326"/>
      <c r="AF20" s="326"/>
      <c r="AG20" s="326"/>
      <c r="AH20" s="326"/>
      <c r="AI20" s="326"/>
      <c r="AJ20" s="326"/>
      <c r="AK20" s="326"/>
      <c r="AL20" s="326"/>
      <c r="AM20" s="326"/>
      <c r="AN20" s="326"/>
      <c r="AO20" s="326"/>
      <c r="AP20" s="326"/>
      <c r="AQ20" s="326"/>
      <c r="AR20" s="327"/>
      <c r="AT20" s="332"/>
      <c r="AU20" s="332"/>
      <c r="AV20" s="332"/>
      <c r="AW20" s="332"/>
      <c r="AX20" s="332"/>
      <c r="AY20" s="332"/>
      <c r="AZ20" s="332"/>
      <c r="BA20" s="332"/>
      <c r="BB20" s="332"/>
      <c r="BC20" s="332"/>
      <c r="BD20" s="333"/>
      <c r="BE20" s="333"/>
      <c r="BF20" s="333"/>
      <c r="BG20" s="333"/>
      <c r="BH20" s="333"/>
      <c r="BI20" s="333"/>
      <c r="BJ20" s="333"/>
      <c r="BK20" s="333"/>
      <c r="BL20" s="333"/>
      <c r="BM20" s="333"/>
      <c r="BN20" s="333"/>
      <c r="BO20" s="333"/>
      <c r="BP20" s="333"/>
      <c r="BQ20" s="333"/>
      <c r="BR20" s="333"/>
      <c r="BS20" s="333"/>
      <c r="BT20" s="333"/>
      <c r="BU20" s="333"/>
      <c r="BV20" s="333"/>
      <c r="BW20" s="333"/>
      <c r="BX20" s="333"/>
      <c r="BY20" s="333"/>
      <c r="BZ20" s="333"/>
      <c r="CA20" s="333"/>
      <c r="CB20" s="333"/>
      <c r="CC20" s="333"/>
      <c r="CD20" s="333"/>
      <c r="CE20" s="333"/>
      <c r="CF20" s="333"/>
      <c r="CG20" s="333"/>
      <c r="CH20" s="333"/>
      <c r="CI20" s="333"/>
      <c r="CJ20" s="333"/>
      <c r="CK20" s="333"/>
      <c r="CL20" s="333"/>
    </row>
    <row r="21" spans="1:93" s="324" customFormat="1" ht="21" customHeight="1" x14ac:dyDescent="0.15">
      <c r="A21" s="328"/>
      <c r="B21" s="328"/>
      <c r="C21" s="328"/>
      <c r="D21" s="328"/>
      <c r="E21" s="322"/>
      <c r="F21" s="322"/>
      <c r="G21" s="323"/>
      <c r="H21" s="323"/>
      <c r="T21" s="325"/>
      <c r="U21" s="325"/>
      <c r="V21" s="325"/>
      <c r="W21" s="325"/>
      <c r="X21" s="326"/>
      <c r="Y21" s="326"/>
      <c r="Z21" s="326"/>
      <c r="AA21" s="326"/>
      <c r="AB21" s="326"/>
      <c r="AC21" s="326"/>
      <c r="AD21" s="326"/>
      <c r="AE21" s="326"/>
      <c r="AF21" s="326"/>
      <c r="AG21" s="326"/>
      <c r="AH21" s="326"/>
      <c r="AI21" s="326"/>
      <c r="AJ21" s="635" t="s">
        <v>24</v>
      </c>
      <c r="AK21" s="635"/>
      <c r="AL21" s="635"/>
      <c r="AM21" s="635"/>
      <c r="AN21" s="635"/>
      <c r="AO21" s="635"/>
      <c r="AP21" s="635"/>
      <c r="AQ21" s="635"/>
      <c r="AR21" s="635"/>
      <c r="AS21" s="326"/>
      <c r="AT21" s="636" t="s">
        <v>20</v>
      </c>
      <c r="AU21" s="636"/>
      <c r="AV21" s="636"/>
      <c r="AW21" s="636"/>
      <c r="AX21" s="636"/>
      <c r="AY21" s="636"/>
      <c r="AZ21" s="636"/>
      <c r="BA21" s="636"/>
      <c r="BB21" s="636"/>
      <c r="BC21" s="636"/>
      <c r="BD21" s="637"/>
      <c r="BE21" s="637"/>
      <c r="BF21" s="637"/>
      <c r="BG21" s="637"/>
      <c r="BH21" s="637"/>
      <c r="BI21" s="638" t="s">
        <v>47</v>
      </c>
      <c r="BJ21" s="638"/>
      <c r="BK21" s="637"/>
      <c r="BL21" s="637"/>
      <c r="BM21" s="637"/>
      <c r="BN21" s="637"/>
      <c r="BO21" s="637"/>
      <c r="BP21" s="327"/>
      <c r="BQ21" s="327"/>
      <c r="BR21" s="327"/>
      <c r="BS21" s="327"/>
      <c r="BT21" s="327"/>
      <c r="BU21" s="327"/>
      <c r="BV21" s="327"/>
      <c r="BW21" s="327"/>
      <c r="BX21" s="327"/>
      <c r="BY21" s="327"/>
      <c r="BZ21" s="327"/>
      <c r="CA21" s="327"/>
      <c r="CB21" s="327"/>
      <c r="CC21" s="327"/>
      <c r="CD21" s="327"/>
      <c r="CE21" s="327"/>
      <c r="CF21" s="327"/>
      <c r="CG21" s="327"/>
      <c r="CH21" s="327"/>
      <c r="CI21" s="327"/>
      <c r="CJ21" s="327"/>
      <c r="CK21" s="327"/>
      <c r="CL21" s="327"/>
      <c r="CO21" s="314"/>
    </row>
    <row r="22" spans="1:93" s="324" customFormat="1" ht="41.25" customHeight="1" x14ac:dyDescent="0.2">
      <c r="A22" s="321"/>
      <c r="B22" s="321"/>
      <c r="C22" s="321"/>
      <c r="D22" s="321"/>
      <c r="G22" s="323"/>
      <c r="H22" s="323"/>
      <c r="T22" s="328"/>
      <c r="U22" s="328"/>
      <c r="V22" s="328"/>
      <c r="W22" s="321"/>
      <c r="X22" s="326"/>
      <c r="Y22" s="326"/>
      <c r="Z22" s="326"/>
      <c r="AA22" s="326"/>
      <c r="AB22" s="326"/>
      <c r="AC22" s="326"/>
      <c r="AD22" s="326"/>
      <c r="AE22" s="326"/>
      <c r="AF22" s="326"/>
      <c r="AG22" s="326"/>
      <c r="AH22" s="326"/>
      <c r="AI22" s="326"/>
      <c r="AJ22" s="326"/>
      <c r="AK22" s="326"/>
      <c r="AL22" s="326"/>
      <c r="AM22" s="326"/>
      <c r="AN22" s="326"/>
      <c r="AO22" s="326"/>
      <c r="AP22" s="326"/>
      <c r="AQ22" s="326"/>
      <c r="AR22" s="327"/>
      <c r="AT22" s="649" t="s">
        <v>21</v>
      </c>
      <c r="AU22" s="649"/>
      <c r="AV22" s="649"/>
      <c r="AW22" s="649"/>
      <c r="AX22" s="649"/>
      <c r="AY22" s="649"/>
      <c r="AZ22" s="649"/>
      <c r="BA22" s="649"/>
      <c r="BB22" s="649"/>
      <c r="BC22" s="649"/>
      <c r="BD22" s="640"/>
      <c r="BE22" s="640"/>
      <c r="BF22" s="640"/>
      <c r="BG22" s="640"/>
      <c r="BH22" s="640"/>
      <c r="BI22" s="640"/>
      <c r="BJ22" s="640"/>
      <c r="BK22" s="640"/>
      <c r="BL22" s="640"/>
      <c r="BM22" s="640"/>
      <c r="BN22" s="640"/>
      <c r="BO22" s="640"/>
      <c r="BP22" s="640"/>
      <c r="BQ22" s="640"/>
      <c r="BR22" s="640"/>
      <c r="BS22" s="640"/>
      <c r="BT22" s="640"/>
      <c r="BU22" s="640"/>
      <c r="BV22" s="640"/>
      <c r="BW22" s="640"/>
      <c r="BX22" s="640"/>
      <c r="BY22" s="640"/>
      <c r="BZ22" s="640"/>
      <c r="CA22" s="640"/>
      <c r="CB22" s="640"/>
      <c r="CC22" s="640"/>
      <c r="CD22" s="640"/>
      <c r="CE22" s="640"/>
      <c r="CF22" s="640"/>
      <c r="CG22" s="640"/>
      <c r="CH22" s="640"/>
      <c r="CI22" s="640"/>
      <c r="CJ22" s="640"/>
      <c r="CK22" s="640"/>
      <c r="CL22" s="640"/>
    </row>
    <row r="23" spans="1:93" s="324" customFormat="1" ht="27.75" customHeight="1" x14ac:dyDescent="0.15">
      <c r="A23" s="328"/>
      <c r="B23" s="328"/>
      <c r="C23" s="328"/>
      <c r="D23" s="328"/>
      <c r="E23" s="322"/>
      <c r="F23" s="322"/>
      <c r="G23" s="323"/>
      <c r="H23" s="323"/>
      <c r="T23" s="329"/>
      <c r="U23" s="329"/>
      <c r="V23" s="329"/>
      <c r="W23" s="329"/>
      <c r="X23" s="326"/>
      <c r="Y23" s="326"/>
      <c r="Z23" s="326"/>
      <c r="AA23" s="326"/>
      <c r="AB23" s="326"/>
      <c r="AC23" s="326"/>
      <c r="AD23" s="326"/>
      <c r="AE23" s="326"/>
      <c r="AF23" s="326"/>
      <c r="AG23" s="326"/>
      <c r="AH23" s="326"/>
      <c r="AI23" s="326"/>
      <c r="AJ23" s="326"/>
      <c r="AK23" s="326"/>
      <c r="AL23" s="326"/>
      <c r="AM23" s="326"/>
      <c r="AN23" s="326"/>
      <c r="AO23" s="326"/>
      <c r="AP23" s="326"/>
      <c r="AQ23" s="326"/>
      <c r="AR23" s="463"/>
      <c r="AT23" s="649"/>
      <c r="AU23" s="649"/>
      <c r="AV23" s="649"/>
      <c r="AW23" s="649"/>
      <c r="AX23" s="649"/>
      <c r="AY23" s="649"/>
      <c r="AZ23" s="649"/>
      <c r="BA23" s="649"/>
      <c r="BB23" s="649"/>
      <c r="BC23" s="649"/>
      <c r="BD23" s="648"/>
      <c r="BE23" s="648"/>
      <c r="BF23" s="648"/>
      <c r="BG23" s="648"/>
      <c r="BH23" s="648"/>
      <c r="BI23" s="648"/>
      <c r="BJ23" s="648"/>
      <c r="BK23" s="648"/>
      <c r="BL23" s="648"/>
      <c r="BM23" s="648"/>
      <c r="BN23" s="648"/>
      <c r="BO23" s="648"/>
      <c r="BP23" s="648"/>
      <c r="BQ23" s="648"/>
      <c r="BR23" s="648"/>
      <c r="BS23" s="648"/>
      <c r="BT23" s="648"/>
      <c r="BU23" s="648"/>
      <c r="BV23" s="648"/>
      <c r="BW23" s="648"/>
      <c r="BX23" s="648"/>
      <c r="BY23" s="648"/>
      <c r="BZ23" s="648"/>
      <c r="CA23" s="648"/>
      <c r="CB23" s="648"/>
      <c r="CC23" s="648"/>
      <c r="CD23" s="648"/>
      <c r="CE23" s="648"/>
      <c r="CF23" s="648"/>
      <c r="CG23" s="648"/>
      <c r="CH23" s="648"/>
      <c r="CI23" s="648"/>
      <c r="CJ23" s="648"/>
      <c r="CK23" s="648"/>
      <c r="CL23" s="648"/>
      <c r="CM23" s="330"/>
      <c r="CN23" s="330"/>
      <c r="CO23" s="314"/>
    </row>
    <row r="24" spans="1:93" s="324" customFormat="1" ht="26.25" customHeight="1" x14ac:dyDescent="0.15">
      <c r="A24" s="328"/>
      <c r="B24" s="328"/>
      <c r="C24" s="328"/>
      <c r="D24" s="328"/>
      <c r="G24" s="323"/>
      <c r="H24" s="323"/>
      <c r="T24" s="328"/>
      <c r="U24" s="328"/>
      <c r="V24" s="328"/>
      <c r="W24" s="321"/>
      <c r="X24" s="326"/>
      <c r="Y24" s="326"/>
      <c r="Z24" s="326"/>
      <c r="AA24" s="326"/>
      <c r="AB24" s="326"/>
      <c r="AC24" s="326"/>
      <c r="AD24" s="326"/>
      <c r="AE24" s="326"/>
      <c r="AF24" s="326"/>
      <c r="AG24" s="326"/>
      <c r="AH24" s="326"/>
      <c r="AI24" s="326"/>
      <c r="AJ24" s="326"/>
      <c r="AK24" s="326"/>
      <c r="AL24" s="326"/>
      <c r="AM24" s="326"/>
      <c r="AN24" s="326"/>
      <c r="AO24" s="326"/>
      <c r="AP24" s="326"/>
      <c r="AQ24" s="326"/>
      <c r="AR24" s="327"/>
      <c r="AT24" s="636" t="s">
        <v>23</v>
      </c>
      <c r="AU24" s="636"/>
      <c r="AV24" s="636"/>
      <c r="AW24" s="636"/>
      <c r="AX24" s="636"/>
      <c r="AY24" s="636"/>
      <c r="AZ24" s="636"/>
      <c r="BA24" s="636"/>
      <c r="BB24" s="636"/>
      <c r="BC24" s="636"/>
      <c r="BD24" s="647"/>
      <c r="BE24" s="647"/>
      <c r="BF24" s="647"/>
      <c r="BG24" s="647"/>
      <c r="BH24" s="647"/>
      <c r="BI24" s="647"/>
      <c r="BJ24" s="647"/>
      <c r="BK24" s="647"/>
      <c r="BL24" s="647"/>
      <c r="BM24" s="647"/>
      <c r="BN24" s="647"/>
      <c r="BO24" s="647"/>
      <c r="BP24" s="647"/>
      <c r="BQ24" s="647"/>
      <c r="BR24" s="647"/>
      <c r="BS24" s="647"/>
      <c r="BT24" s="647"/>
      <c r="BU24" s="647"/>
      <c r="BV24" s="647"/>
      <c r="BW24" s="647"/>
      <c r="BX24" s="647"/>
      <c r="BY24" s="647"/>
      <c r="BZ24" s="647"/>
      <c r="CA24" s="647"/>
      <c r="CB24" s="647"/>
      <c r="CC24" s="647"/>
      <c r="CD24" s="647"/>
      <c r="CE24" s="647"/>
      <c r="CF24" s="647"/>
      <c r="CG24" s="647"/>
      <c r="CH24" s="647"/>
      <c r="CI24" s="647"/>
      <c r="CJ24" s="647"/>
      <c r="CK24" s="647"/>
      <c r="CL24" s="647"/>
    </row>
    <row r="25" spans="1:93" s="324" customFormat="1" ht="41.25" customHeight="1" x14ac:dyDescent="0.15">
      <c r="A25" s="328"/>
      <c r="B25" s="328"/>
      <c r="C25" s="328"/>
      <c r="D25" s="328"/>
      <c r="G25" s="323"/>
      <c r="H25" s="323"/>
      <c r="T25" s="328"/>
      <c r="U25" s="328"/>
      <c r="V25" s="328"/>
      <c r="W25" s="321"/>
      <c r="X25" s="326"/>
      <c r="Y25" s="326"/>
      <c r="Z25" s="326"/>
      <c r="AA25" s="326"/>
      <c r="AB25" s="326"/>
      <c r="AC25" s="326"/>
      <c r="AD25" s="326"/>
      <c r="AE25" s="326"/>
      <c r="AF25" s="326"/>
      <c r="AG25" s="326"/>
      <c r="AH25" s="326"/>
      <c r="AI25" s="326"/>
      <c r="AJ25" s="326"/>
      <c r="AK25" s="326"/>
      <c r="AL25" s="326"/>
      <c r="AM25" s="326"/>
      <c r="AN25" s="326"/>
      <c r="AO25" s="326"/>
      <c r="AP25" s="326"/>
      <c r="AQ25" s="326"/>
      <c r="AR25" s="327"/>
      <c r="AT25" s="635" t="s">
        <v>206</v>
      </c>
      <c r="AU25" s="636"/>
      <c r="AV25" s="636"/>
      <c r="AW25" s="636"/>
      <c r="AX25" s="636"/>
      <c r="AY25" s="636"/>
      <c r="AZ25" s="636"/>
      <c r="BA25" s="636"/>
      <c r="BB25" s="636"/>
      <c r="BC25" s="636"/>
      <c r="BD25" s="643"/>
      <c r="BE25" s="643"/>
      <c r="BF25" s="643"/>
      <c r="BG25" s="643"/>
      <c r="BH25" s="643"/>
      <c r="BI25" s="643"/>
      <c r="BJ25" s="643"/>
      <c r="BK25" s="643"/>
      <c r="BL25" s="643"/>
      <c r="BM25" s="643"/>
      <c r="BN25" s="643"/>
      <c r="BO25" s="643"/>
      <c r="BP25" s="643"/>
      <c r="BQ25" s="643"/>
      <c r="BR25" s="643"/>
      <c r="BS25" s="643"/>
      <c r="BT25" s="643"/>
      <c r="BU25" s="643"/>
      <c r="BV25" s="643"/>
      <c r="BW25" s="643"/>
      <c r="BX25" s="643"/>
      <c r="BY25" s="643"/>
      <c r="BZ25" s="643"/>
      <c r="CA25" s="643"/>
      <c r="CB25" s="643"/>
      <c r="CC25" s="643"/>
      <c r="CD25" s="643"/>
      <c r="CE25" s="643"/>
      <c r="CF25" s="643"/>
      <c r="CG25" s="643"/>
      <c r="CH25" s="643"/>
      <c r="CI25" s="643"/>
      <c r="CJ25" s="643"/>
      <c r="CK25" s="644" t="s">
        <v>14</v>
      </c>
      <c r="CL25" s="644"/>
      <c r="CM25" s="644"/>
      <c r="CN25" s="644"/>
      <c r="CO25" s="314"/>
    </row>
    <row r="26" spans="1:93" s="310" customFormat="1" ht="15" customHeight="1" x14ac:dyDescent="0.15">
      <c r="A26" s="334"/>
      <c r="B26" s="334"/>
      <c r="C26" s="334"/>
      <c r="D26" s="334"/>
      <c r="G26" s="335"/>
      <c r="H26" s="335"/>
      <c r="T26" s="334"/>
      <c r="U26" s="334"/>
      <c r="V26" s="334"/>
      <c r="W26" s="320"/>
      <c r="X26" s="336"/>
      <c r="Y26" s="336"/>
      <c r="Z26" s="336"/>
      <c r="AA26" s="336"/>
      <c r="AB26" s="336"/>
      <c r="AC26" s="336"/>
      <c r="AD26" s="336"/>
      <c r="AE26" s="336"/>
      <c r="AF26" s="336"/>
      <c r="AG26" s="336"/>
      <c r="AH26" s="336"/>
      <c r="AI26" s="336"/>
      <c r="AJ26" s="336"/>
      <c r="AK26" s="336"/>
      <c r="AL26" s="336"/>
      <c r="AM26" s="336"/>
      <c r="AN26" s="336"/>
      <c r="AO26" s="336"/>
      <c r="AP26" s="336"/>
      <c r="AQ26" s="336"/>
      <c r="AR26" s="309"/>
      <c r="AT26" s="170"/>
      <c r="AU26" s="170"/>
      <c r="AV26" s="170"/>
      <c r="AW26" s="170"/>
      <c r="AX26" s="170"/>
      <c r="AY26" s="170"/>
      <c r="AZ26" s="170"/>
      <c r="BA26" s="170"/>
      <c r="BB26" s="170"/>
      <c r="BC26" s="170"/>
      <c r="BD26" s="171"/>
      <c r="BE26" s="171"/>
      <c r="BF26" s="171"/>
      <c r="BG26" s="171"/>
      <c r="BH26" s="171"/>
      <c r="BI26" s="171"/>
      <c r="BJ26" s="171"/>
      <c r="BK26" s="171"/>
      <c r="BL26" s="171"/>
      <c r="BM26" s="171"/>
      <c r="BN26" s="171"/>
      <c r="BO26" s="171"/>
      <c r="BP26" s="171"/>
      <c r="BQ26" s="171"/>
      <c r="BR26" s="171"/>
      <c r="BS26" s="171"/>
      <c r="BT26" s="171"/>
      <c r="BU26" s="171"/>
      <c r="BV26" s="171"/>
      <c r="BW26" s="171"/>
      <c r="BX26" s="171"/>
      <c r="BY26" s="171"/>
      <c r="BZ26" s="171"/>
      <c r="CA26" s="171"/>
      <c r="CB26" s="171"/>
      <c r="CC26" s="171"/>
      <c r="CD26" s="171"/>
      <c r="CE26" s="171"/>
      <c r="CF26" s="171"/>
      <c r="CG26" s="171"/>
      <c r="CH26" s="171"/>
      <c r="CI26" s="171"/>
      <c r="CJ26" s="171"/>
      <c r="CK26" s="171"/>
      <c r="CL26" s="171"/>
      <c r="CM26" s="307"/>
      <c r="CN26" s="307"/>
    </row>
    <row r="27" spans="1:93" s="310" customFormat="1" ht="38.25" customHeight="1" x14ac:dyDescent="0.15">
      <c r="X27" s="336"/>
      <c r="Y27" s="336"/>
      <c r="Z27" s="336"/>
      <c r="AA27" s="336"/>
      <c r="AB27" s="336"/>
      <c r="AN27" s="336"/>
      <c r="AO27" s="336"/>
      <c r="AP27" s="336"/>
      <c r="AQ27" s="336"/>
      <c r="AR27" s="309"/>
    </row>
    <row r="28" spans="1:93" s="310" customFormat="1" ht="24.75" customHeight="1" x14ac:dyDescent="0.15">
      <c r="A28" s="650" t="s">
        <v>207</v>
      </c>
      <c r="B28" s="650"/>
      <c r="C28" s="650"/>
      <c r="D28" s="650"/>
      <c r="E28" s="650"/>
      <c r="F28" s="650"/>
      <c r="G28" s="650"/>
      <c r="H28" s="650"/>
      <c r="I28" s="650"/>
      <c r="J28" s="650"/>
      <c r="K28" s="650"/>
      <c r="L28" s="650"/>
      <c r="M28" s="650"/>
      <c r="N28" s="650"/>
      <c r="O28" s="650"/>
      <c r="P28" s="650"/>
      <c r="Q28" s="650"/>
      <c r="R28" s="650"/>
      <c r="S28" s="650"/>
      <c r="T28" s="650"/>
      <c r="U28" s="650"/>
      <c r="V28" s="650"/>
      <c r="W28" s="650"/>
      <c r="X28" s="650"/>
      <c r="Y28" s="650"/>
      <c r="Z28" s="650"/>
      <c r="AA28" s="650"/>
      <c r="AB28" s="650"/>
      <c r="AC28" s="650"/>
      <c r="AD28" s="650"/>
      <c r="AE28" s="650"/>
      <c r="AF28" s="650"/>
      <c r="AG28" s="650"/>
      <c r="AH28" s="650"/>
      <c r="AI28" s="650"/>
      <c r="AJ28" s="650"/>
      <c r="AK28" s="650"/>
      <c r="AL28" s="650"/>
      <c r="AM28" s="650"/>
      <c r="AN28" s="650"/>
      <c r="AO28" s="650"/>
      <c r="AP28" s="650"/>
      <c r="AQ28" s="650"/>
      <c r="AR28" s="650"/>
      <c r="AS28" s="650"/>
      <c r="AT28" s="650"/>
      <c r="AU28" s="650"/>
      <c r="AV28" s="650"/>
      <c r="AW28" s="650"/>
      <c r="AX28" s="650"/>
      <c r="AY28" s="650"/>
      <c r="AZ28" s="650"/>
      <c r="BA28" s="650"/>
      <c r="BB28" s="650"/>
      <c r="BC28" s="650"/>
      <c r="BD28" s="650"/>
      <c r="BE28" s="650"/>
      <c r="BF28" s="650"/>
      <c r="BG28" s="650"/>
      <c r="BH28" s="650"/>
      <c r="BI28" s="650"/>
      <c r="BJ28" s="650"/>
      <c r="BK28" s="650"/>
      <c r="BL28" s="650"/>
      <c r="BM28" s="650"/>
      <c r="BN28" s="650"/>
      <c r="BO28" s="650"/>
      <c r="BP28" s="650"/>
      <c r="BQ28" s="650"/>
      <c r="BR28" s="650"/>
      <c r="BS28" s="650"/>
      <c r="BT28" s="650"/>
      <c r="BU28" s="650"/>
      <c r="BV28" s="650"/>
      <c r="BW28" s="650"/>
      <c r="BX28" s="650"/>
      <c r="BY28" s="650"/>
      <c r="BZ28" s="650"/>
      <c r="CA28" s="650"/>
      <c r="CB28" s="650"/>
      <c r="CC28" s="650"/>
      <c r="CD28" s="650"/>
      <c r="CE28" s="650"/>
      <c r="CF28" s="650"/>
      <c r="CG28" s="650"/>
      <c r="CH28" s="650"/>
      <c r="CI28" s="650"/>
      <c r="CJ28" s="650"/>
      <c r="CK28" s="650"/>
      <c r="CL28" s="650"/>
      <c r="CM28" s="650"/>
      <c r="CN28" s="650"/>
    </row>
    <row r="29" spans="1:93" s="310" customFormat="1" ht="24.75" customHeight="1" x14ac:dyDescent="0.15">
      <c r="A29" s="651" t="s">
        <v>69</v>
      </c>
      <c r="B29" s="651"/>
      <c r="C29" s="651"/>
      <c r="D29" s="651"/>
      <c r="E29" s="651"/>
      <c r="F29" s="651"/>
      <c r="G29" s="651"/>
      <c r="H29" s="651"/>
      <c r="I29" s="651"/>
      <c r="J29" s="651"/>
      <c r="K29" s="651"/>
      <c r="L29" s="651"/>
      <c r="M29" s="651"/>
      <c r="N29" s="651"/>
      <c r="O29" s="651"/>
      <c r="P29" s="651"/>
      <c r="Q29" s="651"/>
      <c r="R29" s="651"/>
      <c r="S29" s="651"/>
      <c r="T29" s="651"/>
      <c r="U29" s="651"/>
      <c r="V29" s="651"/>
      <c r="W29" s="651"/>
      <c r="X29" s="651"/>
      <c r="Y29" s="651"/>
      <c r="Z29" s="651"/>
      <c r="AA29" s="651"/>
      <c r="AB29" s="651"/>
      <c r="AC29" s="651"/>
      <c r="AD29" s="651"/>
      <c r="AE29" s="651"/>
      <c r="AF29" s="651"/>
      <c r="AG29" s="651"/>
      <c r="AH29" s="651"/>
      <c r="AI29" s="651"/>
      <c r="AJ29" s="651"/>
      <c r="AK29" s="651"/>
      <c r="AL29" s="651"/>
      <c r="AM29" s="651"/>
      <c r="AN29" s="651"/>
      <c r="AO29" s="651"/>
      <c r="AP29" s="651"/>
      <c r="AQ29" s="651"/>
      <c r="AR29" s="651"/>
      <c r="AS29" s="651"/>
      <c r="AT29" s="651"/>
      <c r="AU29" s="651"/>
      <c r="AV29" s="651"/>
      <c r="AW29" s="651"/>
      <c r="AX29" s="651"/>
      <c r="AY29" s="651"/>
      <c r="AZ29" s="651"/>
      <c r="BA29" s="651"/>
      <c r="BB29" s="651"/>
      <c r="BC29" s="651"/>
      <c r="BD29" s="651"/>
      <c r="BE29" s="651"/>
      <c r="BF29" s="651"/>
      <c r="BG29" s="651"/>
      <c r="BH29" s="651"/>
      <c r="BI29" s="651"/>
      <c r="BJ29" s="651"/>
      <c r="BK29" s="651"/>
      <c r="BL29" s="651"/>
      <c r="BM29" s="651"/>
      <c r="BN29" s="651"/>
      <c r="BO29" s="651"/>
      <c r="BP29" s="651"/>
      <c r="BQ29" s="651"/>
      <c r="BR29" s="651"/>
      <c r="BS29" s="651"/>
      <c r="BT29" s="651"/>
      <c r="BU29" s="651"/>
      <c r="BV29" s="651"/>
      <c r="BW29" s="651"/>
      <c r="BX29" s="651"/>
      <c r="BY29" s="651"/>
      <c r="BZ29" s="651"/>
      <c r="CA29" s="651"/>
      <c r="CB29" s="651"/>
      <c r="CC29" s="651"/>
      <c r="CD29" s="651"/>
      <c r="CE29" s="651"/>
      <c r="CF29" s="651"/>
      <c r="CG29" s="651"/>
      <c r="CH29" s="651"/>
      <c r="CI29" s="651"/>
      <c r="CJ29" s="651"/>
      <c r="CK29" s="651"/>
      <c r="CL29" s="651"/>
      <c r="CM29" s="651"/>
      <c r="CN29" s="651"/>
    </row>
    <row r="30" spans="1:93" s="310" customFormat="1" ht="24.75" customHeight="1" x14ac:dyDescent="0.15">
      <c r="A30" s="651" t="s">
        <v>208</v>
      </c>
      <c r="B30" s="651"/>
      <c r="C30" s="651"/>
      <c r="D30" s="651"/>
      <c r="E30" s="651"/>
      <c r="F30" s="651"/>
      <c r="G30" s="651"/>
      <c r="H30" s="651"/>
      <c r="I30" s="651"/>
      <c r="J30" s="651"/>
      <c r="K30" s="651"/>
      <c r="L30" s="651"/>
      <c r="M30" s="651"/>
      <c r="N30" s="651"/>
      <c r="O30" s="651"/>
      <c r="P30" s="651"/>
      <c r="Q30" s="651"/>
      <c r="R30" s="651"/>
      <c r="S30" s="651"/>
      <c r="T30" s="651"/>
      <c r="U30" s="651"/>
      <c r="V30" s="651"/>
      <c r="W30" s="651"/>
      <c r="X30" s="651"/>
      <c r="Y30" s="651"/>
      <c r="Z30" s="651"/>
      <c r="AA30" s="651"/>
      <c r="AB30" s="651"/>
      <c r="AC30" s="651"/>
      <c r="AD30" s="651"/>
      <c r="AE30" s="651"/>
      <c r="AF30" s="651"/>
      <c r="AG30" s="651"/>
      <c r="AH30" s="651"/>
      <c r="AI30" s="651"/>
      <c r="AJ30" s="651"/>
      <c r="AK30" s="651"/>
      <c r="AL30" s="651"/>
      <c r="AM30" s="651"/>
      <c r="AN30" s="651"/>
      <c r="AO30" s="651"/>
      <c r="AP30" s="651"/>
      <c r="AQ30" s="651"/>
      <c r="AR30" s="651"/>
      <c r="AS30" s="651"/>
      <c r="AT30" s="651"/>
      <c r="AU30" s="651"/>
      <c r="AV30" s="651"/>
      <c r="AW30" s="651"/>
      <c r="AX30" s="651"/>
      <c r="AY30" s="651"/>
      <c r="AZ30" s="651"/>
      <c r="BA30" s="651"/>
      <c r="BB30" s="651"/>
      <c r="BC30" s="651"/>
      <c r="BD30" s="651"/>
      <c r="BE30" s="651"/>
      <c r="BF30" s="651"/>
      <c r="BG30" s="651"/>
      <c r="BH30" s="651"/>
      <c r="BI30" s="651"/>
      <c r="BJ30" s="651"/>
      <c r="BK30" s="651"/>
      <c r="BL30" s="651"/>
      <c r="BM30" s="651"/>
      <c r="BN30" s="651"/>
      <c r="BO30" s="651"/>
      <c r="BP30" s="651"/>
      <c r="BQ30" s="651"/>
      <c r="BR30" s="651"/>
      <c r="BS30" s="651"/>
      <c r="BT30" s="651"/>
      <c r="BU30" s="651"/>
      <c r="BV30" s="651"/>
      <c r="BW30" s="651"/>
      <c r="BX30" s="651"/>
      <c r="BY30" s="651"/>
      <c r="BZ30" s="651"/>
      <c r="CA30" s="651"/>
      <c r="CB30" s="651"/>
      <c r="CC30" s="651"/>
      <c r="CD30" s="651"/>
      <c r="CE30" s="651"/>
      <c r="CF30" s="651"/>
      <c r="CG30" s="651"/>
      <c r="CH30" s="651"/>
      <c r="CI30" s="651"/>
      <c r="CJ30" s="651"/>
      <c r="CK30" s="651"/>
      <c r="CL30" s="651"/>
      <c r="CM30" s="651"/>
      <c r="CN30" s="651"/>
    </row>
    <row r="31" spans="1:93" s="310" customFormat="1" ht="24.75" customHeight="1" x14ac:dyDescent="0.15">
      <c r="A31" s="651" t="s">
        <v>209</v>
      </c>
      <c r="B31" s="651"/>
      <c r="C31" s="651"/>
      <c r="D31" s="651"/>
      <c r="E31" s="651"/>
      <c r="F31" s="651"/>
      <c r="G31" s="651"/>
      <c r="H31" s="651"/>
      <c r="I31" s="651"/>
      <c r="J31" s="651"/>
      <c r="K31" s="651"/>
      <c r="L31" s="651"/>
      <c r="M31" s="651"/>
      <c r="N31" s="651"/>
      <c r="O31" s="651"/>
      <c r="P31" s="651"/>
      <c r="Q31" s="651"/>
      <c r="R31" s="651"/>
      <c r="S31" s="651"/>
      <c r="T31" s="651"/>
      <c r="U31" s="651"/>
      <c r="V31" s="651"/>
      <c r="W31" s="651"/>
      <c r="X31" s="651"/>
      <c r="Y31" s="651"/>
      <c r="Z31" s="651"/>
      <c r="AA31" s="651"/>
      <c r="AB31" s="651"/>
      <c r="AC31" s="651"/>
      <c r="AD31" s="651"/>
      <c r="AE31" s="651"/>
      <c r="AF31" s="651"/>
      <c r="AG31" s="651"/>
      <c r="AH31" s="651"/>
      <c r="AI31" s="651"/>
      <c r="AJ31" s="651"/>
      <c r="AK31" s="651"/>
      <c r="AL31" s="651"/>
      <c r="AM31" s="651"/>
      <c r="AN31" s="651"/>
      <c r="AO31" s="651"/>
      <c r="AP31" s="651"/>
      <c r="AQ31" s="651"/>
      <c r="AR31" s="651"/>
      <c r="AS31" s="651"/>
      <c r="AT31" s="651"/>
      <c r="AU31" s="651"/>
      <c r="AV31" s="651"/>
      <c r="AW31" s="651"/>
      <c r="AX31" s="651"/>
      <c r="AY31" s="651"/>
      <c r="AZ31" s="651"/>
      <c r="BA31" s="651"/>
      <c r="BB31" s="651"/>
      <c r="BC31" s="651"/>
      <c r="BD31" s="651"/>
      <c r="BE31" s="651"/>
      <c r="BF31" s="651"/>
      <c r="BG31" s="651"/>
      <c r="BH31" s="651"/>
      <c r="BI31" s="651"/>
      <c r="BJ31" s="651"/>
      <c r="BK31" s="651"/>
      <c r="BL31" s="651"/>
      <c r="BM31" s="651"/>
      <c r="BN31" s="651"/>
      <c r="BO31" s="651"/>
      <c r="BP31" s="651"/>
      <c r="BQ31" s="651"/>
      <c r="BR31" s="651"/>
      <c r="BS31" s="651"/>
      <c r="BT31" s="651"/>
      <c r="BU31" s="651"/>
      <c r="BV31" s="651"/>
      <c r="BW31" s="651"/>
      <c r="BX31" s="651"/>
      <c r="BY31" s="651"/>
      <c r="BZ31" s="651"/>
      <c r="CA31" s="651"/>
      <c r="CB31" s="651"/>
      <c r="CC31" s="651"/>
      <c r="CD31" s="651"/>
      <c r="CE31" s="651"/>
      <c r="CF31" s="651"/>
      <c r="CG31" s="651"/>
      <c r="CH31" s="651"/>
      <c r="CI31" s="651"/>
      <c r="CJ31" s="651"/>
      <c r="CK31" s="651"/>
      <c r="CL31" s="651"/>
      <c r="CM31" s="651"/>
      <c r="CN31" s="651"/>
    </row>
    <row r="32" spans="1:93" s="310" customFormat="1" ht="24.75" customHeight="1" x14ac:dyDescent="0.15">
      <c r="A32" s="651" t="s">
        <v>70</v>
      </c>
      <c r="B32" s="651"/>
      <c r="C32" s="651"/>
      <c r="D32" s="651"/>
      <c r="E32" s="651"/>
      <c r="F32" s="651"/>
      <c r="G32" s="651"/>
      <c r="H32" s="651"/>
      <c r="I32" s="651"/>
      <c r="J32" s="651"/>
      <c r="K32" s="651"/>
      <c r="L32" s="651"/>
      <c r="M32" s="651"/>
      <c r="N32" s="651"/>
      <c r="O32" s="651"/>
      <c r="P32" s="651"/>
      <c r="Q32" s="651"/>
      <c r="R32" s="651"/>
      <c r="S32" s="651"/>
      <c r="T32" s="651"/>
      <c r="U32" s="651"/>
      <c r="V32" s="651"/>
      <c r="W32" s="651"/>
      <c r="X32" s="651"/>
      <c r="Y32" s="651"/>
      <c r="Z32" s="651"/>
      <c r="AA32" s="651"/>
      <c r="AB32" s="651"/>
      <c r="AC32" s="651"/>
      <c r="AD32" s="651"/>
      <c r="AE32" s="651"/>
      <c r="AF32" s="651"/>
      <c r="AG32" s="651"/>
      <c r="AH32" s="651"/>
      <c r="AI32" s="651"/>
      <c r="AJ32" s="651"/>
      <c r="AK32" s="651"/>
      <c r="AL32" s="651"/>
      <c r="AM32" s="651"/>
      <c r="AN32" s="651"/>
      <c r="AO32" s="651"/>
      <c r="AP32" s="651"/>
      <c r="AQ32" s="651"/>
      <c r="AR32" s="651"/>
      <c r="AS32" s="651"/>
      <c r="AT32" s="651"/>
      <c r="AU32" s="651"/>
      <c r="AV32" s="651"/>
      <c r="AW32" s="651"/>
      <c r="AX32" s="651"/>
      <c r="AY32" s="651"/>
      <c r="AZ32" s="651"/>
      <c r="BA32" s="651"/>
      <c r="BB32" s="651"/>
      <c r="BC32" s="651"/>
      <c r="BD32" s="651"/>
      <c r="BE32" s="651"/>
      <c r="BF32" s="651"/>
      <c r="BG32" s="651"/>
      <c r="BH32" s="651"/>
      <c r="BI32" s="651"/>
      <c r="BJ32" s="651"/>
      <c r="BK32" s="651"/>
      <c r="BL32" s="651"/>
      <c r="BM32" s="651"/>
      <c r="BN32" s="651"/>
      <c r="BO32" s="651"/>
      <c r="BP32" s="651"/>
      <c r="BQ32" s="651"/>
      <c r="BR32" s="651"/>
      <c r="BS32" s="651"/>
      <c r="BT32" s="651"/>
      <c r="BU32" s="651"/>
      <c r="BV32" s="651"/>
      <c r="BW32" s="651"/>
      <c r="BX32" s="651"/>
      <c r="BY32" s="651"/>
      <c r="BZ32" s="651"/>
      <c r="CA32" s="651"/>
      <c r="CB32" s="651"/>
      <c r="CC32" s="651"/>
      <c r="CD32" s="651"/>
      <c r="CE32" s="651"/>
      <c r="CF32" s="651"/>
      <c r="CG32" s="651"/>
      <c r="CH32" s="651"/>
      <c r="CI32" s="651"/>
      <c r="CJ32" s="651"/>
      <c r="CK32" s="651"/>
      <c r="CL32" s="651"/>
      <c r="CM32" s="651"/>
      <c r="CN32" s="651"/>
    </row>
    <row r="33" spans="1:92" s="310" customFormat="1" ht="24.75" customHeight="1" x14ac:dyDescent="0.15">
      <c r="A33" s="652" t="s">
        <v>25</v>
      </c>
      <c r="B33" s="652"/>
      <c r="C33" s="652"/>
      <c r="D33" s="652"/>
      <c r="E33" s="652"/>
      <c r="F33" s="652"/>
      <c r="G33" s="652"/>
      <c r="H33" s="652"/>
      <c r="I33" s="652"/>
      <c r="J33" s="652"/>
      <c r="K33" s="652"/>
      <c r="L33" s="652"/>
      <c r="M33" s="652"/>
      <c r="N33" s="652"/>
      <c r="O33" s="652"/>
      <c r="P33" s="652"/>
      <c r="Q33" s="652"/>
      <c r="R33" s="652"/>
      <c r="S33" s="652"/>
      <c r="T33" s="652"/>
      <c r="U33" s="652"/>
      <c r="V33" s="652"/>
      <c r="W33" s="652"/>
      <c r="X33" s="652"/>
      <c r="Y33" s="652"/>
      <c r="Z33" s="652"/>
      <c r="AA33" s="652"/>
      <c r="AB33" s="652"/>
      <c r="AC33" s="652"/>
      <c r="AD33" s="652"/>
      <c r="AE33" s="652"/>
      <c r="AF33" s="652"/>
      <c r="AG33" s="652"/>
      <c r="AH33" s="652"/>
      <c r="AI33" s="652"/>
      <c r="AJ33" s="652"/>
      <c r="AK33" s="652"/>
      <c r="AL33" s="652"/>
      <c r="AM33" s="652"/>
      <c r="AN33" s="652"/>
      <c r="AO33" s="652"/>
      <c r="AP33" s="652"/>
      <c r="AQ33" s="652"/>
      <c r="AR33" s="652"/>
      <c r="AS33" s="652"/>
      <c r="AT33" s="652"/>
      <c r="AU33" s="652"/>
      <c r="AV33" s="652"/>
      <c r="AW33" s="652"/>
      <c r="AX33" s="652"/>
      <c r="AY33" s="652"/>
      <c r="AZ33" s="652"/>
      <c r="BA33" s="652"/>
      <c r="BB33" s="652"/>
      <c r="BC33" s="652"/>
      <c r="BD33" s="652"/>
      <c r="BE33" s="652"/>
      <c r="BF33" s="652"/>
      <c r="BG33" s="652"/>
      <c r="BH33" s="652"/>
      <c r="BI33" s="652"/>
      <c r="BJ33" s="652"/>
      <c r="BK33" s="652"/>
      <c r="BL33" s="652"/>
      <c r="BM33" s="652"/>
      <c r="BN33" s="652"/>
      <c r="BO33" s="652"/>
      <c r="BP33" s="652"/>
      <c r="BQ33" s="652"/>
      <c r="BR33" s="652"/>
      <c r="BS33" s="652"/>
      <c r="BT33" s="652"/>
      <c r="BU33" s="652"/>
      <c r="BV33" s="652"/>
      <c r="BW33" s="652"/>
      <c r="BX33" s="652"/>
      <c r="BY33" s="652"/>
      <c r="BZ33" s="652"/>
      <c r="CA33" s="652"/>
      <c r="CB33" s="652"/>
      <c r="CC33" s="652"/>
      <c r="CD33" s="652"/>
      <c r="CE33" s="652"/>
      <c r="CF33" s="652"/>
      <c r="CG33" s="652"/>
      <c r="CH33" s="652"/>
      <c r="CI33" s="652"/>
      <c r="CJ33" s="652"/>
      <c r="CK33" s="652"/>
      <c r="CL33" s="652"/>
      <c r="CM33" s="652"/>
      <c r="CN33" s="652"/>
    </row>
    <row r="34" spans="1:92" s="310" customFormat="1" ht="36" customHeight="1" x14ac:dyDescent="0.15">
      <c r="A34" s="337"/>
      <c r="B34" s="337"/>
      <c r="C34" s="337"/>
      <c r="F34" s="169"/>
      <c r="G34" s="335"/>
      <c r="H34" s="335"/>
      <c r="I34" s="169"/>
      <c r="J34" s="169"/>
    </row>
    <row r="35" spans="1:92" s="310" customFormat="1" ht="29.25" customHeight="1" x14ac:dyDescent="0.15">
      <c r="A35" s="464" t="s">
        <v>232</v>
      </c>
      <c r="B35" s="464"/>
      <c r="C35" s="464"/>
      <c r="D35" s="464"/>
      <c r="E35" s="464"/>
      <c r="F35" s="464"/>
      <c r="G35" s="464"/>
      <c r="H35" s="464"/>
      <c r="I35" s="464"/>
      <c r="J35" s="464"/>
      <c r="K35" s="464"/>
      <c r="L35" s="464"/>
      <c r="M35" s="464"/>
      <c r="N35" s="464"/>
      <c r="O35" s="464"/>
      <c r="P35" s="464"/>
      <c r="Q35" s="464"/>
      <c r="R35" s="464"/>
      <c r="S35" s="464"/>
      <c r="T35" s="464"/>
      <c r="U35" s="464"/>
      <c r="V35" s="464"/>
      <c r="W35" s="464"/>
      <c r="X35" s="464"/>
      <c r="Y35" s="464"/>
      <c r="Z35" s="464"/>
      <c r="AA35" s="464"/>
      <c r="AB35" s="464"/>
      <c r="AC35" s="464"/>
      <c r="AD35" s="464"/>
      <c r="AE35" s="464"/>
      <c r="AF35" s="464"/>
      <c r="AG35" s="464"/>
      <c r="AH35" s="464"/>
      <c r="AI35" s="464"/>
      <c r="AJ35" s="464"/>
      <c r="AK35" s="464"/>
      <c r="AL35" s="464"/>
      <c r="AM35" s="464"/>
      <c r="AN35" s="464"/>
      <c r="AO35" s="464"/>
      <c r="AP35" s="464"/>
      <c r="AQ35" s="464"/>
      <c r="AR35" s="464"/>
      <c r="AS35" s="464"/>
      <c r="AT35" s="464"/>
      <c r="AU35" s="464"/>
      <c r="AV35" s="464"/>
      <c r="AW35" s="464"/>
      <c r="AX35" s="464"/>
      <c r="AY35" s="464"/>
      <c r="AZ35" s="464"/>
      <c r="BA35" s="464"/>
      <c r="BB35" s="464"/>
      <c r="BC35" s="464"/>
      <c r="BD35" s="464"/>
      <c r="BE35" s="464"/>
      <c r="BF35" s="464"/>
      <c r="BG35" s="464"/>
      <c r="BH35" s="464"/>
      <c r="BI35" s="464"/>
      <c r="BJ35" s="464"/>
      <c r="BK35" s="464"/>
      <c r="BL35" s="464"/>
      <c r="BM35" s="464"/>
      <c r="BN35" s="464"/>
      <c r="BO35" s="464"/>
      <c r="BP35" s="464"/>
      <c r="BQ35" s="464"/>
      <c r="BR35" s="464"/>
      <c r="BS35" s="464"/>
      <c r="BT35" s="464"/>
      <c r="BU35" s="464"/>
      <c r="BV35" s="464"/>
      <c r="BW35" s="464"/>
      <c r="BX35" s="464"/>
      <c r="BY35" s="464"/>
      <c r="BZ35" s="464"/>
      <c r="CA35" s="464"/>
      <c r="CB35" s="464"/>
      <c r="CC35" s="464"/>
      <c r="CD35" s="464"/>
      <c r="CE35" s="464"/>
      <c r="CF35" s="464"/>
      <c r="CG35" s="464"/>
      <c r="CH35" s="464"/>
      <c r="CI35" s="464"/>
      <c r="CJ35" s="464"/>
      <c r="CK35" s="464"/>
      <c r="CL35" s="464"/>
      <c r="CM35" s="464"/>
      <c r="CN35" s="464"/>
    </row>
    <row r="36" spans="1:92" s="310" customFormat="1" ht="29.25" customHeight="1" x14ac:dyDescent="0.15">
      <c r="A36" s="464"/>
      <c r="B36" s="464"/>
      <c r="C36" s="464"/>
      <c r="D36" s="464"/>
      <c r="E36" s="464"/>
      <c r="F36" s="464"/>
      <c r="G36" s="464"/>
      <c r="H36" s="464"/>
      <c r="I36" s="464"/>
      <c r="J36" s="464"/>
      <c r="K36" s="464"/>
      <c r="L36" s="464"/>
      <c r="M36" s="464"/>
      <c r="N36" s="464"/>
      <c r="O36" s="464"/>
      <c r="P36" s="464"/>
      <c r="Q36" s="464"/>
      <c r="R36" s="464"/>
      <c r="S36" s="464"/>
      <c r="T36" s="464"/>
      <c r="U36" s="464"/>
      <c r="V36" s="464"/>
      <c r="W36" s="464"/>
      <c r="X36" s="464"/>
      <c r="Y36" s="464"/>
      <c r="Z36" s="464"/>
      <c r="AA36" s="464"/>
      <c r="AB36" s="464"/>
      <c r="AC36" s="464"/>
      <c r="AD36" s="464"/>
      <c r="AE36" s="464"/>
      <c r="AF36" s="464"/>
      <c r="AG36" s="464"/>
      <c r="AH36" s="464"/>
      <c r="AI36" s="464"/>
      <c r="AJ36" s="464"/>
      <c r="AK36" s="464"/>
      <c r="AL36" s="464"/>
      <c r="AM36" s="464"/>
      <c r="AN36" s="464"/>
      <c r="AO36" s="464"/>
      <c r="AP36" s="464"/>
      <c r="AQ36" s="464"/>
      <c r="AR36" s="464"/>
      <c r="AS36" s="464"/>
      <c r="AT36" s="464"/>
      <c r="AU36" s="464"/>
      <c r="AV36" s="464"/>
      <c r="AW36" s="464"/>
      <c r="AX36" s="464"/>
      <c r="AY36" s="464"/>
      <c r="AZ36" s="464"/>
      <c r="BA36" s="464"/>
      <c r="BB36" s="464"/>
      <c r="BC36" s="464"/>
      <c r="BD36" s="464"/>
      <c r="BE36" s="464"/>
      <c r="BF36" s="464"/>
      <c r="BG36" s="464"/>
      <c r="BH36" s="464"/>
      <c r="BI36" s="464"/>
      <c r="BJ36" s="464"/>
      <c r="BK36" s="464"/>
      <c r="BL36" s="464"/>
      <c r="BM36" s="464"/>
      <c r="BN36" s="464"/>
      <c r="BO36" s="464"/>
      <c r="BP36" s="464"/>
      <c r="BQ36" s="464"/>
      <c r="BR36" s="464"/>
      <c r="BS36" s="464"/>
      <c r="BT36" s="464"/>
      <c r="BU36" s="464"/>
      <c r="BV36" s="464"/>
      <c r="BW36" s="464"/>
      <c r="BX36" s="464"/>
      <c r="BY36" s="464"/>
      <c r="BZ36" s="464"/>
      <c r="CA36" s="464"/>
      <c r="CB36" s="464"/>
      <c r="CC36" s="464"/>
      <c r="CD36" s="464"/>
      <c r="CE36" s="464"/>
      <c r="CF36" s="464"/>
      <c r="CG36" s="464"/>
      <c r="CH36" s="464"/>
      <c r="CI36" s="464"/>
      <c r="CJ36" s="464"/>
      <c r="CK36" s="464"/>
      <c r="CL36" s="464"/>
      <c r="CM36" s="464"/>
      <c r="CN36" s="464"/>
    </row>
    <row r="37" spans="1:92" s="324" customFormat="1" ht="29.25" customHeight="1" x14ac:dyDescent="0.15">
      <c r="A37" s="464"/>
      <c r="B37" s="464"/>
      <c r="C37" s="464"/>
      <c r="D37" s="464"/>
      <c r="E37" s="464"/>
      <c r="F37" s="464"/>
      <c r="G37" s="464"/>
      <c r="H37" s="464"/>
      <c r="I37" s="464"/>
      <c r="J37" s="464"/>
      <c r="K37" s="464"/>
      <c r="L37" s="464"/>
      <c r="M37" s="464"/>
      <c r="N37" s="464"/>
      <c r="O37" s="464"/>
      <c r="P37" s="464"/>
      <c r="Q37" s="464"/>
      <c r="R37" s="464"/>
      <c r="S37" s="464"/>
      <c r="T37" s="464"/>
      <c r="U37" s="464"/>
      <c r="V37" s="464"/>
      <c r="W37" s="464"/>
      <c r="X37" s="464"/>
      <c r="Y37" s="464"/>
      <c r="Z37" s="464"/>
      <c r="AA37" s="464"/>
      <c r="AB37" s="464"/>
      <c r="AC37" s="464"/>
      <c r="AD37" s="464"/>
      <c r="AE37" s="464"/>
      <c r="AF37" s="464"/>
      <c r="AG37" s="464"/>
      <c r="AH37" s="464"/>
      <c r="AI37" s="464"/>
      <c r="AJ37" s="464"/>
      <c r="AK37" s="464"/>
      <c r="AL37" s="464"/>
      <c r="AM37" s="464"/>
      <c r="AN37" s="464"/>
      <c r="AO37" s="464"/>
      <c r="AP37" s="464"/>
      <c r="AQ37" s="464"/>
      <c r="AR37" s="464"/>
      <c r="AS37" s="464"/>
      <c r="AT37" s="464"/>
      <c r="AU37" s="464"/>
      <c r="AV37" s="464"/>
      <c r="AW37" s="464"/>
      <c r="AX37" s="464"/>
      <c r="AY37" s="464"/>
      <c r="AZ37" s="464"/>
      <c r="BA37" s="464"/>
      <c r="BB37" s="464"/>
      <c r="BC37" s="464"/>
      <c r="BD37" s="464"/>
      <c r="BE37" s="464"/>
      <c r="BF37" s="464"/>
      <c r="BG37" s="464"/>
      <c r="BH37" s="464"/>
      <c r="BI37" s="464"/>
      <c r="BJ37" s="464"/>
      <c r="BK37" s="464"/>
      <c r="BL37" s="464"/>
      <c r="BM37" s="464"/>
      <c r="BN37" s="464"/>
      <c r="BO37" s="464"/>
      <c r="BP37" s="464"/>
      <c r="BQ37" s="464"/>
      <c r="BR37" s="464"/>
      <c r="BS37" s="464"/>
      <c r="BT37" s="464"/>
      <c r="BU37" s="464"/>
      <c r="BV37" s="464"/>
      <c r="BW37" s="464"/>
      <c r="BX37" s="464"/>
      <c r="BY37" s="464"/>
      <c r="BZ37" s="464"/>
      <c r="CA37" s="464"/>
      <c r="CB37" s="464"/>
      <c r="CC37" s="464"/>
      <c r="CD37" s="464"/>
      <c r="CE37" s="464"/>
      <c r="CF37" s="464"/>
      <c r="CG37" s="464"/>
      <c r="CH37" s="464"/>
      <c r="CI37" s="464"/>
      <c r="CJ37" s="464"/>
      <c r="CK37" s="464"/>
      <c r="CL37" s="464"/>
      <c r="CM37" s="464"/>
      <c r="CN37" s="464"/>
    </row>
    <row r="38" spans="1:92" s="324" customFormat="1" ht="29.25" customHeight="1" x14ac:dyDescent="0.15">
      <c r="A38" s="464"/>
      <c r="B38" s="464"/>
      <c r="C38" s="464"/>
      <c r="D38" s="464"/>
      <c r="E38" s="464"/>
      <c r="F38" s="464"/>
      <c r="G38" s="464"/>
      <c r="H38" s="464"/>
      <c r="I38" s="464"/>
      <c r="J38" s="464"/>
      <c r="K38" s="464"/>
      <c r="L38" s="464"/>
      <c r="M38" s="464"/>
      <c r="N38" s="464"/>
      <c r="O38" s="464"/>
      <c r="P38" s="464"/>
      <c r="Q38" s="464"/>
      <c r="R38" s="464"/>
      <c r="S38" s="464"/>
      <c r="T38" s="464"/>
      <c r="U38" s="464"/>
      <c r="V38" s="464"/>
      <c r="W38" s="464"/>
      <c r="X38" s="464"/>
      <c r="Y38" s="464"/>
      <c r="Z38" s="464"/>
      <c r="AA38" s="464"/>
      <c r="AB38" s="464"/>
      <c r="AC38" s="464"/>
      <c r="AD38" s="464"/>
      <c r="AE38" s="464"/>
      <c r="AF38" s="464"/>
      <c r="AG38" s="464"/>
      <c r="AH38" s="464"/>
      <c r="AI38" s="464"/>
      <c r="AJ38" s="464"/>
      <c r="AK38" s="464"/>
      <c r="AL38" s="464"/>
      <c r="AM38" s="464"/>
      <c r="AN38" s="464"/>
      <c r="AO38" s="464"/>
      <c r="AP38" s="464"/>
      <c r="AQ38" s="464"/>
      <c r="AR38" s="464"/>
      <c r="AS38" s="464"/>
      <c r="AT38" s="464"/>
      <c r="AU38" s="464"/>
      <c r="AV38" s="464"/>
      <c r="AW38" s="464"/>
      <c r="AX38" s="464"/>
      <c r="AY38" s="464"/>
      <c r="AZ38" s="464"/>
      <c r="BA38" s="464"/>
      <c r="BB38" s="464"/>
      <c r="BC38" s="464"/>
      <c r="BD38" s="464"/>
      <c r="BE38" s="464"/>
      <c r="BF38" s="464"/>
      <c r="BG38" s="464"/>
      <c r="BH38" s="464"/>
      <c r="BI38" s="464"/>
      <c r="BJ38" s="464"/>
      <c r="BK38" s="464"/>
      <c r="BL38" s="464"/>
      <c r="BM38" s="464"/>
      <c r="BN38" s="464"/>
      <c r="BO38" s="464"/>
      <c r="BP38" s="464"/>
      <c r="BQ38" s="464"/>
      <c r="BR38" s="464"/>
      <c r="BS38" s="464"/>
      <c r="BT38" s="464"/>
      <c r="BU38" s="464"/>
      <c r="BV38" s="464"/>
      <c r="BW38" s="464"/>
      <c r="BX38" s="464"/>
      <c r="BY38" s="464"/>
      <c r="BZ38" s="464"/>
      <c r="CA38" s="464"/>
      <c r="CB38" s="464"/>
      <c r="CC38" s="464"/>
      <c r="CD38" s="464"/>
      <c r="CE38" s="464"/>
      <c r="CF38" s="464"/>
      <c r="CG38" s="464"/>
      <c r="CH38" s="464"/>
      <c r="CI38" s="464"/>
      <c r="CJ38" s="464"/>
      <c r="CK38" s="464"/>
      <c r="CL38" s="464"/>
      <c r="CM38" s="464"/>
      <c r="CN38" s="464"/>
    </row>
    <row r="39" spans="1:92" s="324" customFormat="1" ht="29.25" customHeight="1" x14ac:dyDescent="0.15">
      <c r="A39" s="464"/>
      <c r="B39" s="464"/>
      <c r="C39" s="464"/>
      <c r="D39" s="464"/>
      <c r="E39" s="464"/>
      <c r="F39" s="464"/>
      <c r="G39" s="464"/>
      <c r="H39" s="464"/>
      <c r="I39" s="464"/>
      <c r="J39" s="464"/>
      <c r="K39" s="464"/>
      <c r="L39" s="464"/>
      <c r="M39" s="464"/>
      <c r="N39" s="464"/>
      <c r="O39" s="464"/>
      <c r="P39" s="464"/>
      <c r="Q39" s="464"/>
      <c r="R39" s="464"/>
      <c r="S39" s="464"/>
      <c r="T39" s="464"/>
      <c r="U39" s="464"/>
      <c r="V39" s="464"/>
      <c r="W39" s="464"/>
      <c r="X39" s="464"/>
      <c r="Y39" s="464"/>
      <c r="Z39" s="464"/>
      <c r="AA39" s="464"/>
      <c r="AB39" s="464"/>
      <c r="AC39" s="464"/>
      <c r="AD39" s="464"/>
      <c r="AE39" s="464"/>
      <c r="AF39" s="464"/>
      <c r="AG39" s="464"/>
      <c r="AH39" s="464"/>
      <c r="AI39" s="464"/>
      <c r="AJ39" s="464"/>
      <c r="AK39" s="464"/>
      <c r="AL39" s="464"/>
      <c r="AM39" s="464"/>
      <c r="AN39" s="464"/>
      <c r="AO39" s="464"/>
      <c r="AP39" s="464"/>
      <c r="AQ39" s="464"/>
      <c r="AR39" s="464"/>
      <c r="AS39" s="464"/>
      <c r="AT39" s="464"/>
      <c r="AU39" s="464"/>
      <c r="AV39" s="464"/>
      <c r="AW39" s="464"/>
      <c r="AX39" s="464"/>
      <c r="AY39" s="464"/>
      <c r="AZ39" s="464"/>
      <c r="BA39" s="464"/>
      <c r="BB39" s="464"/>
      <c r="BC39" s="464"/>
      <c r="BD39" s="464"/>
      <c r="BE39" s="464"/>
      <c r="BF39" s="464"/>
      <c r="BG39" s="464"/>
      <c r="BH39" s="464"/>
      <c r="BI39" s="464"/>
      <c r="BJ39" s="464"/>
      <c r="BK39" s="464"/>
      <c r="BL39" s="464"/>
      <c r="BM39" s="464"/>
      <c r="BN39" s="464"/>
      <c r="BO39" s="464"/>
      <c r="BP39" s="464"/>
      <c r="BQ39" s="464"/>
      <c r="BR39" s="464"/>
      <c r="BS39" s="464"/>
      <c r="BT39" s="464"/>
      <c r="BU39" s="464"/>
      <c r="BV39" s="464"/>
      <c r="BW39" s="464"/>
      <c r="BX39" s="464"/>
      <c r="BY39" s="464"/>
      <c r="BZ39" s="464"/>
      <c r="CA39" s="464"/>
      <c r="CB39" s="464"/>
      <c r="CC39" s="464"/>
      <c r="CD39" s="464"/>
      <c r="CE39" s="464"/>
      <c r="CF39" s="464"/>
      <c r="CG39" s="464"/>
      <c r="CH39" s="464"/>
      <c r="CI39" s="464"/>
      <c r="CJ39" s="464"/>
      <c r="CK39" s="464"/>
      <c r="CL39" s="464"/>
      <c r="CM39" s="464"/>
      <c r="CN39" s="464"/>
    </row>
    <row r="40" spans="1:92" s="324" customFormat="1" ht="29.25" customHeight="1" x14ac:dyDescent="0.15">
      <c r="A40" s="464"/>
      <c r="B40" s="464"/>
      <c r="C40" s="464"/>
      <c r="D40" s="464"/>
      <c r="E40" s="464"/>
      <c r="F40" s="464"/>
      <c r="G40" s="464"/>
      <c r="H40" s="464"/>
      <c r="I40" s="464"/>
      <c r="J40" s="464"/>
      <c r="K40" s="464"/>
      <c r="L40" s="464"/>
      <c r="M40" s="464"/>
      <c r="N40" s="464"/>
      <c r="O40" s="464"/>
      <c r="P40" s="464"/>
      <c r="Q40" s="464"/>
      <c r="R40" s="464"/>
      <c r="S40" s="464"/>
      <c r="T40" s="464"/>
      <c r="U40" s="464"/>
      <c r="V40" s="464"/>
      <c r="W40" s="464"/>
      <c r="X40" s="464"/>
      <c r="Y40" s="464"/>
      <c r="Z40" s="464"/>
      <c r="AA40" s="464"/>
      <c r="AB40" s="464"/>
      <c r="AC40" s="464"/>
      <c r="AD40" s="464"/>
      <c r="AE40" s="464"/>
      <c r="AF40" s="464"/>
      <c r="AG40" s="464"/>
      <c r="AH40" s="464"/>
      <c r="AI40" s="464"/>
      <c r="AJ40" s="464"/>
      <c r="AK40" s="464"/>
      <c r="AL40" s="464"/>
      <c r="AM40" s="464"/>
      <c r="AN40" s="464"/>
      <c r="AO40" s="464"/>
      <c r="AP40" s="464"/>
      <c r="AQ40" s="464"/>
      <c r="AR40" s="464"/>
      <c r="AS40" s="464"/>
      <c r="AT40" s="464"/>
      <c r="AU40" s="464"/>
      <c r="AV40" s="464"/>
      <c r="AW40" s="464"/>
      <c r="AX40" s="464"/>
      <c r="AY40" s="464"/>
      <c r="AZ40" s="464"/>
      <c r="BA40" s="464"/>
      <c r="BB40" s="464"/>
      <c r="BC40" s="464"/>
      <c r="BD40" s="464"/>
      <c r="BE40" s="464"/>
      <c r="BF40" s="464"/>
      <c r="BG40" s="464"/>
      <c r="BH40" s="464"/>
      <c r="BI40" s="464"/>
      <c r="BJ40" s="464"/>
      <c r="BK40" s="464"/>
      <c r="BL40" s="464"/>
      <c r="BM40" s="464"/>
      <c r="BN40" s="464"/>
      <c r="BO40" s="464"/>
      <c r="BP40" s="464"/>
      <c r="BQ40" s="464"/>
      <c r="BR40" s="464"/>
      <c r="BS40" s="464"/>
      <c r="BT40" s="464"/>
      <c r="BU40" s="464"/>
      <c r="BV40" s="464"/>
      <c r="BW40" s="464"/>
      <c r="BX40" s="464"/>
      <c r="BY40" s="464"/>
      <c r="BZ40" s="464"/>
      <c r="CA40" s="464"/>
      <c r="CB40" s="464"/>
      <c r="CC40" s="464"/>
      <c r="CD40" s="464"/>
      <c r="CE40" s="464"/>
      <c r="CF40" s="464"/>
      <c r="CG40" s="464"/>
      <c r="CH40" s="464"/>
      <c r="CI40" s="464"/>
      <c r="CJ40" s="464"/>
      <c r="CK40" s="464"/>
      <c r="CL40" s="464"/>
      <c r="CM40" s="464"/>
      <c r="CN40" s="464"/>
    </row>
    <row r="41" spans="1:92" s="324" customFormat="1" ht="29.25" customHeight="1" x14ac:dyDescent="0.15">
      <c r="A41" s="464"/>
      <c r="B41" s="464"/>
      <c r="C41" s="464"/>
      <c r="D41" s="464"/>
      <c r="E41" s="464"/>
      <c r="F41" s="464"/>
      <c r="G41" s="464"/>
      <c r="H41" s="464"/>
      <c r="I41" s="464"/>
      <c r="J41" s="464"/>
      <c r="K41" s="464"/>
      <c r="L41" s="464"/>
      <c r="M41" s="464"/>
      <c r="N41" s="464"/>
      <c r="O41" s="464"/>
      <c r="P41" s="464"/>
      <c r="Q41" s="464"/>
      <c r="R41" s="464"/>
      <c r="S41" s="464"/>
      <c r="T41" s="464"/>
      <c r="U41" s="464"/>
      <c r="V41" s="464"/>
      <c r="W41" s="464"/>
      <c r="X41" s="464"/>
      <c r="Y41" s="464"/>
      <c r="Z41" s="464"/>
      <c r="AA41" s="464"/>
      <c r="AB41" s="464"/>
      <c r="AC41" s="464"/>
      <c r="AD41" s="464"/>
      <c r="AE41" s="464"/>
      <c r="AF41" s="464"/>
      <c r="AG41" s="464"/>
      <c r="AH41" s="464"/>
      <c r="AI41" s="464"/>
      <c r="AJ41" s="464"/>
      <c r="AK41" s="464"/>
      <c r="AL41" s="464"/>
      <c r="AM41" s="464"/>
      <c r="AN41" s="464"/>
      <c r="AO41" s="464"/>
      <c r="AP41" s="464"/>
      <c r="AQ41" s="464"/>
      <c r="AR41" s="464"/>
      <c r="AS41" s="464"/>
      <c r="AT41" s="464"/>
      <c r="AU41" s="464"/>
      <c r="AV41" s="464"/>
      <c r="AW41" s="464"/>
      <c r="AX41" s="464"/>
      <c r="AY41" s="464"/>
      <c r="AZ41" s="464"/>
      <c r="BA41" s="464"/>
      <c r="BB41" s="464"/>
      <c r="BC41" s="464"/>
      <c r="BD41" s="464"/>
      <c r="BE41" s="464"/>
      <c r="BF41" s="464"/>
      <c r="BG41" s="464"/>
      <c r="BH41" s="464"/>
      <c r="BI41" s="464"/>
      <c r="BJ41" s="464"/>
      <c r="BK41" s="464"/>
      <c r="BL41" s="464"/>
      <c r="BM41" s="464"/>
      <c r="BN41" s="464"/>
      <c r="BO41" s="464"/>
      <c r="BP41" s="464"/>
      <c r="BQ41" s="464"/>
      <c r="BR41" s="464"/>
      <c r="BS41" s="464"/>
      <c r="BT41" s="464"/>
      <c r="BU41" s="464"/>
      <c r="BV41" s="464"/>
      <c r="BW41" s="464"/>
      <c r="BX41" s="464"/>
      <c r="BY41" s="464"/>
      <c r="BZ41" s="464"/>
      <c r="CA41" s="464"/>
      <c r="CB41" s="464"/>
      <c r="CC41" s="464"/>
      <c r="CD41" s="464"/>
      <c r="CE41" s="464"/>
      <c r="CF41" s="464"/>
      <c r="CG41" s="464"/>
      <c r="CH41" s="464"/>
      <c r="CI41" s="464"/>
      <c r="CJ41" s="464"/>
      <c r="CK41" s="464"/>
      <c r="CL41" s="464"/>
      <c r="CM41" s="464"/>
      <c r="CN41" s="464"/>
    </row>
    <row r="42" spans="1:92" s="324" customFormat="1" ht="27.75" customHeight="1" x14ac:dyDescent="0.15">
      <c r="A42" s="338"/>
      <c r="B42" s="338"/>
      <c r="C42" s="338"/>
      <c r="D42" s="338"/>
      <c r="E42" s="338"/>
      <c r="F42" s="338"/>
      <c r="G42" s="338"/>
      <c r="H42" s="338"/>
      <c r="I42" s="338"/>
      <c r="J42" s="338"/>
      <c r="K42" s="338"/>
      <c r="L42" s="338"/>
      <c r="M42" s="338"/>
      <c r="N42" s="338"/>
      <c r="O42" s="338"/>
      <c r="P42" s="339"/>
      <c r="Q42" s="339"/>
      <c r="R42" s="339"/>
      <c r="S42" s="339"/>
      <c r="T42" s="339"/>
      <c r="U42" s="339"/>
      <c r="V42" s="339"/>
      <c r="W42" s="339"/>
      <c r="X42" s="339"/>
      <c r="Y42" s="339"/>
      <c r="Z42" s="339"/>
      <c r="AA42" s="339"/>
      <c r="AB42" s="339"/>
      <c r="AC42" s="338"/>
      <c r="AD42" s="338"/>
      <c r="AE42" s="338"/>
      <c r="AF42" s="338"/>
      <c r="AG42" s="338"/>
      <c r="AH42" s="338"/>
      <c r="AI42" s="338"/>
      <c r="AJ42" s="338"/>
      <c r="AK42" s="338"/>
      <c r="AL42" s="338"/>
      <c r="AM42" s="338"/>
      <c r="AN42" s="338"/>
      <c r="AO42" s="338"/>
      <c r="AP42" s="338"/>
      <c r="AQ42" s="338"/>
      <c r="AR42" s="339"/>
      <c r="AS42" s="338"/>
      <c r="AT42" s="338"/>
      <c r="AU42" s="338"/>
      <c r="AV42" s="338"/>
      <c r="AW42" s="338"/>
      <c r="AX42" s="338"/>
      <c r="AY42" s="338"/>
      <c r="AZ42" s="338"/>
      <c r="BA42" s="338"/>
      <c r="BB42" s="338"/>
      <c r="BC42" s="338"/>
      <c r="BD42" s="340"/>
      <c r="BE42" s="340"/>
      <c r="BF42" s="340"/>
      <c r="BG42" s="340"/>
      <c r="BH42" s="340"/>
      <c r="BI42" s="340"/>
      <c r="BJ42" s="340"/>
      <c r="BK42" s="340"/>
      <c r="BL42" s="340"/>
      <c r="BM42" s="340"/>
      <c r="BN42" s="340"/>
      <c r="BO42" s="340"/>
      <c r="BP42" s="340"/>
      <c r="BQ42" s="340"/>
      <c r="BR42" s="340"/>
      <c r="BS42" s="340"/>
      <c r="BT42" s="340"/>
      <c r="BU42" s="340"/>
      <c r="BV42" s="340"/>
      <c r="BW42" s="340"/>
      <c r="BX42" s="340"/>
      <c r="BY42" s="340"/>
      <c r="BZ42" s="340"/>
      <c r="CA42" s="340"/>
      <c r="CB42" s="340"/>
      <c r="CC42" s="340"/>
      <c r="CD42" s="340"/>
      <c r="CE42" s="340"/>
      <c r="CF42" s="340"/>
      <c r="CG42" s="340"/>
      <c r="CH42" s="340"/>
      <c r="CI42" s="340"/>
      <c r="CJ42" s="340"/>
      <c r="CK42" s="340"/>
      <c r="CL42" s="340"/>
      <c r="CM42" s="340"/>
      <c r="CN42" s="340"/>
    </row>
    <row r="43" spans="1:92" s="75" customFormat="1" ht="27.75" customHeight="1" x14ac:dyDescent="0.15">
      <c r="A43" s="80"/>
      <c r="B43" s="80"/>
      <c r="C43" s="80"/>
      <c r="D43" s="80"/>
      <c r="E43" s="80"/>
      <c r="F43" s="78"/>
      <c r="G43" s="78"/>
      <c r="H43" s="78"/>
      <c r="I43" s="78"/>
      <c r="J43" s="78"/>
      <c r="K43" s="78"/>
      <c r="L43" s="78"/>
      <c r="M43" s="78"/>
      <c r="N43" s="78"/>
      <c r="O43" s="78"/>
      <c r="P43" s="78"/>
      <c r="Q43" s="78"/>
      <c r="R43" s="78"/>
      <c r="S43" s="78"/>
      <c r="T43" s="78"/>
      <c r="U43" s="78"/>
      <c r="V43" s="78"/>
      <c r="W43" s="78"/>
      <c r="X43" s="78"/>
      <c r="Y43" s="78"/>
      <c r="Z43" s="78"/>
      <c r="AA43" s="78"/>
      <c r="AB43" s="78"/>
      <c r="AC43" s="78"/>
      <c r="AD43" s="78"/>
      <c r="AE43" s="78"/>
      <c r="AF43" s="78"/>
      <c r="AG43" s="78"/>
      <c r="AH43" s="78"/>
      <c r="AI43" s="78"/>
      <c r="AJ43" s="78"/>
      <c r="AK43" s="78"/>
      <c r="AL43" s="78"/>
      <c r="AM43" s="78"/>
      <c r="AN43" s="78"/>
      <c r="AO43" s="78"/>
      <c r="AP43" s="78"/>
      <c r="AQ43" s="78"/>
      <c r="AR43" s="78"/>
      <c r="AS43" s="78"/>
      <c r="AT43" s="78"/>
      <c r="AU43" s="78"/>
      <c r="AV43" s="78"/>
      <c r="AW43" s="77"/>
      <c r="AX43" s="77"/>
      <c r="AY43" s="77"/>
      <c r="AZ43" s="77"/>
      <c r="BA43" s="77"/>
      <c r="BB43" s="79"/>
      <c r="BC43" s="79"/>
      <c r="BD43" s="79"/>
      <c r="BE43" s="79"/>
      <c r="BF43" s="79"/>
      <c r="BG43" s="79"/>
      <c r="BH43" s="79"/>
      <c r="BI43" s="79"/>
      <c r="BJ43" s="79"/>
      <c r="BK43" s="79"/>
      <c r="BL43" s="79"/>
      <c r="BM43" s="79"/>
      <c r="BN43" s="79"/>
      <c r="BO43" s="79"/>
      <c r="BP43" s="79"/>
      <c r="BQ43" s="79"/>
      <c r="BR43" s="79"/>
      <c r="BS43" s="79"/>
      <c r="BT43" s="79"/>
      <c r="BU43" s="79"/>
      <c r="BV43" s="79"/>
      <c r="BW43" s="79"/>
      <c r="BX43" s="79"/>
      <c r="BY43" s="79"/>
      <c r="BZ43" s="79"/>
      <c r="CA43" s="79"/>
      <c r="CB43" s="79"/>
      <c r="CC43" s="79"/>
      <c r="CD43" s="73"/>
      <c r="CE43" s="73"/>
      <c r="CF43" s="73"/>
      <c r="CG43" s="73"/>
      <c r="CH43" s="73"/>
      <c r="CI43" s="73"/>
      <c r="CJ43" s="73"/>
      <c r="CK43" s="73"/>
      <c r="CL43" s="73"/>
      <c r="CM43" s="73"/>
      <c r="CN43" s="73"/>
    </row>
    <row r="44" spans="1:92" s="75" customFormat="1" ht="27.75" customHeight="1" x14ac:dyDescent="0.15">
      <c r="A44" s="80"/>
      <c r="B44" s="80"/>
      <c r="C44" s="80"/>
      <c r="D44" s="80"/>
      <c r="E44" s="80"/>
      <c r="F44" s="78"/>
      <c r="G44" s="78"/>
      <c r="H44" s="78"/>
      <c r="I44" s="78"/>
      <c r="J44" s="78"/>
      <c r="K44" s="78"/>
      <c r="L44" s="78"/>
      <c r="M44" s="78"/>
      <c r="N44" s="78"/>
      <c r="O44" s="78"/>
      <c r="P44" s="78"/>
      <c r="Q44" s="78"/>
      <c r="R44" s="78"/>
      <c r="S44" s="78"/>
      <c r="T44" s="78"/>
      <c r="U44" s="78"/>
      <c r="V44" s="78"/>
      <c r="W44" s="78"/>
      <c r="X44" s="78"/>
      <c r="Y44" s="78"/>
      <c r="Z44" s="78"/>
      <c r="AA44" s="78"/>
      <c r="AB44" s="78"/>
      <c r="AC44" s="78"/>
      <c r="AD44" s="78"/>
      <c r="AE44" s="78"/>
      <c r="AF44" s="78"/>
      <c r="AG44" s="78"/>
      <c r="AH44" s="78"/>
      <c r="AI44" s="78"/>
      <c r="AJ44" s="78"/>
      <c r="AK44" s="78"/>
      <c r="AL44" s="78"/>
      <c r="AM44" s="78"/>
      <c r="AN44" s="78"/>
      <c r="AO44" s="78"/>
      <c r="AP44" s="78"/>
      <c r="AQ44" s="78"/>
      <c r="AR44" s="78"/>
      <c r="AS44" s="78"/>
      <c r="AT44" s="78"/>
      <c r="AU44" s="78"/>
      <c r="AV44" s="78"/>
      <c r="AW44" s="77"/>
      <c r="AX44" s="77"/>
      <c r="AY44" s="77"/>
      <c r="AZ44" s="77"/>
      <c r="BA44" s="77"/>
      <c r="BB44" s="79"/>
      <c r="BC44" s="79"/>
      <c r="BD44" s="79"/>
      <c r="BE44" s="79"/>
      <c r="BF44" s="79"/>
      <c r="BG44" s="79"/>
      <c r="BH44" s="79"/>
      <c r="BI44" s="79"/>
      <c r="BJ44" s="79"/>
      <c r="BK44" s="79"/>
      <c r="BL44" s="79"/>
      <c r="BM44" s="79"/>
      <c r="BN44" s="79"/>
      <c r="BO44" s="79"/>
      <c r="BP44" s="79"/>
      <c r="BQ44" s="79"/>
      <c r="BR44" s="79"/>
      <c r="BS44" s="79"/>
      <c r="BT44" s="79"/>
      <c r="BU44" s="79"/>
      <c r="BV44" s="79"/>
      <c r="BW44" s="79"/>
      <c r="BX44" s="79"/>
      <c r="BY44" s="79"/>
      <c r="BZ44" s="79"/>
      <c r="CA44" s="79"/>
      <c r="CB44" s="79"/>
      <c r="CC44" s="79"/>
      <c r="CD44" s="73"/>
      <c r="CE44" s="73"/>
      <c r="CF44" s="73"/>
      <c r="CG44" s="73"/>
      <c r="CH44" s="73"/>
      <c r="CI44" s="73"/>
      <c r="CJ44" s="73"/>
      <c r="CK44" s="73"/>
      <c r="CL44" s="73"/>
      <c r="CM44" s="73"/>
      <c r="CN44" s="73"/>
    </row>
    <row r="45" spans="1:92" s="75" customFormat="1" ht="27.75" customHeight="1" x14ac:dyDescent="0.15">
      <c r="A45" s="79"/>
      <c r="B45" s="79"/>
      <c r="C45" s="79"/>
      <c r="D45" s="79"/>
      <c r="E45" s="79"/>
      <c r="F45" s="79"/>
      <c r="G45" s="79"/>
      <c r="H45" s="79"/>
      <c r="I45" s="79"/>
      <c r="J45" s="79"/>
      <c r="K45" s="79"/>
      <c r="L45" s="79"/>
      <c r="M45" s="79"/>
      <c r="N45" s="79"/>
      <c r="O45" s="79"/>
      <c r="P45" s="79"/>
      <c r="Q45" s="79"/>
      <c r="R45" s="79"/>
      <c r="S45" s="79"/>
      <c r="T45" s="79"/>
      <c r="U45" s="79"/>
      <c r="V45" s="79"/>
      <c r="W45" s="79"/>
      <c r="X45" s="79"/>
      <c r="Y45" s="128"/>
      <c r="Z45" s="128"/>
      <c r="AA45" s="128"/>
      <c r="AB45" s="128"/>
      <c r="AC45" s="128"/>
      <c r="AD45" s="128"/>
      <c r="AE45" s="128"/>
      <c r="AF45" s="128"/>
      <c r="AG45" s="128"/>
      <c r="AH45" s="128"/>
      <c r="AI45" s="128"/>
      <c r="AJ45" s="128"/>
      <c r="AK45" s="128"/>
      <c r="AL45" s="128"/>
      <c r="AM45" s="128"/>
      <c r="AN45" s="128"/>
      <c r="AO45" s="128"/>
      <c r="AP45" s="128"/>
      <c r="AQ45" s="128"/>
      <c r="AR45" s="128"/>
      <c r="AS45" s="128"/>
      <c r="AT45" s="128"/>
      <c r="AU45" s="128"/>
      <c r="AV45" s="128"/>
      <c r="AW45" s="128"/>
      <c r="AX45" s="128"/>
      <c r="AY45" s="128"/>
      <c r="AZ45" s="128"/>
      <c r="BA45" s="128"/>
      <c r="BB45" s="128"/>
      <c r="BC45" s="128"/>
      <c r="BD45" s="128"/>
      <c r="BE45" s="128"/>
      <c r="BF45" s="128"/>
      <c r="BG45" s="128"/>
      <c r="BH45" s="128"/>
      <c r="BI45" s="128"/>
      <c r="BJ45" s="128"/>
      <c r="BK45" s="128"/>
      <c r="BL45" s="128"/>
      <c r="BM45" s="128"/>
      <c r="BN45" s="128"/>
      <c r="BO45" s="128"/>
      <c r="BP45" s="79"/>
      <c r="BQ45" s="79"/>
      <c r="BR45" s="79"/>
      <c r="BS45" s="79"/>
      <c r="BT45" s="79"/>
      <c r="BU45" s="79"/>
      <c r="BV45" s="79"/>
      <c r="BW45" s="79"/>
      <c r="BX45" s="79"/>
      <c r="BY45" s="79"/>
      <c r="BZ45" s="79"/>
      <c r="CA45" s="79"/>
      <c r="CB45" s="79"/>
      <c r="CC45" s="79"/>
      <c r="CD45" s="79"/>
      <c r="CE45" s="79"/>
      <c r="CF45" s="79"/>
      <c r="CG45" s="79"/>
      <c r="CH45" s="79"/>
      <c r="CI45" s="79"/>
      <c r="CJ45" s="79"/>
      <c r="CK45" s="79"/>
      <c r="CL45" s="79"/>
      <c r="CM45" s="79"/>
      <c r="CN45" s="79"/>
    </row>
    <row r="46" spans="1:92" s="75" customFormat="1" ht="27.75" customHeight="1" x14ac:dyDescent="0.15">
      <c r="A46" s="95"/>
      <c r="B46" s="95"/>
      <c r="C46" s="95"/>
      <c r="D46" s="95"/>
      <c r="E46" s="95"/>
      <c r="F46" s="95"/>
      <c r="G46" s="95"/>
      <c r="H46" s="95"/>
      <c r="I46" s="95"/>
      <c r="J46" s="95"/>
      <c r="K46" s="95"/>
      <c r="L46" s="95"/>
      <c r="M46" s="95"/>
      <c r="N46" s="95"/>
      <c r="O46" s="98"/>
      <c r="P46" s="98"/>
      <c r="Q46" s="98"/>
      <c r="R46" s="98"/>
      <c r="S46" s="98"/>
      <c r="T46" s="76"/>
      <c r="U46" s="76"/>
      <c r="V46" s="76"/>
      <c r="W46" s="76"/>
      <c r="X46" s="76"/>
      <c r="Y46" s="98"/>
      <c r="Z46" s="98"/>
      <c r="AA46" s="98"/>
      <c r="AB46" s="98"/>
      <c r="AC46" s="76"/>
      <c r="AD46" s="76"/>
      <c r="AE46" s="76"/>
      <c r="AF46" s="76"/>
      <c r="AG46" s="76"/>
      <c r="AH46" s="98"/>
      <c r="AI46" s="98"/>
      <c r="AJ46" s="98"/>
      <c r="AK46" s="98"/>
      <c r="AL46" s="76"/>
      <c r="AM46" s="76"/>
      <c r="AN46" s="76"/>
      <c r="AO46" s="76"/>
      <c r="AP46" s="76"/>
      <c r="AQ46" s="98"/>
      <c r="AR46" s="98"/>
      <c r="AS46" s="98"/>
      <c r="AT46" s="98"/>
      <c r="AV46" s="95"/>
      <c r="AW46" s="95"/>
      <c r="AX46" s="95"/>
      <c r="AY46" s="95"/>
      <c r="AZ46" s="95"/>
      <c r="BA46" s="95"/>
      <c r="BB46" s="95"/>
      <c r="BC46" s="95"/>
      <c r="BD46" s="95"/>
      <c r="BE46" s="95"/>
      <c r="BF46" s="95"/>
      <c r="BG46" s="95"/>
      <c r="BH46" s="79"/>
      <c r="BM46" s="79"/>
      <c r="BN46" s="79"/>
      <c r="BO46" s="79"/>
      <c r="BP46" s="79"/>
      <c r="BQ46" s="79"/>
      <c r="BV46" s="79"/>
      <c r="BW46" s="79"/>
      <c r="BX46" s="79"/>
      <c r="BY46" s="79"/>
      <c r="BZ46" s="79"/>
      <c r="CE46" s="79"/>
      <c r="CF46" s="79"/>
      <c r="CG46" s="79"/>
      <c r="CH46" s="79"/>
      <c r="CI46" s="79"/>
      <c r="CN46" s="79"/>
    </row>
    <row r="47" spans="1:92" s="75" customFormat="1" ht="27.75" customHeight="1" x14ac:dyDescent="0.15">
      <c r="A47" s="73"/>
      <c r="B47" s="73"/>
      <c r="C47" s="73"/>
      <c r="D47" s="73"/>
      <c r="E47" s="73"/>
      <c r="F47" s="73"/>
      <c r="G47" s="73"/>
      <c r="H47" s="73"/>
      <c r="I47" s="73"/>
      <c r="J47" s="73"/>
      <c r="K47" s="73"/>
      <c r="L47" s="73"/>
      <c r="M47" s="73"/>
      <c r="N47" s="73"/>
      <c r="O47" s="73"/>
      <c r="P47" s="73"/>
      <c r="Q47" s="73"/>
      <c r="R47" s="73"/>
      <c r="S47" s="73"/>
      <c r="T47" s="73"/>
      <c r="U47" s="73"/>
      <c r="V47" s="73"/>
      <c r="W47" s="73"/>
      <c r="X47" s="73"/>
      <c r="Y47" s="73"/>
      <c r="Z47" s="73"/>
      <c r="AA47" s="73"/>
      <c r="AB47" s="73"/>
      <c r="AC47" s="73"/>
      <c r="AD47" s="73"/>
      <c r="AE47" s="73"/>
      <c r="AF47" s="73"/>
      <c r="AG47" s="73"/>
      <c r="AH47" s="73"/>
    </row>
    <row r="48" spans="1:92" s="75" customFormat="1" ht="27.75" customHeight="1" x14ac:dyDescent="0.15">
      <c r="A48" s="172"/>
      <c r="B48" s="172"/>
      <c r="C48" s="172"/>
      <c r="D48" s="172"/>
      <c r="E48" s="172"/>
      <c r="F48" s="172"/>
      <c r="G48" s="172"/>
      <c r="H48" s="172"/>
      <c r="I48" s="172"/>
      <c r="J48" s="172"/>
      <c r="K48" s="172"/>
      <c r="L48" s="172"/>
      <c r="M48" s="172"/>
      <c r="N48" s="172"/>
      <c r="O48" s="172"/>
      <c r="P48" s="172"/>
      <c r="Q48" s="172"/>
      <c r="R48" s="172"/>
      <c r="S48" s="172"/>
      <c r="T48" s="172"/>
      <c r="U48" s="172"/>
      <c r="V48" s="172"/>
      <c r="W48" s="172"/>
      <c r="X48" s="172"/>
      <c r="Y48" s="172"/>
      <c r="Z48" s="172"/>
      <c r="AA48" s="172"/>
      <c r="AB48" s="172"/>
      <c r="AC48" s="172"/>
      <c r="AD48" s="172"/>
      <c r="AE48" s="172"/>
      <c r="AF48" s="172"/>
      <c r="AG48" s="172"/>
      <c r="AH48" s="172"/>
      <c r="AI48" s="172"/>
      <c r="AJ48" s="172"/>
      <c r="AK48" s="172"/>
      <c r="AL48" s="172"/>
      <c r="AM48" s="172"/>
      <c r="AN48" s="172"/>
      <c r="AO48" s="172"/>
      <c r="AP48" s="172"/>
      <c r="AQ48" s="172"/>
      <c r="AR48" s="172"/>
      <c r="AS48" s="173"/>
      <c r="AT48" s="173"/>
      <c r="AU48" s="173"/>
      <c r="AV48" s="173"/>
      <c r="AW48" s="173"/>
      <c r="AX48" s="173"/>
      <c r="AY48" s="173"/>
      <c r="AZ48" s="173"/>
      <c r="BA48" s="173"/>
      <c r="BB48" s="173"/>
      <c r="BC48" s="173"/>
      <c r="BD48" s="172"/>
      <c r="BE48" s="172"/>
      <c r="BF48" s="172"/>
      <c r="BG48" s="172"/>
      <c r="BH48" s="172"/>
      <c r="BI48" s="172"/>
      <c r="BJ48" s="172"/>
      <c r="BK48" s="172"/>
      <c r="BL48" s="172"/>
      <c r="BM48" s="172"/>
      <c r="BN48" s="172"/>
      <c r="BO48" s="172"/>
      <c r="BP48" s="172"/>
      <c r="BQ48" s="172"/>
      <c r="BR48" s="172"/>
      <c r="BS48" s="173"/>
      <c r="BT48" s="173"/>
      <c r="BU48" s="172"/>
      <c r="BV48" s="172"/>
      <c r="BW48" s="172"/>
      <c r="BX48" s="172"/>
      <c r="BY48" s="172"/>
      <c r="BZ48" s="172"/>
      <c r="CA48" s="172"/>
      <c r="CB48" s="172"/>
      <c r="CC48" s="172"/>
      <c r="CD48" s="172"/>
      <c r="CE48" s="172"/>
      <c r="CF48" s="172"/>
      <c r="CG48" s="172"/>
      <c r="CH48" s="172"/>
      <c r="CI48" s="172"/>
      <c r="CJ48" s="172"/>
      <c r="CK48" s="172"/>
      <c r="CL48" s="172"/>
      <c r="CM48" s="172"/>
      <c r="CN48" s="172"/>
    </row>
    <row r="49" spans="1:93" ht="18" customHeight="1" x14ac:dyDescent="0.15">
      <c r="A49" s="539"/>
      <c r="B49" s="539"/>
      <c r="C49" s="539"/>
      <c r="D49" s="539"/>
      <c r="E49" s="539"/>
      <c r="F49" s="539"/>
      <c r="G49" s="539"/>
      <c r="H49" s="539"/>
      <c r="I49" s="539"/>
      <c r="J49" s="539"/>
      <c r="K49" s="539"/>
      <c r="L49" s="539"/>
      <c r="M49" s="539"/>
      <c r="N49" s="539"/>
      <c r="O49" s="539"/>
      <c r="P49" s="539"/>
      <c r="Q49" s="539"/>
      <c r="R49" s="539"/>
      <c r="S49" s="539"/>
      <c r="T49" s="539"/>
      <c r="U49" s="539"/>
      <c r="V49" s="539"/>
      <c r="W49" s="539"/>
      <c r="X49" s="539"/>
      <c r="Y49" s="539"/>
      <c r="Z49" s="539"/>
      <c r="AA49" s="539"/>
      <c r="AB49" s="539"/>
      <c r="AC49" s="539"/>
      <c r="AD49" s="539"/>
      <c r="AE49" s="539"/>
      <c r="AF49" s="539"/>
      <c r="AG49" s="539"/>
      <c r="AH49" s="539"/>
      <c r="AI49" s="539"/>
      <c r="AJ49" s="539"/>
      <c r="AK49" s="539"/>
      <c r="AL49" s="539"/>
      <c r="AM49" s="539"/>
      <c r="AN49" s="539"/>
      <c r="AO49" s="539"/>
      <c r="AP49" s="539"/>
      <c r="AQ49" s="539"/>
      <c r="AR49" s="539"/>
      <c r="AS49" s="539"/>
      <c r="AT49" s="539"/>
      <c r="AU49" s="539"/>
      <c r="AV49" s="539"/>
      <c r="AW49" s="539"/>
      <c r="AX49" s="539"/>
      <c r="AY49" s="539"/>
      <c r="AZ49" s="539"/>
      <c r="BA49" s="539"/>
      <c r="BB49" s="539"/>
      <c r="BC49" s="539"/>
      <c r="BD49" s="539"/>
      <c r="BE49" s="539"/>
      <c r="BF49" s="539"/>
      <c r="BG49" s="539"/>
      <c r="BH49" s="539"/>
      <c r="BI49" s="539"/>
      <c r="BJ49" s="539"/>
      <c r="BK49" s="539"/>
      <c r="BL49" s="539"/>
      <c r="BM49" s="539"/>
      <c r="BN49" s="539"/>
      <c r="BO49" s="539"/>
      <c r="BP49" s="539"/>
      <c r="BQ49" s="539"/>
      <c r="BR49" s="539"/>
      <c r="BS49" s="539"/>
      <c r="BT49" s="539"/>
      <c r="BU49" s="539"/>
      <c r="BV49" s="539"/>
      <c r="BW49" s="539"/>
      <c r="BX49" s="539"/>
      <c r="BY49" s="539"/>
      <c r="BZ49" s="539"/>
      <c r="CA49" s="539"/>
      <c r="CB49" s="539"/>
      <c r="CC49" s="539"/>
      <c r="CD49" s="539"/>
      <c r="CE49" s="539"/>
      <c r="CF49" s="539"/>
      <c r="CG49" s="539"/>
      <c r="CH49" s="539"/>
      <c r="CI49" s="539"/>
      <c r="CJ49" s="539"/>
      <c r="CK49" s="539"/>
      <c r="CL49" s="539"/>
      <c r="CM49" s="539"/>
      <c r="CN49" s="539"/>
    </row>
    <row r="50" spans="1:93" ht="18" customHeight="1" x14ac:dyDescent="0.15">
      <c r="A50" s="553" t="s">
        <v>157</v>
      </c>
      <c r="B50" s="553"/>
      <c r="C50" s="553"/>
      <c r="D50" s="553"/>
      <c r="E50" s="553"/>
      <c r="F50" s="553"/>
      <c r="G50" s="553"/>
      <c r="H50" s="553"/>
      <c r="I50" s="553"/>
      <c r="J50" s="553"/>
      <c r="K50" s="553"/>
      <c r="L50" s="553"/>
      <c r="M50" s="553"/>
      <c r="N50" s="553"/>
      <c r="O50" s="553"/>
      <c r="P50" s="553"/>
      <c r="Q50" s="553"/>
      <c r="R50" s="553"/>
      <c r="S50" s="553"/>
      <c r="T50" s="553"/>
      <c r="U50" s="553"/>
      <c r="V50" s="553"/>
      <c r="W50" s="553"/>
      <c r="X50" s="553"/>
      <c r="Y50" s="553"/>
      <c r="Z50" s="553"/>
      <c r="AA50" s="553"/>
      <c r="AB50" s="553"/>
      <c r="AC50" s="553"/>
      <c r="AD50" s="553"/>
      <c r="AE50" s="553"/>
      <c r="AF50" s="553"/>
      <c r="AG50" s="553"/>
      <c r="AH50" s="553"/>
      <c r="AI50" s="553"/>
      <c r="AJ50" s="553"/>
      <c r="AK50" s="553"/>
      <c r="AL50" s="553"/>
      <c r="AM50" s="553"/>
      <c r="AN50" s="553"/>
      <c r="AO50" s="553"/>
      <c r="AP50" s="553"/>
      <c r="AQ50" s="553"/>
      <c r="AR50" s="553"/>
      <c r="AS50" s="553"/>
      <c r="AT50" s="553"/>
      <c r="AU50" s="553"/>
      <c r="AV50" s="553"/>
      <c r="AW50" s="553"/>
      <c r="AX50" s="553"/>
      <c r="AY50" s="553"/>
      <c r="AZ50" s="553"/>
      <c r="BA50" s="553"/>
      <c r="BB50" s="553"/>
      <c r="BC50" s="553"/>
      <c r="BD50" s="553"/>
      <c r="BE50" s="553"/>
      <c r="BF50" s="553"/>
      <c r="BG50" s="553"/>
      <c r="BH50" s="553"/>
      <c r="BI50" s="553"/>
      <c r="BJ50" s="553"/>
      <c r="BK50" s="553"/>
      <c r="BL50" s="553"/>
      <c r="BM50" s="553"/>
      <c r="BN50" s="553"/>
      <c r="BO50" s="553"/>
      <c r="BP50" s="553"/>
      <c r="BQ50" s="553"/>
      <c r="BR50" s="553"/>
      <c r="BS50" s="553"/>
      <c r="BT50" s="553"/>
      <c r="BU50" s="553"/>
      <c r="BV50" s="553"/>
      <c r="BW50" s="553"/>
      <c r="BX50" s="553"/>
      <c r="BY50" s="553"/>
      <c r="BZ50" s="553"/>
      <c r="CA50" s="553"/>
      <c r="CB50" s="553"/>
      <c r="CC50" s="553"/>
      <c r="CD50" s="553"/>
      <c r="CE50" s="553"/>
      <c r="CF50" s="553"/>
      <c r="CG50" s="553"/>
      <c r="CH50" s="553"/>
      <c r="CI50" s="553"/>
      <c r="CJ50" s="553"/>
      <c r="CK50" s="553"/>
      <c r="CL50" s="553"/>
      <c r="CM50" s="553"/>
      <c r="CN50" s="553"/>
    </row>
    <row r="51" spans="1:93" ht="18" customHeight="1" x14ac:dyDescent="0.15">
      <c r="C51" s="59"/>
      <c r="D51" s="59"/>
      <c r="E51" s="60"/>
      <c r="F51" s="60"/>
      <c r="G51" s="61"/>
      <c r="H51" s="61"/>
      <c r="I51" s="59"/>
      <c r="J51" s="62"/>
      <c r="K51" s="63"/>
      <c r="L51" s="63"/>
      <c r="M51" s="63"/>
      <c r="N51" s="63"/>
      <c r="O51" s="63"/>
      <c r="P51" s="63"/>
      <c r="Q51" s="63"/>
      <c r="R51" s="63"/>
      <c r="S51" s="63"/>
      <c r="T51" s="63"/>
      <c r="U51" s="63"/>
      <c r="V51" s="63"/>
      <c r="W51" s="63"/>
      <c r="X51" s="63"/>
      <c r="Y51" s="63"/>
      <c r="Z51" s="63"/>
      <c r="AA51" s="63"/>
      <c r="AB51" s="63"/>
      <c r="AC51" s="63"/>
      <c r="AD51" s="63"/>
      <c r="AE51" s="63"/>
      <c r="AF51" s="63"/>
      <c r="AG51" s="63"/>
      <c r="AH51" s="63"/>
      <c r="AI51" s="63"/>
      <c r="AJ51" s="63"/>
      <c r="AK51" s="63"/>
      <c r="AL51" s="63"/>
      <c r="AM51" s="63"/>
      <c r="AN51" s="63"/>
      <c r="AO51" s="63"/>
      <c r="AP51" s="63"/>
      <c r="AQ51" s="63"/>
      <c r="AR51" s="63"/>
      <c r="BN51" s="99"/>
      <c r="BO51" s="99"/>
      <c r="BP51" s="99"/>
      <c r="BQ51" s="99"/>
      <c r="BR51" s="99"/>
      <c r="BS51" s="99"/>
      <c r="BT51" s="99"/>
      <c r="BU51" s="99"/>
      <c r="BV51" s="99"/>
      <c r="BW51" s="99"/>
      <c r="BX51" s="99"/>
      <c r="BY51" s="99"/>
      <c r="BZ51" s="99"/>
      <c r="CA51" s="99"/>
      <c r="CB51" s="99"/>
      <c r="CC51" s="99"/>
      <c r="CD51" s="99"/>
      <c r="CE51" s="99"/>
      <c r="CF51" s="99"/>
      <c r="CG51" s="99"/>
      <c r="CH51" s="99"/>
      <c r="CI51" s="99"/>
      <c r="CJ51" s="99"/>
      <c r="CK51" s="99"/>
      <c r="CL51" s="99"/>
      <c r="CM51" s="127"/>
    </row>
    <row r="52" spans="1:93" s="324" customFormat="1" ht="23.25" customHeight="1" x14ac:dyDescent="0.15">
      <c r="A52" s="507" t="s">
        <v>210</v>
      </c>
      <c r="B52" s="507"/>
      <c r="C52" s="507"/>
      <c r="D52" s="507"/>
      <c r="E52" s="507"/>
      <c r="F52" s="507"/>
      <c r="G52" s="507"/>
      <c r="H52" s="507"/>
      <c r="I52" s="507"/>
      <c r="J52" s="507"/>
      <c r="K52" s="507"/>
      <c r="L52" s="498"/>
      <c r="M52" s="498"/>
      <c r="N52" s="498"/>
      <c r="O52" s="498"/>
      <c r="P52" s="498"/>
      <c r="Q52" s="498"/>
      <c r="R52" s="498"/>
      <c r="S52" s="498"/>
      <c r="T52" s="498"/>
      <c r="U52" s="498"/>
      <c r="V52" s="498"/>
      <c r="W52" s="498"/>
      <c r="X52" s="498"/>
      <c r="Y52" s="341"/>
      <c r="Z52" s="341"/>
      <c r="AA52" s="341"/>
      <c r="AB52" s="341"/>
      <c r="AC52" s="322"/>
      <c r="AD52" s="322"/>
      <c r="AE52" s="322"/>
      <c r="AF52" s="322"/>
      <c r="AG52" s="322"/>
      <c r="AH52" s="341"/>
      <c r="AI52" s="341"/>
      <c r="AJ52" s="341"/>
      <c r="AK52" s="341"/>
      <c r="AL52" s="322"/>
      <c r="AM52" s="322"/>
      <c r="AN52" s="322"/>
      <c r="AO52" s="322"/>
      <c r="AP52" s="322"/>
      <c r="AQ52" s="341"/>
      <c r="AR52" s="341"/>
      <c r="AS52" s="341"/>
      <c r="AT52" s="341"/>
      <c r="AV52" s="342"/>
      <c r="AW52" s="342"/>
      <c r="AX52" s="342"/>
      <c r="AY52" s="342"/>
      <c r="AZ52" s="342"/>
      <c r="BA52" s="342"/>
      <c r="BB52" s="342"/>
      <c r="BC52" s="342"/>
      <c r="BD52" s="342"/>
      <c r="BE52" s="342"/>
      <c r="BF52" s="342"/>
      <c r="BG52" s="342"/>
      <c r="BH52" s="338"/>
      <c r="BM52" s="338"/>
      <c r="BN52" s="338"/>
      <c r="BO52" s="338"/>
      <c r="BP52" s="338"/>
      <c r="BQ52" s="338"/>
      <c r="BV52" s="338"/>
      <c r="BW52" s="338"/>
      <c r="BX52" s="338"/>
      <c r="BY52" s="338"/>
      <c r="BZ52" s="338"/>
      <c r="CE52" s="338"/>
      <c r="CF52" s="338"/>
      <c r="CG52" s="338"/>
      <c r="CH52" s="338"/>
      <c r="CI52" s="338"/>
      <c r="CN52" s="338"/>
    </row>
    <row r="53" spans="1:93" s="324" customFormat="1" ht="33" customHeight="1" x14ac:dyDescent="0.15">
      <c r="A53" s="549" t="s">
        <v>211</v>
      </c>
      <c r="B53" s="550"/>
      <c r="C53" s="550"/>
      <c r="D53" s="550"/>
      <c r="E53" s="550"/>
      <c r="F53" s="550"/>
      <c r="G53" s="550"/>
      <c r="H53" s="550"/>
      <c r="I53" s="550"/>
      <c r="J53" s="550"/>
      <c r="K53" s="551"/>
      <c r="L53" s="661" t="str">
        <f>IF(BD15="","",BD15)</f>
        <v/>
      </c>
      <c r="M53" s="662"/>
      <c r="N53" s="662"/>
      <c r="O53" s="662"/>
      <c r="P53" s="662"/>
      <c r="Q53" s="662"/>
      <c r="R53" s="662"/>
      <c r="S53" s="662"/>
      <c r="T53" s="662"/>
      <c r="U53" s="662"/>
      <c r="V53" s="662"/>
      <c r="W53" s="662"/>
      <c r="X53" s="662"/>
      <c r="Y53" s="662"/>
      <c r="Z53" s="662"/>
      <c r="AA53" s="662"/>
      <c r="AB53" s="662"/>
      <c r="AC53" s="662"/>
      <c r="AD53" s="662"/>
      <c r="AE53" s="662"/>
      <c r="AF53" s="662"/>
      <c r="AG53" s="662"/>
      <c r="AH53" s="662"/>
      <c r="AI53" s="662"/>
      <c r="AJ53" s="662"/>
      <c r="AK53" s="662"/>
      <c r="AL53" s="662"/>
      <c r="AM53" s="662"/>
      <c r="AN53" s="662"/>
      <c r="AO53" s="662"/>
      <c r="AP53" s="662"/>
      <c r="AQ53" s="662"/>
      <c r="AR53" s="662"/>
      <c r="AS53" s="662"/>
      <c r="AT53" s="662"/>
      <c r="AU53" s="662"/>
      <c r="AV53" s="662"/>
      <c r="AW53" s="662"/>
      <c r="AX53" s="662"/>
      <c r="AY53" s="662"/>
      <c r="AZ53" s="662"/>
      <c r="BA53" s="662"/>
      <c r="BB53" s="662"/>
      <c r="BC53" s="663"/>
      <c r="BD53" s="343"/>
      <c r="BE53" s="344" t="s">
        <v>212</v>
      </c>
      <c r="BF53" s="343"/>
      <c r="BG53" s="343"/>
      <c r="BH53" s="343"/>
      <c r="BI53" s="343"/>
      <c r="BJ53" s="343"/>
      <c r="BK53" s="343"/>
      <c r="BL53" s="343"/>
      <c r="BM53" s="343"/>
      <c r="BN53" s="343"/>
      <c r="BO53" s="343"/>
      <c r="BP53" s="343"/>
      <c r="BQ53" s="343"/>
      <c r="BR53" s="343"/>
      <c r="BS53" s="343"/>
      <c r="BT53" s="343"/>
      <c r="BU53" s="343"/>
      <c r="BV53" s="343"/>
      <c r="BW53" s="343"/>
      <c r="BX53" s="343"/>
      <c r="BY53" s="343"/>
      <c r="BZ53" s="343"/>
      <c r="CA53" s="343"/>
      <c r="CB53" s="343"/>
      <c r="CC53" s="343"/>
      <c r="CD53" s="343"/>
      <c r="CE53" s="343"/>
      <c r="CF53" s="343"/>
      <c r="CG53" s="343"/>
      <c r="CH53" s="343"/>
      <c r="CI53" s="343"/>
      <c r="CJ53" s="343"/>
      <c r="CK53" s="343"/>
      <c r="CL53" s="343"/>
      <c r="CM53" s="343"/>
      <c r="CN53" s="343"/>
    </row>
    <row r="54" spans="1:93" s="331" customFormat="1" ht="33" customHeight="1" x14ac:dyDescent="0.15">
      <c r="A54" s="549" t="s">
        <v>28</v>
      </c>
      <c r="B54" s="550"/>
      <c r="C54" s="550"/>
      <c r="D54" s="550"/>
      <c r="E54" s="550"/>
      <c r="F54" s="550"/>
      <c r="G54" s="550"/>
      <c r="H54" s="550"/>
      <c r="I54" s="550"/>
      <c r="J54" s="550"/>
      <c r="K54" s="551"/>
      <c r="L54" s="556" t="s">
        <v>92</v>
      </c>
      <c r="M54" s="557"/>
      <c r="N54" s="558"/>
      <c r="O54" s="558"/>
      <c r="P54" s="558"/>
      <c r="Q54" s="558"/>
      <c r="R54" s="558"/>
      <c r="S54" s="558"/>
      <c r="T54" s="558"/>
      <c r="U54" s="558"/>
      <c r="V54" s="558"/>
      <c r="W54" s="557" t="s">
        <v>93</v>
      </c>
      <c r="X54" s="557"/>
      <c r="Y54" s="558"/>
      <c r="Z54" s="558"/>
      <c r="AA54" s="558"/>
      <c r="AB54" s="558"/>
      <c r="AC54" s="558"/>
      <c r="AD54" s="558"/>
      <c r="AE54" s="558"/>
      <c r="AF54" s="558"/>
      <c r="AG54" s="558"/>
      <c r="AH54" s="557" t="s">
        <v>118</v>
      </c>
      <c r="AI54" s="557"/>
      <c r="AJ54" s="558"/>
      <c r="AK54" s="558"/>
      <c r="AL54" s="558"/>
      <c r="AM54" s="558"/>
      <c r="AN54" s="558"/>
      <c r="AO54" s="558"/>
      <c r="AP54" s="558"/>
      <c r="AQ54" s="558"/>
      <c r="AR54" s="653"/>
      <c r="AS54" s="654" t="s">
        <v>119</v>
      </c>
      <c r="AT54" s="655"/>
      <c r="AU54" s="655"/>
      <c r="AV54" s="655"/>
      <c r="AW54" s="655"/>
      <c r="AX54" s="655"/>
      <c r="AY54" s="655"/>
      <c r="AZ54" s="655"/>
      <c r="BA54" s="655"/>
      <c r="BB54" s="655"/>
      <c r="BC54" s="656"/>
      <c r="BD54" s="657"/>
      <c r="BE54" s="658"/>
      <c r="BF54" s="658"/>
      <c r="BG54" s="658"/>
      <c r="BH54" s="658"/>
      <c r="BI54" s="658"/>
      <c r="BJ54" s="658"/>
      <c r="BK54" s="658"/>
      <c r="BL54" s="658"/>
      <c r="BM54" s="658"/>
      <c r="BN54" s="658"/>
      <c r="BO54" s="658"/>
      <c r="BP54" s="658"/>
      <c r="BQ54" s="658"/>
      <c r="BR54" s="658"/>
      <c r="BS54" s="659" t="s">
        <v>120</v>
      </c>
      <c r="BT54" s="659"/>
      <c r="BU54" s="658"/>
      <c r="BV54" s="658"/>
      <c r="BW54" s="658"/>
      <c r="BX54" s="658"/>
      <c r="BY54" s="658"/>
      <c r="BZ54" s="658"/>
      <c r="CA54" s="658"/>
      <c r="CB54" s="658"/>
      <c r="CC54" s="658"/>
      <c r="CD54" s="658"/>
      <c r="CE54" s="658"/>
      <c r="CF54" s="658"/>
      <c r="CG54" s="658"/>
      <c r="CH54" s="658"/>
      <c r="CI54" s="658"/>
      <c r="CJ54" s="658"/>
      <c r="CK54" s="658"/>
      <c r="CL54" s="658"/>
      <c r="CM54" s="658"/>
      <c r="CN54" s="660"/>
      <c r="CO54" s="314"/>
    </row>
    <row r="55" spans="1:93" s="324" customFormat="1" ht="33" customHeight="1" x14ac:dyDescent="0.15">
      <c r="A55" s="554" t="s">
        <v>29</v>
      </c>
      <c r="B55" s="555"/>
      <c r="C55" s="550"/>
      <c r="D55" s="550"/>
      <c r="E55" s="550"/>
      <c r="F55" s="550"/>
      <c r="G55" s="550"/>
      <c r="H55" s="550"/>
      <c r="I55" s="550"/>
      <c r="J55" s="550"/>
      <c r="K55" s="551"/>
      <c r="L55" s="556" t="s">
        <v>92</v>
      </c>
      <c r="M55" s="557"/>
      <c r="N55" s="558"/>
      <c r="O55" s="558"/>
      <c r="P55" s="558"/>
      <c r="Q55" s="558"/>
      <c r="R55" s="558"/>
      <c r="S55" s="558"/>
      <c r="T55" s="558"/>
      <c r="U55" s="558"/>
      <c r="V55" s="558"/>
      <c r="W55" s="557" t="s">
        <v>93</v>
      </c>
      <c r="X55" s="557"/>
      <c r="Y55" s="558"/>
      <c r="Z55" s="558"/>
      <c r="AA55" s="558"/>
      <c r="AB55" s="558"/>
      <c r="AC55" s="558"/>
      <c r="AD55" s="558"/>
      <c r="AE55" s="558"/>
      <c r="AF55" s="558"/>
      <c r="AG55" s="558"/>
      <c r="AH55" s="557" t="s">
        <v>118</v>
      </c>
      <c r="AI55" s="557"/>
      <c r="AJ55" s="558"/>
      <c r="AK55" s="558"/>
      <c r="AL55" s="558"/>
      <c r="AM55" s="558"/>
      <c r="AN55" s="558"/>
      <c r="AO55" s="558"/>
      <c r="AP55" s="558"/>
      <c r="AQ55" s="558"/>
      <c r="AR55" s="653"/>
      <c r="AS55" s="530" t="s">
        <v>30</v>
      </c>
      <c r="AT55" s="531"/>
      <c r="AU55" s="531"/>
      <c r="AV55" s="531"/>
      <c r="AW55" s="531"/>
      <c r="AX55" s="531"/>
      <c r="AY55" s="531"/>
      <c r="AZ55" s="531"/>
      <c r="BA55" s="531"/>
      <c r="BB55" s="531"/>
      <c r="BC55" s="594"/>
      <c r="BD55" s="556" t="s">
        <v>92</v>
      </c>
      <c r="BE55" s="557"/>
      <c r="BF55" s="653"/>
      <c r="BG55" s="664"/>
      <c r="BH55" s="664"/>
      <c r="BI55" s="664"/>
      <c r="BJ55" s="664"/>
      <c r="BK55" s="664"/>
      <c r="BL55" s="664"/>
      <c r="BM55" s="664"/>
      <c r="BN55" s="665"/>
      <c r="BO55" s="666" t="s">
        <v>121</v>
      </c>
      <c r="BP55" s="666"/>
      <c r="BQ55" s="653"/>
      <c r="BR55" s="664"/>
      <c r="BS55" s="664"/>
      <c r="BT55" s="664"/>
      <c r="BU55" s="664"/>
      <c r="BV55" s="664"/>
      <c r="BW55" s="664"/>
      <c r="BX55" s="664"/>
      <c r="BY55" s="664"/>
      <c r="BZ55" s="665"/>
      <c r="CA55" s="557" t="s">
        <v>118</v>
      </c>
      <c r="CB55" s="557"/>
      <c r="CC55" s="653"/>
      <c r="CD55" s="664"/>
      <c r="CE55" s="664"/>
      <c r="CF55" s="664"/>
      <c r="CG55" s="664"/>
      <c r="CH55" s="664"/>
      <c r="CI55" s="664"/>
      <c r="CJ55" s="664"/>
      <c r="CK55" s="664"/>
      <c r="CL55" s="664"/>
      <c r="CM55" s="664"/>
      <c r="CN55" s="664"/>
    </row>
    <row r="56" spans="1:93" s="324" customFormat="1" ht="22.5" customHeight="1" x14ac:dyDescent="0.15">
      <c r="A56" s="345"/>
      <c r="B56" s="345"/>
      <c r="C56" s="346"/>
      <c r="D56" s="346"/>
      <c r="E56" s="346"/>
      <c r="F56" s="346"/>
      <c r="G56" s="346"/>
      <c r="H56" s="346"/>
      <c r="I56" s="346"/>
      <c r="J56" s="346"/>
      <c r="K56" s="346"/>
      <c r="L56" s="347"/>
      <c r="M56" s="347"/>
      <c r="N56" s="348"/>
      <c r="O56" s="348"/>
      <c r="P56" s="348"/>
      <c r="Q56" s="348"/>
      <c r="R56" s="348"/>
      <c r="S56" s="348"/>
      <c r="T56" s="348"/>
      <c r="U56" s="348"/>
      <c r="V56" s="348"/>
      <c r="W56" s="347"/>
      <c r="X56" s="347"/>
      <c r="Y56" s="348"/>
      <c r="Z56" s="348"/>
      <c r="AA56" s="348"/>
      <c r="AB56" s="348"/>
      <c r="AC56" s="348"/>
      <c r="AD56" s="348"/>
      <c r="AE56" s="348"/>
      <c r="AF56" s="348"/>
      <c r="AG56" s="348"/>
      <c r="AH56" s="347"/>
      <c r="AI56" s="347"/>
      <c r="AJ56" s="348"/>
      <c r="AK56" s="348"/>
      <c r="AL56" s="348"/>
      <c r="AM56" s="348"/>
      <c r="AN56" s="348"/>
      <c r="AO56" s="348"/>
      <c r="AP56" s="348"/>
      <c r="AQ56" s="348"/>
      <c r="AR56" s="348"/>
      <c r="AS56" s="346"/>
      <c r="AT56" s="346"/>
      <c r="AU56" s="346"/>
      <c r="AV56" s="346"/>
      <c r="AW56" s="346"/>
      <c r="AX56" s="346"/>
      <c r="AY56" s="346"/>
      <c r="AZ56" s="346"/>
      <c r="BA56" s="346"/>
      <c r="BB56" s="346"/>
      <c r="BC56" s="346"/>
      <c r="BD56" s="349"/>
      <c r="BE56" s="347"/>
      <c r="BF56" s="347"/>
      <c r="BG56" s="348"/>
      <c r="BH56" s="348"/>
      <c r="BI56" s="348"/>
      <c r="BJ56" s="348"/>
      <c r="BK56" s="348"/>
      <c r="BL56" s="348"/>
      <c r="BM56" s="348"/>
      <c r="BN56" s="348"/>
      <c r="BO56" s="348"/>
      <c r="BP56" s="347"/>
      <c r="BQ56" s="347"/>
      <c r="BR56" s="348"/>
      <c r="BS56" s="348"/>
      <c r="BT56" s="348"/>
      <c r="BU56" s="348"/>
      <c r="BV56" s="348"/>
      <c r="BW56" s="348"/>
      <c r="BX56" s="348"/>
      <c r="BY56" s="348"/>
      <c r="BZ56" s="348"/>
      <c r="CA56" s="348"/>
      <c r="CB56" s="347"/>
      <c r="CC56" s="347"/>
      <c r="CD56" s="348"/>
      <c r="CE56" s="348"/>
      <c r="CF56" s="348"/>
      <c r="CG56" s="348"/>
      <c r="CH56" s="348"/>
      <c r="CI56" s="348"/>
      <c r="CJ56" s="348"/>
      <c r="CK56" s="348"/>
      <c r="CL56" s="348"/>
      <c r="CM56" s="348"/>
      <c r="CN56" s="348"/>
    </row>
    <row r="57" spans="1:93" s="324" customFormat="1" ht="22.5" customHeight="1" x14ac:dyDescent="0.15">
      <c r="A57" s="345"/>
      <c r="B57" s="345"/>
      <c r="C57" s="346"/>
      <c r="D57" s="346"/>
      <c r="E57" s="346"/>
      <c r="F57" s="346"/>
      <c r="G57" s="346"/>
      <c r="H57" s="346"/>
      <c r="I57" s="346"/>
      <c r="J57" s="346"/>
      <c r="K57" s="346"/>
      <c r="L57" s="347"/>
      <c r="M57" s="347"/>
      <c r="N57" s="348"/>
      <c r="O57" s="348"/>
      <c r="P57" s="348"/>
      <c r="Q57" s="348"/>
      <c r="R57" s="348"/>
      <c r="S57" s="348"/>
      <c r="T57" s="348"/>
      <c r="U57" s="348"/>
      <c r="V57" s="348"/>
      <c r="W57" s="347"/>
      <c r="X57" s="347"/>
      <c r="Y57" s="348"/>
      <c r="Z57" s="348"/>
      <c r="AA57" s="348"/>
      <c r="AB57" s="348"/>
      <c r="AC57" s="348"/>
      <c r="AD57" s="348"/>
      <c r="AE57" s="348"/>
      <c r="AF57" s="348"/>
      <c r="AG57" s="348"/>
      <c r="AH57" s="347"/>
      <c r="AI57" s="347"/>
      <c r="AJ57" s="348"/>
      <c r="AK57" s="348"/>
      <c r="AL57" s="348"/>
      <c r="AM57" s="348"/>
      <c r="AN57" s="348"/>
      <c r="AO57" s="348"/>
      <c r="AP57" s="348"/>
      <c r="AQ57" s="348"/>
      <c r="AR57" s="348"/>
      <c r="AS57" s="346"/>
      <c r="AT57" s="346"/>
      <c r="AU57" s="346"/>
      <c r="AV57" s="346"/>
      <c r="AW57" s="346"/>
      <c r="AX57" s="346"/>
      <c r="AY57" s="346"/>
      <c r="AZ57" s="346"/>
      <c r="BA57" s="346"/>
      <c r="BB57" s="346"/>
      <c r="BC57" s="346"/>
      <c r="BD57" s="349"/>
      <c r="BE57" s="347"/>
      <c r="BF57" s="347"/>
      <c r="BG57" s="348"/>
      <c r="BH57" s="348"/>
      <c r="BI57" s="348"/>
      <c r="BJ57" s="348"/>
      <c r="BK57" s="348"/>
      <c r="BL57" s="348"/>
      <c r="BM57" s="348"/>
      <c r="BN57" s="348"/>
      <c r="BO57" s="348"/>
      <c r="BP57" s="347"/>
      <c r="BQ57" s="347"/>
      <c r="BR57" s="348"/>
      <c r="BS57" s="348"/>
      <c r="BT57" s="348"/>
      <c r="BU57" s="348"/>
      <c r="BV57" s="348"/>
      <c r="BW57" s="348"/>
      <c r="BX57" s="348"/>
      <c r="BY57" s="348"/>
      <c r="BZ57" s="348"/>
      <c r="CA57" s="348"/>
      <c r="CB57" s="347"/>
      <c r="CC57" s="347"/>
      <c r="CD57" s="348"/>
      <c r="CE57" s="348"/>
      <c r="CF57" s="348"/>
      <c r="CG57" s="348"/>
      <c r="CH57" s="348"/>
      <c r="CI57" s="348"/>
      <c r="CJ57" s="348"/>
      <c r="CK57" s="348"/>
      <c r="CL57" s="348"/>
      <c r="CM57" s="348"/>
      <c r="CN57" s="348"/>
    </row>
    <row r="58" spans="1:93" ht="18" customHeight="1" x14ac:dyDescent="0.15">
      <c r="A58" s="540" t="s">
        <v>213</v>
      </c>
      <c r="B58" s="540"/>
      <c r="C58" s="540"/>
      <c r="D58" s="540"/>
      <c r="E58" s="540"/>
      <c r="F58" s="540"/>
      <c r="G58" s="540"/>
      <c r="H58" s="540"/>
      <c r="I58" s="540"/>
      <c r="J58" s="540"/>
      <c r="K58" s="540"/>
      <c r="L58" s="540"/>
      <c r="M58" s="540"/>
      <c r="N58" s="540"/>
      <c r="O58" s="540"/>
      <c r="P58" s="540"/>
      <c r="Q58" s="540"/>
      <c r="R58" s="540"/>
      <c r="S58" s="540"/>
      <c r="T58" s="540"/>
      <c r="U58" s="540"/>
      <c r="V58" s="540"/>
      <c r="W58" s="540"/>
      <c r="X58" s="540"/>
      <c r="Y58" s="100"/>
      <c r="Z58" s="100"/>
      <c r="AA58" s="100"/>
      <c r="AB58" s="100"/>
      <c r="AC58" s="100"/>
      <c r="AD58" s="100"/>
      <c r="AE58" s="100"/>
      <c r="AF58" s="100"/>
      <c r="AG58" s="100"/>
      <c r="AH58" s="100"/>
      <c r="AI58" s="100"/>
      <c r="AJ58" s="100"/>
      <c r="AK58" s="100"/>
      <c r="AL58" s="100"/>
      <c r="AM58" s="100"/>
      <c r="AN58" s="100"/>
      <c r="AO58" s="100"/>
      <c r="AP58" s="100"/>
      <c r="AQ58" s="100"/>
      <c r="AR58" s="100"/>
      <c r="AS58" s="100"/>
      <c r="AT58" s="100"/>
      <c r="AU58" s="96"/>
      <c r="AV58" s="96"/>
      <c r="AW58" s="96"/>
      <c r="AX58" s="96"/>
      <c r="AY58" s="96"/>
      <c r="AZ58" s="96"/>
      <c r="BA58" s="96"/>
      <c r="BB58" s="96"/>
      <c r="BC58" s="96"/>
      <c r="BD58" s="96"/>
      <c r="BE58" s="96"/>
      <c r="BF58" s="96"/>
      <c r="BG58" s="96"/>
      <c r="BH58" s="96"/>
      <c r="BI58" s="96"/>
      <c r="BJ58" s="96"/>
      <c r="BK58" s="96"/>
      <c r="BL58" s="96"/>
      <c r="BM58" s="96"/>
      <c r="BN58" s="96"/>
      <c r="BO58" s="96"/>
      <c r="BP58" s="96"/>
      <c r="BQ58" s="96"/>
      <c r="BR58" s="96"/>
      <c r="BS58" s="96"/>
      <c r="BT58" s="96"/>
      <c r="BU58" s="96"/>
      <c r="BV58" s="96"/>
      <c r="BW58" s="96"/>
      <c r="BX58" s="96"/>
      <c r="BY58" s="96"/>
      <c r="BZ58" s="96"/>
      <c r="CA58" s="96"/>
      <c r="CB58" s="96"/>
      <c r="CC58" s="96"/>
      <c r="CD58" s="96"/>
      <c r="CE58" s="96"/>
      <c r="CF58" s="96"/>
      <c r="CG58" s="96"/>
      <c r="CH58" s="96"/>
      <c r="CI58" s="96"/>
      <c r="CJ58" s="96"/>
      <c r="CK58" s="96"/>
      <c r="CL58" s="96"/>
      <c r="CM58" s="96"/>
      <c r="CN58" s="96"/>
    </row>
    <row r="59" spans="1:93" ht="33" customHeight="1" x14ac:dyDescent="0.15">
      <c r="A59" s="549" t="s">
        <v>27</v>
      </c>
      <c r="B59" s="550"/>
      <c r="C59" s="550"/>
      <c r="D59" s="550"/>
      <c r="E59" s="550"/>
      <c r="F59" s="550"/>
      <c r="G59" s="550"/>
      <c r="H59" s="550"/>
      <c r="I59" s="550"/>
      <c r="J59" s="550"/>
      <c r="K59" s="551"/>
      <c r="L59" s="552" t="s">
        <v>106</v>
      </c>
      <c r="M59" s="544"/>
      <c r="N59" s="544"/>
      <c r="O59" s="546" t="s">
        <v>71</v>
      </c>
      <c r="P59" s="546"/>
      <c r="Q59" s="546"/>
      <c r="R59" s="546"/>
      <c r="S59" s="546"/>
      <c r="T59" s="546"/>
      <c r="U59" s="546"/>
      <c r="V59" s="546"/>
      <c r="W59" s="546"/>
      <c r="X59" s="546"/>
      <c r="Y59" s="546"/>
      <c r="Z59" s="546"/>
      <c r="AA59" s="546"/>
      <c r="AB59" s="546"/>
      <c r="AC59" s="109"/>
      <c r="AD59" s="109"/>
      <c r="AE59" s="109"/>
      <c r="AF59" s="109"/>
      <c r="AG59" s="109"/>
      <c r="AH59" s="109"/>
      <c r="AI59" s="109"/>
      <c r="AJ59" s="109"/>
      <c r="AK59" s="109"/>
      <c r="AL59" s="109"/>
      <c r="AM59" s="109"/>
      <c r="AN59" s="109"/>
      <c r="AO59" s="109"/>
      <c r="AP59" s="109"/>
      <c r="AQ59" s="109"/>
      <c r="AR59" s="109"/>
      <c r="AS59" s="109"/>
      <c r="AT59" s="109"/>
      <c r="AU59" s="109"/>
      <c r="AV59" s="109"/>
      <c r="AW59" s="109"/>
      <c r="AX59" s="109"/>
      <c r="AY59" s="109"/>
      <c r="AZ59" s="109"/>
      <c r="BA59" s="109"/>
      <c r="BB59" s="109"/>
      <c r="BC59" s="109"/>
      <c r="BD59" s="109"/>
      <c r="BE59" s="109"/>
      <c r="BF59" s="109"/>
      <c r="BG59" s="109"/>
      <c r="BH59" s="109"/>
      <c r="BI59" s="109"/>
      <c r="BJ59" s="109"/>
      <c r="BK59" s="109"/>
      <c r="BL59" s="109"/>
      <c r="BM59" s="109"/>
      <c r="BN59" s="109"/>
      <c r="BO59" s="109"/>
      <c r="BP59" s="109"/>
      <c r="BQ59" s="109"/>
      <c r="BR59" s="109"/>
      <c r="BS59" s="109"/>
      <c r="BT59" s="109"/>
      <c r="BU59" s="109"/>
      <c r="BV59" s="109"/>
      <c r="BW59" s="109"/>
      <c r="BX59" s="109"/>
      <c r="BY59" s="109"/>
      <c r="BZ59" s="109"/>
      <c r="CA59" s="109"/>
      <c r="CB59" s="109"/>
      <c r="CC59" s="109"/>
      <c r="CD59" s="109"/>
      <c r="CE59" s="109"/>
      <c r="CF59" s="109"/>
      <c r="CG59" s="109"/>
      <c r="CH59" s="109"/>
      <c r="CI59" s="109"/>
      <c r="CJ59" s="109"/>
      <c r="CK59" s="109"/>
      <c r="CL59" s="109"/>
      <c r="CM59" s="109"/>
      <c r="CN59" s="110"/>
    </row>
    <row r="60" spans="1:93" ht="33" customHeight="1" x14ac:dyDescent="0.15">
      <c r="A60" s="549" t="s">
        <v>26</v>
      </c>
      <c r="B60" s="550"/>
      <c r="C60" s="550"/>
      <c r="D60" s="550"/>
      <c r="E60" s="550"/>
      <c r="F60" s="550"/>
      <c r="G60" s="550"/>
      <c r="H60" s="550"/>
      <c r="I60" s="550"/>
      <c r="J60" s="550"/>
      <c r="K60" s="551"/>
      <c r="L60" s="547" t="s">
        <v>9</v>
      </c>
      <c r="M60" s="548"/>
      <c r="N60" s="548"/>
      <c r="O60" s="546" t="s">
        <v>72</v>
      </c>
      <c r="P60" s="546"/>
      <c r="Q60" s="546"/>
      <c r="R60" s="546"/>
      <c r="S60" s="546"/>
      <c r="T60" s="546"/>
      <c r="U60" s="546"/>
      <c r="V60" s="546"/>
      <c r="W60" s="546"/>
      <c r="X60" s="546"/>
      <c r="Y60" s="546"/>
      <c r="Z60" s="546"/>
      <c r="AA60" s="546"/>
      <c r="AB60" s="546"/>
      <c r="AC60" s="546"/>
      <c r="AD60" s="546"/>
      <c r="AE60" s="546"/>
      <c r="AF60" s="546"/>
      <c r="AG60" s="546"/>
      <c r="AH60" s="546"/>
      <c r="AI60" s="546"/>
      <c r="AJ60" s="547" t="s">
        <v>9</v>
      </c>
      <c r="AK60" s="548"/>
      <c r="AL60" s="548"/>
      <c r="AM60" s="546" t="s">
        <v>73</v>
      </c>
      <c r="AN60" s="546"/>
      <c r="AO60" s="546"/>
      <c r="AP60" s="546"/>
      <c r="AQ60" s="546"/>
      <c r="AR60" s="546"/>
      <c r="AS60" s="546"/>
      <c r="AT60" s="546"/>
      <c r="AU60" s="546"/>
      <c r="AV60" s="546"/>
      <c r="AW60" s="546"/>
      <c r="AX60" s="546"/>
      <c r="AY60" s="546"/>
      <c r="AZ60" s="546"/>
      <c r="BA60" s="546"/>
      <c r="BB60" s="546"/>
      <c r="BC60" s="546"/>
      <c r="BD60" s="546"/>
      <c r="BE60" s="546"/>
      <c r="BF60" s="546"/>
      <c r="BG60" s="109"/>
      <c r="BH60" s="109"/>
      <c r="BI60" s="109"/>
      <c r="BJ60" s="109"/>
      <c r="BK60" s="109"/>
      <c r="BL60" s="109"/>
      <c r="BM60" s="109"/>
      <c r="BN60" s="109"/>
      <c r="BO60" s="109"/>
      <c r="BP60" s="109"/>
      <c r="BQ60" s="109"/>
      <c r="BR60" s="109"/>
      <c r="BS60" s="109"/>
      <c r="BT60" s="109"/>
      <c r="BU60" s="109"/>
      <c r="BV60" s="109"/>
      <c r="BW60" s="109"/>
      <c r="BX60" s="109"/>
      <c r="BY60" s="109"/>
      <c r="BZ60" s="109"/>
      <c r="CA60" s="109"/>
      <c r="CB60" s="109"/>
      <c r="CC60" s="109"/>
      <c r="CD60" s="109"/>
      <c r="CE60" s="109"/>
      <c r="CF60" s="109"/>
      <c r="CG60" s="109"/>
      <c r="CH60" s="109"/>
      <c r="CI60" s="109"/>
      <c r="CJ60" s="109"/>
      <c r="CK60" s="109"/>
      <c r="CL60" s="109"/>
      <c r="CM60" s="109"/>
      <c r="CN60" s="110"/>
    </row>
    <row r="61" spans="1:93" ht="18" customHeight="1" x14ac:dyDescent="0.15">
      <c r="A61" s="526" t="s">
        <v>138</v>
      </c>
      <c r="B61" s="527"/>
      <c r="C61" s="527"/>
      <c r="D61" s="527"/>
      <c r="E61" s="527"/>
      <c r="F61" s="527"/>
      <c r="G61" s="527"/>
      <c r="H61" s="527"/>
      <c r="I61" s="527"/>
      <c r="J61" s="527"/>
      <c r="K61" s="592"/>
      <c r="L61" s="595" t="s">
        <v>134</v>
      </c>
      <c r="M61" s="596"/>
      <c r="N61" s="596"/>
      <c r="O61" s="597"/>
      <c r="P61" s="597"/>
      <c r="Q61" s="597"/>
      <c r="R61" s="597"/>
      <c r="S61" s="597"/>
      <c r="T61" s="597"/>
      <c r="U61" s="597"/>
      <c r="V61" s="597"/>
      <c r="W61" s="597"/>
      <c r="X61" s="597"/>
      <c r="Y61" s="596" t="s">
        <v>135</v>
      </c>
      <c r="Z61" s="596"/>
      <c r="AA61" s="596"/>
      <c r="AB61" s="597"/>
      <c r="AC61" s="597"/>
      <c r="AD61" s="597"/>
      <c r="AE61" s="597"/>
      <c r="AF61" s="597"/>
      <c r="AG61" s="597"/>
      <c r="AH61" s="597"/>
      <c r="AI61" s="597"/>
      <c r="AJ61" s="597"/>
      <c r="AK61" s="597"/>
      <c r="AL61" s="241"/>
      <c r="AM61" s="241"/>
      <c r="AN61" s="241"/>
      <c r="AO61" s="241"/>
      <c r="AP61" s="241"/>
      <c r="AQ61" s="241"/>
      <c r="AR61" s="241"/>
      <c r="AS61" s="241"/>
      <c r="AT61" s="240"/>
      <c r="AU61" s="240"/>
      <c r="AV61" s="240"/>
      <c r="AW61" s="240"/>
      <c r="AX61" s="240"/>
      <c r="AY61" s="240"/>
      <c r="AZ61" s="240"/>
      <c r="BA61" s="240"/>
      <c r="BB61" s="240"/>
      <c r="BC61" s="240"/>
      <c r="BD61" s="240"/>
      <c r="BE61" s="240"/>
      <c r="BF61" s="240"/>
      <c r="BG61" s="240"/>
      <c r="BH61" s="240"/>
      <c r="BI61" s="240"/>
      <c r="BJ61" s="240"/>
      <c r="BK61" s="240"/>
      <c r="BL61" s="240"/>
      <c r="BM61" s="240"/>
      <c r="BN61" s="240"/>
      <c r="BO61" s="240"/>
      <c r="BP61" s="240"/>
      <c r="BQ61" s="240"/>
      <c r="BR61" s="240"/>
      <c r="BS61" s="240"/>
      <c r="BT61" s="240"/>
      <c r="BU61" s="240"/>
      <c r="BV61" s="240"/>
      <c r="BW61" s="240"/>
      <c r="BX61" s="240"/>
      <c r="BY61" s="240"/>
      <c r="BZ61" s="240"/>
      <c r="CA61" s="240"/>
      <c r="CB61" s="240"/>
      <c r="CC61" s="240"/>
      <c r="CD61" s="240"/>
      <c r="CE61" s="240"/>
      <c r="CF61" s="240"/>
      <c r="CG61" s="101"/>
      <c r="CH61" s="101"/>
      <c r="CI61" s="101"/>
      <c r="CJ61" s="101"/>
      <c r="CK61" s="101"/>
      <c r="CL61" s="101"/>
      <c r="CM61" s="101"/>
      <c r="CN61" s="102"/>
    </row>
    <row r="62" spans="1:93" ht="45" customHeight="1" x14ac:dyDescent="0.15">
      <c r="A62" s="528"/>
      <c r="B62" s="529"/>
      <c r="C62" s="529"/>
      <c r="D62" s="529"/>
      <c r="E62" s="529"/>
      <c r="F62" s="529"/>
      <c r="G62" s="529"/>
      <c r="H62" s="529"/>
      <c r="I62" s="529"/>
      <c r="J62" s="529"/>
      <c r="K62" s="593"/>
      <c r="L62" s="598"/>
      <c r="M62" s="599"/>
      <c r="N62" s="599"/>
      <c r="O62" s="599"/>
      <c r="P62" s="599"/>
      <c r="Q62" s="599"/>
      <c r="R62" s="599"/>
      <c r="S62" s="599"/>
      <c r="T62" s="599"/>
      <c r="U62" s="599"/>
      <c r="V62" s="599"/>
      <c r="W62" s="599"/>
      <c r="X62" s="599"/>
      <c r="Y62" s="599"/>
      <c r="Z62" s="599"/>
      <c r="AA62" s="599"/>
      <c r="AB62" s="599"/>
      <c r="AC62" s="599"/>
      <c r="AD62" s="599"/>
      <c r="AE62" s="599"/>
      <c r="AF62" s="599"/>
      <c r="AG62" s="599"/>
      <c r="AH62" s="599"/>
      <c r="AI62" s="599"/>
      <c r="AJ62" s="599"/>
      <c r="AK62" s="599"/>
      <c r="AL62" s="599"/>
      <c r="AM62" s="599"/>
      <c r="AN62" s="599"/>
      <c r="AO62" s="599"/>
      <c r="AP62" s="599"/>
      <c r="AQ62" s="599"/>
      <c r="AR62" s="599"/>
      <c r="AS62" s="599"/>
      <c r="AT62" s="600"/>
      <c r="AU62" s="600"/>
      <c r="AV62" s="600"/>
      <c r="AW62" s="600"/>
      <c r="AX62" s="600"/>
      <c r="AY62" s="600"/>
      <c r="AZ62" s="600"/>
      <c r="BA62" s="600"/>
      <c r="BB62" s="600"/>
      <c r="BC62" s="600"/>
      <c r="BD62" s="600"/>
      <c r="BE62" s="600"/>
      <c r="BF62" s="600"/>
      <c r="BG62" s="600"/>
      <c r="BH62" s="600"/>
      <c r="BI62" s="600"/>
      <c r="BJ62" s="600"/>
      <c r="BK62" s="600"/>
      <c r="BL62" s="600"/>
      <c r="BM62" s="600"/>
      <c r="BN62" s="600"/>
      <c r="BO62" s="600"/>
      <c r="BP62" s="600"/>
      <c r="BQ62" s="600"/>
      <c r="BR62" s="600"/>
      <c r="BS62" s="600"/>
      <c r="BT62" s="600"/>
      <c r="BU62" s="600"/>
      <c r="BV62" s="600"/>
      <c r="BW62" s="600"/>
      <c r="BX62" s="600"/>
      <c r="BY62" s="600"/>
      <c r="BZ62" s="600"/>
      <c r="CA62" s="600"/>
      <c r="CB62" s="600"/>
      <c r="CC62" s="600"/>
      <c r="CD62" s="600"/>
      <c r="CE62" s="600"/>
      <c r="CF62" s="600"/>
      <c r="CG62" s="600"/>
      <c r="CH62" s="600"/>
      <c r="CI62" s="600"/>
      <c r="CJ62" s="600"/>
      <c r="CK62" s="600"/>
      <c r="CL62" s="600"/>
      <c r="CM62" s="600"/>
      <c r="CN62" s="601"/>
    </row>
    <row r="63" spans="1:93" ht="37.5" customHeight="1" x14ac:dyDescent="0.15">
      <c r="A63" s="530"/>
      <c r="B63" s="531"/>
      <c r="C63" s="531"/>
      <c r="D63" s="531"/>
      <c r="E63" s="531"/>
      <c r="F63" s="531"/>
      <c r="G63" s="531"/>
      <c r="H63" s="531"/>
      <c r="I63" s="531"/>
      <c r="J63" s="531"/>
      <c r="K63" s="594"/>
      <c r="L63" s="541"/>
      <c r="M63" s="542"/>
      <c r="N63" s="542"/>
      <c r="O63" s="542"/>
      <c r="P63" s="542"/>
      <c r="Q63" s="542"/>
      <c r="R63" s="542"/>
      <c r="S63" s="542"/>
      <c r="T63" s="542"/>
      <c r="U63" s="542"/>
      <c r="V63" s="542"/>
      <c r="W63" s="542"/>
      <c r="X63" s="542"/>
      <c r="Y63" s="542"/>
      <c r="Z63" s="542"/>
      <c r="AA63" s="542"/>
      <c r="AB63" s="542"/>
      <c r="AC63" s="542"/>
      <c r="AD63" s="542"/>
      <c r="AE63" s="542"/>
      <c r="AF63" s="542"/>
      <c r="AG63" s="542"/>
      <c r="AH63" s="542"/>
      <c r="AI63" s="542"/>
      <c r="AJ63" s="542"/>
      <c r="AK63" s="542"/>
      <c r="AL63" s="542"/>
      <c r="AM63" s="542"/>
      <c r="AN63" s="542"/>
      <c r="AO63" s="542"/>
      <c r="AP63" s="542"/>
      <c r="AQ63" s="542"/>
      <c r="AR63" s="542"/>
      <c r="AS63" s="542"/>
      <c r="AT63" s="542"/>
      <c r="AU63" s="542"/>
      <c r="AV63" s="542"/>
      <c r="AW63" s="542"/>
      <c r="AX63" s="542"/>
      <c r="AY63" s="542"/>
      <c r="AZ63" s="542"/>
      <c r="BA63" s="542"/>
      <c r="BB63" s="542"/>
      <c r="BC63" s="542"/>
      <c r="BD63" s="542"/>
      <c r="BE63" s="542"/>
      <c r="BF63" s="542"/>
      <c r="BG63" s="542"/>
      <c r="BH63" s="542"/>
      <c r="BI63" s="542"/>
      <c r="BJ63" s="542"/>
      <c r="BK63" s="542"/>
      <c r="BL63" s="542"/>
      <c r="BM63" s="542"/>
      <c r="BN63" s="542"/>
      <c r="BO63" s="542"/>
      <c r="BP63" s="542"/>
      <c r="BQ63" s="542"/>
      <c r="BR63" s="542"/>
      <c r="BS63" s="542"/>
      <c r="BT63" s="542"/>
      <c r="BU63" s="542"/>
      <c r="BV63" s="542"/>
      <c r="BW63" s="542"/>
      <c r="BX63" s="542"/>
      <c r="BY63" s="542"/>
      <c r="BZ63" s="542"/>
      <c r="CA63" s="542"/>
      <c r="CB63" s="542"/>
      <c r="CC63" s="542"/>
      <c r="CD63" s="542"/>
      <c r="CE63" s="542"/>
      <c r="CF63" s="542"/>
      <c r="CG63" s="542"/>
      <c r="CH63" s="542"/>
      <c r="CI63" s="542"/>
      <c r="CJ63" s="542"/>
      <c r="CK63" s="542"/>
      <c r="CL63" s="542"/>
      <c r="CM63" s="542"/>
      <c r="CN63" s="543"/>
    </row>
    <row r="64" spans="1:93" ht="37.5" customHeight="1" x14ac:dyDescent="0.15">
      <c r="A64" s="554" t="s">
        <v>139</v>
      </c>
      <c r="B64" s="555"/>
      <c r="C64" s="555"/>
      <c r="D64" s="555"/>
      <c r="E64" s="555"/>
      <c r="F64" s="555"/>
      <c r="G64" s="555"/>
      <c r="H64" s="555"/>
      <c r="I64" s="555"/>
      <c r="J64" s="555"/>
      <c r="K64" s="555"/>
      <c r="L64" s="615"/>
      <c r="M64" s="548"/>
      <c r="N64" s="548"/>
      <c r="O64" s="548"/>
      <c r="P64" s="548"/>
      <c r="Q64" s="548"/>
      <c r="R64" s="548"/>
      <c r="S64" s="548"/>
      <c r="T64" s="548"/>
      <c r="U64" s="548"/>
      <c r="V64" s="548"/>
      <c r="W64" s="548"/>
      <c r="X64" s="613" t="s">
        <v>140</v>
      </c>
      <c r="Y64" s="613"/>
      <c r="Z64" s="613"/>
      <c r="AA64" s="613"/>
      <c r="AB64" s="614"/>
      <c r="AC64" s="616" t="s">
        <v>141</v>
      </c>
      <c r="AD64" s="617"/>
      <c r="AE64" s="617"/>
      <c r="AF64" s="617"/>
      <c r="AG64" s="617"/>
      <c r="AH64" s="617"/>
      <c r="AI64" s="617"/>
      <c r="AJ64" s="617"/>
      <c r="AK64" s="617"/>
      <c r="AL64" s="617"/>
      <c r="AM64" s="617"/>
      <c r="AN64" s="617"/>
      <c r="AO64" s="617"/>
      <c r="AP64" s="617"/>
      <c r="AQ64" s="617"/>
      <c r="AR64" s="617"/>
      <c r="AS64" s="617"/>
      <c r="AT64" s="615"/>
      <c r="AU64" s="548"/>
      <c r="AV64" s="548"/>
      <c r="AW64" s="548"/>
      <c r="AX64" s="548"/>
      <c r="AY64" s="548"/>
      <c r="AZ64" s="548"/>
      <c r="BA64" s="548"/>
      <c r="BB64" s="548"/>
      <c r="BC64" s="613" t="s">
        <v>140</v>
      </c>
      <c r="BD64" s="613"/>
      <c r="BE64" s="613"/>
      <c r="BF64" s="613"/>
      <c r="BG64" s="614"/>
      <c r="BH64" s="549" t="s">
        <v>142</v>
      </c>
      <c r="BI64" s="550"/>
      <c r="BJ64" s="550"/>
      <c r="BK64" s="550"/>
      <c r="BL64" s="550"/>
      <c r="BM64" s="551"/>
      <c r="BN64" s="602"/>
      <c r="BO64" s="602"/>
      <c r="BP64" s="602"/>
      <c r="BQ64" s="602"/>
      <c r="BR64" s="602"/>
      <c r="BS64" s="544" t="s">
        <v>144</v>
      </c>
      <c r="BT64" s="544"/>
      <c r="BU64" s="544"/>
      <c r="BV64" s="544"/>
      <c r="BW64" s="545"/>
      <c r="BX64" s="631" t="s">
        <v>146</v>
      </c>
      <c r="BY64" s="632"/>
      <c r="BZ64" s="632"/>
      <c r="CA64" s="632"/>
      <c r="CB64" s="632"/>
      <c r="CC64" s="632"/>
      <c r="CD64" s="633"/>
      <c r="CE64" s="609"/>
      <c r="CF64" s="609"/>
      <c r="CG64" s="609"/>
      <c r="CH64" s="609"/>
      <c r="CI64" s="609"/>
      <c r="CJ64" s="604" t="s">
        <v>145</v>
      </c>
      <c r="CK64" s="604"/>
      <c r="CL64" s="604"/>
      <c r="CM64" s="604"/>
      <c r="CN64" s="618"/>
    </row>
    <row r="65" spans="1:92" ht="33" customHeight="1" x14ac:dyDescent="0.15">
      <c r="A65" s="526" t="s">
        <v>113</v>
      </c>
      <c r="B65" s="527"/>
      <c r="C65" s="527"/>
      <c r="D65" s="527"/>
      <c r="E65" s="527"/>
      <c r="F65" s="527"/>
      <c r="G65" s="527"/>
      <c r="H65" s="527"/>
      <c r="I65" s="527"/>
      <c r="J65" s="527"/>
      <c r="K65" s="527"/>
      <c r="L65" s="532" t="s">
        <v>9</v>
      </c>
      <c r="M65" s="533"/>
      <c r="N65" s="533"/>
      <c r="O65" s="534" t="s">
        <v>74</v>
      </c>
      <c r="P65" s="535"/>
      <c r="Q65" s="535"/>
      <c r="R65" s="535"/>
      <c r="S65" s="535"/>
      <c r="T65" s="535"/>
      <c r="U65" s="535"/>
      <c r="V65" s="535"/>
      <c r="W65" s="535"/>
      <c r="X65" s="535"/>
      <c r="Y65" s="535"/>
      <c r="Z65" s="535"/>
      <c r="AA65" s="535"/>
      <c r="AB65" s="536"/>
      <c r="AC65" s="533" t="s">
        <v>9</v>
      </c>
      <c r="AD65" s="533"/>
      <c r="AE65" s="533"/>
      <c r="AF65" s="534" t="s">
        <v>75</v>
      </c>
      <c r="AG65" s="534"/>
      <c r="AH65" s="534"/>
      <c r="AI65" s="534"/>
      <c r="AJ65" s="534"/>
      <c r="AK65" s="534"/>
      <c r="AL65" s="534"/>
      <c r="AM65" s="534"/>
      <c r="AN65" s="534"/>
      <c r="AO65" s="534"/>
      <c r="AP65" s="534"/>
      <c r="AQ65" s="534"/>
      <c r="AR65" s="534"/>
      <c r="AS65" s="537"/>
      <c r="AT65" s="538" t="s">
        <v>9</v>
      </c>
      <c r="AU65" s="533"/>
      <c r="AV65" s="533"/>
      <c r="AW65" s="559" t="s">
        <v>76</v>
      </c>
      <c r="AX65" s="560"/>
      <c r="AY65" s="560"/>
      <c r="AZ65" s="560"/>
      <c r="BA65" s="560"/>
      <c r="BB65" s="560"/>
      <c r="BC65" s="560"/>
      <c r="BD65" s="560"/>
      <c r="BE65" s="560"/>
      <c r="BF65" s="560"/>
      <c r="BG65" s="560"/>
      <c r="BH65" s="560"/>
      <c r="BI65" s="560"/>
      <c r="BJ65" s="560"/>
      <c r="BK65" s="560"/>
      <c r="BL65" s="560"/>
      <c r="BM65" s="560"/>
      <c r="BN65" s="560"/>
      <c r="BO65" s="560"/>
      <c r="BP65" s="560"/>
      <c r="BQ65" s="560"/>
      <c r="BR65" s="560"/>
      <c r="BS65" s="560"/>
      <c r="BT65" s="560"/>
      <c r="BU65" s="560"/>
      <c r="BV65" s="560"/>
      <c r="BW65" s="560"/>
      <c r="BX65" s="560"/>
      <c r="BY65" s="560"/>
      <c r="BZ65" s="560"/>
      <c r="CA65" s="560"/>
      <c r="CB65" s="560"/>
      <c r="CC65" s="560"/>
      <c r="CD65" s="560"/>
      <c r="CE65" s="560"/>
      <c r="CF65" s="560"/>
      <c r="CG65" s="560"/>
      <c r="CH65" s="560"/>
      <c r="CI65" s="560"/>
      <c r="CJ65" s="560"/>
      <c r="CK65" s="560"/>
      <c r="CL65" s="560"/>
      <c r="CM65" s="560"/>
      <c r="CN65" s="561"/>
    </row>
    <row r="66" spans="1:92" ht="22.5" customHeight="1" x14ac:dyDescent="0.15">
      <c r="A66" s="528"/>
      <c r="B66" s="529"/>
      <c r="C66" s="529"/>
      <c r="D66" s="529"/>
      <c r="E66" s="529"/>
      <c r="F66" s="529"/>
      <c r="G66" s="529"/>
      <c r="H66" s="529"/>
      <c r="I66" s="529"/>
      <c r="J66" s="529"/>
      <c r="K66" s="529"/>
      <c r="L66" s="565"/>
      <c r="M66" s="566"/>
      <c r="N66" s="566"/>
      <c r="O66" s="566"/>
      <c r="P66" s="566"/>
      <c r="Q66" s="566"/>
      <c r="R66" s="566"/>
      <c r="S66" s="566"/>
      <c r="T66" s="566"/>
      <c r="U66" s="566"/>
      <c r="V66" s="566"/>
      <c r="W66" s="566"/>
      <c r="X66" s="566"/>
      <c r="Y66" s="566"/>
      <c r="Z66" s="566"/>
      <c r="AA66" s="566"/>
      <c r="AB66" s="605"/>
      <c r="AC66" s="562" t="s">
        <v>143</v>
      </c>
      <c r="AD66" s="563"/>
      <c r="AE66" s="563"/>
      <c r="AF66" s="563"/>
      <c r="AG66" s="563"/>
      <c r="AH66" s="563"/>
      <c r="AI66" s="563"/>
      <c r="AJ66" s="563"/>
      <c r="AK66" s="563"/>
      <c r="AL66" s="563"/>
      <c r="AM66" s="563"/>
      <c r="AN66" s="563"/>
      <c r="AO66" s="563"/>
      <c r="AP66" s="563"/>
      <c r="AQ66" s="563"/>
      <c r="AR66" s="563"/>
      <c r="AS66" s="564"/>
      <c r="AT66" s="571" t="s">
        <v>114</v>
      </c>
      <c r="AU66" s="572"/>
      <c r="AV66" s="573"/>
      <c r="AW66" s="573"/>
      <c r="AX66" s="573"/>
      <c r="AY66" s="573"/>
      <c r="AZ66" s="573"/>
      <c r="BA66" s="573"/>
      <c r="BB66" s="573"/>
      <c r="BC66" s="573"/>
      <c r="BD66" s="573"/>
      <c r="BE66" s="573"/>
      <c r="BF66" s="573"/>
      <c r="BG66" s="573"/>
      <c r="BH66" s="573"/>
      <c r="BI66" s="573"/>
      <c r="BJ66" s="573"/>
      <c r="BK66" s="573"/>
      <c r="BL66" s="573"/>
      <c r="BM66" s="573"/>
      <c r="BN66" s="573"/>
      <c r="BO66" s="573"/>
      <c r="BP66" s="573"/>
      <c r="BQ66" s="573"/>
      <c r="BR66" s="573"/>
      <c r="BS66" s="573"/>
      <c r="BT66" s="573"/>
      <c r="BU66" s="573"/>
      <c r="BV66" s="573"/>
      <c r="BW66" s="573"/>
      <c r="BX66" s="573"/>
      <c r="BY66" s="573"/>
      <c r="BZ66" s="573"/>
      <c r="CA66" s="573"/>
      <c r="CB66" s="573"/>
      <c r="CC66" s="573"/>
      <c r="CD66" s="573"/>
      <c r="CE66" s="573"/>
      <c r="CF66" s="573"/>
      <c r="CG66" s="573"/>
      <c r="CH66" s="573"/>
      <c r="CI66" s="573"/>
      <c r="CJ66" s="573"/>
      <c r="CK66" s="573"/>
      <c r="CL66" s="573"/>
      <c r="CM66" s="574" t="s">
        <v>115</v>
      </c>
      <c r="CN66" s="575"/>
    </row>
    <row r="67" spans="1:92" ht="22.5" customHeight="1" x14ac:dyDescent="0.15">
      <c r="A67" s="528"/>
      <c r="B67" s="529"/>
      <c r="C67" s="529"/>
      <c r="D67" s="529"/>
      <c r="E67" s="529"/>
      <c r="F67" s="529"/>
      <c r="G67" s="529"/>
      <c r="H67" s="529"/>
      <c r="I67" s="529"/>
      <c r="J67" s="529"/>
      <c r="K67" s="529"/>
      <c r="L67" s="565"/>
      <c r="M67" s="566"/>
      <c r="N67" s="566"/>
      <c r="O67" s="566"/>
      <c r="P67" s="566"/>
      <c r="Q67" s="566"/>
      <c r="R67" s="566"/>
      <c r="S67" s="566"/>
      <c r="T67" s="566"/>
      <c r="U67" s="566"/>
      <c r="V67" s="566"/>
      <c r="W67" s="566"/>
      <c r="X67" s="566"/>
      <c r="Y67" s="566"/>
      <c r="Z67" s="566"/>
      <c r="AA67" s="566"/>
      <c r="AB67" s="605"/>
      <c r="AC67" s="565"/>
      <c r="AD67" s="566"/>
      <c r="AE67" s="566"/>
      <c r="AF67" s="566"/>
      <c r="AG67" s="566"/>
      <c r="AH67" s="566"/>
      <c r="AI67" s="566"/>
      <c r="AJ67" s="566"/>
      <c r="AK67" s="566"/>
      <c r="AL67" s="566"/>
      <c r="AM67" s="566"/>
      <c r="AN67" s="566"/>
      <c r="AO67" s="566"/>
      <c r="AP67" s="566"/>
      <c r="AQ67" s="566"/>
      <c r="AR67" s="566"/>
      <c r="AS67" s="567"/>
      <c r="AT67" s="576" t="s">
        <v>114</v>
      </c>
      <c r="AU67" s="577"/>
      <c r="AV67" s="578"/>
      <c r="AW67" s="578"/>
      <c r="AX67" s="578"/>
      <c r="AY67" s="578"/>
      <c r="AZ67" s="578"/>
      <c r="BA67" s="578"/>
      <c r="BB67" s="578"/>
      <c r="BC67" s="578"/>
      <c r="BD67" s="578"/>
      <c r="BE67" s="578"/>
      <c r="BF67" s="578"/>
      <c r="BG67" s="578"/>
      <c r="BH67" s="578"/>
      <c r="BI67" s="578"/>
      <c r="BJ67" s="578"/>
      <c r="BK67" s="578"/>
      <c r="BL67" s="578"/>
      <c r="BM67" s="578"/>
      <c r="BN67" s="578"/>
      <c r="BO67" s="578"/>
      <c r="BP67" s="578"/>
      <c r="BQ67" s="578"/>
      <c r="BR67" s="578"/>
      <c r="BS67" s="578"/>
      <c r="BT67" s="578"/>
      <c r="BU67" s="578"/>
      <c r="BV67" s="578"/>
      <c r="BW67" s="578"/>
      <c r="BX67" s="578"/>
      <c r="BY67" s="578"/>
      <c r="BZ67" s="578"/>
      <c r="CA67" s="578"/>
      <c r="CB67" s="578"/>
      <c r="CC67" s="578"/>
      <c r="CD67" s="578"/>
      <c r="CE67" s="578"/>
      <c r="CF67" s="578"/>
      <c r="CG67" s="578"/>
      <c r="CH67" s="578"/>
      <c r="CI67" s="578"/>
      <c r="CJ67" s="578"/>
      <c r="CK67" s="578"/>
      <c r="CL67" s="578"/>
      <c r="CM67" s="579" t="s">
        <v>115</v>
      </c>
      <c r="CN67" s="580"/>
    </row>
    <row r="68" spans="1:92" ht="22.5" customHeight="1" x14ac:dyDescent="0.15">
      <c r="A68" s="530"/>
      <c r="B68" s="531"/>
      <c r="C68" s="531"/>
      <c r="D68" s="531"/>
      <c r="E68" s="531"/>
      <c r="F68" s="531"/>
      <c r="G68" s="531"/>
      <c r="H68" s="531"/>
      <c r="I68" s="531"/>
      <c r="J68" s="531"/>
      <c r="K68" s="531"/>
      <c r="L68" s="568"/>
      <c r="M68" s="569"/>
      <c r="N68" s="569"/>
      <c r="O68" s="569"/>
      <c r="P68" s="569"/>
      <c r="Q68" s="569"/>
      <c r="R68" s="569"/>
      <c r="S68" s="569"/>
      <c r="T68" s="569"/>
      <c r="U68" s="569"/>
      <c r="V68" s="569"/>
      <c r="W68" s="569"/>
      <c r="X68" s="569"/>
      <c r="Y68" s="569"/>
      <c r="Z68" s="569"/>
      <c r="AA68" s="569"/>
      <c r="AB68" s="606"/>
      <c r="AC68" s="568"/>
      <c r="AD68" s="569"/>
      <c r="AE68" s="569"/>
      <c r="AF68" s="569"/>
      <c r="AG68" s="569"/>
      <c r="AH68" s="569"/>
      <c r="AI68" s="569"/>
      <c r="AJ68" s="569"/>
      <c r="AK68" s="569"/>
      <c r="AL68" s="569"/>
      <c r="AM68" s="569"/>
      <c r="AN68" s="569"/>
      <c r="AO68" s="569"/>
      <c r="AP68" s="569"/>
      <c r="AQ68" s="569"/>
      <c r="AR68" s="569"/>
      <c r="AS68" s="570"/>
      <c r="AT68" s="581" t="s">
        <v>114</v>
      </c>
      <c r="AU68" s="582"/>
      <c r="AV68" s="583"/>
      <c r="AW68" s="583"/>
      <c r="AX68" s="583"/>
      <c r="AY68" s="583"/>
      <c r="AZ68" s="583"/>
      <c r="BA68" s="583"/>
      <c r="BB68" s="583"/>
      <c r="BC68" s="583"/>
      <c r="BD68" s="583"/>
      <c r="BE68" s="583"/>
      <c r="BF68" s="583"/>
      <c r="BG68" s="583"/>
      <c r="BH68" s="583"/>
      <c r="BI68" s="583"/>
      <c r="BJ68" s="583"/>
      <c r="BK68" s="583"/>
      <c r="BL68" s="583"/>
      <c r="BM68" s="583"/>
      <c r="BN68" s="583"/>
      <c r="BO68" s="583"/>
      <c r="BP68" s="583"/>
      <c r="BQ68" s="583"/>
      <c r="BR68" s="583"/>
      <c r="BS68" s="583"/>
      <c r="BT68" s="583"/>
      <c r="BU68" s="583"/>
      <c r="BV68" s="583"/>
      <c r="BW68" s="583"/>
      <c r="BX68" s="583"/>
      <c r="BY68" s="583"/>
      <c r="BZ68" s="583"/>
      <c r="CA68" s="583"/>
      <c r="CB68" s="583"/>
      <c r="CC68" s="583"/>
      <c r="CD68" s="583"/>
      <c r="CE68" s="583"/>
      <c r="CF68" s="583"/>
      <c r="CG68" s="583"/>
      <c r="CH68" s="583"/>
      <c r="CI68" s="583"/>
      <c r="CJ68" s="583"/>
      <c r="CK68" s="583"/>
      <c r="CL68" s="583"/>
      <c r="CM68" s="584" t="s">
        <v>115</v>
      </c>
      <c r="CN68" s="585"/>
    </row>
    <row r="69" spans="1:92" ht="22.5" customHeight="1" x14ac:dyDescent="0.15">
      <c r="A69" s="103"/>
      <c r="B69" s="103"/>
      <c r="C69" s="103"/>
      <c r="D69" s="104"/>
      <c r="E69" s="104"/>
      <c r="F69" s="105"/>
      <c r="G69" s="105"/>
      <c r="H69" s="105"/>
      <c r="I69" s="104"/>
      <c r="J69" s="104"/>
      <c r="K69" s="97"/>
      <c r="L69" s="97"/>
      <c r="M69" s="97"/>
      <c r="N69" s="97"/>
      <c r="O69" s="97"/>
      <c r="P69" s="97"/>
      <c r="Q69" s="97"/>
      <c r="R69" s="97"/>
      <c r="S69" s="97"/>
      <c r="T69" s="97"/>
      <c r="U69" s="97"/>
      <c r="V69" s="97"/>
      <c r="W69" s="97"/>
      <c r="X69" s="97"/>
      <c r="Y69" s="97"/>
      <c r="Z69" s="97"/>
      <c r="AA69" s="97"/>
      <c r="AB69" s="97"/>
      <c r="AC69" s="97"/>
      <c r="AP69" s="97"/>
      <c r="AQ69" s="97"/>
      <c r="AR69" s="97"/>
      <c r="BI69" s="106"/>
      <c r="BJ69" s="106"/>
      <c r="BK69" s="106"/>
      <c r="BL69" s="106"/>
      <c r="BM69" s="106"/>
      <c r="BN69" s="106"/>
      <c r="BP69" s="106"/>
      <c r="BQ69" s="159"/>
      <c r="BR69" s="159"/>
      <c r="BS69" s="159"/>
      <c r="BT69" s="159"/>
      <c r="BU69" s="159"/>
      <c r="BV69" s="159"/>
      <c r="BW69" s="159"/>
      <c r="BX69" s="159"/>
      <c r="BY69" s="159"/>
      <c r="BZ69" s="159"/>
      <c r="CA69" s="159"/>
      <c r="CB69" s="159"/>
      <c r="CC69" s="159"/>
      <c r="CD69" s="159"/>
      <c r="CE69" s="159"/>
      <c r="CF69" s="159"/>
      <c r="CG69" s="159"/>
      <c r="CH69" s="159"/>
      <c r="CI69" s="159"/>
      <c r="CJ69" s="159"/>
      <c r="CK69" s="159"/>
      <c r="CL69" s="159"/>
      <c r="CM69" s="159"/>
      <c r="CN69" s="159"/>
    </row>
    <row r="70" spans="1:92" ht="22.5" customHeight="1" x14ac:dyDescent="0.15">
      <c r="A70" s="80"/>
      <c r="B70" s="80"/>
      <c r="C70" s="80"/>
      <c r="D70" s="80"/>
      <c r="E70" s="80"/>
      <c r="F70" s="78"/>
      <c r="G70" s="78"/>
      <c r="H70" s="78"/>
      <c r="I70" s="78"/>
      <c r="J70" s="78"/>
      <c r="K70" s="78"/>
      <c r="L70" s="78"/>
      <c r="M70" s="78"/>
      <c r="N70" s="78"/>
      <c r="O70" s="78"/>
      <c r="P70" s="78"/>
      <c r="Q70" s="78"/>
      <c r="R70" s="78"/>
      <c r="S70" s="78"/>
      <c r="T70" s="78"/>
      <c r="U70" s="78"/>
      <c r="V70" s="78"/>
      <c r="W70" s="78"/>
      <c r="X70" s="78"/>
      <c r="Y70" s="78"/>
      <c r="Z70" s="78"/>
      <c r="AA70" s="78"/>
      <c r="AB70" s="78"/>
      <c r="AC70" s="78"/>
      <c r="AD70" s="78"/>
      <c r="AE70" s="78"/>
      <c r="AF70" s="78"/>
      <c r="AG70" s="78"/>
      <c r="AH70" s="78"/>
      <c r="AI70" s="78"/>
      <c r="AJ70" s="78"/>
      <c r="AK70" s="78"/>
      <c r="AL70" s="78"/>
      <c r="AM70" s="78"/>
      <c r="AN70" s="78"/>
      <c r="AO70" s="78"/>
      <c r="AP70" s="78"/>
      <c r="AQ70" s="78"/>
      <c r="AR70" s="78"/>
      <c r="AS70" s="174"/>
      <c r="AT70" s="78"/>
      <c r="AU70" s="78"/>
      <c r="AV70" s="78"/>
      <c r="AW70" s="77"/>
      <c r="AX70" s="77"/>
      <c r="AY70" s="77"/>
      <c r="AZ70" s="77"/>
      <c r="BA70" s="77"/>
      <c r="BB70" s="79"/>
      <c r="BC70" s="79"/>
      <c r="BD70" s="79"/>
      <c r="BE70" s="79"/>
      <c r="BF70" s="79"/>
      <c r="BG70" s="79"/>
      <c r="BH70" s="79"/>
      <c r="BI70" s="79"/>
      <c r="BJ70" s="79"/>
      <c r="BK70" s="79"/>
      <c r="BL70" s="79"/>
      <c r="BM70" s="79"/>
      <c r="BN70" s="79"/>
      <c r="BO70" s="79"/>
      <c r="BP70" s="79"/>
      <c r="BQ70" s="79"/>
      <c r="BR70" s="79"/>
      <c r="BS70" s="79"/>
      <c r="BT70" s="79"/>
      <c r="BU70" s="79"/>
      <c r="BV70" s="79"/>
      <c r="BW70" s="79"/>
      <c r="BX70" s="79"/>
      <c r="BY70" s="79"/>
      <c r="BZ70" s="79"/>
      <c r="CA70" s="79"/>
      <c r="CB70" s="79"/>
      <c r="CC70" s="79"/>
      <c r="CD70" s="73"/>
      <c r="CE70" s="73"/>
      <c r="CF70" s="73"/>
      <c r="CG70" s="73"/>
      <c r="CH70" s="73"/>
      <c r="CI70" s="73"/>
      <c r="CJ70" s="73"/>
      <c r="CK70" s="73"/>
      <c r="CL70" s="73"/>
      <c r="CM70" s="73"/>
      <c r="CN70" s="73"/>
    </row>
    <row r="71" spans="1:92" ht="45" customHeight="1" x14ac:dyDescent="0.15">
      <c r="A71" s="498" t="s">
        <v>214</v>
      </c>
      <c r="B71" s="498"/>
      <c r="C71" s="498"/>
      <c r="D71" s="498"/>
      <c r="E71" s="498"/>
      <c r="F71" s="498"/>
      <c r="G71" s="498"/>
      <c r="H71" s="498"/>
      <c r="I71" s="498"/>
      <c r="J71" s="498"/>
      <c r="K71" s="498"/>
      <c r="L71" s="498"/>
      <c r="M71" s="498"/>
      <c r="N71" s="498"/>
      <c r="O71" s="498"/>
      <c r="P71" s="498"/>
      <c r="Q71" s="498"/>
      <c r="R71" s="498"/>
      <c r="S71" s="498"/>
      <c r="T71" s="498"/>
      <c r="U71" s="498"/>
      <c r="V71" s="498"/>
      <c r="W71" s="498"/>
      <c r="X71" s="499"/>
      <c r="Y71" s="500" t="str">
        <f>IF('定型様式1｜総括表'!$U$47=0,"",'定型様式1｜総括表'!$U$47)</f>
        <v/>
      </c>
      <c r="Z71" s="501"/>
      <c r="AA71" s="501"/>
      <c r="AB71" s="501"/>
      <c r="AC71" s="501"/>
      <c r="AD71" s="501"/>
      <c r="AE71" s="501"/>
      <c r="AF71" s="501"/>
      <c r="AG71" s="501"/>
      <c r="AH71" s="501"/>
      <c r="AI71" s="501"/>
      <c r="AJ71" s="501"/>
      <c r="AK71" s="501"/>
      <c r="AL71" s="501"/>
      <c r="AM71" s="501"/>
      <c r="AN71" s="501"/>
      <c r="AO71" s="501"/>
      <c r="AP71" s="501"/>
      <c r="AQ71" s="501"/>
      <c r="AR71" s="501"/>
      <c r="AS71" s="501"/>
      <c r="AT71" s="501"/>
      <c r="AU71" s="501"/>
      <c r="AV71" s="501"/>
      <c r="AW71" s="501"/>
      <c r="AX71" s="501"/>
      <c r="AY71" s="501"/>
      <c r="AZ71" s="501"/>
      <c r="BA71" s="501"/>
      <c r="BB71" s="501"/>
      <c r="BC71" s="501"/>
      <c r="BD71" s="501"/>
      <c r="BE71" s="501"/>
      <c r="BF71" s="501"/>
      <c r="BG71" s="501"/>
      <c r="BH71" s="501"/>
      <c r="BI71" s="501"/>
      <c r="BJ71" s="501"/>
      <c r="BK71" s="501"/>
      <c r="BL71" s="501"/>
      <c r="BM71" s="501"/>
      <c r="BN71" s="501"/>
      <c r="BO71" s="502"/>
      <c r="BP71" s="503" t="s">
        <v>77</v>
      </c>
      <c r="BQ71" s="504"/>
      <c r="BR71" s="504"/>
      <c r="BS71" s="504"/>
      <c r="BT71" s="504"/>
      <c r="BU71" s="504"/>
      <c r="BV71" s="504"/>
      <c r="BW71" s="504"/>
      <c r="BX71" s="504"/>
      <c r="BY71" s="504"/>
      <c r="BZ71" s="504"/>
      <c r="CA71" s="504"/>
      <c r="CB71" s="504"/>
      <c r="CC71" s="504"/>
      <c r="CD71" s="504"/>
      <c r="CE71" s="504"/>
      <c r="CF71" s="504"/>
      <c r="CG71" s="504"/>
      <c r="CH71" s="504"/>
      <c r="CI71" s="504"/>
      <c r="CJ71" s="504"/>
      <c r="CK71" s="504"/>
      <c r="CL71" s="504"/>
      <c r="CM71" s="504"/>
      <c r="CN71" s="504"/>
    </row>
    <row r="72" spans="1:92" ht="22.5" customHeight="1" x14ac:dyDescent="0.15">
      <c r="A72" s="103"/>
      <c r="B72" s="103"/>
      <c r="C72" s="103"/>
      <c r="D72" s="104"/>
      <c r="E72" s="104"/>
      <c r="F72" s="105"/>
      <c r="G72" s="105"/>
      <c r="H72" s="105"/>
      <c r="I72" s="104"/>
      <c r="J72" s="104"/>
      <c r="K72" s="97"/>
      <c r="L72" s="97"/>
      <c r="M72" s="97"/>
      <c r="N72" s="97"/>
      <c r="O72" s="97"/>
      <c r="P72" s="97"/>
      <c r="Q72" s="97"/>
      <c r="R72" s="97"/>
      <c r="S72" s="97"/>
      <c r="T72" s="97"/>
      <c r="U72" s="97"/>
      <c r="V72" s="97"/>
      <c r="W72" s="97"/>
      <c r="X72" s="97"/>
      <c r="Y72" s="97"/>
      <c r="Z72" s="97"/>
      <c r="AA72" s="97"/>
      <c r="AB72" s="97"/>
      <c r="AC72" s="97"/>
      <c r="AP72" s="97"/>
      <c r="AQ72" s="97"/>
      <c r="AR72" s="97"/>
      <c r="BI72" s="106"/>
      <c r="BJ72" s="106"/>
      <c r="BK72" s="106"/>
      <c r="BL72" s="106"/>
      <c r="BM72" s="106"/>
      <c r="BN72" s="106"/>
      <c r="BP72" s="106"/>
      <c r="BQ72" s="159"/>
      <c r="BR72" s="159"/>
      <c r="BS72" s="159"/>
      <c r="BT72" s="159"/>
      <c r="BU72" s="159"/>
      <c r="BV72" s="159"/>
      <c r="BW72" s="159"/>
      <c r="BX72" s="159"/>
      <c r="BY72" s="159"/>
      <c r="BZ72" s="159"/>
      <c r="CA72" s="159"/>
      <c r="CB72" s="159"/>
      <c r="CC72" s="159"/>
      <c r="CD72" s="159"/>
      <c r="CE72" s="159"/>
      <c r="CF72" s="159"/>
      <c r="CG72" s="159"/>
      <c r="CH72" s="159"/>
      <c r="CI72" s="159"/>
      <c r="CJ72" s="159"/>
      <c r="CK72" s="159"/>
      <c r="CL72" s="159"/>
      <c r="CM72" s="159"/>
      <c r="CN72" s="159"/>
    </row>
    <row r="73" spans="1:92" ht="22.5" customHeight="1" x14ac:dyDescent="0.15">
      <c r="A73" s="103"/>
      <c r="B73" s="103"/>
      <c r="C73" s="103"/>
      <c r="D73" s="104"/>
      <c r="E73" s="104"/>
      <c r="F73" s="105"/>
      <c r="G73" s="105"/>
      <c r="H73" s="105"/>
      <c r="I73" s="104"/>
      <c r="J73" s="104"/>
      <c r="K73" s="97"/>
      <c r="L73" s="97"/>
      <c r="M73" s="97"/>
      <c r="N73" s="97"/>
      <c r="O73" s="97"/>
      <c r="P73" s="97"/>
      <c r="Q73" s="97"/>
      <c r="R73" s="97"/>
      <c r="S73" s="97"/>
      <c r="T73" s="97"/>
      <c r="U73" s="97"/>
      <c r="V73" s="97"/>
      <c r="W73" s="97"/>
      <c r="X73" s="97"/>
      <c r="Y73" s="97"/>
      <c r="Z73" s="97"/>
      <c r="AA73" s="97"/>
      <c r="AB73" s="97"/>
      <c r="AC73" s="97"/>
      <c r="AP73" s="97"/>
      <c r="AQ73" s="97"/>
      <c r="AR73" s="97"/>
      <c r="BI73" s="106"/>
      <c r="BJ73" s="106"/>
      <c r="BK73" s="106"/>
      <c r="BL73" s="106"/>
      <c r="BM73" s="106"/>
      <c r="BN73" s="106"/>
      <c r="BP73" s="106"/>
      <c r="BQ73" s="159"/>
      <c r="BR73" s="159"/>
      <c r="BS73" s="159"/>
      <c r="BT73" s="159"/>
      <c r="BU73" s="159"/>
      <c r="BV73" s="159"/>
      <c r="BW73" s="159"/>
      <c r="BX73" s="159"/>
      <c r="BY73" s="159"/>
      <c r="BZ73" s="159"/>
      <c r="CA73" s="159"/>
      <c r="CB73" s="159"/>
      <c r="CC73" s="159"/>
      <c r="CD73" s="159"/>
      <c r="CE73" s="159"/>
      <c r="CF73" s="159"/>
      <c r="CG73" s="159"/>
      <c r="CH73" s="159"/>
      <c r="CI73" s="159"/>
      <c r="CJ73" s="159"/>
      <c r="CK73" s="159"/>
      <c r="CL73" s="159"/>
      <c r="CM73" s="159"/>
      <c r="CN73" s="159"/>
    </row>
    <row r="74" spans="1:92" ht="22.5" customHeight="1" x14ac:dyDescent="0.15">
      <c r="A74" s="80"/>
      <c r="B74" s="80"/>
      <c r="C74" s="80"/>
      <c r="D74" s="80"/>
      <c r="E74" s="80"/>
      <c r="F74" s="78"/>
      <c r="G74" s="78"/>
      <c r="H74" s="78"/>
      <c r="I74" s="78"/>
      <c r="J74" s="78"/>
      <c r="K74" s="78"/>
      <c r="L74" s="78"/>
      <c r="M74" s="78"/>
      <c r="N74" s="78"/>
      <c r="O74" s="78"/>
      <c r="P74" s="78"/>
      <c r="Q74" s="78"/>
      <c r="R74" s="78"/>
      <c r="S74" s="78"/>
      <c r="T74" s="78"/>
      <c r="U74" s="78"/>
      <c r="V74" s="78"/>
      <c r="W74" s="78"/>
      <c r="X74" s="78"/>
      <c r="Y74" s="78"/>
      <c r="Z74" s="78"/>
      <c r="AA74" s="78"/>
      <c r="AB74" s="78"/>
      <c r="AC74" s="78"/>
      <c r="AD74" s="78"/>
      <c r="AE74" s="78"/>
      <c r="AF74" s="78"/>
      <c r="AG74" s="78"/>
      <c r="AH74" s="78"/>
      <c r="AI74" s="78"/>
      <c r="AJ74" s="78"/>
      <c r="AK74" s="78"/>
      <c r="AL74" s="78"/>
      <c r="AM74" s="78"/>
      <c r="AN74" s="78"/>
      <c r="AO74" s="78"/>
      <c r="AP74" s="78"/>
      <c r="AQ74" s="78"/>
      <c r="AR74" s="78"/>
      <c r="AS74" s="78"/>
      <c r="AT74" s="78"/>
      <c r="AU74" s="78"/>
      <c r="AV74" s="78"/>
      <c r="AW74" s="77"/>
      <c r="AX74" s="77"/>
      <c r="AY74" s="77"/>
      <c r="AZ74" s="77"/>
      <c r="BA74" s="77"/>
      <c r="BB74" s="79"/>
      <c r="BC74" s="79"/>
      <c r="BD74" s="79"/>
      <c r="BE74" s="79"/>
      <c r="BF74" s="79"/>
      <c r="BG74" s="79"/>
      <c r="BH74" s="79"/>
      <c r="BI74" s="79"/>
      <c r="BJ74" s="79"/>
      <c r="BK74" s="79"/>
      <c r="BL74" s="79"/>
      <c r="BM74" s="79"/>
      <c r="BN74" s="79"/>
      <c r="BO74" s="79"/>
      <c r="BP74" s="79"/>
      <c r="BQ74" s="79"/>
      <c r="BR74" s="79"/>
      <c r="BS74" s="79"/>
      <c r="BT74" s="79"/>
      <c r="BU74" s="79"/>
      <c r="BV74" s="79"/>
      <c r="BW74" s="79"/>
      <c r="BX74" s="79"/>
      <c r="BY74" s="79"/>
      <c r="BZ74" s="79"/>
      <c r="CA74" s="79"/>
      <c r="CB74" s="79"/>
      <c r="CC74" s="79"/>
      <c r="CD74" s="73"/>
      <c r="CE74" s="73"/>
      <c r="CF74" s="73"/>
      <c r="CG74" s="73"/>
      <c r="CH74" s="73"/>
      <c r="CI74" s="73"/>
      <c r="CJ74" s="73"/>
      <c r="CK74" s="73"/>
      <c r="CL74" s="73"/>
      <c r="CM74" s="73"/>
      <c r="CN74" s="73"/>
    </row>
    <row r="75" spans="1:92" s="75" customFormat="1" ht="18" customHeight="1" x14ac:dyDescent="0.15">
      <c r="A75" s="507" t="s">
        <v>215</v>
      </c>
      <c r="B75" s="507"/>
      <c r="C75" s="507"/>
      <c r="D75" s="507"/>
      <c r="E75" s="507"/>
      <c r="F75" s="507"/>
      <c r="G75" s="507"/>
      <c r="H75" s="507"/>
      <c r="I75" s="507"/>
      <c r="J75" s="507"/>
      <c r="K75" s="507"/>
      <c r="L75" s="507"/>
      <c r="M75" s="507"/>
      <c r="N75" s="507"/>
      <c r="O75" s="507"/>
      <c r="P75" s="507"/>
      <c r="Q75" s="507"/>
      <c r="R75" s="507"/>
      <c r="S75" s="507"/>
      <c r="T75" s="507"/>
      <c r="U75" s="507"/>
      <c r="V75" s="507"/>
      <c r="W75" s="507"/>
      <c r="X75" s="507"/>
      <c r="Y75" s="79"/>
      <c r="Z75" s="79"/>
      <c r="AA75" s="79"/>
      <c r="AB75" s="79"/>
      <c r="AC75" s="58"/>
      <c r="AD75" s="58"/>
      <c r="AE75" s="58"/>
      <c r="AF75" s="58"/>
      <c r="AG75" s="58"/>
      <c r="AH75" s="58"/>
      <c r="AI75" s="58"/>
      <c r="AJ75" s="58"/>
      <c r="AK75" s="58"/>
      <c r="AL75" s="58"/>
      <c r="AM75" s="58"/>
      <c r="AN75" s="58"/>
      <c r="AO75" s="58"/>
      <c r="AP75" s="58"/>
      <c r="AQ75" s="58"/>
      <c r="AR75" s="58"/>
      <c r="AS75" s="243"/>
      <c r="AT75" s="58"/>
      <c r="AU75" s="58"/>
      <c r="AV75" s="58"/>
      <c r="AW75" s="58"/>
      <c r="AX75" s="58"/>
      <c r="AY75" s="58"/>
      <c r="AZ75" s="58"/>
      <c r="BA75" s="58"/>
      <c r="BB75" s="58"/>
      <c r="BC75" s="58"/>
      <c r="BD75" s="58"/>
      <c r="BE75" s="58"/>
      <c r="BF75" s="58"/>
      <c r="BG75" s="58"/>
      <c r="BH75" s="58"/>
      <c r="BI75" s="58"/>
      <c r="BJ75" s="58"/>
      <c r="BK75" s="58"/>
      <c r="BL75" s="58"/>
      <c r="BM75" s="58"/>
      <c r="BN75" s="81"/>
      <c r="BO75" s="81"/>
      <c r="BP75" s="81"/>
      <c r="BQ75" s="81"/>
      <c r="BR75" s="81"/>
      <c r="BS75" s="81"/>
      <c r="BT75" s="81"/>
      <c r="BU75" s="81"/>
      <c r="BV75" s="81"/>
      <c r="BW75" s="81"/>
      <c r="BX75" s="81"/>
      <c r="BY75" s="81"/>
      <c r="BZ75" s="81"/>
      <c r="CA75" s="81"/>
      <c r="CB75" s="81"/>
      <c r="CC75" s="81"/>
      <c r="CD75" s="81"/>
      <c r="CE75" s="81"/>
      <c r="CF75" s="81"/>
      <c r="CG75" s="81"/>
      <c r="CH75" s="81"/>
      <c r="CI75" s="81"/>
      <c r="CJ75" s="81"/>
      <c r="CK75" s="58"/>
      <c r="CL75" s="58"/>
      <c r="CM75" s="58"/>
      <c r="CN75" s="58"/>
    </row>
    <row r="76" spans="1:92" s="75" customFormat="1" ht="33" customHeight="1" x14ac:dyDescent="0.15">
      <c r="A76" s="554" t="s">
        <v>155</v>
      </c>
      <c r="B76" s="550"/>
      <c r="C76" s="550"/>
      <c r="D76" s="550"/>
      <c r="E76" s="550"/>
      <c r="F76" s="550"/>
      <c r="G76" s="550"/>
      <c r="H76" s="550"/>
      <c r="I76" s="550"/>
      <c r="J76" s="550"/>
      <c r="K76" s="551"/>
      <c r="L76" s="107"/>
      <c r="M76" s="602"/>
      <c r="N76" s="602"/>
      <c r="O76" s="602"/>
      <c r="P76" s="602"/>
      <c r="Q76" s="602"/>
      <c r="R76" s="602"/>
      <c r="S76" s="602"/>
      <c r="T76" s="602"/>
      <c r="U76" s="602"/>
      <c r="V76" s="544" t="s">
        <v>11</v>
      </c>
      <c r="W76" s="544"/>
      <c r="X76" s="544"/>
      <c r="Y76" s="544"/>
      <c r="Z76" s="816"/>
      <c r="AA76" s="816"/>
      <c r="AB76" s="816"/>
      <c r="AC76" s="816"/>
      <c r="AD76" s="816"/>
      <c r="AE76" s="544" t="s">
        <v>12</v>
      </c>
      <c r="AF76" s="544"/>
      <c r="AG76" s="544"/>
      <c r="AH76" s="544"/>
      <c r="AI76" s="548"/>
      <c r="AJ76" s="548"/>
      <c r="AK76" s="548"/>
      <c r="AL76" s="548"/>
      <c r="AM76" s="548"/>
      <c r="AN76" s="544" t="s">
        <v>13</v>
      </c>
      <c r="AO76" s="544"/>
      <c r="AP76" s="544"/>
      <c r="AQ76" s="544"/>
      <c r="AR76" s="108"/>
      <c r="AS76" s="554" t="s">
        <v>233</v>
      </c>
      <c r="AT76" s="555"/>
      <c r="AU76" s="555"/>
      <c r="AV76" s="555"/>
      <c r="AW76" s="555"/>
      <c r="AX76" s="555"/>
      <c r="AY76" s="555"/>
      <c r="AZ76" s="555"/>
      <c r="BA76" s="555"/>
      <c r="BB76" s="555"/>
      <c r="BC76" s="603"/>
      <c r="BD76" s="607"/>
      <c r="BE76" s="608"/>
      <c r="BF76" s="608"/>
      <c r="BG76" s="602"/>
      <c r="BH76" s="602"/>
      <c r="BI76" s="602"/>
      <c r="BJ76" s="602"/>
      <c r="BK76" s="602"/>
      <c r="BL76" s="602"/>
      <c r="BM76" s="602"/>
      <c r="BN76" s="602"/>
      <c r="BO76" s="602"/>
      <c r="BP76" s="604" t="s">
        <v>11</v>
      </c>
      <c r="BQ76" s="604"/>
      <c r="BR76" s="604"/>
      <c r="BS76" s="604"/>
      <c r="BT76" s="604"/>
      <c r="BU76" s="817"/>
      <c r="BV76" s="817"/>
      <c r="BW76" s="817"/>
      <c r="BX76" s="817"/>
      <c r="BY76" s="817"/>
      <c r="BZ76" s="544" t="s">
        <v>12</v>
      </c>
      <c r="CA76" s="544"/>
      <c r="CB76" s="544"/>
      <c r="CC76" s="544"/>
      <c r="CD76" s="548"/>
      <c r="CE76" s="548"/>
      <c r="CF76" s="548"/>
      <c r="CG76" s="548"/>
      <c r="CH76" s="548"/>
      <c r="CI76" s="544" t="s">
        <v>13</v>
      </c>
      <c r="CJ76" s="544"/>
      <c r="CK76" s="544"/>
      <c r="CL76" s="544"/>
      <c r="CM76" s="109"/>
      <c r="CN76" s="110"/>
    </row>
    <row r="77" spans="1:92" ht="22.5" customHeight="1" x14ac:dyDescent="0.15">
      <c r="A77" s="111"/>
      <c r="B77" s="111"/>
      <c r="C77" s="112"/>
      <c r="D77" s="112"/>
      <c r="E77" s="112"/>
      <c r="F77" s="112"/>
      <c r="G77" s="112"/>
      <c r="H77" s="112"/>
      <c r="I77" s="112"/>
      <c r="J77" s="112"/>
      <c r="K77" s="112"/>
      <c r="L77" s="113"/>
      <c r="M77" s="113"/>
      <c r="N77" s="129"/>
      <c r="O77" s="129"/>
      <c r="P77" s="129"/>
      <c r="Q77" s="129"/>
      <c r="R77" s="129"/>
      <c r="S77" s="129"/>
      <c r="T77" s="129"/>
      <c r="U77" s="129"/>
      <c r="V77" s="129"/>
      <c r="W77" s="113"/>
      <c r="X77" s="113"/>
      <c r="Y77" s="129"/>
      <c r="Z77" s="129"/>
      <c r="AA77" s="129"/>
      <c r="AB77" s="129"/>
      <c r="AC77" s="129"/>
      <c r="AD77" s="129"/>
      <c r="AE77" s="129"/>
      <c r="AF77" s="129"/>
      <c r="AG77" s="129"/>
      <c r="AH77" s="113"/>
      <c r="AI77" s="113"/>
      <c r="AJ77" s="129"/>
      <c r="AK77" s="129"/>
      <c r="AL77" s="129"/>
      <c r="AM77" s="129"/>
      <c r="AN77" s="129"/>
      <c r="AO77" s="129"/>
      <c r="AP77" s="129"/>
      <c r="AQ77" s="129"/>
      <c r="AR77" s="129"/>
      <c r="AS77" s="112"/>
      <c r="AT77" s="112"/>
      <c r="AU77" s="112"/>
      <c r="AV77" s="112"/>
      <c r="AW77" s="112"/>
      <c r="AX77" s="112"/>
      <c r="AY77" s="112"/>
      <c r="AZ77" s="112"/>
      <c r="BA77" s="112"/>
      <c r="BB77" s="112"/>
      <c r="BC77" s="112"/>
      <c r="BD77" s="114"/>
      <c r="BE77" s="113"/>
      <c r="BF77" s="113"/>
      <c r="BG77" s="129"/>
      <c r="BH77" s="129"/>
      <c r="BI77" s="129"/>
      <c r="BJ77" s="129"/>
      <c r="BK77" s="129"/>
      <c r="BL77" s="129"/>
      <c r="BM77" s="129"/>
      <c r="BN77" s="129"/>
      <c r="BO77" s="129"/>
      <c r="BP77" s="113"/>
      <c r="BQ77" s="113"/>
      <c r="BR77" s="129"/>
      <c r="BS77" s="129"/>
      <c r="BT77" s="129"/>
      <c r="BU77" s="129"/>
      <c r="BV77" s="129"/>
      <c r="BW77" s="129"/>
      <c r="BX77" s="129"/>
      <c r="BY77" s="129"/>
      <c r="BZ77" s="129"/>
      <c r="CA77" s="129"/>
      <c r="CB77" s="113"/>
      <c r="CC77" s="113"/>
      <c r="CD77" s="129"/>
      <c r="CE77" s="129"/>
      <c r="CF77" s="129"/>
      <c r="CG77" s="129"/>
      <c r="CH77" s="129"/>
      <c r="CI77" s="129"/>
      <c r="CJ77" s="129"/>
      <c r="CK77" s="129"/>
      <c r="CL77" s="129"/>
      <c r="CM77" s="129"/>
      <c r="CN77" s="129"/>
    </row>
    <row r="78" spans="1:92" ht="22.5" customHeight="1" x14ac:dyDescent="0.15">
      <c r="A78" s="111"/>
      <c r="B78" s="111"/>
      <c r="C78" s="112"/>
      <c r="D78" s="112"/>
      <c r="E78" s="112"/>
      <c r="F78" s="112"/>
      <c r="G78" s="112"/>
      <c r="H78" s="112"/>
      <c r="I78" s="112"/>
      <c r="J78" s="112"/>
      <c r="K78" s="112"/>
      <c r="L78" s="113"/>
      <c r="M78" s="113"/>
      <c r="N78" s="129"/>
      <c r="O78" s="129"/>
      <c r="P78" s="129"/>
      <c r="Q78" s="129"/>
      <c r="R78" s="129"/>
      <c r="S78" s="129"/>
      <c r="T78" s="129"/>
      <c r="U78" s="129"/>
      <c r="V78" s="129"/>
      <c r="W78" s="113"/>
      <c r="X78" s="113"/>
      <c r="Y78" s="129"/>
      <c r="Z78" s="129"/>
      <c r="AA78" s="129"/>
      <c r="AB78" s="129"/>
      <c r="AC78" s="129"/>
      <c r="AD78" s="129"/>
      <c r="AE78" s="129"/>
      <c r="AF78" s="129"/>
      <c r="AG78" s="129"/>
      <c r="AH78" s="113"/>
      <c r="AI78" s="113"/>
      <c r="AJ78" s="129"/>
      <c r="AK78" s="129"/>
      <c r="AL78" s="129"/>
      <c r="AM78" s="129"/>
      <c r="AN78" s="129"/>
      <c r="AO78" s="129"/>
      <c r="AP78" s="129"/>
      <c r="AQ78" s="129"/>
      <c r="AR78" s="129"/>
      <c r="AS78" s="112"/>
      <c r="AT78" s="112"/>
      <c r="AU78" s="112"/>
      <c r="AV78" s="112"/>
      <c r="AW78" s="112"/>
      <c r="AX78" s="112"/>
      <c r="AY78" s="112"/>
      <c r="AZ78" s="112"/>
      <c r="BA78" s="112"/>
      <c r="BB78" s="112"/>
      <c r="BC78" s="112"/>
      <c r="BD78" s="114"/>
      <c r="BE78" s="113"/>
      <c r="BF78" s="113"/>
      <c r="BG78" s="129"/>
      <c r="BH78" s="129"/>
      <c r="BI78" s="129"/>
      <c r="BJ78" s="129"/>
      <c r="BK78" s="129"/>
      <c r="BL78" s="129"/>
      <c r="BM78" s="129"/>
      <c r="BN78" s="129"/>
      <c r="BO78" s="129"/>
      <c r="BP78" s="113"/>
      <c r="BQ78" s="113"/>
      <c r="BR78" s="129"/>
      <c r="BS78" s="129"/>
      <c r="BT78" s="129"/>
      <c r="BU78" s="129"/>
      <c r="BV78" s="129"/>
      <c r="BW78" s="129"/>
      <c r="BX78" s="129"/>
      <c r="BY78" s="129"/>
      <c r="BZ78" s="129"/>
      <c r="CA78" s="129"/>
      <c r="CB78" s="113"/>
      <c r="CC78" s="113"/>
      <c r="CD78" s="129"/>
      <c r="CE78" s="129"/>
      <c r="CF78" s="129"/>
      <c r="CG78" s="129"/>
      <c r="CH78" s="129"/>
      <c r="CI78" s="129"/>
      <c r="CJ78" s="129"/>
      <c r="CK78" s="129"/>
      <c r="CL78" s="129"/>
      <c r="CM78" s="129"/>
      <c r="CN78" s="129"/>
    </row>
    <row r="79" spans="1:92" ht="18" customHeight="1" x14ac:dyDescent="0.15">
      <c r="A79" s="75"/>
      <c r="B79" s="75"/>
      <c r="C79" s="75"/>
      <c r="D79" s="75"/>
      <c r="E79" s="75"/>
      <c r="F79" s="75"/>
      <c r="G79" s="75"/>
      <c r="H79" s="75"/>
      <c r="I79" s="75"/>
      <c r="J79" s="75"/>
      <c r="K79" s="75"/>
      <c r="L79" s="75"/>
      <c r="M79" s="75"/>
      <c r="N79" s="75"/>
      <c r="O79" s="75"/>
      <c r="P79" s="75"/>
      <c r="Q79" s="75"/>
      <c r="R79" s="75"/>
      <c r="S79" s="75"/>
      <c r="T79" s="75"/>
      <c r="U79" s="75"/>
      <c r="V79" s="75"/>
      <c r="W79" s="75"/>
      <c r="X79" s="75"/>
      <c r="Y79" s="79"/>
      <c r="Z79" s="79"/>
      <c r="AA79" s="79"/>
      <c r="AB79" s="79"/>
      <c r="AC79" s="75"/>
      <c r="AD79" s="75"/>
      <c r="AE79" s="75"/>
      <c r="AF79" s="75"/>
      <c r="AG79" s="75"/>
      <c r="AH79" s="75"/>
      <c r="AI79" s="75"/>
      <c r="AJ79" s="75"/>
      <c r="AK79" s="75"/>
      <c r="AL79" s="75"/>
      <c r="AM79" s="75"/>
      <c r="AN79" s="75"/>
      <c r="AO79" s="75"/>
      <c r="AP79" s="75"/>
      <c r="AQ79" s="75"/>
      <c r="AR79" s="75"/>
      <c r="AS79" s="75"/>
      <c r="AT79" s="75"/>
      <c r="AU79" s="75"/>
      <c r="AV79" s="75"/>
      <c r="AW79" s="75"/>
      <c r="AX79" s="75"/>
      <c r="AY79" s="75"/>
      <c r="AZ79" s="75"/>
      <c r="BA79" s="75"/>
      <c r="BB79" s="75"/>
      <c r="BC79" s="75"/>
      <c r="BD79" s="75"/>
      <c r="BE79" s="75"/>
      <c r="BF79" s="75"/>
      <c r="BG79" s="75"/>
      <c r="BH79" s="75"/>
      <c r="BI79" s="75"/>
      <c r="BJ79" s="75"/>
      <c r="BK79" s="75"/>
      <c r="BL79" s="75"/>
      <c r="BM79" s="75"/>
      <c r="BN79" s="75"/>
      <c r="BO79" s="75"/>
      <c r="BP79" s="75"/>
      <c r="BQ79" s="75"/>
      <c r="BR79" s="75"/>
      <c r="BS79" s="75"/>
      <c r="BT79" s="75"/>
      <c r="BU79" s="75"/>
      <c r="BV79" s="75"/>
      <c r="BW79" s="75"/>
      <c r="BX79" s="75"/>
      <c r="BY79" s="75"/>
      <c r="BZ79" s="75"/>
      <c r="CA79" s="75"/>
      <c r="CB79" s="75"/>
      <c r="CC79" s="75"/>
      <c r="CD79" s="75"/>
      <c r="CE79" s="75"/>
      <c r="CF79" s="75"/>
      <c r="CG79" s="75"/>
      <c r="CH79" s="75"/>
      <c r="CI79" s="75"/>
      <c r="CJ79" s="75"/>
      <c r="CK79" s="75"/>
      <c r="CL79" s="75"/>
      <c r="CM79" s="75"/>
      <c r="CN79" s="75"/>
    </row>
    <row r="80" spans="1:92" ht="23.25" customHeight="1" x14ac:dyDescent="0.15">
      <c r="A80" s="507" t="s">
        <v>236</v>
      </c>
      <c r="B80" s="507"/>
      <c r="C80" s="507"/>
      <c r="D80" s="507"/>
      <c r="E80" s="507"/>
      <c r="F80" s="507"/>
      <c r="G80" s="507"/>
      <c r="H80" s="507"/>
      <c r="I80" s="507"/>
      <c r="J80" s="507"/>
      <c r="K80" s="507"/>
      <c r="L80" s="507"/>
      <c r="M80" s="507"/>
      <c r="N80" s="507"/>
      <c r="O80" s="507"/>
      <c r="P80" s="507"/>
      <c r="Q80" s="507"/>
      <c r="R80" s="507"/>
      <c r="S80" s="507"/>
      <c r="T80" s="507"/>
      <c r="U80" s="507"/>
      <c r="V80" s="507"/>
      <c r="W80" s="507"/>
      <c r="X80" s="507"/>
      <c r="Y80" s="115"/>
      <c r="Z80" s="115"/>
      <c r="AA80" s="115"/>
      <c r="AB80" s="115"/>
    </row>
    <row r="81" spans="1:92" ht="33" customHeight="1" x14ac:dyDescent="0.15">
      <c r="A81" s="508" t="s">
        <v>23</v>
      </c>
      <c r="B81" s="509"/>
      <c r="C81" s="509"/>
      <c r="D81" s="509"/>
      <c r="E81" s="509"/>
      <c r="F81" s="509"/>
      <c r="G81" s="509"/>
      <c r="H81" s="509"/>
      <c r="I81" s="509"/>
      <c r="J81" s="509"/>
      <c r="K81" s="510"/>
      <c r="L81" s="511"/>
      <c r="M81" s="512"/>
      <c r="N81" s="512"/>
      <c r="O81" s="512"/>
      <c r="P81" s="512"/>
      <c r="Q81" s="512"/>
      <c r="R81" s="512"/>
      <c r="S81" s="512"/>
      <c r="T81" s="512"/>
      <c r="U81" s="512"/>
      <c r="V81" s="512"/>
      <c r="W81" s="512"/>
      <c r="X81" s="512"/>
      <c r="Y81" s="512"/>
      <c r="Z81" s="512"/>
      <c r="AA81" s="512"/>
      <c r="AB81" s="512"/>
      <c r="AC81" s="512"/>
      <c r="AD81" s="512"/>
      <c r="AE81" s="512"/>
      <c r="AF81" s="512"/>
      <c r="AG81" s="512"/>
      <c r="AH81" s="512"/>
      <c r="AI81" s="512"/>
      <c r="AJ81" s="512"/>
      <c r="AK81" s="512"/>
      <c r="AL81" s="512"/>
      <c r="AM81" s="512"/>
      <c r="AN81" s="512"/>
      <c r="AO81" s="512"/>
      <c r="AP81" s="512"/>
      <c r="AQ81" s="512"/>
      <c r="AR81" s="513"/>
      <c r="AS81" s="508" t="s">
        <v>31</v>
      </c>
      <c r="AT81" s="509"/>
      <c r="AU81" s="509"/>
      <c r="AV81" s="509"/>
      <c r="AW81" s="509"/>
      <c r="AX81" s="509"/>
      <c r="AY81" s="509"/>
      <c r="AZ81" s="509"/>
      <c r="BA81" s="509"/>
      <c r="BB81" s="509"/>
      <c r="BC81" s="510"/>
      <c r="BD81" s="511"/>
      <c r="BE81" s="512"/>
      <c r="BF81" s="512"/>
      <c r="BG81" s="512"/>
      <c r="BH81" s="512"/>
      <c r="BI81" s="512"/>
      <c r="BJ81" s="512"/>
      <c r="BK81" s="512"/>
      <c r="BL81" s="512"/>
      <c r="BM81" s="512"/>
      <c r="BN81" s="512"/>
      <c r="BO81" s="512"/>
      <c r="BP81" s="512"/>
      <c r="BQ81" s="512"/>
      <c r="BR81" s="512"/>
      <c r="BS81" s="512"/>
      <c r="BT81" s="512"/>
      <c r="BU81" s="512"/>
      <c r="BV81" s="512"/>
      <c r="BW81" s="512"/>
      <c r="BX81" s="512"/>
      <c r="BY81" s="512"/>
      <c r="BZ81" s="512"/>
      <c r="CA81" s="512"/>
      <c r="CB81" s="512"/>
      <c r="CC81" s="512"/>
      <c r="CD81" s="512"/>
      <c r="CE81" s="512"/>
      <c r="CF81" s="512"/>
      <c r="CG81" s="512"/>
      <c r="CH81" s="512"/>
      <c r="CI81" s="512"/>
      <c r="CJ81" s="512"/>
      <c r="CK81" s="512"/>
      <c r="CL81" s="512"/>
      <c r="CM81" s="512"/>
      <c r="CN81" s="513"/>
    </row>
    <row r="82" spans="1:92" ht="33" customHeight="1" x14ac:dyDescent="0.15">
      <c r="A82" s="508" t="s">
        <v>32</v>
      </c>
      <c r="B82" s="509"/>
      <c r="C82" s="509"/>
      <c r="D82" s="509"/>
      <c r="E82" s="509"/>
      <c r="F82" s="509"/>
      <c r="G82" s="509"/>
      <c r="H82" s="509"/>
      <c r="I82" s="509"/>
      <c r="J82" s="509"/>
      <c r="K82" s="510"/>
      <c r="L82" s="511"/>
      <c r="M82" s="512"/>
      <c r="N82" s="512"/>
      <c r="O82" s="512"/>
      <c r="P82" s="512"/>
      <c r="Q82" s="512"/>
      <c r="R82" s="512"/>
      <c r="S82" s="512"/>
      <c r="T82" s="512"/>
      <c r="U82" s="512"/>
      <c r="V82" s="512"/>
      <c r="W82" s="512"/>
      <c r="X82" s="512"/>
      <c r="Y82" s="512"/>
      <c r="Z82" s="512"/>
      <c r="AA82" s="512"/>
      <c r="AB82" s="512"/>
      <c r="AC82" s="512"/>
      <c r="AD82" s="512"/>
      <c r="AE82" s="512"/>
      <c r="AF82" s="512"/>
      <c r="AG82" s="512"/>
      <c r="AH82" s="512"/>
      <c r="AI82" s="512"/>
      <c r="AJ82" s="512"/>
      <c r="AK82" s="512"/>
      <c r="AL82" s="512"/>
      <c r="AM82" s="512"/>
      <c r="AN82" s="512"/>
      <c r="AO82" s="512"/>
      <c r="AP82" s="512"/>
      <c r="AQ82" s="512"/>
      <c r="AR82" s="513"/>
      <c r="AS82" s="508" t="s">
        <v>119</v>
      </c>
      <c r="AT82" s="509"/>
      <c r="AU82" s="509"/>
      <c r="AV82" s="509"/>
      <c r="AW82" s="509"/>
      <c r="AX82" s="509"/>
      <c r="AY82" s="509"/>
      <c r="AZ82" s="509"/>
      <c r="BA82" s="509"/>
      <c r="BB82" s="509"/>
      <c r="BC82" s="510"/>
      <c r="BD82" s="627"/>
      <c r="BE82" s="628"/>
      <c r="BF82" s="628"/>
      <c r="BG82" s="628"/>
      <c r="BH82" s="628"/>
      <c r="BI82" s="628"/>
      <c r="BJ82" s="628"/>
      <c r="BK82" s="628"/>
      <c r="BL82" s="628"/>
      <c r="BM82" s="628"/>
      <c r="BN82" s="628"/>
      <c r="BO82" s="628"/>
      <c r="BP82" s="628"/>
      <c r="BQ82" s="628"/>
      <c r="BR82" s="628"/>
      <c r="BS82" s="629" t="s">
        <v>120</v>
      </c>
      <c r="BT82" s="629"/>
      <c r="BU82" s="628"/>
      <c r="BV82" s="628"/>
      <c r="BW82" s="628"/>
      <c r="BX82" s="628"/>
      <c r="BY82" s="628"/>
      <c r="BZ82" s="628"/>
      <c r="CA82" s="628"/>
      <c r="CB82" s="628"/>
      <c r="CC82" s="628"/>
      <c r="CD82" s="628"/>
      <c r="CE82" s="628"/>
      <c r="CF82" s="628"/>
      <c r="CG82" s="628"/>
      <c r="CH82" s="628"/>
      <c r="CI82" s="628"/>
      <c r="CJ82" s="628"/>
      <c r="CK82" s="628"/>
      <c r="CL82" s="628"/>
      <c r="CM82" s="628"/>
      <c r="CN82" s="630"/>
    </row>
    <row r="83" spans="1:92" ht="23.25" customHeight="1" x14ac:dyDescent="0.15">
      <c r="A83" s="619" t="s">
        <v>33</v>
      </c>
      <c r="B83" s="620"/>
      <c r="C83" s="620"/>
      <c r="D83" s="620"/>
      <c r="E83" s="620"/>
      <c r="F83" s="620"/>
      <c r="G83" s="620"/>
      <c r="H83" s="620"/>
      <c r="I83" s="620"/>
      <c r="J83" s="620"/>
      <c r="K83" s="621"/>
      <c r="L83" s="625" t="s">
        <v>136</v>
      </c>
      <c r="M83" s="626"/>
      <c r="N83" s="626"/>
      <c r="O83" s="597"/>
      <c r="P83" s="597"/>
      <c r="Q83" s="597"/>
      <c r="R83" s="597"/>
      <c r="S83" s="597"/>
      <c r="T83" s="597"/>
      <c r="U83" s="597"/>
      <c r="V83" s="597"/>
      <c r="W83" s="597"/>
      <c r="X83" s="597"/>
      <c r="Y83" s="626" t="s">
        <v>137</v>
      </c>
      <c r="Z83" s="626"/>
      <c r="AA83" s="626"/>
      <c r="AB83" s="597"/>
      <c r="AC83" s="597"/>
      <c r="AD83" s="597"/>
      <c r="AE83" s="597"/>
      <c r="AF83" s="597"/>
      <c r="AG83" s="597"/>
      <c r="AH83" s="597"/>
      <c r="AI83" s="597"/>
      <c r="AJ83" s="597"/>
      <c r="AK83" s="597"/>
      <c r="AL83" s="116"/>
      <c r="AM83" s="116"/>
      <c r="AN83" s="116"/>
      <c r="AO83" s="116"/>
      <c r="AP83" s="116"/>
      <c r="AQ83" s="116"/>
      <c r="AR83" s="116"/>
      <c r="AS83" s="116"/>
      <c r="AT83" s="117"/>
      <c r="AU83" s="117"/>
      <c r="AV83" s="117"/>
      <c r="AW83" s="117"/>
      <c r="AX83" s="117"/>
      <c r="AY83" s="117"/>
      <c r="AZ83" s="117"/>
      <c r="BA83" s="117"/>
      <c r="BB83" s="117"/>
      <c r="BC83" s="117"/>
      <c r="BD83" s="117"/>
      <c r="BE83" s="117"/>
      <c r="BF83" s="117"/>
      <c r="BG83" s="117"/>
      <c r="BH83" s="117"/>
      <c r="BI83" s="117"/>
      <c r="BJ83" s="117"/>
      <c r="BK83" s="117"/>
      <c r="BL83" s="117"/>
      <c r="BM83" s="117"/>
      <c r="BN83" s="117"/>
      <c r="BO83" s="117"/>
      <c r="BP83" s="117"/>
      <c r="BQ83" s="117"/>
      <c r="BR83" s="117"/>
      <c r="BS83" s="117"/>
      <c r="BT83" s="117"/>
      <c r="BU83" s="117"/>
      <c r="BV83" s="117"/>
      <c r="BW83" s="117"/>
      <c r="BX83" s="117"/>
      <c r="BY83" s="117"/>
      <c r="BZ83" s="117"/>
      <c r="CA83" s="117"/>
      <c r="CB83" s="117"/>
      <c r="CC83" s="117"/>
      <c r="CD83" s="117"/>
      <c r="CE83" s="117"/>
      <c r="CF83" s="117"/>
      <c r="CG83" s="118"/>
      <c r="CH83" s="118"/>
      <c r="CI83" s="118"/>
      <c r="CJ83" s="118"/>
      <c r="CK83" s="118"/>
      <c r="CL83" s="118"/>
      <c r="CM83" s="118"/>
      <c r="CN83" s="119"/>
    </row>
    <row r="84" spans="1:92" ht="45" customHeight="1" x14ac:dyDescent="0.15">
      <c r="A84" s="622"/>
      <c r="B84" s="623"/>
      <c r="C84" s="623"/>
      <c r="D84" s="623"/>
      <c r="E84" s="623"/>
      <c r="F84" s="623"/>
      <c r="G84" s="623"/>
      <c r="H84" s="623"/>
      <c r="I84" s="623"/>
      <c r="J84" s="623"/>
      <c r="K84" s="624"/>
      <c r="L84" s="610"/>
      <c r="M84" s="611"/>
      <c r="N84" s="611"/>
      <c r="O84" s="611"/>
      <c r="P84" s="611"/>
      <c r="Q84" s="611"/>
      <c r="R84" s="611"/>
      <c r="S84" s="611"/>
      <c r="T84" s="611"/>
      <c r="U84" s="611"/>
      <c r="V84" s="611"/>
      <c r="W84" s="611"/>
      <c r="X84" s="611"/>
      <c r="Y84" s="611"/>
      <c r="Z84" s="611"/>
      <c r="AA84" s="611"/>
      <c r="AB84" s="612"/>
      <c r="AC84" s="465"/>
      <c r="AD84" s="465"/>
      <c r="AE84" s="465"/>
      <c r="AF84" s="465"/>
      <c r="AG84" s="465"/>
      <c r="AH84" s="465"/>
      <c r="AI84" s="465"/>
      <c r="AJ84" s="465"/>
      <c r="AK84" s="465"/>
      <c r="AL84" s="465"/>
      <c r="AM84" s="465"/>
      <c r="AN84" s="465"/>
      <c r="AO84" s="465"/>
      <c r="AP84" s="465"/>
      <c r="AQ84" s="465"/>
      <c r="AR84" s="465"/>
      <c r="AS84" s="465"/>
      <c r="AT84" s="465"/>
      <c r="AU84" s="465"/>
      <c r="AV84" s="465"/>
      <c r="AW84" s="465"/>
      <c r="AX84" s="465"/>
      <c r="AY84" s="465"/>
      <c r="AZ84" s="465"/>
      <c r="BA84" s="465"/>
      <c r="BB84" s="465"/>
      <c r="BC84" s="465"/>
      <c r="BD84" s="466"/>
      <c r="BE84" s="467"/>
      <c r="BF84" s="465"/>
      <c r="BG84" s="465"/>
      <c r="BH84" s="465"/>
      <c r="BI84" s="465"/>
      <c r="BJ84" s="465"/>
      <c r="BK84" s="465"/>
      <c r="BL84" s="465"/>
      <c r="BM84" s="465"/>
      <c r="BN84" s="465"/>
      <c r="BO84" s="465"/>
      <c r="BP84" s="465"/>
      <c r="BQ84" s="465"/>
      <c r="BR84" s="465"/>
      <c r="BS84" s="465"/>
      <c r="BT84" s="465"/>
      <c r="BU84" s="465"/>
      <c r="BV84" s="465"/>
      <c r="BW84" s="465"/>
      <c r="BX84" s="465"/>
      <c r="BY84" s="465"/>
      <c r="BZ84" s="465"/>
      <c r="CA84" s="465"/>
      <c r="CB84" s="465"/>
      <c r="CC84" s="465"/>
      <c r="CD84" s="465"/>
      <c r="CE84" s="465"/>
      <c r="CF84" s="465"/>
      <c r="CG84" s="465"/>
      <c r="CH84" s="465"/>
      <c r="CI84" s="465"/>
      <c r="CJ84" s="465"/>
      <c r="CK84" s="465"/>
      <c r="CL84" s="465"/>
      <c r="CM84" s="465"/>
      <c r="CN84" s="468"/>
    </row>
    <row r="85" spans="1:92" ht="33" customHeight="1" x14ac:dyDescent="0.15">
      <c r="A85" s="508" t="s">
        <v>28</v>
      </c>
      <c r="B85" s="509"/>
      <c r="C85" s="509"/>
      <c r="D85" s="509"/>
      <c r="E85" s="509"/>
      <c r="F85" s="509"/>
      <c r="G85" s="509"/>
      <c r="H85" s="509"/>
      <c r="I85" s="509"/>
      <c r="J85" s="509"/>
      <c r="K85" s="510"/>
      <c r="L85" s="524" t="s">
        <v>116</v>
      </c>
      <c r="M85" s="525"/>
      <c r="N85" s="514"/>
      <c r="O85" s="514"/>
      <c r="P85" s="514"/>
      <c r="Q85" s="514"/>
      <c r="R85" s="514"/>
      <c r="S85" s="514"/>
      <c r="T85" s="514"/>
      <c r="U85" s="514"/>
      <c r="V85" s="514"/>
      <c r="W85" s="525" t="s">
        <v>117</v>
      </c>
      <c r="X85" s="525"/>
      <c r="Y85" s="514"/>
      <c r="Z85" s="514"/>
      <c r="AA85" s="514"/>
      <c r="AB85" s="514"/>
      <c r="AC85" s="514"/>
      <c r="AD85" s="514"/>
      <c r="AE85" s="514"/>
      <c r="AF85" s="514"/>
      <c r="AG85" s="514"/>
      <c r="AH85" s="525" t="s">
        <v>118</v>
      </c>
      <c r="AI85" s="525"/>
      <c r="AJ85" s="514"/>
      <c r="AK85" s="514"/>
      <c r="AL85" s="514"/>
      <c r="AM85" s="514"/>
      <c r="AN85" s="514"/>
      <c r="AO85" s="514"/>
      <c r="AP85" s="514"/>
      <c r="AQ85" s="514"/>
      <c r="AR85" s="515"/>
      <c r="AS85" s="586" t="s">
        <v>30</v>
      </c>
      <c r="AT85" s="587"/>
      <c r="AU85" s="587"/>
      <c r="AV85" s="587"/>
      <c r="AW85" s="587"/>
      <c r="AX85" s="587"/>
      <c r="AY85" s="587"/>
      <c r="AZ85" s="587"/>
      <c r="BA85" s="587"/>
      <c r="BB85" s="587"/>
      <c r="BC85" s="588"/>
      <c r="BD85" s="120"/>
      <c r="BE85" s="518" t="s">
        <v>116</v>
      </c>
      <c r="BF85" s="518"/>
      <c r="BG85" s="520"/>
      <c r="BH85" s="520"/>
      <c r="BI85" s="520"/>
      <c r="BJ85" s="520"/>
      <c r="BK85" s="520"/>
      <c r="BL85" s="520"/>
      <c r="BM85" s="520"/>
      <c r="BN85" s="520"/>
      <c r="BO85" s="520"/>
      <c r="BP85" s="518" t="s">
        <v>117</v>
      </c>
      <c r="BQ85" s="518"/>
      <c r="BR85" s="520"/>
      <c r="BS85" s="520"/>
      <c r="BT85" s="520"/>
      <c r="BU85" s="520"/>
      <c r="BV85" s="520"/>
      <c r="BW85" s="520"/>
      <c r="BX85" s="520"/>
      <c r="BY85" s="520"/>
      <c r="BZ85" s="520"/>
      <c r="CA85" s="520"/>
      <c r="CB85" s="518" t="s">
        <v>118</v>
      </c>
      <c r="CC85" s="518"/>
      <c r="CD85" s="520"/>
      <c r="CE85" s="520"/>
      <c r="CF85" s="520"/>
      <c r="CG85" s="520"/>
      <c r="CH85" s="520"/>
      <c r="CI85" s="520"/>
      <c r="CJ85" s="520"/>
      <c r="CK85" s="520"/>
      <c r="CL85" s="520"/>
      <c r="CM85" s="520"/>
      <c r="CN85" s="522"/>
    </row>
    <row r="86" spans="1:92" ht="33" customHeight="1" x14ac:dyDescent="0.15">
      <c r="A86" s="516" t="s">
        <v>29</v>
      </c>
      <c r="B86" s="517"/>
      <c r="C86" s="509"/>
      <c r="D86" s="509"/>
      <c r="E86" s="509"/>
      <c r="F86" s="509"/>
      <c r="G86" s="509"/>
      <c r="H86" s="509"/>
      <c r="I86" s="509"/>
      <c r="J86" s="509"/>
      <c r="K86" s="510"/>
      <c r="L86" s="524" t="s">
        <v>116</v>
      </c>
      <c r="M86" s="525"/>
      <c r="N86" s="514"/>
      <c r="O86" s="514"/>
      <c r="P86" s="514"/>
      <c r="Q86" s="514"/>
      <c r="R86" s="514"/>
      <c r="S86" s="514"/>
      <c r="T86" s="514"/>
      <c r="U86" s="514"/>
      <c r="V86" s="514"/>
      <c r="W86" s="525" t="s">
        <v>117</v>
      </c>
      <c r="X86" s="525"/>
      <c r="Y86" s="514"/>
      <c r="Z86" s="514"/>
      <c r="AA86" s="514"/>
      <c r="AB86" s="514"/>
      <c r="AC86" s="514"/>
      <c r="AD86" s="514"/>
      <c r="AE86" s="514"/>
      <c r="AF86" s="514"/>
      <c r="AG86" s="514"/>
      <c r="AH86" s="525" t="s">
        <v>118</v>
      </c>
      <c r="AI86" s="525"/>
      <c r="AJ86" s="514"/>
      <c r="AK86" s="514"/>
      <c r="AL86" s="514"/>
      <c r="AM86" s="514"/>
      <c r="AN86" s="514"/>
      <c r="AO86" s="514"/>
      <c r="AP86" s="514"/>
      <c r="AQ86" s="514"/>
      <c r="AR86" s="515"/>
      <c r="AS86" s="589"/>
      <c r="AT86" s="590"/>
      <c r="AU86" s="590"/>
      <c r="AV86" s="590"/>
      <c r="AW86" s="590"/>
      <c r="AX86" s="590"/>
      <c r="AY86" s="590"/>
      <c r="AZ86" s="590"/>
      <c r="BA86" s="590"/>
      <c r="BB86" s="590"/>
      <c r="BC86" s="591"/>
      <c r="BD86" s="121"/>
      <c r="BE86" s="519"/>
      <c r="BF86" s="519"/>
      <c r="BG86" s="521"/>
      <c r="BH86" s="521"/>
      <c r="BI86" s="521"/>
      <c r="BJ86" s="521"/>
      <c r="BK86" s="521"/>
      <c r="BL86" s="521"/>
      <c r="BM86" s="521"/>
      <c r="BN86" s="521"/>
      <c r="BO86" s="521"/>
      <c r="BP86" s="519"/>
      <c r="BQ86" s="519"/>
      <c r="BR86" s="521"/>
      <c r="BS86" s="521"/>
      <c r="BT86" s="521"/>
      <c r="BU86" s="521"/>
      <c r="BV86" s="521"/>
      <c r="BW86" s="521"/>
      <c r="BX86" s="521"/>
      <c r="BY86" s="521"/>
      <c r="BZ86" s="521"/>
      <c r="CA86" s="521"/>
      <c r="CB86" s="519"/>
      <c r="CC86" s="519"/>
      <c r="CD86" s="521"/>
      <c r="CE86" s="521"/>
      <c r="CF86" s="521"/>
      <c r="CG86" s="521"/>
      <c r="CH86" s="521"/>
      <c r="CI86" s="521"/>
      <c r="CJ86" s="521"/>
      <c r="CK86" s="521"/>
      <c r="CL86" s="521"/>
      <c r="CM86" s="521"/>
      <c r="CN86" s="523"/>
    </row>
    <row r="87" spans="1:92" ht="23.25" customHeight="1" x14ac:dyDescent="0.15">
      <c r="A87" s="59"/>
      <c r="B87" s="59"/>
      <c r="C87" s="59"/>
      <c r="D87" s="175"/>
      <c r="E87" s="175"/>
      <c r="F87" s="175"/>
      <c r="G87" s="175"/>
      <c r="H87" s="175"/>
      <c r="I87" s="175"/>
      <c r="J87" s="175"/>
      <c r="K87" s="63"/>
      <c r="L87" s="63"/>
      <c r="M87" s="63"/>
      <c r="N87" s="63"/>
      <c r="O87" s="63"/>
      <c r="P87" s="63"/>
      <c r="Q87" s="63"/>
      <c r="R87" s="63"/>
      <c r="S87" s="63"/>
      <c r="T87" s="63"/>
      <c r="U87" s="63"/>
      <c r="V87" s="63"/>
      <c r="W87" s="63"/>
      <c r="X87" s="63"/>
      <c r="Y87" s="63"/>
      <c r="Z87" s="63"/>
      <c r="AA87" s="63"/>
      <c r="AB87" s="63"/>
      <c r="AC87" s="63"/>
      <c r="AD87" s="63"/>
      <c r="AE87" s="63"/>
      <c r="AF87" s="63"/>
      <c r="AG87" s="63"/>
      <c r="AH87" s="63"/>
      <c r="AI87" s="63"/>
      <c r="AJ87" s="63"/>
      <c r="AK87" s="63"/>
      <c r="AL87" s="63"/>
      <c r="AM87" s="63"/>
      <c r="AN87" s="63"/>
      <c r="AO87" s="63"/>
      <c r="AP87" s="63"/>
      <c r="AQ87" s="63"/>
      <c r="AR87" s="63"/>
    </row>
    <row r="88" spans="1:92" ht="23.25" customHeight="1" x14ac:dyDescent="0.15">
      <c r="A88" s="59"/>
      <c r="B88" s="59" t="s">
        <v>122</v>
      </c>
      <c r="C88" s="59"/>
      <c r="D88" s="175"/>
      <c r="E88" s="175"/>
      <c r="F88" s="175"/>
      <c r="G88" s="175"/>
      <c r="H88" s="175"/>
      <c r="I88" s="175"/>
      <c r="J88" s="175"/>
      <c r="K88" s="63"/>
      <c r="L88" s="63"/>
      <c r="M88" s="63"/>
      <c r="N88" s="63"/>
      <c r="O88" s="63"/>
      <c r="P88" s="63"/>
      <c r="Q88" s="63"/>
      <c r="R88" s="63"/>
      <c r="S88" s="63"/>
      <c r="T88" s="63"/>
      <c r="U88" s="63"/>
      <c r="V88" s="63"/>
      <c r="W88" s="63"/>
      <c r="X88" s="63"/>
      <c r="Y88" s="63"/>
      <c r="Z88" s="63"/>
      <c r="AA88" s="63"/>
      <c r="AB88" s="63"/>
      <c r="AC88" s="63"/>
      <c r="AD88" s="63"/>
      <c r="AE88" s="63"/>
      <c r="AF88" s="63"/>
      <c r="AG88" s="63"/>
      <c r="AH88" s="63"/>
      <c r="AI88" s="63"/>
      <c r="AJ88" s="63"/>
      <c r="AK88" s="63"/>
      <c r="AL88" s="63"/>
      <c r="AM88" s="63"/>
      <c r="AN88" s="63"/>
      <c r="AO88" s="63"/>
      <c r="AP88" s="63"/>
      <c r="AQ88" s="63"/>
      <c r="AR88" s="63"/>
    </row>
    <row r="89" spans="1:92" ht="23.25" customHeight="1" x14ac:dyDescent="0.15">
      <c r="A89" s="239"/>
      <c r="B89" s="239"/>
      <c r="C89" s="239"/>
      <c r="D89" s="239"/>
      <c r="E89" s="239"/>
      <c r="F89" s="239"/>
      <c r="G89" s="59" t="s">
        <v>123</v>
      </c>
      <c r="H89" s="239"/>
      <c r="I89" s="239"/>
      <c r="J89" s="239"/>
      <c r="K89" s="239"/>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239"/>
      <c r="AP89" s="239"/>
      <c r="AQ89" s="239"/>
      <c r="AR89" s="239"/>
      <c r="AS89" s="239"/>
      <c r="AT89" s="239"/>
      <c r="AU89" s="239"/>
      <c r="AV89" s="239"/>
      <c r="AW89" s="239"/>
      <c r="AX89" s="239"/>
      <c r="AY89" s="239"/>
      <c r="AZ89" s="239"/>
      <c r="BA89" s="239"/>
      <c r="BB89" s="239"/>
      <c r="BC89" s="239"/>
      <c r="BD89" s="239"/>
      <c r="BE89" s="239"/>
      <c r="BF89" s="239"/>
      <c r="BG89" s="239"/>
      <c r="BH89" s="239"/>
      <c r="BI89" s="239"/>
      <c r="BJ89" s="239"/>
      <c r="BK89" s="239"/>
      <c r="BL89" s="239"/>
      <c r="BM89" s="239"/>
      <c r="BN89" s="239"/>
      <c r="BO89" s="239"/>
      <c r="BP89" s="239"/>
      <c r="BQ89" s="239"/>
      <c r="BR89" s="239"/>
      <c r="BS89" s="239"/>
      <c r="BT89" s="239"/>
      <c r="BU89" s="239"/>
      <c r="BV89" s="239"/>
      <c r="BW89" s="239"/>
      <c r="BX89" s="239"/>
      <c r="BY89" s="239"/>
      <c r="BZ89" s="239"/>
      <c r="CA89" s="239"/>
      <c r="CB89" s="239"/>
      <c r="CC89" s="239"/>
      <c r="CD89" s="239"/>
      <c r="CE89" s="239"/>
      <c r="CF89" s="239"/>
      <c r="CG89" s="239"/>
      <c r="CH89" s="239"/>
      <c r="CI89" s="239"/>
      <c r="CJ89" s="239"/>
      <c r="CK89" s="239"/>
      <c r="CL89" s="239"/>
      <c r="CM89" s="239"/>
      <c r="CN89" s="239"/>
    </row>
    <row r="90" spans="1:92" ht="23.25" customHeight="1" x14ac:dyDescent="0.15">
      <c r="A90" s="239"/>
      <c r="B90" s="239"/>
      <c r="C90" s="239"/>
      <c r="D90" s="239"/>
      <c r="E90" s="239"/>
      <c r="F90" s="239"/>
      <c r="G90" s="59" t="s">
        <v>124</v>
      </c>
      <c r="H90" s="239"/>
      <c r="I90" s="239"/>
      <c r="J90" s="239"/>
      <c r="K90" s="239"/>
      <c r="L90" s="239"/>
      <c r="M90" s="239"/>
      <c r="N90" s="239"/>
      <c r="O90" s="239"/>
      <c r="P90" s="239"/>
      <c r="Q90" s="239"/>
      <c r="R90" s="239"/>
      <c r="S90" s="239"/>
      <c r="T90" s="239"/>
      <c r="U90" s="239"/>
      <c r="V90" s="239"/>
      <c r="W90" s="239"/>
      <c r="X90" s="239"/>
      <c r="Y90" s="239"/>
      <c r="Z90" s="239"/>
      <c r="AA90" s="239"/>
      <c r="AB90" s="239"/>
      <c r="AC90" s="239"/>
      <c r="AD90" s="239"/>
      <c r="AE90" s="239"/>
      <c r="AF90" s="239"/>
      <c r="AG90" s="239"/>
      <c r="AH90" s="239"/>
      <c r="AI90" s="239"/>
      <c r="AJ90" s="239"/>
      <c r="AK90" s="239"/>
      <c r="AL90" s="239"/>
      <c r="AM90" s="239"/>
      <c r="AN90" s="239"/>
      <c r="AO90" s="239"/>
      <c r="AP90" s="239"/>
      <c r="AQ90" s="239"/>
      <c r="AR90" s="239"/>
      <c r="AS90" s="239"/>
      <c r="AT90" s="239"/>
      <c r="AU90" s="239"/>
      <c r="AV90" s="239"/>
      <c r="AW90" s="239"/>
      <c r="AX90" s="239"/>
      <c r="AY90" s="239"/>
      <c r="AZ90" s="239"/>
      <c r="BA90" s="239"/>
      <c r="BB90" s="239"/>
      <c r="BC90" s="239"/>
      <c r="BD90" s="239"/>
      <c r="BE90" s="239"/>
      <c r="BF90" s="239"/>
      <c r="BG90" s="239"/>
      <c r="BH90" s="239"/>
      <c r="BI90" s="239"/>
      <c r="BJ90" s="239"/>
      <c r="BK90" s="239"/>
      <c r="BL90" s="239"/>
      <c r="BM90" s="239"/>
      <c r="BN90" s="239"/>
      <c r="BO90" s="239"/>
      <c r="BP90" s="239"/>
      <c r="BQ90" s="239"/>
      <c r="BR90" s="239"/>
      <c r="BS90" s="239"/>
      <c r="BT90" s="239"/>
      <c r="BU90" s="239"/>
      <c r="BV90" s="239"/>
      <c r="BW90" s="239"/>
      <c r="BX90" s="239"/>
      <c r="BY90" s="239"/>
      <c r="BZ90" s="239"/>
      <c r="CA90" s="239"/>
      <c r="CB90" s="239"/>
      <c r="CC90" s="239"/>
      <c r="CD90" s="239"/>
      <c r="CE90" s="239"/>
      <c r="CF90" s="239"/>
      <c r="CG90" s="239"/>
      <c r="CH90" s="239"/>
      <c r="CI90" s="239"/>
      <c r="CJ90" s="239"/>
      <c r="CK90" s="239"/>
      <c r="CL90" s="239"/>
      <c r="CM90" s="239"/>
      <c r="CN90" s="239"/>
    </row>
    <row r="91" spans="1:92" ht="23.25" customHeight="1" x14ac:dyDescent="0.15">
      <c r="E91" s="58"/>
      <c r="F91" s="58"/>
      <c r="G91" s="59"/>
      <c r="H91" s="58"/>
    </row>
    <row r="92" spans="1:92" ht="18" customHeight="1" x14ac:dyDescent="0.15">
      <c r="A92" s="59"/>
      <c r="B92" s="59"/>
      <c r="C92" s="59"/>
      <c r="D92" s="175"/>
      <c r="E92" s="175"/>
      <c r="F92" s="175"/>
      <c r="G92" s="175"/>
      <c r="H92" s="175"/>
      <c r="I92" s="175"/>
      <c r="J92" s="175"/>
      <c r="K92" s="63"/>
      <c r="L92" s="63"/>
      <c r="M92" s="63"/>
      <c r="N92" s="63"/>
      <c r="O92" s="63"/>
      <c r="P92" s="63"/>
      <c r="Q92" s="63"/>
      <c r="R92" s="63"/>
      <c r="S92" s="63"/>
      <c r="T92" s="63"/>
      <c r="U92" s="63"/>
      <c r="V92" s="63"/>
      <c r="W92" s="63"/>
      <c r="X92" s="63"/>
      <c r="Y92" s="63"/>
      <c r="Z92" s="63"/>
      <c r="AA92" s="63"/>
      <c r="AB92" s="63"/>
      <c r="AC92" s="63"/>
      <c r="AD92" s="63"/>
      <c r="AE92" s="63"/>
      <c r="AF92" s="63"/>
      <c r="AG92" s="63"/>
      <c r="AH92" s="63"/>
      <c r="AI92" s="63"/>
      <c r="AJ92" s="63"/>
      <c r="AK92" s="63"/>
      <c r="AL92" s="63"/>
      <c r="AM92" s="63"/>
      <c r="AN92" s="63"/>
      <c r="AO92" s="63"/>
      <c r="AP92" s="63"/>
      <c r="AQ92" s="63"/>
      <c r="AR92" s="63"/>
    </row>
    <row r="93" spans="1:92" ht="18" customHeight="1" x14ac:dyDescent="0.15">
      <c r="A93" s="505"/>
      <c r="B93" s="505"/>
      <c r="C93" s="505"/>
      <c r="D93" s="505"/>
      <c r="E93" s="505"/>
      <c r="F93" s="505"/>
      <c r="G93" s="505"/>
      <c r="H93" s="505"/>
      <c r="I93" s="505"/>
      <c r="J93" s="505"/>
      <c r="K93" s="505"/>
      <c r="L93" s="505"/>
      <c r="M93" s="505"/>
      <c r="N93" s="505"/>
      <c r="O93" s="505"/>
      <c r="P93" s="505"/>
      <c r="Q93" s="505"/>
      <c r="R93" s="505"/>
      <c r="S93" s="505"/>
      <c r="T93" s="505"/>
      <c r="U93" s="505"/>
      <c r="V93" s="505"/>
      <c r="W93" s="505"/>
      <c r="X93" s="505"/>
      <c r="Y93" s="505"/>
      <c r="Z93" s="505"/>
      <c r="AA93" s="505"/>
      <c r="AB93" s="505"/>
      <c r="AC93" s="505"/>
      <c r="AD93" s="505"/>
      <c r="AE93" s="505"/>
      <c r="AF93" s="505"/>
      <c r="AG93" s="505"/>
      <c r="AH93" s="505"/>
      <c r="AI93" s="505"/>
      <c r="AJ93" s="505"/>
      <c r="AK93" s="505"/>
      <c r="AL93" s="505"/>
      <c r="AM93" s="505"/>
      <c r="AN93" s="505"/>
      <c r="AO93" s="505"/>
      <c r="AP93" s="505"/>
      <c r="AQ93" s="505"/>
      <c r="AR93" s="505"/>
      <c r="AS93" s="505"/>
      <c r="AT93" s="505"/>
      <c r="AU93" s="505"/>
      <c r="AV93" s="505"/>
      <c r="AW93" s="505"/>
      <c r="AX93" s="505"/>
      <c r="AY93" s="505"/>
      <c r="AZ93" s="505"/>
      <c r="BA93" s="505"/>
      <c r="BB93" s="505"/>
      <c r="BC93" s="505"/>
      <c r="BD93" s="505"/>
      <c r="BE93" s="505"/>
      <c r="BF93" s="505"/>
      <c r="BG93" s="505"/>
      <c r="BH93" s="505"/>
      <c r="BI93" s="505"/>
      <c r="BJ93" s="505"/>
      <c r="BK93" s="505"/>
      <c r="BL93" s="505"/>
      <c r="BM93" s="505"/>
      <c r="BN93" s="505"/>
      <c r="BO93" s="505"/>
      <c r="BP93" s="505"/>
      <c r="BQ93" s="505"/>
      <c r="BR93" s="505"/>
      <c r="BS93" s="505"/>
      <c r="BT93" s="505"/>
      <c r="BU93" s="505"/>
      <c r="BV93" s="505"/>
      <c r="BW93" s="505"/>
      <c r="BX93" s="505"/>
      <c r="BY93" s="505"/>
      <c r="BZ93" s="505"/>
      <c r="CA93" s="505"/>
      <c r="CB93" s="505"/>
      <c r="CC93" s="505"/>
      <c r="CD93" s="505"/>
      <c r="CE93" s="505"/>
      <c r="CF93" s="505"/>
      <c r="CG93" s="505"/>
      <c r="CH93" s="505"/>
      <c r="CI93" s="505"/>
      <c r="CJ93" s="505"/>
      <c r="CK93" s="505"/>
      <c r="CL93" s="505"/>
      <c r="CM93" s="506"/>
      <c r="CN93" s="506"/>
    </row>
    <row r="94" spans="1:92" ht="18" customHeight="1" x14ac:dyDescent="0.15">
      <c r="CM94" s="127"/>
    </row>
    <row r="95" spans="1:92" s="64" customFormat="1" ht="19.5" customHeight="1" x14ac:dyDescent="0.15">
      <c r="C95" s="65"/>
      <c r="D95" s="65"/>
      <c r="E95" s="66"/>
      <c r="F95" s="66"/>
      <c r="G95" s="67"/>
      <c r="H95" s="67"/>
      <c r="I95" s="65"/>
      <c r="J95" s="68"/>
      <c r="K95" s="69"/>
      <c r="L95" s="69"/>
      <c r="M95" s="69"/>
      <c r="N95" s="69"/>
      <c r="O95" s="69"/>
      <c r="P95" s="69"/>
      <c r="Q95" s="69"/>
      <c r="R95" s="69"/>
      <c r="S95" s="69"/>
      <c r="T95" s="69"/>
      <c r="U95" s="69"/>
      <c r="V95" s="69"/>
      <c r="W95" s="69"/>
      <c r="X95" s="69"/>
      <c r="Y95" s="69"/>
      <c r="Z95" s="69"/>
      <c r="AA95" s="69"/>
      <c r="AB95" s="69"/>
      <c r="AC95" s="69"/>
      <c r="AD95" s="69"/>
      <c r="AE95" s="69"/>
      <c r="AF95" s="69"/>
      <c r="AG95" s="69"/>
      <c r="AH95" s="69"/>
      <c r="AI95" s="69"/>
      <c r="AJ95" s="69"/>
      <c r="AK95" s="69"/>
      <c r="AL95" s="69"/>
      <c r="AM95" s="69"/>
      <c r="AN95" s="69"/>
      <c r="AO95" s="69"/>
      <c r="AP95" s="69"/>
      <c r="AQ95" s="69"/>
      <c r="AR95" s="69"/>
      <c r="BN95" s="82"/>
      <c r="BP95" s="168"/>
      <c r="BQ95" s="168"/>
      <c r="BR95" s="168"/>
      <c r="BS95" s="168"/>
      <c r="BT95" s="168"/>
      <c r="BU95" s="168"/>
      <c r="BV95" s="168"/>
      <c r="BW95" s="168"/>
      <c r="BX95" s="168"/>
      <c r="BY95" s="168"/>
      <c r="BZ95" s="168"/>
      <c r="CA95" s="168"/>
      <c r="CB95" s="168"/>
      <c r="CC95" s="168"/>
      <c r="CD95" s="168"/>
      <c r="CE95" s="168"/>
      <c r="CF95" s="168"/>
      <c r="CG95" s="168"/>
      <c r="CH95" s="168"/>
      <c r="CI95" s="168"/>
      <c r="CJ95" s="168"/>
      <c r="CK95" s="168"/>
      <c r="CL95" s="168"/>
      <c r="CM95" s="168"/>
      <c r="CN95" s="168"/>
    </row>
    <row r="96" spans="1:92" s="64" customFormat="1" ht="9.75" customHeight="1" x14ac:dyDescent="0.15">
      <c r="C96" s="65"/>
      <c r="D96" s="65"/>
      <c r="E96" s="66"/>
      <c r="F96" s="66"/>
      <c r="G96" s="67"/>
      <c r="H96" s="67"/>
      <c r="I96" s="65"/>
      <c r="J96" s="68"/>
      <c r="K96" s="69"/>
      <c r="L96" s="69"/>
      <c r="M96" s="69"/>
      <c r="N96" s="69"/>
      <c r="O96" s="69"/>
      <c r="P96" s="69"/>
      <c r="Q96" s="69"/>
      <c r="R96" s="69"/>
      <c r="S96" s="69"/>
      <c r="T96" s="69"/>
      <c r="U96" s="69"/>
      <c r="V96" s="69"/>
      <c r="W96" s="69"/>
      <c r="X96" s="69"/>
      <c r="Y96" s="69"/>
      <c r="Z96" s="69"/>
      <c r="AA96" s="69"/>
      <c r="AB96" s="69"/>
      <c r="AC96" s="69"/>
      <c r="AD96" s="69"/>
      <c r="AE96" s="69"/>
      <c r="AF96" s="69"/>
      <c r="AG96" s="69"/>
      <c r="AH96" s="69"/>
      <c r="AI96" s="69"/>
      <c r="AJ96" s="69"/>
      <c r="AK96" s="69"/>
      <c r="AL96" s="69"/>
      <c r="AM96" s="69"/>
      <c r="AN96" s="69"/>
      <c r="AO96" s="69"/>
      <c r="AP96" s="69"/>
      <c r="AQ96" s="69"/>
      <c r="AR96" s="69"/>
      <c r="BN96" s="70"/>
      <c r="BO96" s="70"/>
      <c r="BP96" s="99"/>
      <c r="BQ96" s="99"/>
      <c r="BR96" s="99"/>
      <c r="BS96" s="99"/>
      <c r="BT96" s="99"/>
      <c r="BU96" s="99"/>
      <c r="BV96" s="99"/>
      <c r="BW96" s="99"/>
      <c r="BX96" s="99"/>
      <c r="BY96" s="99"/>
      <c r="BZ96" s="99"/>
      <c r="CA96" s="99"/>
      <c r="CB96" s="99"/>
      <c r="CC96" s="99"/>
      <c r="CD96" s="99"/>
      <c r="CE96" s="99"/>
      <c r="CF96" s="99"/>
      <c r="CG96" s="99"/>
      <c r="CH96" s="99"/>
      <c r="CI96" s="99"/>
      <c r="CJ96" s="99"/>
      <c r="CK96" s="99"/>
      <c r="CL96" s="99"/>
      <c r="CM96" s="58"/>
    </row>
    <row r="97" spans="1:92" s="64" customFormat="1" ht="9.75" customHeight="1" x14ac:dyDescent="0.15">
      <c r="C97" s="65"/>
      <c r="D97" s="65"/>
      <c r="E97" s="66"/>
      <c r="F97" s="66"/>
      <c r="G97" s="67"/>
      <c r="H97" s="67"/>
      <c r="I97" s="65"/>
      <c r="J97" s="68"/>
      <c r="K97" s="69"/>
      <c r="L97" s="69"/>
      <c r="M97" s="69"/>
      <c r="N97" s="69"/>
      <c r="O97" s="69"/>
      <c r="P97" s="69"/>
      <c r="Q97" s="69"/>
      <c r="R97" s="69"/>
      <c r="S97" s="69"/>
      <c r="T97" s="69"/>
      <c r="U97" s="69"/>
      <c r="V97" s="69"/>
      <c r="W97" s="69"/>
      <c r="X97" s="69"/>
      <c r="Y97" s="69"/>
      <c r="Z97" s="69"/>
      <c r="AA97" s="69"/>
      <c r="AB97" s="69"/>
      <c r="AC97" s="69"/>
      <c r="AD97" s="69"/>
      <c r="AE97" s="69"/>
      <c r="AF97" s="69"/>
      <c r="AG97" s="69"/>
      <c r="AH97" s="69"/>
      <c r="AI97" s="69"/>
      <c r="AJ97" s="69"/>
      <c r="AK97" s="69"/>
      <c r="AL97" s="69"/>
      <c r="AM97" s="69"/>
      <c r="AN97" s="69"/>
      <c r="AO97" s="69"/>
      <c r="AP97" s="69"/>
      <c r="AQ97" s="69"/>
      <c r="AR97" s="69"/>
      <c r="BN97" s="70"/>
      <c r="BO97" s="70"/>
      <c r="BP97" s="99"/>
      <c r="BQ97" s="99"/>
      <c r="BR97" s="99"/>
      <c r="BS97" s="99"/>
      <c r="BT97" s="99"/>
      <c r="BU97" s="99"/>
      <c r="BV97" s="99"/>
      <c r="BW97" s="99"/>
      <c r="BX97" s="99"/>
      <c r="BY97" s="99"/>
      <c r="BZ97" s="99"/>
      <c r="CA97" s="99"/>
      <c r="CB97" s="99"/>
      <c r="CC97" s="99"/>
      <c r="CD97" s="99"/>
      <c r="CE97" s="99"/>
      <c r="CF97" s="99"/>
      <c r="CG97" s="99"/>
      <c r="CH97" s="99"/>
      <c r="CI97" s="99"/>
      <c r="CJ97" s="99"/>
      <c r="CK97" s="99"/>
      <c r="CL97" s="99"/>
      <c r="CM97" s="58"/>
    </row>
    <row r="98" spans="1:92" s="64" customFormat="1" ht="18" customHeight="1" x14ac:dyDescent="0.15">
      <c r="A98" s="69" t="s">
        <v>216</v>
      </c>
      <c r="B98" s="69"/>
      <c r="C98" s="65"/>
      <c r="D98" s="65"/>
      <c r="E98" s="66"/>
      <c r="F98" s="66"/>
      <c r="G98" s="67"/>
      <c r="H98" s="67"/>
      <c r="I98" s="65"/>
      <c r="J98" s="69"/>
      <c r="K98" s="69"/>
      <c r="L98" s="69"/>
      <c r="M98" s="69"/>
      <c r="N98" s="69"/>
      <c r="O98" s="69"/>
      <c r="P98" s="69"/>
      <c r="Q98" s="69"/>
      <c r="R98" s="69"/>
      <c r="S98" s="69"/>
      <c r="T98" s="69"/>
      <c r="U98" s="69"/>
      <c r="V98" s="69"/>
      <c r="W98" s="69"/>
      <c r="X98" s="69"/>
      <c r="Y98" s="69"/>
      <c r="Z98" s="69"/>
      <c r="AA98" s="69"/>
      <c r="AB98" s="69"/>
      <c r="AC98" s="69"/>
      <c r="AD98" s="69"/>
      <c r="AE98" s="69"/>
      <c r="AF98" s="69"/>
      <c r="AG98" s="69"/>
      <c r="AH98" s="69"/>
      <c r="AJ98" s="69"/>
      <c r="AK98" s="69"/>
      <c r="AL98" s="69"/>
      <c r="AM98" s="69"/>
      <c r="AN98" s="69"/>
      <c r="AO98" s="69"/>
      <c r="AP98" s="69"/>
      <c r="AQ98" s="69"/>
      <c r="AR98" s="69"/>
      <c r="BK98" s="69"/>
      <c r="BL98" s="69"/>
      <c r="BM98" s="69"/>
      <c r="BO98" s="69"/>
      <c r="BP98" s="496"/>
      <c r="BQ98" s="496"/>
      <c r="BR98" s="496"/>
      <c r="BS98" s="496"/>
      <c r="BT98" s="496"/>
      <c r="BU98" s="496"/>
      <c r="BV98" s="496"/>
      <c r="BW98" s="496"/>
      <c r="BX98" s="496"/>
      <c r="BY98" s="496"/>
      <c r="BZ98" s="496"/>
      <c r="CA98" s="496"/>
      <c r="CB98" s="496"/>
      <c r="CC98" s="496"/>
      <c r="CD98" s="496"/>
      <c r="CE98" s="496"/>
      <c r="CF98" s="496"/>
      <c r="CG98" s="496"/>
      <c r="CH98" s="496"/>
      <c r="CI98" s="496"/>
      <c r="CJ98" s="496"/>
      <c r="CK98" s="496"/>
      <c r="CL98" s="496"/>
      <c r="CM98" s="496"/>
      <c r="CN98" s="496"/>
    </row>
    <row r="99" spans="1:92" s="64" customFormat="1" ht="18" customHeight="1" x14ac:dyDescent="0.15">
      <c r="A99" s="69"/>
      <c r="B99" s="69"/>
      <c r="C99" s="65"/>
      <c r="D99" s="65"/>
      <c r="E99" s="66"/>
      <c r="F99" s="66"/>
      <c r="G99" s="67"/>
      <c r="H99" s="67"/>
      <c r="I99" s="65"/>
      <c r="J99" s="69"/>
      <c r="K99" s="69"/>
      <c r="L99" s="69"/>
      <c r="M99" s="69"/>
      <c r="N99" s="69"/>
      <c r="O99" s="69"/>
      <c r="P99" s="69"/>
      <c r="Q99" s="69"/>
      <c r="R99" s="69"/>
      <c r="S99" s="69"/>
      <c r="T99" s="69"/>
      <c r="U99" s="69"/>
      <c r="V99" s="69"/>
      <c r="W99" s="69"/>
      <c r="X99" s="69"/>
      <c r="Y99" s="69"/>
      <c r="Z99" s="69"/>
      <c r="AA99" s="69"/>
      <c r="AB99" s="69"/>
      <c r="AC99" s="69"/>
      <c r="AD99" s="69"/>
      <c r="AE99" s="69"/>
      <c r="AF99" s="69"/>
      <c r="AG99" s="69"/>
      <c r="AH99" s="69"/>
      <c r="AJ99" s="69"/>
      <c r="AK99" s="69"/>
      <c r="AL99" s="69"/>
      <c r="AM99" s="69"/>
      <c r="AN99" s="69"/>
      <c r="AO99" s="69"/>
      <c r="AP99" s="69"/>
      <c r="AQ99" s="69"/>
      <c r="AR99" s="69"/>
      <c r="BK99" s="69"/>
      <c r="BL99" s="69"/>
      <c r="BM99" s="69"/>
      <c r="BO99" s="69"/>
      <c r="BP99" s="71"/>
      <c r="BQ99" s="71"/>
      <c r="BR99" s="71"/>
      <c r="BS99" s="71"/>
      <c r="BT99" s="71"/>
      <c r="BU99" s="71"/>
      <c r="BV99" s="71"/>
      <c r="BW99" s="71"/>
      <c r="BX99" s="71"/>
      <c r="BY99" s="71"/>
      <c r="BZ99" s="71"/>
      <c r="CA99" s="71"/>
      <c r="CB99" s="71"/>
      <c r="CC99" s="71"/>
      <c r="CD99" s="71"/>
      <c r="CE99" s="71"/>
      <c r="CF99" s="71"/>
      <c r="CG99" s="71"/>
      <c r="CH99" s="71"/>
      <c r="CI99" s="71"/>
      <c r="CJ99" s="71"/>
      <c r="CK99" s="71"/>
      <c r="CL99" s="71"/>
      <c r="CM99" s="71"/>
      <c r="CN99" s="71"/>
    </row>
    <row r="100" spans="1:92" s="64" customFormat="1" ht="18" customHeight="1" x14ac:dyDescent="0.15">
      <c r="A100" s="69"/>
      <c r="B100" s="69"/>
      <c r="C100" s="65"/>
      <c r="D100" s="65"/>
      <c r="E100" s="66"/>
      <c r="F100" s="66"/>
      <c r="G100" s="67"/>
      <c r="H100" s="67"/>
      <c r="I100" s="65"/>
      <c r="J100" s="69"/>
      <c r="K100" s="69"/>
      <c r="L100" s="69"/>
      <c r="M100" s="69"/>
      <c r="N100" s="69"/>
      <c r="O100" s="69"/>
      <c r="P100" s="69"/>
      <c r="Q100" s="69"/>
      <c r="R100" s="69"/>
      <c r="S100" s="69"/>
      <c r="T100" s="69"/>
      <c r="U100" s="69"/>
      <c r="V100" s="69"/>
      <c r="W100" s="69"/>
      <c r="X100" s="69"/>
      <c r="Y100" s="69"/>
      <c r="Z100" s="69"/>
      <c r="AA100" s="69"/>
      <c r="AB100" s="69"/>
      <c r="AC100" s="69"/>
      <c r="AD100" s="69"/>
      <c r="AE100" s="69"/>
      <c r="AF100" s="69"/>
      <c r="AG100" s="69"/>
      <c r="AH100" s="69"/>
      <c r="AJ100" s="69"/>
      <c r="AK100" s="69"/>
      <c r="AL100" s="69"/>
      <c r="AM100" s="69"/>
      <c r="AN100" s="69"/>
      <c r="AO100" s="69"/>
      <c r="AP100" s="69"/>
      <c r="AQ100" s="69"/>
      <c r="AR100" s="69"/>
      <c r="BK100" s="69"/>
      <c r="BL100" s="69"/>
      <c r="BM100" s="69"/>
      <c r="BO100" s="69"/>
      <c r="BP100" s="71"/>
      <c r="BQ100" s="71"/>
      <c r="BR100" s="71"/>
      <c r="BS100" s="71"/>
      <c r="BT100" s="71"/>
      <c r="BU100" s="71"/>
      <c r="BV100" s="71"/>
      <c r="BW100" s="71"/>
      <c r="BX100" s="71"/>
      <c r="BY100" s="71"/>
      <c r="BZ100" s="71"/>
      <c r="CA100" s="71"/>
      <c r="CB100" s="71"/>
      <c r="CC100" s="71"/>
      <c r="CD100" s="71"/>
      <c r="CE100" s="71"/>
      <c r="CF100" s="71"/>
      <c r="CG100" s="71"/>
      <c r="CH100" s="71"/>
      <c r="CI100" s="71"/>
      <c r="CJ100" s="71"/>
      <c r="CK100" s="71"/>
      <c r="CL100" s="71"/>
      <c r="CM100" s="71"/>
      <c r="CN100" s="71"/>
    </row>
    <row r="101" spans="1:92" s="64" customFormat="1" ht="18" customHeight="1" x14ac:dyDescent="0.15">
      <c r="A101" s="69"/>
      <c r="B101" s="69"/>
      <c r="C101" s="65"/>
      <c r="D101" s="65"/>
      <c r="E101" s="66"/>
      <c r="F101" s="66"/>
      <c r="G101" s="67"/>
      <c r="H101" s="67"/>
      <c r="I101" s="65"/>
      <c r="J101" s="69"/>
      <c r="K101" s="69"/>
      <c r="L101" s="69"/>
      <c r="M101" s="69"/>
      <c r="N101" s="69"/>
      <c r="O101" s="69"/>
      <c r="P101" s="69"/>
      <c r="Q101" s="69"/>
      <c r="R101" s="69"/>
      <c r="S101" s="69"/>
      <c r="T101" s="69"/>
      <c r="U101" s="69"/>
      <c r="V101" s="69"/>
      <c r="W101" s="69"/>
      <c r="X101" s="69"/>
      <c r="Y101" s="69"/>
      <c r="Z101" s="69"/>
      <c r="AA101" s="69"/>
      <c r="AB101" s="69"/>
      <c r="AC101" s="69"/>
      <c r="AD101" s="69"/>
      <c r="AE101" s="69"/>
      <c r="AF101" s="69"/>
      <c r="AG101" s="69"/>
      <c r="AH101" s="69"/>
      <c r="AJ101" s="69"/>
      <c r="AK101" s="69"/>
      <c r="AL101" s="69"/>
      <c r="AM101" s="69"/>
      <c r="AN101" s="69"/>
      <c r="AO101" s="69"/>
      <c r="AP101" s="69"/>
      <c r="AQ101" s="69"/>
      <c r="AR101" s="69"/>
      <c r="BK101" s="69"/>
      <c r="BL101" s="69"/>
      <c r="BM101" s="69"/>
      <c r="BO101" s="69"/>
      <c r="BP101" s="71"/>
      <c r="BQ101" s="71"/>
      <c r="BR101" s="71"/>
      <c r="BS101" s="71"/>
      <c r="BT101" s="71"/>
      <c r="BU101" s="71"/>
      <c r="BV101" s="71"/>
      <c r="BW101" s="71"/>
      <c r="BX101" s="71"/>
      <c r="BY101" s="71"/>
      <c r="BZ101" s="71"/>
      <c r="CA101" s="71"/>
      <c r="CB101" s="71"/>
      <c r="CC101" s="71"/>
      <c r="CD101" s="71"/>
      <c r="CE101" s="71"/>
      <c r="CF101" s="71"/>
      <c r="CG101" s="71"/>
      <c r="CH101" s="71"/>
      <c r="CI101" s="71"/>
      <c r="CJ101" s="71"/>
      <c r="CK101" s="71"/>
      <c r="CL101" s="71"/>
      <c r="CM101" s="71"/>
      <c r="CN101" s="71"/>
    </row>
    <row r="102" spans="1:92" ht="28.5" customHeight="1" x14ac:dyDescent="0.15">
      <c r="A102" s="494" t="s">
        <v>34</v>
      </c>
      <c r="B102" s="494"/>
      <c r="C102" s="494"/>
      <c r="D102" s="494"/>
      <c r="E102" s="494"/>
      <c r="F102" s="494"/>
      <c r="G102" s="494"/>
      <c r="H102" s="494"/>
      <c r="I102" s="494"/>
      <c r="J102" s="494"/>
      <c r="K102" s="494"/>
      <c r="L102" s="494"/>
      <c r="M102" s="494"/>
      <c r="N102" s="494"/>
      <c r="O102" s="494"/>
      <c r="P102" s="494"/>
      <c r="Q102" s="494"/>
      <c r="R102" s="494"/>
      <c r="S102" s="494"/>
      <c r="T102" s="494"/>
      <c r="U102" s="494"/>
      <c r="V102" s="494"/>
      <c r="W102" s="494"/>
      <c r="X102" s="494"/>
      <c r="Y102" s="494"/>
      <c r="Z102" s="494"/>
      <c r="AA102" s="494"/>
      <c r="AB102" s="494"/>
      <c r="AC102" s="494"/>
      <c r="AD102" s="494"/>
      <c r="AE102" s="494"/>
      <c r="AF102" s="494"/>
      <c r="AG102" s="494"/>
      <c r="AH102" s="494"/>
      <c r="AI102" s="494"/>
      <c r="AJ102" s="494"/>
      <c r="AK102" s="494"/>
      <c r="AL102" s="494"/>
      <c r="AM102" s="494"/>
      <c r="AN102" s="494"/>
      <c r="AO102" s="494"/>
      <c r="AP102" s="494"/>
      <c r="AQ102" s="494"/>
      <c r="AR102" s="494"/>
      <c r="AS102" s="494"/>
      <c r="AT102" s="494"/>
      <c r="AU102" s="494"/>
      <c r="AV102" s="494"/>
      <c r="AW102" s="494"/>
      <c r="AX102" s="494"/>
      <c r="AY102" s="494"/>
      <c r="AZ102" s="494"/>
      <c r="BA102" s="494"/>
      <c r="BB102" s="494"/>
      <c r="BC102" s="494"/>
      <c r="BD102" s="494"/>
      <c r="BE102" s="494"/>
      <c r="BF102" s="494"/>
      <c r="BG102" s="494"/>
      <c r="BH102" s="494"/>
      <c r="BI102" s="494"/>
      <c r="BJ102" s="494"/>
      <c r="BK102" s="494"/>
      <c r="BL102" s="494"/>
      <c r="BM102" s="494"/>
      <c r="BN102" s="494"/>
      <c r="BO102" s="494"/>
      <c r="BP102" s="494"/>
      <c r="BQ102" s="494"/>
      <c r="BR102" s="494"/>
      <c r="BS102" s="494"/>
      <c r="BT102" s="494"/>
      <c r="BU102" s="494"/>
      <c r="BV102" s="494"/>
      <c r="BW102" s="494"/>
      <c r="BX102" s="494"/>
      <c r="BY102" s="494"/>
      <c r="BZ102" s="494"/>
      <c r="CA102" s="494"/>
      <c r="CB102" s="494"/>
      <c r="CC102" s="494"/>
      <c r="CD102" s="494"/>
      <c r="CE102" s="494"/>
      <c r="CF102" s="494"/>
      <c r="CG102" s="494"/>
      <c r="CH102" s="494"/>
      <c r="CI102" s="494"/>
      <c r="CJ102" s="494"/>
      <c r="CK102" s="494"/>
      <c r="CL102" s="494"/>
      <c r="CM102" s="494"/>
      <c r="CN102" s="494"/>
    </row>
    <row r="103" spans="1:92" ht="28.5" customHeight="1" x14ac:dyDescent="0.1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c r="BL103" s="83"/>
      <c r="BM103" s="83"/>
      <c r="BN103" s="83"/>
      <c r="BO103" s="83"/>
      <c r="BP103" s="83"/>
      <c r="BQ103" s="83"/>
      <c r="BR103" s="83"/>
      <c r="BS103" s="83"/>
      <c r="BT103" s="83"/>
      <c r="BU103" s="83"/>
      <c r="BV103" s="83"/>
      <c r="BW103" s="83"/>
      <c r="BX103" s="83"/>
      <c r="BY103" s="83"/>
      <c r="BZ103" s="83"/>
      <c r="CA103" s="83"/>
      <c r="CB103" s="83"/>
      <c r="CC103" s="83"/>
      <c r="CD103" s="83"/>
      <c r="CE103" s="83"/>
      <c r="CF103" s="83"/>
      <c r="CG103" s="83"/>
      <c r="CH103" s="83"/>
      <c r="CI103" s="83"/>
      <c r="CJ103" s="83"/>
      <c r="CK103" s="83"/>
      <c r="CL103" s="83"/>
      <c r="CM103" s="83"/>
      <c r="CN103" s="83"/>
    </row>
    <row r="104" spans="1:92" ht="18" customHeight="1" x14ac:dyDescent="0.15">
      <c r="A104" s="84"/>
      <c r="B104" s="84"/>
    </row>
    <row r="105" spans="1:92" ht="92.25" customHeight="1" x14ac:dyDescent="0.15">
      <c r="A105" s="489" t="s">
        <v>78</v>
      </c>
      <c r="B105" s="489"/>
      <c r="C105" s="489"/>
      <c r="D105" s="489"/>
      <c r="E105" s="489"/>
      <c r="F105" s="489"/>
      <c r="G105" s="489"/>
      <c r="H105" s="489"/>
      <c r="I105" s="489"/>
      <c r="J105" s="489"/>
      <c r="K105" s="489"/>
      <c r="L105" s="489"/>
      <c r="M105" s="489"/>
      <c r="N105" s="489"/>
      <c r="O105" s="489"/>
      <c r="P105" s="489"/>
      <c r="Q105" s="489"/>
      <c r="R105" s="489"/>
      <c r="S105" s="489"/>
      <c r="T105" s="489"/>
      <c r="U105" s="489"/>
      <c r="V105" s="489"/>
      <c r="W105" s="489"/>
      <c r="X105" s="489"/>
      <c r="Y105" s="489"/>
      <c r="Z105" s="489"/>
      <c r="AA105" s="489"/>
      <c r="AB105" s="489"/>
      <c r="AC105" s="489"/>
      <c r="AD105" s="489"/>
      <c r="AE105" s="489"/>
      <c r="AF105" s="489"/>
      <c r="AG105" s="489"/>
      <c r="AH105" s="489"/>
      <c r="AI105" s="489"/>
      <c r="AJ105" s="489"/>
      <c r="AK105" s="489"/>
      <c r="AL105" s="489"/>
      <c r="AM105" s="489"/>
      <c r="AN105" s="489"/>
      <c r="AO105" s="489"/>
      <c r="AP105" s="489"/>
      <c r="AQ105" s="489"/>
      <c r="AR105" s="489"/>
      <c r="AS105" s="489"/>
      <c r="AT105" s="489"/>
      <c r="AU105" s="489"/>
      <c r="AV105" s="489"/>
      <c r="AW105" s="489"/>
      <c r="AX105" s="489"/>
      <c r="AY105" s="489"/>
      <c r="AZ105" s="489"/>
      <c r="BA105" s="489"/>
      <c r="BB105" s="489"/>
      <c r="BC105" s="489"/>
      <c r="BD105" s="489"/>
      <c r="BE105" s="489"/>
      <c r="BF105" s="489"/>
      <c r="BG105" s="489"/>
      <c r="BH105" s="489"/>
      <c r="BI105" s="489"/>
      <c r="BJ105" s="489"/>
      <c r="BK105" s="489"/>
      <c r="BL105" s="489"/>
      <c r="BM105" s="489"/>
      <c r="BN105" s="489"/>
      <c r="BO105" s="489"/>
      <c r="BP105" s="489"/>
      <c r="BQ105" s="489"/>
      <c r="BR105" s="489"/>
      <c r="BS105" s="489"/>
      <c r="BT105" s="489"/>
      <c r="BU105" s="489"/>
      <c r="BV105" s="489"/>
      <c r="BW105" s="489"/>
      <c r="BX105" s="489"/>
      <c r="BY105" s="489"/>
      <c r="BZ105" s="489"/>
      <c r="CA105" s="489"/>
      <c r="CB105" s="489"/>
      <c r="CC105" s="489"/>
      <c r="CD105" s="489"/>
      <c r="CE105" s="489"/>
      <c r="CF105" s="489"/>
      <c r="CG105" s="489"/>
      <c r="CH105" s="489"/>
      <c r="CI105" s="489"/>
      <c r="CJ105" s="489"/>
      <c r="CK105" s="489"/>
      <c r="CL105" s="489"/>
      <c r="CM105" s="489"/>
      <c r="CN105" s="489"/>
    </row>
    <row r="106" spans="1:92" ht="18" customHeight="1" x14ac:dyDescent="0.15">
      <c r="A106" s="85"/>
      <c r="B106" s="85"/>
      <c r="C106" s="86"/>
      <c r="D106" s="86"/>
      <c r="E106" s="87"/>
      <c r="F106" s="87"/>
      <c r="G106" s="88"/>
      <c r="H106" s="88"/>
      <c r="I106" s="86"/>
      <c r="J106" s="86"/>
      <c r="K106" s="86"/>
      <c r="L106" s="86"/>
      <c r="M106" s="86"/>
      <c r="N106" s="86"/>
      <c r="O106" s="86"/>
      <c r="P106" s="86"/>
      <c r="Q106" s="86"/>
      <c r="R106" s="86"/>
      <c r="S106" s="86"/>
      <c r="T106" s="86"/>
      <c r="U106" s="86"/>
      <c r="V106" s="86"/>
      <c r="W106" s="86"/>
      <c r="X106" s="86"/>
      <c r="Y106" s="86"/>
      <c r="Z106" s="86"/>
      <c r="AA106" s="86"/>
      <c r="AB106" s="86"/>
      <c r="AC106" s="86"/>
      <c r="AD106" s="86"/>
      <c r="AE106" s="86"/>
      <c r="AF106" s="86"/>
      <c r="AG106" s="86"/>
      <c r="AH106" s="86"/>
      <c r="AI106" s="86"/>
      <c r="AJ106" s="86"/>
      <c r="AK106" s="86"/>
      <c r="AL106" s="86"/>
      <c r="AM106" s="86"/>
      <c r="AN106" s="86"/>
      <c r="AO106" s="86"/>
      <c r="AP106" s="86"/>
      <c r="AQ106" s="86"/>
      <c r="AR106" s="86"/>
      <c r="AS106" s="86"/>
      <c r="AT106" s="86"/>
      <c r="AU106" s="86"/>
      <c r="AV106" s="86"/>
      <c r="AW106" s="86"/>
      <c r="AX106" s="86"/>
      <c r="AY106" s="86"/>
      <c r="AZ106" s="86"/>
      <c r="BA106" s="86"/>
      <c r="BB106" s="86"/>
      <c r="BC106" s="86"/>
      <c r="BD106" s="86"/>
      <c r="BE106" s="86"/>
      <c r="BF106" s="86"/>
      <c r="BG106" s="86"/>
      <c r="BH106" s="86"/>
      <c r="BI106" s="86"/>
      <c r="BJ106" s="86"/>
      <c r="BK106" s="86"/>
      <c r="BL106" s="86"/>
      <c r="BM106" s="86"/>
      <c r="BN106" s="86"/>
      <c r="BO106" s="86"/>
      <c r="BP106" s="86"/>
      <c r="BQ106" s="86"/>
      <c r="BR106" s="86"/>
      <c r="BS106" s="86"/>
      <c r="BT106" s="86"/>
      <c r="BU106" s="86"/>
      <c r="BV106" s="86"/>
      <c r="BW106" s="86"/>
      <c r="BX106" s="86"/>
      <c r="BY106" s="86"/>
      <c r="BZ106" s="86"/>
      <c r="CA106" s="86"/>
      <c r="CB106" s="86"/>
      <c r="CC106" s="86"/>
      <c r="CD106" s="86"/>
      <c r="CE106" s="86"/>
      <c r="CF106" s="86"/>
      <c r="CG106" s="86"/>
      <c r="CH106" s="86"/>
      <c r="CI106" s="86"/>
      <c r="CJ106" s="86"/>
      <c r="CK106" s="86"/>
      <c r="CL106" s="86"/>
      <c r="CM106" s="86"/>
      <c r="CN106" s="86"/>
    </row>
    <row r="107" spans="1:92" ht="18" customHeight="1" x14ac:dyDescent="0.15">
      <c r="A107" s="85"/>
      <c r="B107" s="85"/>
      <c r="C107" s="86"/>
      <c r="D107" s="86"/>
      <c r="E107" s="87"/>
      <c r="F107" s="87"/>
      <c r="G107" s="88"/>
      <c r="H107" s="88"/>
      <c r="I107" s="86"/>
      <c r="J107" s="86"/>
      <c r="K107" s="86"/>
      <c r="L107" s="86"/>
      <c r="M107" s="86"/>
      <c r="N107" s="86"/>
      <c r="O107" s="86"/>
      <c r="P107" s="86"/>
      <c r="Q107" s="86"/>
      <c r="R107" s="86"/>
      <c r="S107" s="86"/>
      <c r="T107" s="86"/>
      <c r="U107" s="86"/>
      <c r="V107" s="86"/>
      <c r="W107" s="86"/>
      <c r="X107" s="86"/>
      <c r="Y107" s="86"/>
      <c r="Z107" s="86"/>
      <c r="AA107" s="86"/>
      <c r="AB107" s="86"/>
      <c r="AC107" s="86"/>
      <c r="AD107" s="86"/>
      <c r="AE107" s="86"/>
      <c r="AF107" s="86"/>
      <c r="AG107" s="86"/>
      <c r="AH107" s="86"/>
      <c r="AI107" s="86"/>
      <c r="AJ107" s="86"/>
      <c r="AK107" s="86"/>
      <c r="AL107" s="86"/>
      <c r="AM107" s="86"/>
      <c r="AN107" s="86"/>
      <c r="AO107" s="86"/>
      <c r="AP107" s="86"/>
      <c r="AQ107" s="86"/>
      <c r="AR107" s="86"/>
      <c r="AS107" s="86"/>
      <c r="AT107" s="86"/>
      <c r="AU107" s="86"/>
      <c r="AV107" s="86"/>
      <c r="AW107" s="86"/>
      <c r="AX107" s="86"/>
      <c r="AY107" s="86"/>
      <c r="AZ107" s="86"/>
      <c r="BA107" s="86"/>
      <c r="BB107" s="86"/>
      <c r="BC107" s="86"/>
      <c r="BD107" s="86"/>
      <c r="BE107" s="86"/>
      <c r="BF107" s="86"/>
      <c r="BG107" s="86"/>
      <c r="BH107" s="86"/>
      <c r="BI107" s="86"/>
      <c r="BJ107" s="86"/>
      <c r="BK107" s="86"/>
      <c r="BL107" s="86"/>
      <c r="BM107" s="86"/>
      <c r="BN107" s="86"/>
      <c r="BO107" s="86"/>
      <c r="BP107" s="86"/>
      <c r="BQ107" s="86"/>
      <c r="BR107" s="86"/>
      <c r="BS107" s="86"/>
      <c r="BT107" s="86"/>
      <c r="BU107" s="86"/>
      <c r="BV107" s="86"/>
      <c r="BW107" s="86"/>
      <c r="BX107" s="86"/>
      <c r="BY107" s="86"/>
      <c r="BZ107" s="86"/>
      <c r="CA107" s="86"/>
      <c r="CB107" s="86"/>
      <c r="CC107" s="86"/>
      <c r="CD107" s="86"/>
      <c r="CE107" s="86"/>
      <c r="CF107" s="86"/>
      <c r="CG107" s="86"/>
      <c r="CH107" s="86"/>
      <c r="CI107" s="86"/>
      <c r="CJ107" s="86"/>
      <c r="CK107" s="86"/>
      <c r="CL107" s="86"/>
      <c r="CM107" s="86"/>
      <c r="CN107" s="86"/>
    </row>
    <row r="108" spans="1:92" ht="18" customHeight="1" x14ac:dyDescent="0.15">
      <c r="A108" s="89"/>
      <c r="B108" s="89"/>
      <c r="C108" s="86"/>
      <c r="D108" s="86"/>
      <c r="E108" s="87"/>
      <c r="F108" s="87"/>
      <c r="G108" s="88"/>
      <c r="H108" s="88"/>
      <c r="I108" s="86"/>
      <c r="J108" s="86"/>
      <c r="K108" s="86"/>
      <c r="L108" s="86"/>
      <c r="M108" s="86"/>
      <c r="N108" s="86"/>
      <c r="O108" s="86"/>
      <c r="P108" s="86"/>
      <c r="Q108" s="86"/>
      <c r="R108" s="86"/>
      <c r="S108" s="86"/>
      <c r="T108" s="86"/>
      <c r="U108" s="86"/>
      <c r="V108" s="86"/>
      <c r="W108" s="86"/>
      <c r="X108" s="86"/>
      <c r="Y108" s="86"/>
      <c r="Z108" s="86"/>
      <c r="AA108" s="86"/>
      <c r="AB108" s="86"/>
      <c r="AC108" s="86"/>
      <c r="AD108" s="86"/>
      <c r="AE108" s="86"/>
      <c r="AF108" s="86"/>
      <c r="AG108" s="86"/>
      <c r="AH108" s="86"/>
      <c r="AI108" s="86"/>
      <c r="AJ108" s="86"/>
      <c r="AK108" s="86"/>
      <c r="AL108" s="86"/>
      <c r="AM108" s="86"/>
      <c r="AN108" s="86"/>
      <c r="AO108" s="86"/>
      <c r="AP108" s="86"/>
      <c r="AQ108" s="86"/>
      <c r="AR108" s="86"/>
      <c r="AS108" s="86"/>
      <c r="AT108" s="86"/>
      <c r="AU108" s="86"/>
      <c r="AV108" s="86"/>
      <c r="AW108" s="86"/>
      <c r="AX108" s="86"/>
      <c r="AY108" s="86"/>
      <c r="AZ108" s="86"/>
      <c r="BA108" s="86"/>
      <c r="BB108" s="86"/>
      <c r="BC108" s="86"/>
      <c r="BD108" s="86"/>
      <c r="BE108" s="86"/>
      <c r="BF108" s="86"/>
      <c r="BG108" s="86"/>
      <c r="BH108" s="86"/>
      <c r="BI108" s="86"/>
      <c r="BJ108" s="86"/>
      <c r="BK108" s="86"/>
      <c r="BL108" s="86"/>
      <c r="BM108" s="86"/>
      <c r="BN108" s="86"/>
      <c r="BO108" s="86"/>
      <c r="BP108" s="86"/>
      <c r="BQ108" s="86"/>
      <c r="BR108" s="86"/>
      <c r="BS108" s="86"/>
      <c r="BT108" s="86"/>
      <c r="BU108" s="86"/>
      <c r="BV108" s="86"/>
      <c r="BW108" s="86"/>
      <c r="BX108" s="86"/>
      <c r="BY108" s="86"/>
      <c r="BZ108" s="86"/>
      <c r="CA108" s="86"/>
      <c r="CB108" s="86"/>
      <c r="CC108" s="86"/>
      <c r="CD108" s="86"/>
      <c r="CE108" s="86"/>
      <c r="CF108" s="86"/>
      <c r="CG108" s="86"/>
      <c r="CH108" s="86"/>
      <c r="CI108" s="86"/>
      <c r="CJ108" s="86"/>
      <c r="CK108" s="86"/>
      <c r="CL108" s="86"/>
      <c r="CM108" s="86"/>
      <c r="CN108" s="86"/>
    </row>
    <row r="109" spans="1:92" ht="18" customHeight="1" x14ac:dyDescent="0.15">
      <c r="A109" s="89"/>
      <c r="B109" s="89"/>
      <c r="C109" s="86"/>
      <c r="D109" s="86"/>
      <c r="E109" s="87"/>
      <c r="F109" s="87"/>
      <c r="G109" s="88"/>
      <c r="H109" s="88"/>
      <c r="I109" s="86"/>
      <c r="J109" s="86"/>
      <c r="K109" s="86"/>
      <c r="L109" s="86"/>
      <c r="M109" s="86"/>
      <c r="N109" s="86"/>
      <c r="O109" s="86"/>
      <c r="P109" s="86"/>
      <c r="Q109" s="86"/>
      <c r="R109" s="86"/>
      <c r="S109" s="86"/>
      <c r="T109" s="86"/>
      <c r="U109" s="86"/>
      <c r="V109" s="86"/>
      <c r="W109" s="86"/>
      <c r="X109" s="86"/>
      <c r="Y109" s="86"/>
      <c r="Z109" s="86"/>
      <c r="AA109" s="86"/>
      <c r="AB109" s="86"/>
      <c r="AC109" s="86"/>
      <c r="AD109" s="86"/>
      <c r="AE109" s="86"/>
      <c r="AF109" s="86"/>
      <c r="AG109" s="86"/>
      <c r="AH109" s="86"/>
      <c r="AI109" s="86"/>
      <c r="AJ109" s="86"/>
      <c r="AK109" s="86"/>
      <c r="AL109" s="86"/>
      <c r="AM109" s="86"/>
      <c r="AN109" s="86"/>
      <c r="AO109" s="86"/>
      <c r="AP109" s="86"/>
      <c r="AQ109" s="86"/>
      <c r="AR109" s="86"/>
      <c r="AS109" s="86"/>
      <c r="AT109" s="86"/>
      <c r="AU109" s="86"/>
      <c r="AV109" s="86"/>
      <c r="AW109" s="86"/>
      <c r="AX109" s="86"/>
      <c r="AY109" s="86"/>
      <c r="AZ109" s="86"/>
      <c r="BA109" s="86"/>
      <c r="BB109" s="86"/>
      <c r="BC109" s="86"/>
      <c r="BD109" s="86"/>
      <c r="BE109" s="86"/>
      <c r="BF109" s="86"/>
      <c r="BG109" s="86"/>
      <c r="BH109" s="86"/>
      <c r="BI109" s="86"/>
      <c r="BJ109" s="86"/>
      <c r="BK109" s="86"/>
      <c r="BL109" s="86"/>
      <c r="BM109" s="86"/>
      <c r="BN109" s="86"/>
      <c r="BO109" s="86"/>
      <c r="BP109" s="86"/>
      <c r="BQ109" s="86"/>
      <c r="BR109" s="86"/>
      <c r="BS109" s="86"/>
      <c r="BT109" s="86"/>
      <c r="BU109" s="86"/>
      <c r="BV109" s="86"/>
      <c r="BW109" s="86"/>
      <c r="BX109" s="86"/>
      <c r="BY109" s="86"/>
      <c r="BZ109" s="86"/>
      <c r="CA109" s="86"/>
      <c r="CB109" s="86"/>
      <c r="CC109" s="86"/>
      <c r="CD109" s="86"/>
      <c r="CE109" s="86"/>
      <c r="CF109" s="86"/>
      <c r="CG109" s="86"/>
      <c r="CH109" s="86"/>
      <c r="CI109" s="86"/>
      <c r="CJ109" s="86"/>
      <c r="CK109" s="86"/>
      <c r="CL109" s="86"/>
      <c r="CM109" s="86"/>
      <c r="CN109" s="86"/>
    </row>
    <row r="110" spans="1:92" ht="18" customHeight="1" x14ac:dyDescent="0.15">
      <c r="A110" s="495" t="s">
        <v>35</v>
      </c>
      <c r="B110" s="495"/>
      <c r="C110" s="495"/>
      <c r="D110" s="495"/>
      <c r="E110" s="495"/>
      <c r="F110" s="495"/>
      <c r="G110" s="495"/>
      <c r="H110" s="495"/>
      <c r="I110" s="495"/>
      <c r="J110" s="495"/>
      <c r="K110" s="495"/>
      <c r="L110" s="495"/>
      <c r="M110" s="495"/>
      <c r="N110" s="495"/>
      <c r="O110" s="495"/>
      <c r="P110" s="495"/>
      <c r="Q110" s="495"/>
      <c r="R110" s="495"/>
      <c r="S110" s="495"/>
      <c r="T110" s="495"/>
      <c r="U110" s="495"/>
      <c r="V110" s="495"/>
      <c r="W110" s="495"/>
      <c r="X110" s="495"/>
      <c r="Y110" s="495"/>
      <c r="Z110" s="495"/>
      <c r="AA110" s="495"/>
      <c r="AB110" s="495"/>
      <c r="AC110" s="495"/>
      <c r="AD110" s="495"/>
      <c r="AE110" s="495"/>
      <c r="AF110" s="495"/>
      <c r="AG110" s="495"/>
      <c r="AH110" s="495"/>
      <c r="AI110" s="495"/>
      <c r="AJ110" s="495"/>
      <c r="AK110" s="495"/>
      <c r="AL110" s="495"/>
      <c r="AM110" s="495"/>
      <c r="AN110" s="495"/>
      <c r="AO110" s="495"/>
      <c r="AP110" s="495"/>
      <c r="AQ110" s="495"/>
      <c r="AR110" s="495"/>
      <c r="AS110" s="495"/>
      <c r="AT110" s="495"/>
      <c r="AU110" s="495"/>
      <c r="AV110" s="495"/>
      <c r="AW110" s="495"/>
      <c r="AX110" s="495"/>
      <c r="AY110" s="495"/>
      <c r="AZ110" s="495"/>
      <c r="BA110" s="495"/>
      <c r="BB110" s="495"/>
      <c r="BC110" s="495"/>
      <c r="BD110" s="495"/>
      <c r="BE110" s="495"/>
      <c r="BF110" s="495"/>
      <c r="BG110" s="495"/>
      <c r="BH110" s="495"/>
      <c r="BI110" s="495"/>
      <c r="BJ110" s="495"/>
      <c r="BK110" s="495"/>
      <c r="BL110" s="495"/>
      <c r="BM110" s="495"/>
      <c r="BN110" s="495"/>
      <c r="BO110" s="495"/>
      <c r="BP110" s="495"/>
      <c r="BQ110" s="495"/>
      <c r="BR110" s="495"/>
      <c r="BS110" s="495"/>
      <c r="BT110" s="495"/>
      <c r="BU110" s="495"/>
      <c r="BV110" s="495"/>
      <c r="BW110" s="495"/>
      <c r="BX110" s="495"/>
      <c r="BY110" s="495"/>
      <c r="BZ110" s="495"/>
      <c r="CA110" s="495"/>
      <c r="CB110" s="495"/>
      <c r="CC110" s="495"/>
      <c r="CD110" s="495"/>
      <c r="CE110" s="495"/>
      <c r="CF110" s="495"/>
      <c r="CG110" s="495"/>
      <c r="CH110" s="495"/>
      <c r="CI110" s="495"/>
      <c r="CJ110" s="495"/>
      <c r="CK110" s="495"/>
      <c r="CL110" s="495"/>
      <c r="CM110" s="495"/>
      <c r="CN110" s="495"/>
    </row>
    <row r="111" spans="1:92" ht="18" customHeight="1" x14ac:dyDescent="0.15">
      <c r="A111" s="90"/>
      <c r="B111" s="90"/>
      <c r="C111" s="90"/>
      <c r="D111" s="90"/>
      <c r="E111" s="90"/>
      <c r="F111" s="90"/>
      <c r="G111" s="90"/>
      <c r="H111" s="90"/>
      <c r="I111" s="90"/>
      <c r="J111" s="90"/>
      <c r="K111" s="90"/>
      <c r="L111" s="90"/>
      <c r="M111" s="90"/>
      <c r="N111" s="90"/>
      <c r="O111" s="90"/>
      <c r="P111" s="90"/>
      <c r="Q111" s="90"/>
      <c r="R111" s="90"/>
      <c r="S111" s="90"/>
      <c r="T111" s="90"/>
      <c r="U111" s="90"/>
      <c r="V111" s="90"/>
      <c r="W111" s="90"/>
      <c r="X111" s="90"/>
      <c r="Y111" s="90"/>
      <c r="Z111" s="90"/>
      <c r="AA111" s="90"/>
      <c r="AB111" s="90"/>
      <c r="AC111" s="90"/>
      <c r="AD111" s="90"/>
      <c r="AE111" s="90"/>
      <c r="AF111" s="90"/>
      <c r="AG111" s="90"/>
      <c r="AH111" s="90"/>
      <c r="AI111" s="90"/>
      <c r="AJ111" s="90"/>
      <c r="AK111" s="90"/>
      <c r="AL111" s="90"/>
      <c r="AM111" s="90"/>
      <c r="AN111" s="90"/>
      <c r="AO111" s="90"/>
      <c r="AP111" s="90"/>
      <c r="AQ111" s="90"/>
      <c r="AR111" s="90"/>
      <c r="AS111" s="90"/>
      <c r="AT111" s="90"/>
      <c r="AU111" s="90"/>
      <c r="AV111" s="90"/>
      <c r="AW111" s="90"/>
      <c r="AX111" s="90"/>
      <c r="AY111" s="90"/>
      <c r="AZ111" s="90"/>
      <c r="BA111" s="90"/>
      <c r="BB111" s="90"/>
      <c r="BC111" s="90"/>
      <c r="BD111" s="90"/>
      <c r="BE111" s="90"/>
      <c r="BF111" s="90"/>
      <c r="BG111" s="90"/>
      <c r="BH111" s="90"/>
      <c r="BI111" s="90"/>
      <c r="BJ111" s="90"/>
      <c r="BK111" s="90"/>
      <c r="BL111" s="90"/>
      <c r="BM111" s="90"/>
      <c r="BN111" s="90"/>
      <c r="BO111" s="90"/>
      <c r="BP111" s="90"/>
      <c r="BQ111" s="90"/>
      <c r="BR111" s="90"/>
      <c r="BS111" s="90"/>
      <c r="BT111" s="90"/>
      <c r="BU111" s="90"/>
      <c r="BV111" s="90"/>
      <c r="BW111" s="90"/>
      <c r="BX111" s="90"/>
      <c r="BY111" s="90"/>
      <c r="BZ111" s="90"/>
      <c r="CA111" s="90"/>
      <c r="CB111" s="90"/>
      <c r="CC111" s="90"/>
      <c r="CD111" s="90"/>
      <c r="CE111" s="90"/>
      <c r="CF111" s="90"/>
      <c r="CG111" s="90"/>
      <c r="CH111" s="90"/>
      <c r="CI111" s="90"/>
      <c r="CJ111" s="90"/>
      <c r="CK111" s="90"/>
      <c r="CL111" s="90"/>
      <c r="CM111" s="90"/>
      <c r="CN111" s="90"/>
    </row>
    <row r="112" spans="1:92" ht="117" customHeight="1" x14ac:dyDescent="0.15">
      <c r="A112" s="489" t="s">
        <v>156</v>
      </c>
      <c r="B112" s="489"/>
      <c r="C112" s="489"/>
      <c r="D112" s="489"/>
      <c r="E112" s="489"/>
      <c r="F112" s="489"/>
      <c r="G112" s="489"/>
      <c r="H112" s="489"/>
      <c r="I112" s="489"/>
      <c r="J112" s="489"/>
      <c r="K112" s="489"/>
      <c r="L112" s="489"/>
      <c r="M112" s="489"/>
      <c r="N112" s="489"/>
      <c r="O112" s="489"/>
      <c r="P112" s="489"/>
      <c r="Q112" s="489"/>
      <c r="R112" s="489"/>
      <c r="S112" s="489"/>
      <c r="T112" s="489"/>
      <c r="U112" s="489"/>
      <c r="V112" s="489"/>
      <c r="W112" s="489"/>
      <c r="X112" s="489"/>
      <c r="Y112" s="489"/>
      <c r="Z112" s="489"/>
      <c r="AA112" s="489"/>
      <c r="AB112" s="489"/>
      <c r="AC112" s="489"/>
      <c r="AD112" s="489"/>
      <c r="AE112" s="489"/>
      <c r="AF112" s="489"/>
      <c r="AG112" s="489"/>
      <c r="AH112" s="489"/>
      <c r="AI112" s="489"/>
      <c r="AJ112" s="489"/>
      <c r="AK112" s="489"/>
      <c r="AL112" s="489"/>
      <c r="AM112" s="489"/>
      <c r="AN112" s="489"/>
      <c r="AO112" s="489"/>
      <c r="AP112" s="489"/>
      <c r="AQ112" s="489"/>
      <c r="AR112" s="489"/>
      <c r="AS112" s="489"/>
      <c r="AT112" s="489"/>
      <c r="AU112" s="489"/>
      <c r="AV112" s="489"/>
      <c r="AW112" s="489"/>
      <c r="AX112" s="489"/>
      <c r="AY112" s="489"/>
      <c r="AZ112" s="489"/>
      <c r="BA112" s="489"/>
      <c r="BB112" s="489"/>
      <c r="BC112" s="489"/>
      <c r="BD112" s="489"/>
      <c r="BE112" s="489"/>
      <c r="BF112" s="489"/>
      <c r="BG112" s="489"/>
      <c r="BH112" s="489"/>
      <c r="BI112" s="489"/>
      <c r="BJ112" s="489"/>
      <c r="BK112" s="489"/>
      <c r="BL112" s="489"/>
      <c r="BM112" s="489"/>
      <c r="BN112" s="489"/>
      <c r="BO112" s="489"/>
      <c r="BP112" s="489"/>
      <c r="BQ112" s="489"/>
      <c r="BR112" s="489"/>
      <c r="BS112" s="489"/>
      <c r="BT112" s="489"/>
      <c r="BU112" s="489"/>
      <c r="BV112" s="489"/>
      <c r="BW112" s="489"/>
      <c r="BX112" s="489"/>
      <c r="BY112" s="489"/>
      <c r="BZ112" s="489"/>
      <c r="CA112" s="489"/>
      <c r="CB112" s="489"/>
      <c r="CC112" s="489"/>
      <c r="CD112" s="489"/>
      <c r="CE112" s="489"/>
      <c r="CF112" s="489"/>
      <c r="CG112" s="489"/>
      <c r="CH112" s="489"/>
      <c r="CI112" s="489"/>
      <c r="CJ112" s="489"/>
      <c r="CK112" s="489"/>
      <c r="CL112" s="489"/>
      <c r="CM112" s="489"/>
      <c r="CN112" s="489"/>
    </row>
    <row r="113" spans="1:92" ht="18" customHeight="1" x14ac:dyDescent="0.15">
      <c r="A113" s="86"/>
      <c r="B113" s="86"/>
      <c r="C113" s="85"/>
      <c r="D113" s="86"/>
      <c r="E113" s="87"/>
      <c r="F113" s="87"/>
      <c r="G113" s="88"/>
      <c r="H113" s="88"/>
      <c r="I113" s="86"/>
      <c r="J113" s="86"/>
      <c r="K113" s="86"/>
      <c r="L113" s="86"/>
      <c r="M113" s="86"/>
      <c r="N113" s="86"/>
      <c r="O113" s="86"/>
      <c r="P113" s="86"/>
      <c r="Q113" s="86"/>
      <c r="R113" s="86"/>
      <c r="S113" s="86"/>
      <c r="T113" s="86"/>
      <c r="U113" s="86"/>
      <c r="V113" s="86"/>
      <c r="W113" s="86"/>
      <c r="X113" s="86"/>
      <c r="Y113" s="86"/>
      <c r="Z113" s="86"/>
      <c r="AA113" s="86"/>
      <c r="AB113" s="86"/>
      <c r="AC113" s="86"/>
      <c r="AD113" s="86"/>
      <c r="AE113" s="86"/>
      <c r="AF113" s="86"/>
      <c r="AG113" s="86"/>
      <c r="AH113" s="86"/>
      <c r="AI113" s="86"/>
      <c r="AJ113" s="86"/>
      <c r="AK113" s="86"/>
      <c r="AL113" s="86"/>
      <c r="AM113" s="86"/>
      <c r="AN113" s="86"/>
      <c r="AO113" s="86"/>
      <c r="AP113" s="86"/>
      <c r="AQ113" s="86"/>
      <c r="AR113" s="86"/>
      <c r="AS113" s="86"/>
      <c r="AT113" s="86"/>
      <c r="AU113" s="86"/>
      <c r="AV113" s="86"/>
      <c r="AW113" s="86"/>
      <c r="AX113" s="86"/>
      <c r="AY113" s="86"/>
      <c r="AZ113" s="86"/>
      <c r="BA113" s="86"/>
      <c r="BB113" s="86"/>
      <c r="BC113" s="86"/>
      <c r="BD113" s="86"/>
      <c r="BE113" s="86"/>
      <c r="BF113" s="86"/>
      <c r="BG113" s="86"/>
      <c r="BH113" s="86"/>
      <c r="BI113" s="86"/>
      <c r="BJ113" s="86"/>
      <c r="BK113" s="86"/>
      <c r="BL113" s="86"/>
      <c r="BM113" s="86"/>
      <c r="BN113" s="86"/>
      <c r="BO113" s="86"/>
      <c r="BP113" s="86"/>
      <c r="BQ113" s="86"/>
      <c r="BR113" s="86"/>
      <c r="BS113" s="86"/>
      <c r="BT113" s="86"/>
      <c r="BU113" s="86"/>
      <c r="BV113" s="86"/>
      <c r="BW113" s="86"/>
      <c r="BX113" s="86"/>
      <c r="BY113" s="86"/>
      <c r="BZ113" s="86"/>
      <c r="CA113" s="86"/>
      <c r="CB113" s="86"/>
      <c r="CC113" s="86"/>
      <c r="CD113" s="86"/>
      <c r="CE113" s="86"/>
      <c r="CF113" s="86"/>
      <c r="CG113" s="86"/>
      <c r="CH113" s="86"/>
      <c r="CI113" s="86"/>
      <c r="CJ113" s="86"/>
      <c r="CK113" s="86"/>
      <c r="CL113" s="86"/>
      <c r="CM113" s="86"/>
      <c r="CN113" s="86"/>
    </row>
    <row r="114" spans="1:92" ht="56.25" customHeight="1" x14ac:dyDescent="0.15">
      <c r="A114" s="490" t="s">
        <v>79</v>
      </c>
      <c r="B114" s="490"/>
      <c r="C114" s="490"/>
      <c r="D114" s="490"/>
      <c r="E114" s="490"/>
      <c r="F114" s="490"/>
      <c r="G114" s="490"/>
      <c r="H114" s="490"/>
      <c r="I114" s="490"/>
      <c r="J114" s="490"/>
      <c r="K114" s="490"/>
      <c r="L114" s="490"/>
      <c r="M114" s="490"/>
      <c r="N114" s="490"/>
      <c r="O114" s="490"/>
      <c r="P114" s="490"/>
      <c r="Q114" s="490"/>
      <c r="R114" s="490"/>
      <c r="S114" s="490"/>
      <c r="T114" s="490"/>
      <c r="U114" s="490"/>
      <c r="V114" s="490"/>
      <c r="W114" s="490"/>
      <c r="X114" s="490"/>
      <c r="Y114" s="490"/>
      <c r="Z114" s="490"/>
      <c r="AA114" s="490"/>
      <c r="AB114" s="490"/>
      <c r="AC114" s="490"/>
      <c r="AD114" s="490"/>
      <c r="AE114" s="490"/>
      <c r="AF114" s="490"/>
      <c r="AG114" s="490"/>
      <c r="AH114" s="490"/>
      <c r="AI114" s="490"/>
      <c r="AJ114" s="490"/>
      <c r="AK114" s="490"/>
      <c r="AL114" s="490"/>
      <c r="AM114" s="490"/>
      <c r="AN114" s="490"/>
      <c r="AO114" s="490"/>
      <c r="AP114" s="490"/>
      <c r="AQ114" s="490"/>
      <c r="AR114" s="490"/>
      <c r="AS114" s="490"/>
      <c r="AT114" s="490"/>
      <c r="AU114" s="490"/>
      <c r="AV114" s="490"/>
      <c r="AW114" s="490"/>
      <c r="AX114" s="490"/>
      <c r="AY114" s="490"/>
      <c r="AZ114" s="490"/>
      <c r="BA114" s="490"/>
      <c r="BB114" s="490"/>
      <c r="BC114" s="490"/>
      <c r="BD114" s="490"/>
      <c r="BE114" s="490"/>
      <c r="BF114" s="490"/>
      <c r="BG114" s="490"/>
      <c r="BH114" s="490"/>
      <c r="BI114" s="490"/>
      <c r="BJ114" s="490"/>
      <c r="BK114" s="490"/>
      <c r="BL114" s="490"/>
      <c r="BM114" s="490"/>
      <c r="BN114" s="490"/>
      <c r="BO114" s="490"/>
      <c r="BP114" s="490"/>
      <c r="BQ114" s="490"/>
      <c r="BR114" s="490"/>
      <c r="BS114" s="490"/>
      <c r="BT114" s="490"/>
      <c r="BU114" s="490"/>
      <c r="BV114" s="490"/>
      <c r="BW114" s="490"/>
      <c r="BX114" s="490"/>
      <c r="BY114" s="490"/>
      <c r="BZ114" s="490"/>
      <c r="CA114" s="490"/>
      <c r="CB114" s="490"/>
      <c r="CC114" s="490"/>
      <c r="CD114" s="490"/>
      <c r="CE114" s="490"/>
      <c r="CF114" s="490"/>
      <c r="CG114" s="490"/>
      <c r="CH114" s="490"/>
      <c r="CI114" s="490"/>
      <c r="CJ114" s="490"/>
      <c r="CK114" s="490"/>
      <c r="CL114" s="490"/>
      <c r="CM114" s="490"/>
      <c r="CN114" s="490"/>
    </row>
    <row r="115" spans="1:92" ht="18" customHeight="1" x14ac:dyDescent="0.15">
      <c r="A115" s="85"/>
      <c r="B115" s="85"/>
      <c r="C115" s="86"/>
      <c r="D115" s="86"/>
      <c r="E115" s="87"/>
      <c r="F115" s="87"/>
      <c r="G115" s="88"/>
      <c r="H115" s="88"/>
      <c r="I115" s="86"/>
      <c r="J115" s="86"/>
      <c r="K115" s="86"/>
      <c r="L115" s="86"/>
      <c r="M115" s="86"/>
      <c r="N115" s="86"/>
      <c r="O115" s="86"/>
      <c r="P115" s="86"/>
      <c r="Q115" s="86"/>
      <c r="R115" s="86"/>
      <c r="S115" s="86"/>
      <c r="T115" s="86"/>
      <c r="U115" s="86"/>
      <c r="V115" s="86"/>
      <c r="W115" s="86"/>
      <c r="X115" s="86"/>
      <c r="Y115" s="86"/>
      <c r="Z115" s="86"/>
      <c r="AA115" s="86"/>
      <c r="AB115" s="86"/>
      <c r="AC115" s="86"/>
      <c r="AD115" s="86"/>
      <c r="AE115" s="86"/>
      <c r="AF115" s="86"/>
      <c r="AG115" s="86"/>
      <c r="AH115" s="86"/>
      <c r="AI115" s="86"/>
      <c r="AJ115" s="86"/>
      <c r="AK115" s="86"/>
      <c r="AL115" s="86"/>
      <c r="AM115" s="86"/>
      <c r="AN115" s="86"/>
      <c r="AO115" s="86"/>
      <c r="AP115" s="86"/>
      <c r="AQ115" s="86"/>
      <c r="AR115" s="86"/>
      <c r="AS115" s="86"/>
      <c r="AT115" s="86"/>
      <c r="AU115" s="86"/>
      <c r="AV115" s="86"/>
      <c r="AW115" s="86"/>
      <c r="AX115" s="86"/>
      <c r="AY115" s="86"/>
      <c r="AZ115" s="86"/>
      <c r="BA115" s="86"/>
      <c r="BB115" s="86"/>
      <c r="BC115" s="86"/>
      <c r="BD115" s="86"/>
      <c r="BE115" s="86"/>
      <c r="BF115" s="86"/>
      <c r="BG115" s="86"/>
      <c r="BH115" s="86"/>
      <c r="BI115" s="86"/>
      <c r="BJ115" s="86"/>
      <c r="BK115" s="86"/>
      <c r="BL115" s="86"/>
      <c r="BM115" s="86"/>
      <c r="BN115" s="86"/>
      <c r="BO115" s="86"/>
      <c r="BP115" s="86"/>
      <c r="BQ115" s="86"/>
      <c r="BR115" s="86"/>
      <c r="BS115" s="86"/>
      <c r="BT115" s="86"/>
      <c r="BU115" s="86"/>
      <c r="BV115" s="86"/>
      <c r="BW115" s="86"/>
      <c r="BX115" s="86"/>
      <c r="BY115" s="86"/>
      <c r="BZ115" s="86"/>
      <c r="CA115" s="86"/>
      <c r="CB115" s="86"/>
      <c r="CC115" s="86"/>
      <c r="CD115" s="86"/>
      <c r="CE115" s="86"/>
      <c r="CF115" s="86"/>
      <c r="CG115" s="86"/>
      <c r="CH115" s="86"/>
      <c r="CI115" s="86"/>
      <c r="CJ115" s="86"/>
      <c r="CK115" s="86"/>
      <c r="CL115" s="86"/>
      <c r="CM115" s="86"/>
      <c r="CN115" s="86"/>
    </row>
    <row r="116" spans="1:92" ht="56.25" customHeight="1" x14ac:dyDescent="0.15">
      <c r="A116" s="490" t="s">
        <v>80</v>
      </c>
      <c r="B116" s="490"/>
      <c r="C116" s="490"/>
      <c r="D116" s="490"/>
      <c r="E116" s="490"/>
      <c r="F116" s="490"/>
      <c r="G116" s="490"/>
      <c r="H116" s="490"/>
      <c r="I116" s="490"/>
      <c r="J116" s="490"/>
      <c r="K116" s="490"/>
      <c r="L116" s="490"/>
      <c r="M116" s="490"/>
      <c r="N116" s="490"/>
      <c r="O116" s="490"/>
      <c r="P116" s="490"/>
      <c r="Q116" s="490"/>
      <c r="R116" s="490"/>
      <c r="S116" s="490"/>
      <c r="T116" s="490"/>
      <c r="U116" s="490"/>
      <c r="V116" s="490"/>
      <c r="W116" s="490"/>
      <c r="X116" s="490"/>
      <c r="Y116" s="490"/>
      <c r="Z116" s="490"/>
      <c r="AA116" s="490"/>
      <c r="AB116" s="490"/>
      <c r="AC116" s="490"/>
      <c r="AD116" s="490"/>
      <c r="AE116" s="490"/>
      <c r="AF116" s="490"/>
      <c r="AG116" s="490"/>
      <c r="AH116" s="490"/>
      <c r="AI116" s="490"/>
      <c r="AJ116" s="490"/>
      <c r="AK116" s="490"/>
      <c r="AL116" s="490"/>
      <c r="AM116" s="490"/>
      <c r="AN116" s="490"/>
      <c r="AO116" s="490"/>
      <c r="AP116" s="490"/>
      <c r="AQ116" s="490"/>
      <c r="AR116" s="490"/>
      <c r="AS116" s="490"/>
      <c r="AT116" s="490"/>
      <c r="AU116" s="490"/>
      <c r="AV116" s="490"/>
      <c r="AW116" s="490"/>
      <c r="AX116" s="490"/>
      <c r="AY116" s="490"/>
      <c r="AZ116" s="490"/>
      <c r="BA116" s="490"/>
      <c r="BB116" s="490"/>
      <c r="BC116" s="490"/>
      <c r="BD116" s="490"/>
      <c r="BE116" s="490"/>
      <c r="BF116" s="490"/>
      <c r="BG116" s="490"/>
      <c r="BH116" s="490"/>
      <c r="BI116" s="490"/>
      <c r="BJ116" s="490"/>
      <c r="BK116" s="490"/>
      <c r="BL116" s="490"/>
      <c r="BM116" s="490"/>
      <c r="BN116" s="490"/>
      <c r="BO116" s="490"/>
      <c r="BP116" s="490"/>
      <c r="BQ116" s="490"/>
      <c r="BR116" s="490"/>
      <c r="BS116" s="490"/>
      <c r="BT116" s="490"/>
      <c r="BU116" s="490"/>
      <c r="BV116" s="490"/>
      <c r="BW116" s="490"/>
      <c r="BX116" s="490"/>
      <c r="BY116" s="490"/>
      <c r="BZ116" s="490"/>
      <c r="CA116" s="490"/>
      <c r="CB116" s="490"/>
      <c r="CC116" s="490"/>
      <c r="CD116" s="490"/>
      <c r="CE116" s="490"/>
      <c r="CF116" s="490"/>
      <c r="CG116" s="490"/>
      <c r="CH116" s="490"/>
      <c r="CI116" s="490"/>
      <c r="CJ116" s="490"/>
      <c r="CK116" s="490"/>
      <c r="CL116" s="490"/>
      <c r="CM116" s="490"/>
      <c r="CN116" s="490"/>
    </row>
    <row r="117" spans="1:92" ht="18" customHeight="1" x14ac:dyDescent="0.15">
      <c r="A117" s="86"/>
      <c r="B117" s="86"/>
      <c r="C117" s="86"/>
      <c r="D117" s="86"/>
      <c r="E117" s="87"/>
      <c r="F117" s="87"/>
      <c r="G117" s="88"/>
      <c r="H117" s="88"/>
      <c r="I117" s="86"/>
      <c r="J117" s="86"/>
      <c r="K117" s="86"/>
      <c r="L117" s="86"/>
      <c r="M117" s="86"/>
      <c r="N117" s="86"/>
      <c r="O117" s="86"/>
      <c r="P117" s="86"/>
      <c r="Q117" s="86"/>
      <c r="R117" s="86"/>
      <c r="S117" s="86"/>
      <c r="T117" s="86"/>
      <c r="U117" s="86"/>
      <c r="V117" s="86"/>
      <c r="W117" s="86"/>
      <c r="X117" s="86"/>
      <c r="Y117" s="86"/>
      <c r="Z117" s="86"/>
      <c r="AA117" s="86"/>
      <c r="AB117" s="86"/>
      <c r="AC117" s="86"/>
      <c r="AD117" s="86"/>
      <c r="AE117" s="86"/>
      <c r="AF117" s="86"/>
      <c r="AG117" s="86"/>
      <c r="AH117" s="86"/>
      <c r="AI117" s="86"/>
      <c r="AJ117" s="86"/>
      <c r="AK117" s="86"/>
      <c r="AL117" s="86"/>
      <c r="AM117" s="86"/>
      <c r="AN117" s="86"/>
      <c r="AO117" s="86"/>
      <c r="AP117" s="86"/>
      <c r="AQ117" s="86"/>
      <c r="AR117" s="86"/>
      <c r="AS117" s="86"/>
      <c r="AT117" s="86"/>
      <c r="AU117" s="86"/>
      <c r="AV117" s="86"/>
      <c r="AW117" s="86"/>
      <c r="AX117" s="86"/>
      <c r="AY117" s="86"/>
      <c r="AZ117" s="86"/>
      <c r="BA117" s="86"/>
      <c r="BB117" s="86"/>
      <c r="BC117" s="86"/>
      <c r="BD117" s="86"/>
      <c r="BE117" s="86"/>
      <c r="BF117" s="86"/>
      <c r="BG117" s="86"/>
      <c r="BH117" s="86"/>
      <c r="BI117" s="86"/>
      <c r="BJ117" s="86"/>
      <c r="BK117" s="86"/>
      <c r="BL117" s="86"/>
      <c r="BM117" s="86"/>
      <c r="BN117" s="86"/>
      <c r="BO117" s="86"/>
      <c r="BP117" s="86"/>
      <c r="BQ117" s="86"/>
      <c r="BR117" s="86"/>
      <c r="BS117" s="86"/>
      <c r="BT117" s="86"/>
      <c r="BU117" s="86"/>
      <c r="BV117" s="86"/>
      <c r="BW117" s="86"/>
      <c r="BX117" s="86"/>
      <c r="BY117" s="86"/>
      <c r="BZ117" s="86"/>
      <c r="CA117" s="86"/>
      <c r="CB117" s="86"/>
      <c r="CC117" s="86"/>
      <c r="CD117" s="86"/>
      <c r="CE117" s="86"/>
      <c r="CF117" s="86"/>
      <c r="CG117" s="86"/>
      <c r="CH117" s="86"/>
      <c r="CI117" s="86"/>
      <c r="CJ117" s="86"/>
      <c r="CK117" s="86"/>
      <c r="CL117" s="86"/>
      <c r="CM117" s="86"/>
      <c r="CN117" s="86"/>
    </row>
    <row r="118" spans="1:92" ht="57" customHeight="1" x14ac:dyDescent="0.15">
      <c r="A118" s="490" t="s">
        <v>81</v>
      </c>
      <c r="B118" s="490"/>
      <c r="C118" s="490"/>
      <c r="D118" s="490"/>
      <c r="E118" s="490"/>
      <c r="F118" s="490"/>
      <c r="G118" s="490"/>
      <c r="H118" s="490"/>
      <c r="I118" s="490"/>
      <c r="J118" s="490"/>
      <c r="K118" s="490"/>
      <c r="L118" s="490"/>
      <c r="M118" s="490"/>
      <c r="N118" s="490"/>
      <c r="O118" s="490"/>
      <c r="P118" s="490"/>
      <c r="Q118" s="490"/>
      <c r="R118" s="490"/>
      <c r="S118" s="490"/>
      <c r="T118" s="490"/>
      <c r="U118" s="490"/>
      <c r="V118" s="490"/>
      <c r="W118" s="490"/>
      <c r="X118" s="490"/>
      <c r="Y118" s="490"/>
      <c r="Z118" s="490"/>
      <c r="AA118" s="490"/>
      <c r="AB118" s="490"/>
      <c r="AC118" s="490"/>
      <c r="AD118" s="490"/>
      <c r="AE118" s="490"/>
      <c r="AF118" s="490"/>
      <c r="AG118" s="490"/>
      <c r="AH118" s="490"/>
      <c r="AI118" s="490"/>
      <c r="AJ118" s="490"/>
      <c r="AK118" s="490"/>
      <c r="AL118" s="490"/>
      <c r="AM118" s="490"/>
      <c r="AN118" s="490"/>
      <c r="AO118" s="490"/>
      <c r="AP118" s="490"/>
      <c r="AQ118" s="490"/>
      <c r="AR118" s="490"/>
      <c r="AS118" s="490"/>
      <c r="AT118" s="490"/>
      <c r="AU118" s="490"/>
      <c r="AV118" s="490"/>
      <c r="AW118" s="490"/>
      <c r="AX118" s="490"/>
      <c r="AY118" s="490"/>
      <c r="AZ118" s="490"/>
      <c r="BA118" s="490"/>
      <c r="BB118" s="490"/>
      <c r="BC118" s="490"/>
      <c r="BD118" s="490"/>
      <c r="BE118" s="490"/>
      <c r="BF118" s="490"/>
      <c r="BG118" s="490"/>
      <c r="BH118" s="490"/>
      <c r="BI118" s="490"/>
      <c r="BJ118" s="490"/>
      <c r="BK118" s="490"/>
      <c r="BL118" s="490"/>
      <c r="BM118" s="490"/>
      <c r="BN118" s="490"/>
      <c r="BO118" s="490"/>
      <c r="BP118" s="490"/>
      <c r="BQ118" s="490"/>
      <c r="BR118" s="490"/>
      <c r="BS118" s="490"/>
      <c r="BT118" s="490"/>
      <c r="BU118" s="490"/>
      <c r="BV118" s="490"/>
      <c r="BW118" s="490"/>
      <c r="BX118" s="490"/>
      <c r="BY118" s="490"/>
      <c r="BZ118" s="490"/>
      <c r="CA118" s="490"/>
      <c r="CB118" s="490"/>
      <c r="CC118" s="490"/>
      <c r="CD118" s="490"/>
      <c r="CE118" s="490"/>
      <c r="CF118" s="490"/>
      <c r="CG118" s="490"/>
      <c r="CH118" s="490"/>
      <c r="CI118" s="490"/>
      <c r="CJ118" s="490"/>
      <c r="CK118" s="490"/>
      <c r="CL118" s="490"/>
      <c r="CM118" s="490"/>
      <c r="CN118" s="490"/>
    </row>
    <row r="119" spans="1:92" ht="57" customHeight="1" x14ac:dyDescent="0.15">
      <c r="A119" s="91"/>
      <c r="B119" s="91"/>
      <c r="C119" s="91"/>
      <c r="D119" s="91"/>
      <c r="E119" s="91"/>
      <c r="F119" s="91"/>
      <c r="G119" s="91"/>
      <c r="H119" s="91"/>
      <c r="I119" s="91"/>
      <c r="J119" s="91"/>
      <c r="K119" s="91"/>
      <c r="L119" s="91"/>
      <c r="M119" s="91"/>
      <c r="N119" s="91"/>
      <c r="O119" s="91"/>
      <c r="P119" s="91"/>
      <c r="Q119" s="91"/>
      <c r="R119" s="91"/>
      <c r="S119" s="91"/>
      <c r="T119" s="91"/>
      <c r="U119" s="91"/>
      <c r="V119" s="91"/>
      <c r="W119" s="91"/>
      <c r="X119" s="91"/>
      <c r="Y119" s="91"/>
      <c r="Z119" s="91"/>
      <c r="AA119" s="91"/>
      <c r="AB119" s="91"/>
      <c r="AC119" s="91"/>
      <c r="AD119" s="91"/>
      <c r="AE119" s="91"/>
      <c r="AF119" s="91"/>
      <c r="AG119" s="91"/>
      <c r="AH119" s="91"/>
      <c r="AI119" s="91"/>
      <c r="AJ119" s="91"/>
      <c r="AK119" s="91"/>
      <c r="AL119" s="91"/>
      <c r="AM119" s="91"/>
      <c r="AN119" s="91"/>
      <c r="AO119" s="91"/>
      <c r="AP119" s="91"/>
      <c r="AQ119" s="91"/>
      <c r="AR119" s="91"/>
      <c r="AS119" s="91"/>
      <c r="AT119" s="91"/>
      <c r="AU119" s="91"/>
      <c r="AV119" s="91"/>
      <c r="AW119" s="91"/>
      <c r="AX119" s="91"/>
      <c r="AY119" s="91"/>
      <c r="AZ119" s="91"/>
      <c r="BA119" s="91"/>
      <c r="BB119" s="91"/>
      <c r="BC119" s="91"/>
      <c r="BD119" s="91"/>
      <c r="BE119" s="91"/>
      <c r="BF119" s="91"/>
      <c r="BG119" s="91"/>
      <c r="BH119" s="91"/>
      <c r="BI119" s="91"/>
      <c r="BJ119" s="91"/>
      <c r="BK119" s="91"/>
      <c r="BL119" s="91"/>
      <c r="BM119" s="91"/>
      <c r="BN119" s="91"/>
      <c r="BO119" s="91"/>
      <c r="BP119" s="91"/>
      <c r="BQ119" s="91"/>
      <c r="BR119" s="91"/>
      <c r="BS119" s="91"/>
      <c r="BT119" s="91"/>
      <c r="BU119" s="91"/>
      <c r="BV119" s="91"/>
      <c r="BW119" s="91"/>
      <c r="BX119" s="91"/>
      <c r="BY119" s="91"/>
      <c r="BZ119" s="91"/>
      <c r="CA119" s="91"/>
      <c r="CB119" s="91"/>
      <c r="CC119" s="91"/>
      <c r="CD119" s="91"/>
      <c r="CE119" s="91"/>
      <c r="CF119" s="91"/>
      <c r="CG119" s="91"/>
      <c r="CH119" s="91"/>
      <c r="CI119" s="91"/>
      <c r="CJ119" s="91"/>
      <c r="CK119" s="91"/>
      <c r="CL119" s="91"/>
      <c r="CM119" s="91"/>
      <c r="CN119" s="91"/>
    </row>
    <row r="120" spans="1:92" ht="57" customHeight="1" x14ac:dyDescent="0.15">
      <c r="A120" s="91"/>
      <c r="B120" s="91"/>
      <c r="C120" s="91"/>
      <c r="D120" s="91"/>
      <c r="E120" s="91"/>
      <c r="F120" s="91"/>
      <c r="G120" s="91"/>
      <c r="H120" s="91"/>
      <c r="I120" s="91"/>
      <c r="J120" s="91"/>
      <c r="K120" s="91"/>
      <c r="L120" s="91"/>
      <c r="M120" s="91"/>
      <c r="N120" s="91"/>
      <c r="O120" s="91"/>
      <c r="P120" s="91"/>
      <c r="Q120" s="91"/>
      <c r="R120" s="91"/>
      <c r="S120" s="91"/>
      <c r="T120" s="91"/>
      <c r="U120" s="91"/>
      <c r="V120" s="91"/>
      <c r="W120" s="91"/>
      <c r="X120" s="91"/>
      <c r="Y120" s="91"/>
      <c r="Z120" s="91"/>
      <c r="AA120" s="91"/>
      <c r="AB120" s="91"/>
      <c r="AC120" s="91"/>
      <c r="AD120" s="91"/>
      <c r="AE120" s="91"/>
      <c r="AF120" s="91"/>
      <c r="AG120" s="91"/>
      <c r="AH120" s="91"/>
      <c r="AI120" s="91"/>
      <c r="AJ120" s="91"/>
      <c r="AK120" s="91"/>
      <c r="AL120" s="91"/>
      <c r="AM120" s="91"/>
      <c r="AN120" s="91"/>
      <c r="AO120" s="91"/>
      <c r="AP120" s="91"/>
      <c r="AQ120" s="91"/>
      <c r="AR120" s="91"/>
      <c r="AS120" s="91"/>
      <c r="AT120" s="91"/>
      <c r="AU120" s="91"/>
      <c r="AV120" s="91"/>
      <c r="AW120" s="91"/>
      <c r="AX120" s="91"/>
      <c r="AY120" s="91"/>
      <c r="AZ120" s="91"/>
      <c r="BA120" s="91"/>
      <c r="BB120" s="91"/>
      <c r="BC120" s="91"/>
      <c r="BD120" s="91"/>
      <c r="BE120" s="91"/>
      <c r="BF120" s="91"/>
      <c r="BG120" s="91"/>
      <c r="BH120" s="91"/>
      <c r="BI120" s="91"/>
      <c r="BJ120" s="91"/>
      <c r="BK120" s="91"/>
      <c r="BL120" s="91"/>
      <c r="BM120" s="91"/>
      <c r="BN120" s="91"/>
      <c r="BO120" s="91"/>
      <c r="BP120" s="91"/>
      <c r="BQ120" s="91"/>
      <c r="BR120" s="91"/>
      <c r="BS120" s="91"/>
      <c r="BT120" s="91"/>
      <c r="BU120" s="91"/>
      <c r="BV120" s="91"/>
      <c r="BW120" s="91"/>
      <c r="BX120" s="91"/>
      <c r="BY120" s="91"/>
      <c r="BZ120" s="91"/>
      <c r="CA120" s="91"/>
      <c r="CB120" s="91"/>
      <c r="CC120" s="91"/>
      <c r="CD120" s="91"/>
      <c r="CE120" s="91"/>
      <c r="CF120" s="91"/>
      <c r="CG120" s="91"/>
      <c r="CH120" s="91"/>
      <c r="CI120" s="91"/>
      <c r="CJ120" s="91"/>
      <c r="CK120" s="91"/>
      <c r="CL120" s="91"/>
      <c r="CM120" s="91"/>
      <c r="CN120" s="91"/>
    </row>
    <row r="121" spans="1:92" ht="57" customHeight="1" x14ac:dyDescent="0.15">
      <c r="A121" s="91"/>
      <c r="B121" s="91"/>
      <c r="C121" s="91"/>
      <c r="D121" s="91"/>
      <c r="E121" s="91"/>
      <c r="F121" s="91"/>
      <c r="G121" s="91"/>
      <c r="H121" s="91"/>
      <c r="I121" s="91"/>
      <c r="J121" s="91"/>
      <c r="K121" s="91"/>
      <c r="L121" s="91"/>
      <c r="M121" s="91"/>
      <c r="N121" s="91"/>
      <c r="O121" s="91"/>
      <c r="P121" s="91"/>
      <c r="Q121" s="91"/>
      <c r="R121" s="91"/>
      <c r="S121" s="91"/>
      <c r="T121" s="91"/>
      <c r="U121" s="91"/>
      <c r="V121" s="91"/>
      <c r="W121" s="91"/>
      <c r="X121" s="91"/>
      <c r="Y121" s="91"/>
      <c r="Z121" s="91"/>
      <c r="AA121" s="91"/>
      <c r="AB121" s="91"/>
      <c r="AC121" s="91"/>
      <c r="AD121" s="91"/>
      <c r="AE121" s="91"/>
      <c r="AF121" s="91"/>
      <c r="AG121" s="91"/>
      <c r="AH121" s="91"/>
      <c r="AI121" s="91"/>
      <c r="AJ121" s="91"/>
      <c r="AK121" s="91"/>
      <c r="AL121" s="91"/>
      <c r="AM121" s="91"/>
      <c r="AN121" s="91"/>
      <c r="AO121" s="91"/>
      <c r="AP121" s="91"/>
      <c r="AQ121" s="91"/>
      <c r="AR121" s="91"/>
      <c r="AS121" s="91"/>
      <c r="AT121" s="91"/>
      <c r="AU121" s="91"/>
      <c r="AV121" s="91"/>
      <c r="AW121" s="91"/>
      <c r="AX121" s="91"/>
      <c r="AY121" s="91"/>
      <c r="AZ121" s="91"/>
      <c r="BA121" s="91"/>
      <c r="BB121" s="91"/>
      <c r="BC121" s="91"/>
      <c r="BD121" s="91"/>
      <c r="BE121" s="91"/>
      <c r="BF121" s="91"/>
      <c r="BG121" s="91"/>
      <c r="BH121" s="91"/>
      <c r="BI121" s="91"/>
      <c r="BJ121" s="91"/>
      <c r="BK121" s="91"/>
      <c r="BL121" s="91"/>
      <c r="BM121" s="91"/>
      <c r="BN121" s="91"/>
      <c r="BO121" s="91"/>
      <c r="BP121" s="91"/>
      <c r="BQ121" s="91"/>
      <c r="BR121" s="91"/>
      <c r="BS121" s="91"/>
      <c r="BT121" s="91"/>
      <c r="BU121" s="91"/>
      <c r="BV121" s="91"/>
      <c r="BW121" s="91"/>
      <c r="BX121" s="91"/>
      <c r="BY121" s="91"/>
      <c r="BZ121" s="91"/>
      <c r="CA121" s="91"/>
      <c r="CB121" s="91"/>
      <c r="CC121" s="91"/>
      <c r="CD121" s="91"/>
      <c r="CE121" s="91"/>
      <c r="CF121" s="91"/>
      <c r="CG121" s="91"/>
      <c r="CH121" s="91"/>
      <c r="CI121" s="91"/>
      <c r="CJ121" s="91"/>
      <c r="CK121" s="91"/>
      <c r="CL121" s="91"/>
      <c r="CM121" s="91"/>
      <c r="CN121" s="91"/>
    </row>
    <row r="122" spans="1:92" ht="57" customHeight="1" x14ac:dyDescent="0.15">
      <c r="A122" s="91"/>
      <c r="B122" s="91"/>
      <c r="C122" s="91"/>
      <c r="D122" s="91"/>
      <c r="E122" s="91"/>
      <c r="F122" s="91"/>
      <c r="G122" s="91"/>
      <c r="H122" s="91"/>
      <c r="I122" s="91"/>
      <c r="J122" s="91"/>
      <c r="K122" s="91"/>
      <c r="L122" s="91"/>
      <c r="M122" s="91"/>
      <c r="N122" s="91"/>
      <c r="O122" s="91"/>
      <c r="P122" s="91"/>
      <c r="Q122" s="91"/>
      <c r="R122" s="91"/>
      <c r="S122" s="91"/>
      <c r="T122" s="91"/>
      <c r="U122" s="91"/>
      <c r="V122" s="91"/>
      <c r="W122" s="91"/>
      <c r="X122" s="91"/>
      <c r="Y122" s="91"/>
      <c r="Z122" s="91"/>
      <c r="AA122" s="91"/>
      <c r="AB122" s="91"/>
      <c r="AC122" s="91"/>
      <c r="AD122" s="91"/>
      <c r="AE122" s="91"/>
      <c r="AF122" s="91"/>
      <c r="AG122" s="91"/>
      <c r="AH122" s="91"/>
      <c r="AI122" s="91"/>
      <c r="AJ122" s="91"/>
      <c r="AK122" s="91"/>
      <c r="AL122" s="91"/>
      <c r="AM122" s="91"/>
      <c r="AN122" s="91"/>
      <c r="AO122" s="91"/>
      <c r="AP122" s="91"/>
      <c r="AQ122" s="91"/>
      <c r="AR122" s="91"/>
      <c r="AS122" s="91"/>
      <c r="AT122" s="91"/>
      <c r="AU122" s="91"/>
      <c r="AV122" s="91"/>
      <c r="AW122" s="91"/>
      <c r="AX122" s="91"/>
      <c r="AY122" s="91"/>
      <c r="AZ122" s="91"/>
      <c r="BA122" s="91"/>
      <c r="BB122" s="91"/>
      <c r="BC122" s="91"/>
      <c r="BD122" s="91"/>
      <c r="BE122" s="91"/>
      <c r="BF122" s="91"/>
      <c r="BG122" s="91"/>
      <c r="BH122" s="91"/>
      <c r="BI122" s="91"/>
      <c r="BJ122" s="91"/>
      <c r="BK122" s="91"/>
      <c r="BL122" s="91"/>
      <c r="BM122" s="91"/>
      <c r="BN122" s="91"/>
      <c r="BO122" s="91"/>
      <c r="BP122" s="91"/>
      <c r="BQ122" s="91"/>
      <c r="BR122" s="91"/>
      <c r="BS122" s="91"/>
      <c r="BT122" s="91"/>
      <c r="BU122" s="91"/>
      <c r="BV122" s="91"/>
      <c r="BW122" s="91"/>
      <c r="BX122" s="91"/>
      <c r="BY122" s="91"/>
      <c r="BZ122" s="91"/>
      <c r="CA122" s="91"/>
      <c r="CB122" s="91"/>
      <c r="CC122" s="91"/>
      <c r="CD122" s="91"/>
      <c r="CE122" s="91"/>
      <c r="CF122" s="91"/>
      <c r="CG122" s="91"/>
      <c r="CH122" s="91"/>
      <c r="CI122" s="91"/>
      <c r="CJ122" s="91"/>
      <c r="CK122" s="91"/>
      <c r="CL122" s="91"/>
      <c r="CM122" s="91"/>
      <c r="CN122" s="91"/>
    </row>
    <row r="123" spans="1:92" ht="57" customHeight="1" x14ac:dyDescent="0.15">
      <c r="A123" s="91"/>
      <c r="B123" s="91"/>
      <c r="C123" s="91"/>
      <c r="D123" s="91"/>
      <c r="E123" s="91"/>
      <c r="F123" s="91"/>
      <c r="G123" s="91"/>
      <c r="H123" s="91"/>
      <c r="I123" s="91"/>
      <c r="J123" s="91"/>
      <c r="K123" s="91"/>
      <c r="L123" s="91"/>
      <c r="M123" s="91"/>
      <c r="N123" s="91"/>
      <c r="O123" s="91"/>
      <c r="P123" s="91"/>
      <c r="Q123" s="91"/>
      <c r="R123" s="91"/>
      <c r="S123" s="91"/>
      <c r="T123" s="91"/>
      <c r="U123" s="91"/>
      <c r="V123" s="91"/>
      <c r="W123" s="91"/>
      <c r="X123" s="91"/>
      <c r="Y123" s="91"/>
      <c r="Z123" s="91"/>
      <c r="AA123" s="91"/>
      <c r="AB123" s="91"/>
      <c r="AC123" s="91"/>
      <c r="AD123" s="91"/>
      <c r="AE123" s="91"/>
      <c r="AF123" s="91"/>
      <c r="AG123" s="91"/>
      <c r="AH123" s="91"/>
      <c r="AI123" s="91"/>
      <c r="AJ123" s="91"/>
      <c r="AK123" s="91"/>
      <c r="AL123" s="91"/>
      <c r="AM123" s="91"/>
      <c r="AN123" s="91"/>
      <c r="AO123" s="91"/>
      <c r="AP123" s="91"/>
      <c r="AQ123" s="91"/>
      <c r="AR123" s="91"/>
      <c r="AS123" s="91"/>
      <c r="AT123" s="91"/>
      <c r="AU123" s="91"/>
      <c r="AV123" s="91"/>
      <c r="AW123" s="91"/>
      <c r="AX123" s="91"/>
      <c r="AY123" s="91"/>
      <c r="AZ123" s="91"/>
      <c r="BA123" s="91"/>
      <c r="BB123" s="91"/>
      <c r="BC123" s="91"/>
      <c r="BD123" s="91"/>
      <c r="BE123" s="91"/>
      <c r="BF123" s="91"/>
      <c r="BG123" s="91"/>
      <c r="BH123" s="91"/>
      <c r="BI123" s="91"/>
      <c r="BJ123" s="91"/>
      <c r="BK123" s="91"/>
      <c r="BL123" s="91"/>
      <c r="BM123" s="91"/>
      <c r="BN123" s="91"/>
      <c r="BO123" s="91"/>
      <c r="BP123" s="91"/>
      <c r="BQ123" s="91"/>
      <c r="BR123" s="91"/>
      <c r="BS123" s="91"/>
      <c r="BT123" s="91"/>
      <c r="BU123" s="91"/>
      <c r="BV123" s="91"/>
      <c r="BW123" s="91"/>
      <c r="BX123" s="91"/>
      <c r="BY123" s="91"/>
      <c r="BZ123" s="91"/>
      <c r="CA123" s="91"/>
      <c r="CB123" s="91"/>
      <c r="CC123" s="91"/>
      <c r="CD123" s="91"/>
      <c r="CE123" s="91"/>
      <c r="CF123" s="91"/>
      <c r="CG123" s="91"/>
      <c r="CH123" s="91"/>
      <c r="CI123" s="91"/>
      <c r="CJ123" s="91"/>
      <c r="CK123" s="91"/>
      <c r="CL123" s="91"/>
      <c r="CM123" s="91"/>
      <c r="CN123" s="91"/>
    </row>
    <row r="124" spans="1:92" ht="57" customHeight="1" x14ac:dyDescent="0.15">
      <c r="A124" s="91"/>
      <c r="B124" s="91"/>
      <c r="C124" s="91"/>
      <c r="D124" s="91"/>
      <c r="E124" s="91"/>
      <c r="F124" s="91"/>
      <c r="G124" s="91"/>
      <c r="H124" s="91"/>
      <c r="I124" s="91"/>
      <c r="J124" s="91"/>
      <c r="K124" s="91"/>
      <c r="L124" s="91"/>
      <c r="M124" s="91"/>
      <c r="N124" s="91"/>
      <c r="O124" s="91"/>
      <c r="P124" s="91"/>
      <c r="Q124" s="91"/>
      <c r="R124" s="91"/>
      <c r="S124" s="91"/>
      <c r="T124" s="91"/>
      <c r="U124" s="91"/>
      <c r="V124" s="91"/>
      <c r="W124" s="91"/>
      <c r="X124" s="91"/>
      <c r="Y124" s="91"/>
      <c r="Z124" s="91"/>
      <c r="AA124" s="91"/>
      <c r="AB124" s="91"/>
      <c r="AC124" s="91"/>
      <c r="AD124" s="91"/>
      <c r="AE124" s="91"/>
      <c r="AF124" s="91"/>
      <c r="AG124" s="91"/>
      <c r="AH124" s="91"/>
      <c r="AI124" s="91"/>
      <c r="AJ124" s="91"/>
      <c r="AK124" s="91"/>
      <c r="AL124" s="91"/>
      <c r="AM124" s="91"/>
      <c r="AN124" s="91"/>
      <c r="AO124" s="91"/>
      <c r="AP124" s="91"/>
      <c r="AQ124" s="91"/>
      <c r="AR124" s="91"/>
      <c r="AS124" s="91"/>
      <c r="AT124" s="91"/>
      <c r="AU124" s="91"/>
      <c r="AV124" s="91"/>
      <c r="AW124" s="91"/>
      <c r="AX124" s="91"/>
      <c r="AY124" s="91"/>
      <c r="AZ124" s="91"/>
      <c r="BA124" s="91"/>
      <c r="BB124" s="91"/>
      <c r="BC124" s="91"/>
      <c r="BD124" s="91"/>
      <c r="BE124" s="91"/>
      <c r="BF124" s="91"/>
      <c r="BG124" s="91"/>
      <c r="BH124" s="91"/>
      <c r="BI124" s="91"/>
      <c r="BJ124" s="91"/>
      <c r="BK124" s="91"/>
      <c r="BL124" s="91"/>
      <c r="BM124" s="91"/>
      <c r="BN124" s="91"/>
      <c r="BO124" s="91"/>
      <c r="BP124" s="91"/>
      <c r="BQ124" s="91"/>
      <c r="BR124" s="91"/>
      <c r="BS124" s="91"/>
      <c r="BT124" s="91"/>
      <c r="BU124" s="91"/>
      <c r="BV124" s="91"/>
      <c r="BW124" s="91"/>
      <c r="BX124" s="91"/>
      <c r="BY124" s="91"/>
      <c r="BZ124" s="91"/>
      <c r="CA124" s="91"/>
      <c r="CB124" s="91"/>
      <c r="CC124" s="91"/>
      <c r="CD124" s="91"/>
      <c r="CE124" s="91"/>
      <c r="CF124" s="91"/>
      <c r="CG124" s="91"/>
      <c r="CH124" s="91"/>
      <c r="CI124" s="91"/>
      <c r="CJ124" s="91"/>
      <c r="CK124" s="91"/>
      <c r="CL124" s="91"/>
      <c r="CM124" s="91"/>
      <c r="CN124" s="91"/>
    </row>
    <row r="125" spans="1:92" ht="57" customHeight="1" x14ac:dyDescent="0.15">
      <c r="A125" s="91"/>
      <c r="B125" s="91"/>
      <c r="C125" s="91"/>
      <c r="D125" s="91"/>
      <c r="E125" s="91"/>
      <c r="F125" s="91"/>
      <c r="G125" s="91"/>
      <c r="H125" s="91"/>
      <c r="I125" s="91"/>
      <c r="J125" s="91"/>
      <c r="K125" s="91"/>
      <c r="L125" s="91"/>
      <c r="M125" s="91"/>
      <c r="N125" s="91"/>
      <c r="O125" s="91"/>
      <c r="P125" s="91"/>
      <c r="Q125" s="91"/>
      <c r="R125" s="91"/>
      <c r="S125" s="91"/>
      <c r="T125" s="91"/>
      <c r="U125" s="91"/>
      <c r="V125" s="91"/>
      <c r="W125" s="91"/>
      <c r="X125" s="91"/>
      <c r="Y125" s="91"/>
      <c r="Z125" s="91"/>
      <c r="AA125" s="91"/>
      <c r="AB125" s="91"/>
      <c r="AC125" s="91"/>
      <c r="AD125" s="91"/>
      <c r="AE125" s="91"/>
      <c r="AF125" s="91"/>
      <c r="AG125" s="91"/>
      <c r="AH125" s="91"/>
      <c r="AI125" s="91"/>
      <c r="AJ125" s="91"/>
      <c r="AK125" s="91"/>
      <c r="AL125" s="91"/>
      <c r="AM125" s="91"/>
      <c r="AN125" s="91"/>
      <c r="AO125" s="91"/>
      <c r="AP125" s="91"/>
      <c r="AQ125" s="91"/>
      <c r="AR125" s="91"/>
      <c r="AS125" s="91"/>
      <c r="AT125" s="91"/>
      <c r="AU125" s="91"/>
      <c r="AV125" s="91"/>
      <c r="AW125" s="91"/>
      <c r="AX125" s="91"/>
      <c r="AY125" s="91"/>
      <c r="AZ125" s="91"/>
      <c r="BA125" s="91"/>
      <c r="BB125" s="91"/>
      <c r="BC125" s="91"/>
      <c r="BD125" s="91"/>
      <c r="BE125" s="91"/>
      <c r="BF125" s="91"/>
      <c r="BG125" s="91"/>
      <c r="BH125" s="91"/>
      <c r="BI125" s="91"/>
      <c r="BJ125" s="91"/>
      <c r="BK125" s="91"/>
      <c r="BL125" s="91"/>
      <c r="BM125" s="91"/>
      <c r="BN125" s="91"/>
      <c r="BO125" s="91"/>
      <c r="BP125" s="91"/>
      <c r="BQ125" s="91"/>
      <c r="BR125" s="91"/>
      <c r="BS125" s="91"/>
      <c r="BT125" s="91"/>
      <c r="BU125" s="91"/>
      <c r="BV125" s="91"/>
      <c r="BW125" s="91"/>
      <c r="BX125" s="91"/>
      <c r="BY125" s="91"/>
      <c r="BZ125" s="91"/>
      <c r="CA125" s="91"/>
      <c r="CB125" s="91"/>
      <c r="CC125" s="91"/>
      <c r="CD125" s="91"/>
      <c r="CE125" s="91"/>
      <c r="CF125" s="91"/>
      <c r="CG125" s="91"/>
      <c r="CH125" s="91"/>
      <c r="CI125" s="91"/>
      <c r="CJ125" s="91"/>
      <c r="CK125" s="91"/>
      <c r="CL125" s="91"/>
      <c r="CM125" s="91"/>
      <c r="CN125" s="91"/>
    </row>
    <row r="126" spans="1:92" ht="18" customHeight="1" x14ac:dyDescent="0.15">
      <c r="A126" s="493"/>
      <c r="B126" s="493"/>
      <c r="C126" s="493"/>
      <c r="D126" s="493"/>
      <c r="E126" s="493"/>
      <c r="F126" s="493"/>
      <c r="G126" s="493"/>
      <c r="H126" s="493"/>
      <c r="I126" s="493"/>
      <c r="J126" s="493"/>
      <c r="K126" s="493"/>
      <c r="L126" s="493"/>
      <c r="M126" s="493"/>
      <c r="N126" s="493"/>
      <c r="O126" s="493"/>
      <c r="P126" s="493"/>
      <c r="Q126" s="493"/>
      <c r="R126" s="493"/>
      <c r="S126" s="493"/>
      <c r="T126" s="493"/>
      <c r="U126" s="493"/>
      <c r="V126" s="493"/>
      <c r="W126" s="493"/>
      <c r="X126" s="493"/>
      <c r="Y126" s="493"/>
      <c r="Z126" s="493"/>
      <c r="AA126" s="493"/>
      <c r="AB126" s="493"/>
      <c r="AC126" s="493"/>
      <c r="AD126" s="493"/>
      <c r="AE126" s="493"/>
      <c r="AF126" s="493"/>
      <c r="AG126" s="493"/>
      <c r="AH126" s="493"/>
      <c r="AI126" s="493"/>
      <c r="AJ126" s="493"/>
      <c r="AK126" s="493"/>
      <c r="AL126" s="493"/>
      <c r="AM126" s="493"/>
      <c r="AN126" s="493"/>
      <c r="AO126" s="493"/>
      <c r="AP126" s="493"/>
      <c r="AQ126" s="493"/>
      <c r="AR126" s="493"/>
      <c r="AS126" s="493"/>
      <c r="AT126" s="493"/>
      <c r="AU126" s="493"/>
      <c r="AV126" s="493"/>
      <c r="AW126" s="493"/>
      <c r="AX126" s="493"/>
      <c r="AY126" s="493"/>
      <c r="AZ126" s="493"/>
      <c r="BA126" s="493"/>
      <c r="BB126" s="493"/>
      <c r="BC126" s="493"/>
      <c r="BD126" s="493"/>
      <c r="BE126" s="493"/>
      <c r="BF126" s="493"/>
      <c r="BG126" s="493"/>
      <c r="BH126" s="493"/>
      <c r="BI126" s="493"/>
      <c r="BJ126" s="493"/>
      <c r="BK126" s="493"/>
      <c r="BL126" s="493"/>
      <c r="BM126" s="493"/>
      <c r="BN126" s="493"/>
      <c r="BO126" s="493"/>
      <c r="BP126" s="493"/>
      <c r="BQ126" s="493"/>
      <c r="BR126" s="493"/>
      <c r="BS126" s="493"/>
      <c r="BT126" s="493"/>
      <c r="BU126" s="493"/>
      <c r="BV126" s="493"/>
      <c r="BW126" s="493"/>
      <c r="BX126" s="493"/>
      <c r="BY126" s="493"/>
      <c r="BZ126" s="493"/>
      <c r="CA126" s="493"/>
      <c r="CB126" s="493"/>
      <c r="CC126" s="493"/>
      <c r="CD126" s="493"/>
      <c r="CE126" s="493"/>
      <c r="CF126" s="493"/>
      <c r="CG126" s="493"/>
      <c r="CH126" s="493"/>
      <c r="CI126" s="493"/>
      <c r="CJ126" s="493"/>
      <c r="CK126" s="493"/>
      <c r="CL126" s="493"/>
      <c r="CM126" s="493"/>
      <c r="CN126" s="493"/>
    </row>
    <row r="127" spans="1:92" s="64" customFormat="1" ht="19.5" customHeight="1" x14ac:dyDescent="0.15">
      <c r="C127" s="65"/>
      <c r="D127" s="65"/>
      <c r="E127" s="66"/>
      <c r="F127" s="66"/>
      <c r="G127" s="67"/>
      <c r="H127" s="67"/>
      <c r="I127" s="65"/>
      <c r="J127" s="68"/>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69"/>
      <c r="AK127" s="69"/>
      <c r="AL127" s="69"/>
      <c r="AM127" s="69"/>
      <c r="AN127" s="69"/>
      <c r="AO127" s="69"/>
      <c r="AP127" s="69"/>
      <c r="AQ127" s="69"/>
      <c r="AR127" s="69"/>
      <c r="BN127" s="82"/>
      <c r="BP127" s="168"/>
      <c r="BQ127" s="168"/>
      <c r="BR127" s="168"/>
      <c r="BS127" s="168"/>
      <c r="BT127" s="168"/>
      <c r="BU127" s="168"/>
      <c r="BV127" s="168"/>
      <c r="BW127" s="168"/>
      <c r="BX127" s="168"/>
      <c r="BY127" s="168"/>
      <c r="BZ127" s="168"/>
      <c r="CA127" s="168"/>
      <c r="CB127" s="168"/>
      <c r="CC127" s="168"/>
      <c r="CD127" s="168"/>
      <c r="CE127" s="168"/>
      <c r="CF127" s="168"/>
      <c r="CG127" s="168"/>
      <c r="CH127" s="168"/>
      <c r="CI127" s="168"/>
      <c r="CJ127" s="168"/>
      <c r="CK127" s="168"/>
      <c r="CL127" s="168"/>
      <c r="CM127" s="168"/>
      <c r="CN127" s="168"/>
    </row>
    <row r="128" spans="1:92" s="64" customFormat="1" ht="9.75" customHeight="1" x14ac:dyDescent="0.15">
      <c r="C128" s="65"/>
      <c r="D128" s="65"/>
      <c r="E128" s="66"/>
      <c r="F128" s="66"/>
      <c r="G128" s="67"/>
      <c r="H128" s="67"/>
      <c r="I128" s="65"/>
      <c r="J128" s="68"/>
      <c r="K128" s="69"/>
      <c r="L128" s="69"/>
      <c r="M128" s="69"/>
      <c r="N128" s="69"/>
      <c r="O128" s="69"/>
      <c r="P128" s="69"/>
      <c r="Q128" s="69"/>
      <c r="R128" s="69"/>
      <c r="S128" s="69"/>
      <c r="T128" s="69"/>
      <c r="U128" s="69"/>
      <c r="V128" s="69"/>
      <c r="W128" s="69"/>
      <c r="X128" s="69"/>
      <c r="Y128" s="69"/>
      <c r="Z128" s="69"/>
      <c r="AA128" s="69"/>
      <c r="AB128" s="69"/>
      <c r="AC128" s="69"/>
      <c r="AD128" s="69"/>
      <c r="AE128" s="69"/>
      <c r="AF128" s="69"/>
      <c r="AG128" s="69"/>
      <c r="AH128" s="69"/>
      <c r="AI128" s="69"/>
      <c r="AJ128" s="69"/>
      <c r="AK128" s="69"/>
      <c r="AL128" s="69"/>
      <c r="AM128" s="69"/>
      <c r="AN128" s="69"/>
      <c r="AO128" s="69"/>
      <c r="AP128" s="69"/>
      <c r="AQ128" s="69"/>
      <c r="AR128" s="69"/>
      <c r="BN128" s="70"/>
      <c r="BO128" s="70"/>
      <c r="BP128" s="70"/>
      <c r="BQ128" s="70"/>
      <c r="BR128" s="70"/>
      <c r="BS128" s="70"/>
      <c r="BT128" s="70"/>
      <c r="BU128" s="70"/>
      <c r="BV128" s="70"/>
      <c r="BW128" s="70"/>
      <c r="BX128" s="70"/>
      <c r="BY128" s="70"/>
      <c r="BZ128" s="70"/>
      <c r="CA128" s="70"/>
      <c r="CB128" s="70"/>
      <c r="CC128" s="70"/>
      <c r="CD128" s="70"/>
      <c r="CE128" s="70"/>
      <c r="CF128" s="70"/>
      <c r="CG128" s="70"/>
      <c r="CH128" s="70"/>
      <c r="CI128" s="70"/>
      <c r="CJ128" s="70"/>
      <c r="CK128" s="70"/>
      <c r="CL128" s="70"/>
    </row>
    <row r="129" spans="1:92" s="64" customFormat="1" ht="9.75" customHeight="1" x14ac:dyDescent="0.15">
      <c r="C129" s="65"/>
      <c r="D129" s="65"/>
      <c r="E129" s="66"/>
      <c r="F129" s="66"/>
      <c r="G129" s="67"/>
      <c r="H129" s="67"/>
      <c r="I129" s="65"/>
      <c r="J129" s="68"/>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9"/>
      <c r="AL129" s="69"/>
      <c r="AM129" s="69"/>
      <c r="AN129" s="69"/>
      <c r="AO129" s="69"/>
      <c r="AP129" s="69"/>
      <c r="AQ129" s="69"/>
      <c r="AR129" s="69"/>
      <c r="BN129" s="70"/>
      <c r="BO129" s="70"/>
      <c r="BP129" s="70"/>
      <c r="BQ129" s="70"/>
      <c r="BR129" s="70"/>
      <c r="BS129" s="70"/>
      <c r="BT129" s="70"/>
      <c r="BU129" s="70"/>
      <c r="BV129" s="70"/>
      <c r="BW129" s="70"/>
      <c r="BX129" s="70"/>
      <c r="BY129" s="70"/>
      <c r="BZ129" s="70"/>
      <c r="CA129" s="70"/>
      <c r="CB129" s="70"/>
      <c r="CC129" s="70"/>
      <c r="CD129" s="70"/>
      <c r="CE129" s="70"/>
      <c r="CF129" s="70"/>
      <c r="CG129" s="70"/>
      <c r="CH129" s="70"/>
      <c r="CI129" s="70"/>
      <c r="CJ129" s="70"/>
      <c r="CK129" s="70"/>
      <c r="CL129" s="70"/>
    </row>
    <row r="130" spans="1:92" s="64" customFormat="1" ht="18" customHeight="1" x14ac:dyDescent="0.15">
      <c r="A130" s="69" t="s">
        <v>217</v>
      </c>
      <c r="B130" s="69"/>
      <c r="C130" s="65"/>
      <c r="D130" s="65"/>
      <c r="E130" s="66"/>
      <c r="F130" s="66"/>
      <c r="G130" s="67"/>
      <c r="H130" s="67"/>
      <c r="I130" s="65"/>
      <c r="J130" s="69"/>
      <c r="K130" s="69"/>
      <c r="L130" s="69"/>
      <c r="M130" s="69"/>
      <c r="N130" s="69"/>
      <c r="O130" s="69"/>
      <c r="P130" s="69"/>
      <c r="Q130" s="69"/>
      <c r="R130" s="69"/>
      <c r="S130" s="69"/>
      <c r="T130" s="69"/>
      <c r="U130" s="69"/>
      <c r="V130" s="69"/>
      <c r="W130" s="69"/>
      <c r="X130" s="69"/>
      <c r="Y130" s="69"/>
      <c r="Z130" s="69"/>
      <c r="AA130" s="69"/>
      <c r="AB130" s="69"/>
      <c r="AC130" s="69"/>
      <c r="AD130" s="69"/>
      <c r="AE130" s="69"/>
      <c r="AF130" s="69"/>
      <c r="AG130" s="69"/>
      <c r="AH130" s="69"/>
      <c r="AJ130" s="69"/>
      <c r="AK130" s="69"/>
      <c r="AL130" s="69"/>
      <c r="AM130" s="69"/>
      <c r="AN130" s="69"/>
      <c r="AO130" s="69"/>
      <c r="AP130" s="69"/>
      <c r="AQ130" s="69"/>
      <c r="AR130" s="69"/>
      <c r="BK130" s="69"/>
      <c r="BL130" s="69"/>
      <c r="BM130" s="69"/>
      <c r="BO130" s="69"/>
      <c r="BP130" s="69"/>
      <c r="BQ130" s="69"/>
      <c r="BR130" s="69"/>
      <c r="BS130" s="69"/>
      <c r="BT130" s="69"/>
      <c r="BU130" s="69"/>
      <c r="BV130" s="69"/>
      <c r="BW130" s="69"/>
      <c r="BX130" s="69"/>
      <c r="BY130" s="69"/>
      <c r="BZ130" s="69"/>
      <c r="CA130" s="69"/>
      <c r="CB130" s="69"/>
      <c r="CC130" s="69"/>
      <c r="CD130" s="69"/>
      <c r="CE130" s="69"/>
      <c r="CF130" s="69"/>
      <c r="CG130" s="491"/>
      <c r="CH130" s="491"/>
      <c r="CI130" s="491"/>
      <c r="CJ130" s="491"/>
      <c r="CK130" s="491"/>
      <c r="CL130" s="491"/>
      <c r="CM130" s="491"/>
      <c r="CN130" s="491"/>
    </row>
    <row r="131" spans="1:92" ht="18" customHeight="1" x14ac:dyDescent="0.15">
      <c r="BT131" s="497" t="str">
        <f>IF(BT5="","",BT5)</f>
        <v/>
      </c>
      <c r="BU131" s="497"/>
      <c r="BV131" s="497"/>
      <c r="BW131" s="497"/>
      <c r="BX131" s="497"/>
      <c r="BY131" s="496" t="s">
        <v>11</v>
      </c>
      <c r="BZ131" s="496"/>
      <c r="CA131" s="497" t="str">
        <f>IF(CA5="","",CA5)</f>
        <v/>
      </c>
      <c r="CB131" s="497"/>
      <c r="CC131" s="497"/>
      <c r="CD131" s="497"/>
      <c r="CE131" s="497"/>
      <c r="CF131" s="496" t="s">
        <v>12</v>
      </c>
      <c r="CG131" s="496"/>
      <c r="CH131" s="497" t="str">
        <f>IF(CH5="","",CH5)</f>
        <v/>
      </c>
      <c r="CI131" s="497"/>
      <c r="CJ131" s="497"/>
      <c r="CK131" s="497"/>
      <c r="CL131" s="497"/>
      <c r="CM131" s="496" t="s">
        <v>13</v>
      </c>
      <c r="CN131" s="496"/>
    </row>
    <row r="132" spans="1:92" ht="18" customHeight="1" x14ac:dyDescent="0.15">
      <c r="A132" s="492" t="s">
        <v>36</v>
      </c>
      <c r="B132" s="492"/>
      <c r="C132" s="492"/>
      <c r="D132" s="492"/>
      <c r="E132" s="492"/>
      <c r="F132" s="492"/>
      <c r="G132" s="492"/>
      <c r="H132" s="492"/>
      <c r="I132" s="492"/>
      <c r="J132" s="492"/>
      <c r="K132" s="492"/>
      <c r="L132" s="492"/>
      <c r="M132" s="492"/>
      <c r="N132" s="492"/>
      <c r="O132" s="492"/>
      <c r="P132" s="492"/>
      <c r="Q132" s="492"/>
      <c r="R132" s="492"/>
      <c r="S132" s="492"/>
      <c r="T132" s="492"/>
      <c r="U132" s="492"/>
      <c r="V132" s="492"/>
      <c r="W132" s="492"/>
      <c r="X132" s="492"/>
      <c r="Y132" s="492"/>
      <c r="Z132" s="492"/>
      <c r="AA132" s="492"/>
      <c r="AB132" s="492"/>
      <c r="AC132" s="492"/>
      <c r="AD132" s="492"/>
      <c r="AE132" s="492"/>
      <c r="AF132" s="492"/>
      <c r="AG132" s="492"/>
      <c r="AH132" s="492"/>
      <c r="AI132" s="492"/>
      <c r="AJ132" s="492"/>
      <c r="AK132" s="492"/>
      <c r="AL132" s="492"/>
      <c r="AM132" s="492"/>
      <c r="AN132" s="492"/>
      <c r="AO132" s="492"/>
      <c r="AP132" s="492"/>
      <c r="AQ132" s="492"/>
      <c r="AR132" s="492"/>
      <c r="AS132" s="492"/>
      <c r="AT132" s="492"/>
      <c r="AU132" s="492"/>
      <c r="AV132" s="492"/>
      <c r="AW132" s="492"/>
      <c r="AX132" s="492"/>
      <c r="AY132" s="492"/>
      <c r="AZ132" s="492"/>
      <c r="BA132" s="492"/>
      <c r="BB132" s="492"/>
      <c r="BC132" s="492"/>
      <c r="BD132" s="492"/>
      <c r="BE132" s="492"/>
      <c r="BF132" s="492"/>
      <c r="BG132" s="492"/>
      <c r="BH132" s="492"/>
      <c r="BI132" s="492"/>
      <c r="BJ132" s="492"/>
      <c r="BK132" s="492"/>
      <c r="BL132" s="492"/>
      <c r="BM132" s="492"/>
      <c r="BN132" s="492"/>
      <c r="BO132" s="492"/>
      <c r="BP132" s="492"/>
      <c r="BQ132" s="492"/>
      <c r="BR132" s="492"/>
      <c r="BS132" s="492"/>
      <c r="BT132" s="492"/>
      <c r="BU132" s="492"/>
      <c r="BV132" s="492"/>
      <c r="BW132" s="492"/>
      <c r="BX132" s="492"/>
      <c r="BY132" s="492"/>
      <c r="BZ132" s="492"/>
      <c r="CA132" s="492"/>
      <c r="CB132" s="492"/>
      <c r="CC132" s="492"/>
      <c r="CD132" s="492"/>
      <c r="CE132" s="492"/>
      <c r="CF132" s="492"/>
      <c r="CG132" s="492"/>
      <c r="CH132" s="492"/>
      <c r="CI132" s="492"/>
      <c r="CJ132" s="492"/>
      <c r="CK132" s="492"/>
      <c r="CL132" s="492"/>
      <c r="CM132" s="492"/>
      <c r="CN132" s="492"/>
    </row>
    <row r="133" spans="1:92" ht="18" customHeight="1" x14ac:dyDescent="0.15">
      <c r="A133" s="26"/>
      <c r="B133" s="26"/>
      <c r="C133" s="26"/>
      <c r="D133" s="26"/>
      <c r="E133" s="26"/>
      <c r="F133" s="26"/>
      <c r="G133" s="26"/>
      <c r="H133" s="26"/>
      <c r="I133" s="26"/>
      <c r="J133" s="26"/>
      <c r="K133" s="26"/>
      <c r="L133" s="26"/>
      <c r="M133" s="26"/>
      <c r="N133" s="26"/>
      <c r="O133" s="26"/>
      <c r="P133" s="26"/>
      <c r="Q133" s="26"/>
      <c r="R133" s="26"/>
      <c r="S133" s="26"/>
      <c r="T133" s="26"/>
      <c r="U133" s="26"/>
      <c r="V133" s="26"/>
      <c r="W133" s="26"/>
      <c r="X133" s="26"/>
      <c r="Y133" s="26"/>
      <c r="Z133" s="26"/>
      <c r="AA133" s="26"/>
      <c r="AB133" s="26"/>
      <c r="AC133" s="26"/>
      <c r="AD133" s="26"/>
      <c r="AE133" s="26"/>
      <c r="AF133" s="26"/>
      <c r="AG133" s="26"/>
      <c r="AH133" s="26"/>
      <c r="AI133" s="26"/>
      <c r="AJ133" s="176"/>
    </row>
    <row r="134" spans="1:92" ht="18" customHeight="1" x14ac:dyDescent="0.15">
      <c r="E134" s="58"/>
      <c r="F134" s="58"/>
      <c r="G134" s="58"/>
      <c r="H134" s="58"/>
    </row>
    <row r="135" spans="1:92" ht="18" customHeight="1" x14ac:dyDescent="0.15">
      <c r="A135" s="92"/>
      <c r="B135" s="92"/>
      <c r="C135" s="92"/>
      <c r="E135" s="92"/>
      <c r="F135" s="92"/>
      <c r="G135" s="92"/>
      <c r="H135" s="480" t="s">
        <v>37</v>
      </c>
      <c r="I135" s="480"/>
      <c r="J135" s="480"/>
      <c r="K135" s="480"/>
      <c r="L135" s="480"/>
      <c r="M135" s="480"/>
      <c r="N135" s="480"/>
      <c r="O135" s="480"/>
      <c r="P135" s="480"/>
      <c r="Q135" s="480"/>
      <c r="R135" s="480"/>
      <c r="S135" s="480"/>
      <c r="T135" s="44" t="s">
        <v>82</v>
      </c>
      <c r="U135" s="481"/>
      <c r="V135" s="481"/>
      <c r="W135" s="481"/>
      <c r="X135" s="481"/>
      <c r="Y135" s="481"/>
      <c r="Z135" s="481"/>
      <c r="AA135" s="481"/>
      <c r="AB135" s="481"/>
      <c r="AC135" s="481"/>
      <c r="AD135" s="481"/>
      <c r="AE135" s="481"/>
      <c r="AF135" s="481"/>
      <c r="AG135" s="481"/>
      <c r="AH135" s="481"/>
      <c r="AI135" s="481"/>
      <c r="AJ135" s="481"/>
      <c r="AK135" s="481"/>
      <c r="AL135" s="481"/>
      <c r="AM135" s="481"/>
      <c r="AN135" s="481"/>
      <c r="AO135" s="481"/>
      <c r="AP135" s="481"/>
      <c r="AQ135" s="481"/>
      <c r="AR135" s="481"/>
      <c r="AS135" s="481"/>
      <c r="AT135" s="481"/>
      <c r="AU135" s="481"/>
      <c r="AV135" s="481"/>
      <c r="AW135" s="481"/>
      <c r="AX135" s="481"/>
      <c r="AY135" s="481"/>
      <c r="AZ135" s="481"/>
      <c r="BA135" s="481"/>
      <c r="BB135" s="481"/>
      <c r="BC135" s="481"/>
      <c r="BD135" s="481"/>
      <c r="BE135" s="481"/>
      <c r="BF135" s="481"/>
      <c r="BG135" s="481"/>
      <c r="BH135" s="481"/>
      <c r="BI135" s="481"/>
      <c r="BJ135" s="481"/>
      <c r="BK135" s="481"/>
      <c r="BL135" s="481"/>
      <c r="BM135" s="481"/>
      <c r="BN135" s="481"/>
      <c r="BO135" s="481"/>
      <c r="BP135" s="481"/>
      <c r="BQ135" s="481"/>
      <c r="BR135" s="481"/>
      <c r="BS135" s="481"/>
      <c r="BT135" s="481"/>
      <c r="BU135" s="481"/>
      <c r="BV135" s="481"/>
      <c r="BW135" s="481"/>
      <c r="BX135" s="481"/>
      <c r="BY135" s="481"/>
      <c r="BZ135" s="481"/>
    </row>
    <row r="136" spans="1:92" ht="18" customHeight="1" x14ac:dyDescent="0.15">
      <c r="A136" s="1"/>
      <c r="B136" s="1"/>
      <c r="C136" s="177"/>
      <c r="E136" s="178"/>
      <c r="F136" s="178"/>
      <c r="G136" s="178"/>
      <c r="H136" s="58"/>
      <c r="AD136" s="178"/>
      <c r="AE136" s="178"/>
      <c r="AF136" s="178"/>
      <c r="AG136" s="178"/>
      <c r="AH136" s="178"/>
      <c r="AI136" s="178"/>
      <c r="AJ136" s="179"/>
    </row>
    <row r="137" spans="1:92" ht="18" customHeight="1" x14ac:dyDescent="0.15">
      <c r="A137" s="178"/>
      <c r="B137" s="178"/>
      <c r="C137" s="178"/>
      <c r="D137" s="178"/>
      <c r="E137" s="178"/>
      <c r="F137" s="178"/>
      <c r="G137" s="178"/>
      <c r="H137" s="178"/>
      <c r="I137" s="178"/>
      <c r="J137" s="178"/>
      <c r="K137" s="178"/>
      <c r="L137" s="178"/>
      <c r="M137" s="43"/>
      <c r="N137" s="43"/>
      <c r="O137" s="43"/>
      <c r="P137" s="43"/>
      <c r="Q137" s="43"/>
      <c r="R137" s="43"/>
      <c r="S137" s="43"/>
      <c r="T137" s="43"/>
      <c r="U137" s="43"/>
      <c r="V137" s="43"/>
      <c r="W137" s="43"/>
      <c r="X137" s="43"/>
      <c r="Y137" s="43"/>
      <c r="Z137" s="43"/>
      <c r="AA137" s="178"/>
      <c r="AB137" s="178"/>
      <c r="AC137" s="178"/>
      <c r="AD137" s="178"/>
      <c r="AE137" s="178"/>
      <c r="AF137" s="178"/>
      <c r="AG137" s="178"/>
      <c r="AH137" s="180"/>
      <c r="AI137" s="180"/>
      <c r="AJ137" s="180"/>
    </row>
    <row r="138" spans="1:92" ht="18" customHeight="1" x14ac:dyDescent="0.15">
      <c r="A138" s="45"/>
      <c r="B138" s="45"/>
      <c r="C138" s="1"/>
      <c r="E138" s="58"/>
      <c r="F138" s="58"/>
      <c r="G138" s="75"/>
      <c r="H138" s="482" t="s">
        <v>38</v>
      </c>
      <c r="I138" s="483"/>
      <c r="J138" s="483"/>
      <c r="K138" s="483"/>
      <c r="L138" s="483"/>
      <c r="M138" s="483"/>
      <c r="N138" s="483"/>
      <c r="O138" s="483"/>
      <c r="P138" s="483"/>
      <c r="Q138" s="483"/>
      <c r="R138" s="483"/>
      <c r="S138" s="483"/>
      <c r="T138" s="483"/>
      <c r="U138" s="483"/>
      <c r="V138" s="483"/>
      <c r="W138" s="483"/>
      <c r="X138" s="483"/>
      <c r="Y138" s="483"/>
      <c r="Z138" s="484"/>
      <c r="AA138" s="488" t="s">
        <v>39</v>
      </c>
      <c r="AB138" s="488"/>
      <c r="AC138" s="488"/>
      <c r="AD138" s="488"/>
      <c r="AE138" s="488"/>
      <c r="AF138" s="488"/>
      <c r="AG138" s="488"/>
      <c r="AH138" s="488"/>
      <c r="AI138" s="488"/>
      <c r="AJ138" s="488"/>
      <c r="AK138" s="488"/>
      <c r="AL138" s="488"/>
      <c r="AM138" s="488"/>
      <c r="AN138" s="488"/>
      <c r="AO138" s="488"/>
      <c r="AP138" s="488"/>
      <c r="AQ138" s="488"/>
      <c r="AR138" s="488"/>
      <c r="AS138" s="488"/>
      <c r="AT138" s="488" t="s">
        <v>40</v>
      </c>
      <c r="AU138" s="488"/>
      <c r="AV138" s="488"/>
      <c r="AW138" s="488"/>
      <c r="AX138" s="488"/>
      <c r="AY138" s="488"/>
      <c r="AZ138" s="488"/>
      <c r="BA138" s="488"/>
      <c r="BB138" s="488"/>
      <c r="BC138" s="488"/>
      <c r="BD138" s="488"/>
      <c r="BE138" s="488"/>
      <c r="BF138" s="488"/>
      <c r="BG138" s="488"/>
      <c r="BH138" s="488" t="s">
        <v>41</v>
      </c>
      <c r="BI138" s="488"/>
      <c r="BJ138" s="488"/>
      <c r="BK138" s="488"/>
      <c r="BL138" s="488"/>
      <c r="BM138" s="488"/>
      <c r="BN138" s="488" t="s">
        <v>42</v>
      </c>
      <c r="BO138" s="488"/>
      <c r="BP138" s="488"/>
      <c r="BQ138" s="488"/>
      <c r="BR138" s="488"/>
      <c r="BS138" s="488"/>
      <c r="BT138" s="488"/>
      <c r="BU138" s="488"/>
      <c r="BV138" s="488"/>
      <c r="BW138" s="488"/>
      <c r="BX138" s="488"/>
      <c r="BY138" s="488"/>
      <c r="BZ138" s="488"/>
      <c r="CA138" s="488"/>
      <c r="CB138" s="488"/>
      <c r="CC138" s="488"/>
      <c r="CD138" s="488"/>
      <c r="CE138" s="488"/>
      <c r="CF138" s="488"/>
      <c r="CG138" s="488"/>
      <c r="CH138" s="47"/>
      <c r="CI138" s="47"/>
      <c r="CJ138" s="47"/>
      <c r="CK138" s="75"/>
    </row>
    <row r="139" spans="1:92" ht="18" customHeight="1" x14ac:dyDescent="0.15">
      <c r="A139" s="43"/>
      <c r="B139" s="43"/>
      <c r="C139" s="1"/>
      <c r="E139" s="58"/>
      <c r="F139" s="58"/>
      <c r="G139" s="75"/>
      <c r="H139" s="485"/>
      <c r="I139" s="486"/>
      <c r="J139" s="486"/>
      <c r="K139" s="486"/>
      <c r="L139" s="486"/>
      <c r="M139" s="486"/>
      <c r="N139" s="486"/>
      <c r="O139" s="486"/>
      <c r="P139" s="486"/>
      <c r="Q139" s="486"/>
      <c r="R139" s="486"/>
      <c r="S139" s="486"/>
      <c r="T139" s="486"/>
      <c r="U139" s="486"/>
      <c r="V139" s="486"/>
      <c r="W139" s="486"/>
      <c r="X139" s="486"/>
      <c r="Y139" s="486"/>
      <c r="Z139" s="487"/>
      <c r="AA139" s="488"/>
      <c r="AB139" s="488"/>
      <c r="AC139" s="488"/>
      <c r="AD139" s="488"/>
      <c r="AE139" s="488"/>
      <c r="AF139" s="488"/>
      <c r="AG139" s="488"/>
      <c r="AH139" s="488"/>
      <c r="AI139" s="488"/>
      <c r="AJ139" s="488"/>
      <c r="AK139" s="488"/>
      <c r="AL139" s="488"/>
      <c r="AM139" s="488"/>
      <c r="AN139" s="488"/>
      <c r="AO139" s="488"/>
      <c r="AP139" s="488"/>
      <c r="AQ139" s="488"/>
      <c r="AR139" s="488"/>
      <c r="AS139" s="488"/>
      <c r="AT139" s="479" t="s">
        <v>43</v>
      </c>
      <c r="AU139" s="479"/>
      <c r="AV139" s="479"/>
      <c r="AW139" s="479"/>
      <c r="AX139" s="479"/>
      <c r="AY139" s="479" t="s">
        <v>11</v>
      </c>
      <c r="AZ139" s="479"/>
      <c r="BA139" s="479"/>
      <c r="BB139" s="479" t="s">
        <v>44</v>
      </c>
      <c r="BC139" s="479"/>
      <c r="BD139" s="479"/>
      <c r="BE139" s="479" t="s">
        <v>13</v>
      </c>
      <c r="BF139" s="479"/>
      <c r="BG139" s="479"/>
      <c r="BH139" s="488"/>
      <c r="BI139" s="488"/>
      <c r="BJ139" s="488"/>
      <c r="BK139" s="488"/>
      <c r="BL139" s="488"/>
      <c r="BM139" s="488"/>
      <c r="BN139" s="488"/>
      <c r="BO139" s="488"/>
      <c r="BP139" s="488"/>
      <c r="BQ139" s="488"/>
      <c r="BR139" s="488"/>
      <c r="BS139" s="488"/>
      <c r="BT139" s="488"/>
      <c r="BU139" s="488"/>
      <c r="BV139" s="488"/>
      <c r="BW139" s="488"/>
      <c r="BX139" s="488"/>
      <c r="BY139" s="488"/>
      <c r="BZ139" s="488"/>
      <c r="CA139" s="488"/>
      <c r="CB139" s="488"/>
      <c r="CC139" s="488"/>
      <c r="CD139" s="488"/>
      <c r="CE139" s="488"/>
      <c r="CF139" s="488"/>
      <c r="CG139" s="488"/>
      <c r="CH139" s="47"/>
      <c r="CI139" s="47"/>
      <c r="CJ139" s="47"/>
      <c r="CK139" s="75"/>
    </row>
    <row r="140" spans="1:92" s="123" customFormat="1" ht="27" customHeight="1" x14ac:dyDescent="0.15">
      <c r="A140" s="93"/>
      <c r="B140" s="93"/>
      <c r="C140" s="181"/>
      <c r="D140" s="122"/>
      <c r="E140" s="122"/>
      <c r="F140" s="122"/>
      <c r="G140" s="122"/>
      <c r="H140" s="476"/>
      <c r="I140" s="476"/>
      <c r="J140" s="476"/>
      <c r="K140" s="476"/>
      <c r="L140" s="476"/>
      <c r="M140" s="476"/>
      <c r="N140" s="476"/>
      <c r="O140" s="476"/>
      <c r="P140" s="476"/>
      <c r="Q140" s="476"/>
      <c r="R140" s="476"/>
      <c r="S140" s="476"/>
      <c r="T140" s="476"/>
      <c r="U140" s="476"/>
      <c r="V140" s="476"/>
      <c r="W140" s="476"/>
      <c r="X140" s="476"/>
      <c r="Y140" s="476"/>
      <c r="Z140" s="476"/>
      <c r="AA140" s="476"/>
      <c r="AB140" s="476"/>
      <c r="AC140" s="476"/>
      <c r="AD140" s="476"/>
      <c r="AE140" s="476"/>
      <c r="AF140" s="476"/>
      <c r="AG140" s="476"/>
      <c r="AH140" s="476"/>
      <c r="AI140" s="476"/>
      <c r="AJ140" s="476"/>
      <c r="AK140" s="476"/>
      <c r="AL140" s="476"/>
      <c r="AM140" s="476"/>
      <c r="AN140" s="476"/>
      <c r="AO140" s="476"/>
      <c r="AP140" s="476"/>
      <c r="AQ140" s="476"/>
      <c r="AR140" s="476"/>
      <c r="AS140" s="476"/>
      <c r="AT140" s="477"/>
      <c r="AU140" s="477"/>
      <c r="AV140" s="477"/>
      <c r="AW140" s="477"/>
      <c r="AX140" s="477"/>
      <c r="AY140" s="478"/>
      <c r="AZ140" s="478"/>
      <c r="BA140" s="478"/>
      <c r="BB140" s="478"/>
      <c r="BC140" s="478"/>
      <c r="BD140" s="478"/>
      <c r="BE140" s="478"/>
      <c r="BF140" s="478"/>
      <c r="BG140" s="478"/>
      <c r="BH140" s="471"/>
      <c r="BI140" s="471"/>
      <c r="BJ140" s="471"/>
      <c r="BK140" s="471"/>
      <c r="BL140" s="471"/>
      <c r="BM140" s="471"/>
      <c r="BN140" s="472"/>
      <c r="BO140" s="472"/>
      <c r="BP140" s="472"/>
      <c r="BQ140" s="472"/>
      <c r="BR140" s="472"/>
      <c r="BS140" s="472"/>
      <c r="BT140" s="472"/>
      <c r="BU140" s="472"/>
      <c r="BV140" s="472"/>
      <c r="BW140" s="472"/>
      <c r="BX140" s="472"/>
      <c r="BY140" s="472"/>
      <c r="BZ140" s="472"/>
      <c r="CA140" s="472"/>
      <c r="CB140" s="472"/>
      <c r="CC140" s="472"/>
      <c r="CD140" s="472"/>
      <c r="CE140" s="472"/>
      <c r="CF140" s="472"/>
      <c r="CG140" s="472"/>
      <c r="CH140" s="93"/>
      <c r="CI140" s="93"/>
      <c r="CJ140" s="93"/>
      <c r="CK140" s="93"/>
      <c r="CL140" s="122"/>
    </row>
    <row r="141" spans="1:92" s="123" customFormat="1" ht="27" customHeight="1" x14ac:dyDescent="0.15">
      <c r="A141" s="93"/>
      <c r="B141" s="93"/>
      <c r="C141" s="93"/>
      <c r="D141" s="122"/>
      <c r="E141" s="122"/>
      <c r="F141" s="122"/>
      <c r="G141" s="122"/>
      <c r="H141" s="476"/>
      <c r="I141" s="476"/>
      <c r="J141" s="476"/>
      <c r="K141" s="476"/>
      <c r="L141" s="476"/>
      <c r="M141" s="476"/>
      <c r="N141" s="476"/>
      <c r="O141" s="476"/>
      <c r="P141" s="476"/>
      <c r="Q141" s="476"/>
      <c r="R141" s="476"/>
      <c r="S141" s="476"/>
      <c r="T141" s="476"/>
      <c r="U141" s="476"/>
      <c r="V141" s="476"/>
      <c r="W141" s="476"/>
      <c r="X141" s="476"/>
      <c r="Y141" s="476"/>
      <c r="Z141" s="476"/>
      <c r="AA141" s="476"/>
      <c r="AB141" s="476"/>
      <c r="AC141" s="476"/>
      <c r="AD141" s="476"/>
      <c r="AE141" s="476"/>
      <c r="AF141" s="476"/>
      <c r="AG141" s="476"/>
      <c r="AH141" s="476"/>
      <c r="AI141" s="476"/>
      <c r="AJ141" s="476"/>
      <c r="AK141" s="476"/>
      <c r="AL141" s="476"/>
      <c r="AM141" s="476"/>
      <c r="AN141" s="476"/>
      <c r="AO141" s="476"/>
      <c r="AP141" s="476"/>
      <c r="AQ141" s="476"/>
      <c r="AR141" s="476"/>
      <c r="AS141" s="476"/>
      <c r="AT141" s="477"/>
      <c r="AU141" s="477"/>
      <c r="AV141" s="477"/>
      <c r="AW141" s="477"/>
      <c r="AX141" s="477"/>
      <c r="AY141" s="478"/>
      <c r="AZ141" s="478"/>
      <c r="BA141" s="478"/>
      <c r="BB141" s="478"/>
      <c r="BC141" s="478"/>
      <c r="BD141" s="478"/>
      <c r="BE141" s="478"/>
      <c r="BF141" s="478"/>
      <c r="BG141" s="478"/>
      <c r="BH141" s="471"/>
      <c r="BI141" s="471"/>
      <c r="BJ141" s="471"/>
      <c r="BK141" s="471"/>
      <c r="BL141" s="471"/>
      <c r="BM141" s="471"/>
      <c r="BN141" s="472"/>
      <c r="BO141" s="472"/>
      <c r="BP141" s="472"/>
      <c r="BQ141" s="472"/>
      <c r="BR141" s="472"/>
      <c r="BS141" s="472"/>
      <c r="BT141" s="472"/>
      <c r="BU141" s="472"/>
      <c r="BV141" s="472"/>
      <c r="BW141" s="472"/>
      <c r="BX141" s="472"/>
      <c r="BY141" s="472"/>
      <c r="BZ141" s="472"/>
      <c r="CA141" s="472"/>
      <c r="CB141" s="472"/>
      <c r="CC141" s="472"/>
      <c r="CD141" s="472"/>
      <c r="CE141" s="472"/>
      <c r="CF141" s="472"/>
      <c r="CG141" s="472"/>
      <c r="CH141" s="93"/>
      <c r="CI141" s="93"/>
      <c r="CJ141" s="93"/>
      <c r="CK141" s="93"/>
      <c r="CL141" s="122"/>
    </row>
    <row r="142" spans="1:92" s="123" customFormat="1" ht="27" customHeight="1" x14ac:dyDescent="0.15">
      <c r="A142" s="93"/>
      <c r="B142" s="93"/>
      <c r="C142" s="93"/>
      <c r="D142" s="122"/>
      <c r="E142" s="122"/>
      <c r="F142" s="122"/>
      <c r="G142" s="122"/>
      <c r="H142" s="476"/>
      <c r="I142" s="476"/>
      <c r="J142" s="476"/>
      <c r="K142" s="476"/>
      <c r="L142" s="476"/>
      <c r="M142" s="476"/>
      <c r="N142" s="476"/>
      <c r="O142" s="476"/>
      <c r="P142" s="476"/>
      <c r="Q142" s="476"/>
      <c r="R142" s="476"/>
      <c r="S142" s="476"/>
      <c r="T142" s="476"/>
      <c r="U142" s="476"/>
      <c r="V142" s="476"/>
      <c r="W142" s="476"/>
      <c r="X142" s="476"/>
      <c r="Y142" s="476"/>
      <c r="Z142" s="476"/>
      <c r="AA142" s="476"/>
      <c r="AB142" s="476"/>
      <c r="AC142" s="476"/>
      <c r="AD142" s="476"/>
      <c r="AE142" s="476"/>
      <c r="AF142" s="476"/>
      <c r="AG142" s="476"/>
      <c r="AH142" s="476"/>
      <c r="AI142" s="476"/>
      <c r="AJ142" s="476"/>
      <c r="AK142" s="476"/>
      <c r="AL142" s="476"/>
      <c r="AM142" s="476"/>
      <c r="AN142" s="476"/>
      <c r="AO142" s="476"/>
      <c r="AP142" s="476"/>
      <c r="AQ142" s="476"/>
      <c r="AR142" s="476"/>
      <c r="AS142" s="476"/>
      <c r="AT142" s="477"/>
      <c r="AU142" s="477"/>
      <c r="AV142" s="477"/>
      <c r="AW142" s="477"/>
      <c r="AX142" s="477"/>
      <c r="AY142" s="478"/>
      <c r="AZ142" s="478"/>
      <c r="BA142" s="478"/>
      <c r="BB142" s="478"/>
      <c r="BC142" s="478"/>
      <c r="BD142" s="478"/>
      <c r="BE142" s="478"/>
      <c r="BF142" s="478"/>
      <c r="BG142" s="478"/>
      <c r="BH142" s="471"/>
      <c r="BI142" s="471"/>
      <c r="BJ142" s="471"/>
      <c r="BK142" s="471"/>
      <c r="BL142" s="471"/>
      <c r="BM142" s="471"/>
      <c r="BN142" s="472"/>
      <c r="BO142" s="472"/>
      <c r="BP142" s="472"/>
      <c r="BQ142" s="472"/>
      <c r="BR142" s="472"/>
      <c r="BS142" s="472"/>
      <c r="BT142" s="472"/>
      <c r="BU142" s="472"/>
      <c r="BV142" s="472"/>
      <c r="BW142" s="472"/>
      <c r="BX142" s="472"/>
      <c r="BY142" s="472"/>
      <c r="BZ142" s="472"/>
      <c r="CA142" s="472"/>
      <c r="CB142" s="472"/>
      <c r="CC142" s="472"/>
      <c r="CD142" s="472"/>
      <c r="CE142" s="472"/>
      <c r="CF142" s="472"/>
      <c r="CG142" s="472"/>
      <c r="CH142" s="93"/>
      <c r="CI142" s="93"/>
      <c r="CJ142" s="93"/>
      <c r="CK142" s="93"/>
      <c r="CL142" s="122"/>
    </row>
    <row r="143" spans="1:92" s="123" customFormat="1" ht="27" customHeight="1" x14ac:dyDescent="0.15">
      <c r="A143" s="93"/>
      <c r="B143" s="93"/>
      <c r="C143" s="93"/>
      <c r="D143" s="122"/>
      <c r="E143" s="122"/>
      <c r="F143" s="122"/>
      <c r="G143" s="122"/>
      <c r="H143" s="473"/>
      <c r="I143" s="474"/>
      <c r="J143" s="474"/>
      <c r="K143" s="474"/>
      <c r="L143" s="474"/>
      <c r="M143" s="474"/>
      <c r="N143" s="474"/>
      <c r="O143" s="474"/>
      <c r="P143" s="474"/>
      <c r="Q143" s="474"/>
      <c r="R143" s="474"/>
      <c r="S143" s="474"/>
      <c r="T143" s="474"/>
      <c r="U143" s="474"/>
      <c r="V143" s="474"/>
      <c r="W143" s="474"/>
      <c r="X143" s="474"/>
      <c r="Y143" s="474"/>
      <c r="Z143" s="475"/>
      <c r="AA143" s="476"/>
      <c r="AB143" s="476"/>
      <c r="AC143" s="476"/>
      <c r="AD143" s="476"/>
      <c r="AE143" s="476"/>
      <c r="AF143" s="476"/>
      <c r="AG143" s="476"/>
      <c r="AH143" s="476"/>
      <c r="AI143" s="476"/>
      <c r="AJ143" s="476"/>
      <c r="AK143" s="476"/>
      <c r="AL143" s="476"/>
      <c r="AM143" s="476"/>
      <c r="AN143" s="476"/>
      <c r="AO143" s="476"/>
      <c r="AP143" s="476"/>
      <c r="AQ143" s="476"/>
      <c r="AR143" s="476"/>
      <c r="AS143" s="476"/>
      <c r="AT143" s="477"/>
      <c r="AU143" s="477"/>
      <c r="AV143" s="477"/>
      <c r="AW143" s="477"/>
      <c r="AX143" s="477"/>
      <c r="AY143" s="478"/>
      <c r="AZ143" s="478"/>
      <c r="BA143" s="478"/>
      <c r="BB143" s="478"/>
      <c r="BC143" s="478"/>
      <c r="BD143" s="478"/>
      <c r="BE143" s="478"/>
      <c r="BF143" s="478"/>
      <c r="BG143" s="478"/>
      <c r="BH143" s="471"/>
      <c r="BI143" s="471"/>
      <c r="BJ143" s="471"/>
      <c r="BK143" s="471"/>
      <c r="BL143" s="471"/>
      <c r="BM143" s="471"/>
      <c r="BN143" s="472"/>
      <c r="BO143" s="472"/>
      <c r="BP143" s="472"/>
      <c r="BQ143" s="472"/>
      <c r="BR143" s="472"/>
      <c r="BS143" s="472"/>
      <c r="BT143" s="472"/>
      <c r="BU143" s="472"/>
      <c r="BV143" s="472"/>
      <c r="BW143" s="472"/>
      <c r="BX143" s="472"/>
      <c r="BY143" s="472"/>
      <c r="BZ143" s="472"/>
      <c r="CA143" s="472"/>
      <c r="CB143" s="472"/>
      <c r="CC143" s="472"/>
      <c r="CD143" s="472"/>
      <c r="CE143" s="472"/>
      <c r="CF143" s="472"/>
      <c r="CG143" s="472"/>
      <c r="CH143" s="93"/>
      <c r="CI143" s="93"/>
      <c r="CJ143" s="93"/>
      <c r="CK143" s="93"/>
      <c r="CL143" s="122"/>
    </row>
    <row r="144" spans="1:92" s="123" customFormat="1" ht="27" customHeight="1" x14ac:dyDescent="0.15">
      <c r="A144" s="93"/>
      <c r="B144" s="93"/>
      <c r="C144" s="93"/>
      <c r="D144" s="122"/>
      <c r="E144" s="122"/>
      <c r="F144" s="122"/>
      <c r="G144" s="122"/>
      <c r="H144" s="473"/>
      <c r="I144" s="474"/>
      <c r="J144" s="474"/>
      <c r="K144" s="474"/>
      <c r="L144" s="474"/>
      <c r="M144" s="474"/>
      <c r="N144" s="474"/>
      <c r="O144" s="474"/>
      <c r="P144" s="474"/>
      <c r="Q144" s="474"/>
      <c r="R144" s="474"/>
      <c r="S144" s="474"/>
      <c r="T144" s="474"/>
      <c r="U144" s="474"/>
      <c r="V144" s="474"/>
      <c r="W144" s="474"/>
      <c r="X144" s="474"/>
      <c r="Y144" s="474"/>
      <c r="Z144" s="475"/>
      <c r="AA144" s="476"/>
      <c r="AB144" s="476"/>
      <c r="AC144" s="476"/>
      <c r="AD144" s="476"/>
      <c r="AE144" s="476"/>
      <c r="AF144" s="476"/>
      <c r="AG144" s="476"/>
      <c r="AH144" s="476"/>
      <c r="AI144" s="476"/>
      <c r="AJ144" s="476"/>
      <c r="AK144" s="476"/>
      <c r="AL144" s="476"/>
      <c r="AM144" s="476"/>
      <c r="AN144" s="476"/>
      <c r="AO144" s="476"/>
      <c r="AP144" s="476"/>
      <c r="AQ144" s="476"/>
      <c r="AR144" s="476"/>
      <c r="AS144" s="476"/>
      <c r="AT144" s="477"/>
      <c r="AU144" s="477"/>
      <c r="AV144" s="477"/>
      <c r="AW144" s="477"/>
      <c r="AX144" s="477"/>
      <c r="AY144" s="478"/>
      <c r="AZ144" s="478"/>
      <c r="BA144" s="478"/>
      <c r="BB144" s="478"/>
      <c r="BC144" s="478"/>
      <c r="BD144" s="478"/>
      <c r="BE144" s="478"/>
      <c r="BF144" s="478"/>
      <c r="BG144" s="478"/>
      <c r="BH144" s="471"/>
      <c r="BI144" s="471"/>
      <c r="BJ144" s="471"/>
      <c r="BK144" s="471"/>
      <c r="BL144" s="471"/>
      <c r="BM144" s="471"/>
      <c r="BN144" s="472"/>
      <c r="BO144" s="472"/>
      <c r="BP144" s="472"/>
      <c r="BQ144" s="472"/>
      <c r="BR144" s="472"/>
      <c r="BS144" s="472"/>
      <c r="BT144" s="472"/>
      <c r="BU144" s="472"/>
      <c r="BV144" s="472"/>
      <c r="BW144" s="472"/>
      <c r="BX144" s="472"/>
      <c r="BY144" s="472"/>
      <c r="BZ144" s="472"/>
      <c r="CA144" s="472"/>
      <c r="CB144" s="472"/>
      <c r="CC144" s="472"/>
      <c r="CD144" s="472"/>
      <c r="CE144" s="472"/>
      <c r="CF144" s="472"/>
      <c r="CG144" s="472"/>
      <c r="CH144" s="93"/>
      <c r="CI144" s="93"/>
      <c r="CJ144" s="93"/>
      <c r="CK144" s="93"/>
      <c r="CL144" s="122"/>
    </row>
    <row r="145" spans="1:92" s="123" customFormat="1" ht="27" customHeight="1" x14ac:dyDescent="0.15">
      <c r="A145" s="93"/>
      <c r="B145" s="93"/>
      <c r="C145" s="93"/>
      <c r="D145" s="122"/>
      <c r="E145" s="122"/>
      <c r="F145" s="122"/>
      <c r="G145" s="122"/>
      <c r="H145" s="473"/>
      <c r="I145" s="474"/>
      <c r="J145" s="474"/>
      <c r="K145" s="474"/>
      <c r="L145" s="474"/>
      <c r="M145" s="474"/>
      <c r="N145" s="474"/>
      <c r="O145" s="474"/>
      <c r="P145" s="474"/>
      <c r="Q145" s="474"/>
      <c r="R145" s="474"/>
      <c r="S145" s="474"/>
      <c r="T145" s="474"/>
      <c r="U145" s="474"/>
      <c r="V145" s="474"/>
      <c r="W145" s="474"/>
      <c r="X145" s="474"/>
      <c r="Y145" s="474"/>
      <c r="Z145" s="475"/>
      <c r="AA145" s="476"/>
      <c r="AB145" s="476"/>
      <c r="AC145" s="476"/>
      <c r="AD145" s="476"/>
      <c r="AE145" s="476"/>
      <c r="AF145" s="476"/>
      <c r="AG145" s="476"/>
      <c r="AH145" s="476"/>
      <c r="AI145" s="476"/>
      <c r="AJ145" s="476"/>
      <c r="AK145" s="476"/>
      <c r="AL145" s="476"/>
      <c r="AM145" s="476"/>
      <c r="AN145" s="476"/>
      <c r="AO145" s="476"/>
      <c r="AP145" s="476"/>
      <c r="AQ145" s="476"/>
      <c r="AR145" s="476"/>
      <c r="AS145" s="476"/>
      <c r="AT145" s="477"/>
      <c r="AU145" s="477"/>
      <c r="AV145" s="477"/>
      <c r="AW145" s="477"/>
      <c r="AX145" s="477"/>
      <c r="AY145" s="478"/>
      <c r="AZ145" s="478"/>
      <c r="BA145" s="478"/>
      <c r="BB145" s="478"/>
      <c r="BC145" s="478"/>
      <c r="BD145" s="478"/>
      <c r="BE145" s="478"/>
      <c r="BF145" s="478"/>
      <c r="BG145" s="478"/>
      <c r="BH145" s="471"/>
      <c r="BI145" s="471"/>
      <c r="BJ145" s="471"/>
      <c r="BK145" s="471"/>
      <c r="BL145" s="471"/>
      <c r="BM145" s="471"/>
      <c r="BN145" s="472"/>
      <c r="BO145" s="472"/>
      <c r="BP145" s="472"/>
      <c r="BQ145" s="472"/>
      <c r="BR145" s="472"/>
      <c r="BS145" s="472"/>
      <c r="BT145" s="472"/>
      <c r="BU145" s="472"/>
      <c r="BV145" s="472"/>
      <c r="BW145" s="472"/>
      <c r="BX145" s="472"/>
      <c r="BY145" s="472"/>
      <c r="BZ145" s="472"/>
      <c r="CA145" s="472"/>
      <c r="CB145" s="472"/>
      <c r="CC145" s="472"/>
      <c r="CD145" s="472"/>
      <c r="CE145" s="472"/>
      <c r="CF145" s="472"/>
      <c r="CG145" s="472"/>
      <c r="CH145" s="93"/>
      <c r="CI145" s="93"/>
      <c r="CJ145" s="93"/>
      <c r="CK145" s="93"/>
      <c r="CL145" s="122"/>
    </row>
    <row r="146" spans="1:92" s="123" customFormat="1" ht="27" customHeight="1" x14ac:dyDescent="0.15">
      <c r="A146" s="93"/>
      <c r="B146" s="93"/>
      <c r="C146" s="93"/>
      <c r="D146" s="122"/>
      <c r="E146" s="122"/>
      <c r="F146" s="122"/>
      <c r="G146" s="122"/>
      <c r="H146" s="473"/>
      <c r="I146" s="474"/>
      <c r="J146" s="474"/>
      <c r="K146" s="474"/>
      <c r="L146" s="474"/>
      <c r="M146" s="474"/>
      <c r="N146" s="474"/>
      <c r="O146" s="474"/>
      <c r="P146" s="474"/>
      <c r="Q146" s="474"/>
      <c r="R146" s="474"/>
      <c r="S146" s="474"/>
      <c r="T146" s="474"/>
      <c r="U146" s="474"/>
      <c r="V146" s="474"/>
      <c r="W146" s="474"/>
      <c r="X146" s="474"/>
      <c r="Y146" s="474"/>
      <c r="Z146" s="475"/>
      <c r="AA146" s="476"/>
      <c r="AB146" s="476"/>
      <c r="AC146" s="476"/>
      <c r="AD146" s="476"/>
      <c r="AE146" s="476"/>
      <c r="AF146" s="476"/>
      <c r="AG146" s="476"/>
      <c r="AH146" s="476"/>
      <c r="AI146" s="476"/>
      <c r="AJ146" s="476"/>
      <c r="AK146" s="476"/>
      <c r="AL146" s="476"/>
      <c r="AM146" s="476"/>
      <c r="AN146" s="476"/>
      <c r="AO146" s="476"/>
      <c r="AP146" s="476"/>
      <c r="AQ146" s="476"/>
      <c r="AR146" s="476"/>
      <c r="AS146" s="476"/>
      <c r="AT146" s="477"/>
      <c r="AU146" s="477"/>
      <c r="AV146" s="477"/>
      <c r="AW146" s="477"/>
      <c r="AX146" s="477"/>
      <c r="AY146" s="478"/>
      <c r="AZ146" s="478"/>
      <c r="BA146" s="478"/>
      <c r="BB146" s="478"/>
      <c r="BC146" s="478"/>
      <c r="BD146" s="478"/>
      <c r="BE146" s="478"/>
      <c r="BF146" s="478"/>
      <c r="BG146" s="478"/>
      <c r="BH146" s="471"/>
      <c r="BI146" s="471"/>
      <c r="BJ146" s="471"/>
      <c r="BK146" s="471"/>
      <c r="BL146" s="471"/>
      <c r="BM146" s="471"/>
      <c r="BN146" s="472"/>
      <c r="BO146" s="472"/>
      <c r="BP146" s="472"/>
      <c r="BQ146" s="472"/>
      <c r="BR146" s="472"/>
      <c r="BS146" s="472"/>
      <c r="BT146" s="472"/>
      <c r="BU146" s="472"/>
      <c r="BV146" s="472"/>
      <c r="BW146" s="472"/>
      <c r="BX146" s="472"/>
      <c r="BY146" s="472"/>
      <c r="BZ146" s="472"/>
      <c r="CA146" s="472"/>
      <c r="CB146" s="472"/>
      <c r="CC146" s="472"/>
      <c r="CD146" s="472"/>
      <c r="CE146" s="472"/>
      <c r="CF146" s="472"/>
      <c r="CG146" s="472"/>
      <c r="CH146" s="93"/>
      <c r="CI146" s="93"/>
      <c r="CJ146" s="93"/>
      <c r="CK146" s="93"/>
      <c r="CL146" s="122"/>
    </row>
    <row r="147" spans="1:92" s="123" customFormat="1" ht="27" customHeight="1" x14ac:dyDescent="0.15">
      <c r="A147" s="93"/>
      <c r="B147" s="93"/>
      <c r="C147" s="93"/>
      <c r="D147" s="122"/>
      <c r="E147" s="122"/>
      <c r="F147" s="122"/>
      <c r="G147" s="122"/>
      <c r="H147" s="473"/>
      <c r="I147" s="474"/>
      <c r="J147" s="474"/>
      <c r="K147" s="474"/>
      <c r="L147" s="474"/>
      <c r="M147" s="474"/>
      <c r="N147" s="474"/>
      <c r="O147" s="474"/>
      <c r="P147" s="474"/>
      <c r="Q147" s="474"/>
      <c r="R147" s="474"/>
      <c r="S147" s="474"/>
      <c r="T147" s="474"/>
      <c r="U147" s="474"/>
      <c r="V147" s="474"/>
      <c r="W147" s="474"/>
      <c r="X147" s="474"/>
      <c r="Y147" s="474"/>
      <c r="Z147" s="475"/>
      <c r="AA147" s="476"/>
      <c r="AB147" s="476"/>
      <c r="AC147" s="476"/>
      <c r="AD147" s="476"/>
      <c r="AE147" s="476"/>
      <c r="AF147" s="476"/>
      <c r="AG147" s="476"/>
      <c r="AH147" s="476"/>
      <c r="AI147" s="476"/>
      <c r="AJ147" s="476"/>
      <c r="AK147" s="476"/>
      <c r="AL147" s="476"/>
      <c r="AM147" s="476"/>
      <c r="AN147" s="476"/>
      <c r="AO147" s="476"/>
      <c r="AP147" s="476"/>
      <c r="AQ147" s="476"/>
      <c r="AR147" s="476"/>
      <c r="AS147" s="476"/>
      <c r="AT147" s="477"/>
      <c r="AU147" s="477"/>
      <c r="AV147" s="477"/>
      <c r="AW147" s="477"/>
      <c r="AX147" s="477"/>
      <c r="AY147" s="478"/>
      <c r="AZ147" s="478"/>
      <c r="BA147" s="478"/>
      <c r="BB147" s="478"/>
      <c r="BC147" s="478"/>
      <c r="BD147" s="478"/>
      <c r="BE147" s="478"/>
      <c r="BF147" s="478"/>
      <c r="BG147" s="478"/>
      <c r="BH147" s="471"/>
      <c r="BI147" s="471"/>
      <c r="BJ147" s="471"/>
      <c r="BK147" s="471"/>
      <c r="BL147" s="471"/>
      <c r="BM147" s="471"/>
      <c r="BN147" s="472"/>
      <c r="BO147" s="472"/>
      <c r="BP147" s="472"/>
      <c r="BQ147" s="472"/>
      <c r="BR147" s="472"/>
      <c r="BS147" s="472"/>
      <c r="BT147" s="472"/>
      <c r="BU147" s="472"/>
      <c r="BV147" s="472"/>
      <c r="BW147" s="472"/>
      <c r="BX147" s="472"/>
      <c r="BY147" s="472"/>
      <c r="BZ147" s="472"/>
      <c r="CA147" s="472"/>
      <c r="CB147" s="472"/>
      <c r="CC147" s="472"/>
      <c r="CD147" s="472"/>
      <c r="CE147" s="472"/>
      <c r="CF147" s="472"/>
      <c r="CG147" s="472"/>
      <c r="CH147" s="93"/>
      <c r="CI147" s="93"/>
      <c r="CJ147" s="93"/>
      <c r="CK147" s="93"/>
      <c r="CL147" s="122"/>
    </row>
    <row r="148" spans="1:92" s="123" customFormat="1" ht="27" customHeight="1" x14ac:dyDescent="0.15">
      <c r="A148" s="93"/>
      <c r="B148" s="93"/>
      <c r="C148" s="93"/>
      <c r="D148" s="122"/>
      <c r="E148" s="122"/>
      <c r="F148" s="122"/>
      <c r="G148" s="122"/>
      <c r="H148" s="473"/>
      <c r="I148" s="474"/>
      <c r="J148" s="474"/>
      <c r="K148" s="474"/>
      <c r="L148" s="474"/>
      <c r="M148" s="474"/>
      <c r="N148" s="474"/>
      <c r="O148" s="474"/>
      <c r="P148" s="474"/>
      <c r="Q148" s="474"/>
      <c r="R148" s="474"/>
      <c r="S148" s="474"/>
      <c r="T148" s="474"/>
      <c r="U148" s="474"/>
      <c r="V148" s="474"/>
      <c r="W148" s="474"/>
      <c r="X148" s="474"/>
      <c r="Y148" s="474"/>
      <c r="Z148" s="475"/>
      <c r="AA148" s="476"/>
      <c r="AB148" s="476"/>
      <c r="AC148" s="476"/>
      <c r="AD148" s="476"/>
      <c r="AE148" s="476"/>
      <c r="AF148" s="476"/>
      <c r="AG148" s="476"/>
      <c r="AH148" s="476"/>
      <c r="AI148" s="476"/>
      <c r="AJ148" s="476"/>
      <c r="AK148" s="476"/>
      <c r="AL148" s="476"/>
      <c r="AM148" s="476"/>
      <c r="AN148" s="476"/>
      <c r="AO148" s="476"/>
      <c r="AP148" s="476"/>
      <c r="AQ148" s="476"/>
      <c r="AR148" s="476"/>
      <c r="AS148" s="476"/>
      <c r="AT148" s="477"/>
      <c r="AU148" s="477"/>
      <c r="AV148" s="477"/>
      <c r="AW148" s="477"/>
      <c r="AX148" s="477"/>
      <c r="AY148" s="478"/>
      <c r="AZ148" s="478"/>
      <c r="BA148" s="478"/>
      <c r="BB148" s="478"/>
      <c r="BC148" s="478"/>
      <c r="BD148" s="478"/>
      <c r="BE148" s="478"/>
      <c r="BF148" s="478"/>
      <c r="BG148" s="478"/>
      <c r="BH148" s="471"/>
      <c r="BI148" s="471"/>
      <c r="BJ148" s="471"/>
      <c r="BK148" s="471"/>
      <c r="BL148" s="471"/>
      <c r="BM148" s="471"/>
      <c r="BN148" s="472"/>
      <c r="BO148" s="472"/>
      <c r="BP148" s="472"/>
      <c r="BQ148" s="472"/>
      <c r="BR148" s="472"/>
      <c r="BS148" s="472"/>
      <c r="BT148" s="472"/>
      <c r="BU148" s="472"/>
      <c r="BV148" s="472"/>
      <c r="BW148" s="472"/>
      <c r="BX148" s="472"/>
      <c r="BY148" s="472"/>
      <c r="BZ148" s="472"/>
      <c r="CA148" s="472"/>
      <c r="CB148" s="472"/>
      <c r="CC148" s="472"/>
      <c r="CD148" s="472"/>
      <c r="CE148" s="472"/>
      <c r="CF148" s="472"/>
      <c r="CG148" s="472"/>
      <c r="CH148" s="93"/>
      <c r="CI148" s="93"/>
      <c r="CJ148" s="93"/>
      <c r="CK148" s="93"/>
      <c r="CL148" s="122"/>
    </row>
    <row r="149" spans="1:92" s="123" customFormat="1" ht="27" customHeight="1" x14ac:dyDescent="0.15">
      <c r="A149" s="93"/>
      <c r="B149" s="93"/>
      <c r="C149" s="93"/>
      <c r="D149" s="122"/>
      <c r="E149" s="122"/>
      <c r="F149" s="122"/>
      <c r="G149" s="122"/>
      <c r="H149" s="473"/>
      <c r="I149" s="474"/>
      <c r="J149" s="474"/>
      <c r="K149" s="474"/>
      <c r="L149" s="474"/>
      <c r="M149" s="474"/>
      <c r="N149" s="474"/>
      <c r="O149" s="474"/>
      <c r="P149" s="474"/>
      <c r="Q149" s="474"/>
      <c r="R149" s="474"/>
      <c r="S149" s="474"/>
      <c r="T149" s="474"/>
      <c r="U149" s="474"/>
      <c r="V149" s="474"/>
      <c r="W149" s="474"/>
      <c r="X149" s="474"/>
      <c r="Y149" s="474"/>
      <c r="Z149" s="475"/>
      <c r="AA149" s="476"/>
      <c r="AB149" s="476"/>
      <c r="AC149" s="476"/>
      <c r="AD149" s="476"/>
      <c r="AE149" s="476"/>
      <c r="AF149" s="476"/>
      <c r="AG149" s="476"/>
      <c r="AH149" s="476"/>
      <c r="AI149" s="476"/>
      <c r="AJ149" s="476"/>
      <c r="AK149" s="476"/>
      <c r="AL149" s="476"/>
      <c r="AM149" s="476"/>
      <c r="AN149" s="476"/>
      <c r="AO149" s="476"/>
      <c r="AP149" s="476"/>
      <c r="AQ149" s="476"/>
      <c r="AR149" s="476"/>
      <c r="AS149" s="476"/>
      <c r="AT149" s="477"/>
      <c r="AU149" s="477"/>
      <c r="AV149" s="477"/>
      <c r="AW149" s="477"/>
      <c r="AX149" s="477"/>
      <c r="AY149" s="478"/>
      <c r="AZ149" s="478"/>
      <c r="BA149" s="478"/>
      <c r="BB149" s="478"/>
      <c r="BC149" s="478"/>
      <c r="BD149" s="478"/>
      <c r="BE149" s="478"/>
      <c r="BF149" s="478"/>
      <c r="BG149" s="478"/>
      <c r="BH149" s="471"/>
      <c r="BI149" s="471"/>
      <c r="BJ149" s="471"/>
      <c r="BK149" s="471"/>
      <c r="BL149" s="471"/>
      <c r="BM149" s="471"/>
      <c r="BN149" s="472"/>
      <c r="BO149" s="472"/>
      <c r="BP149" s="472"/>
      <c r="BQ149" s="472"/>
      <c r="BR149" s="472"/>
      <c r="BS149" s="472"/>
      <c r="BT149" s="472"/>
      <c r="BU149" s="472"/>
      <c r="BV149" s="472"/>
      <c r="BW149" s="472"/>
      <c r="BX149" s="472"/>
      <c r="BY149" s="472"/>
      <c r="BZ149" s="472"/>
      <c r="CA149" s="472"/>
      <c r="CB149" s="472"/>
      <c r="CC149" s="472"/>
      <c r="CD149" s="472"/>
      <c r="CE149" s="472"/>
      <c r="CF149" s="472"/>
      <c r="CG149" s="472"/>
      <c r="CH149" s="93"/>
      <c r="CI149" s="93"/>
      <c r="CJ149" s="93"/>
      <c r="CK149" s="93"/>
      <c r="CL149" s="122"/>
    </row>
    <row r="150" spans="1:92" s="123" customFormat="1" ht="27" customHeight="1" x14ac:dyDescent="0.15">
      <c r="A150" s="93"/>
      <c r="B150" s="93"/>
      <c r="C150" s="93"/>
      <c r="D150" s="122"/>
      <c r="E150" s="122"/>
      <c r="F150" s="122"/>
      <c r="G150" s="122"/>
      <c r="H150" s="473"/>
      <c r="I150" s="474"/>
      <c r="J150" s="474"/>
      <c r="K150" s="474"/>
      <c r="L150" s="474"/>
      <c r="M150" s="474"/>
      <c r="N150" s="474"/>
      <c r="O150" s="474"/>
      <c r="P150" s="474"/>
      <c r="Q150" s="474"/>
      <c r="R150" s="474"/>
      <c r="S150" s="474"/>
      <c r="T150" s="474"/>
      <c r="U150" s="474"/>
      <c r="V150" s="474"/>
      <c r="W150" s="474"/>
      <c r="X150" s="474"/>
      <c r="Y150" s="474"/>
      <c r="Z150" s="475"/>
      <c r="AA150" s="476"/>
      <c r="AB150" s="476"/>
      <c r="AC150" s="476"/>
      <c r="AD150" s="476"/>
      <c r="AE150" s="476"/>
      <c r="AF150" s="476"/>
      <c r="AG150" s="476"/>
      <c r="AH150" s="476"/>
      <c r="AI150" s="476"/>
      <c r="AJ150" s="476"/>
      <c r="AK150" s="476"/>
      <c r="AL150" s="476"/>
      <c r="AM150" s="476"/>
      <c r="AN150" s="476"/>
      <c r="AO150" s="476"/>
      <c r="AP150" s="476"/>
      <c r="AQ150" s="476"/>
      <c r="AR150" s="476"/>
      <c r="AS150" s="476"/>
      <c r="AT150" s="477"/>
      <c r="AU150" s="477"/>
      <c r="AV150" s="477"/>
      <c r="AW150" s="477"/>
      <c r="AX150" s="477"/>
      <c r="AY150" s="478"/>
      <c r="AZ150" s="478"/>
      <c r="BA150" s="478"/>
      <c r="BB150" s="478"/>
      <c r="BC150" s="478"/>
      <c r="BD150" s="478"/>
      <c r="BE150" s="478"/>
      <c r="BF150" s="478"/>
      <c r="BG150" s="478"/>
      <c r="BH150" s="471"/>
      <c r="BI150" s="471"/>
      <c r="BJ150" s="471"/>
      <c r="BK150" s="471"/>
      <c r="BL150" s="471"/>
      <c r="BM150" s="471"/>
      <c r="BN150" s="472"/>
      <c r="BO150" s="472"/>
      <c r="BP150" s="472"/>
      <c r="BQ150" s="472"/>
      <c r="BR150" s="472"/>
      <c r="BS150" s="472"/>
      <c r="BT150" s="472"/>
      <c r="BU150" s="472"/>
      <c r="BV150" s="472"/>
      <c r="BW150" s="472"/>
      <c r="BX150" s="472"/>
      <c r="BY150" s="472"/>
      <c r="BZ150" s="472"/>
      <c r="CA150" s="472"/>
      <c r="CB150" s="472"/>
      <c r="CC150" s="472"/>
      <c r="CD150" s="472"/>
      <c r="CE150" s="472"/>
      <c r="CF150" s="472"/>
      <c r="CG150" s="472"/>
      <c r="CH150" s="93"/>
      <c r="CI150" s="93"/>
      <c r="CJ150" s="93"/>
      <c r="CK150" s="93"/>
      <c r="CL150" s="122"/>
    </row>
    <row r="151" spans="1:92" s="123" customFormat="1" ht="27" customHeight="1" x14ac:dyDescent="0.15">
      <c r="A151" s="93"/>
      <c r="B151" s="93"/>
      <c r="C151" s="93"/>
      <c r="D151" s="122"/>
      <c r="E151" s="122"/>
      <c r="F151" s="122"/>
      <c r="G151" s="122"/>
      <c r="H151" s="473"/>
      <c r="I151" s="474"/>
      <c r="J151" s="474"/>
      <c r="K151" s="474"/>
      <c r="L151" s="474"/>
      <c r="M151" s="474"/>
      <c r="N151" s="474"/>
      <c r="O151" s="474"/>
      <c r="P151" s="474"/>
      <c r="Q151" s="474"/>
      <c r="R151" s="474"/>
      <c r="S151" s="474"/>
      <c r="T151" s="474"/>
      <c r="U151" s="474"/>
      <c r="V151" s="474"/>
      <c r="W151" s="474"/>
      <c r="X151" s="474"/>
      <c r="Y151" s="474"/>
      <c r="Z151" s="475"/>
      <c r="AA151" s="476"/>
      <c r="AB151" s="476"/>
      <c r="AC151" s="476"/>
      <c r="AD151" s="476"/>
      <c r="AE151" s="476"/>
      <c r="AF151" s="476"/>
      <c r="AG151" s="476"/>
      <c r="AH151" s="476"/>
      <c r="AI151" s="476"/>
      <c r="AJ151" s="476"/>
      <c r="AK151" s="476"/>
      <c r="AL151" s="476"/>
      <c r="AM151" s="476"/>
      <c r="AN151" s="476"/>
      <c r="AO151" s="476"/>
      <c r="AP151" s="476"/>
      <c r="AQ151" s="476"/>
      <c r="AR151" s="476"/>
      <c r="AS151" s="476"/>
      <c r="AT151" s="477"/>
      <c r="AU151" s="477"/>
      <c r="AV151" s="477"/>
      <c r="AW151" s="477"/>
      <c r="AX151" s="477"/>
      <c r="AY151" s="478"/>
      <c r="AZ151" s="478"/>
      <c r="BA151" s="478"/>
      <c r="BB151" s="478"/>
      <c r="BC151" s="478"/>
      <c r="BD151" s="478"/>
      <c r="BE151" s="478"/>
      <c r="BF151" s="478"/>
      <c r="BG151" s="478"/>
      <c r="BH151" s="471"/>
      <c r="BI151" s="471"/>
      <c r="BJ151" s="471"/>
      <c r="BK151" s="471"/>
      <c r="BL151" s="471"/>
      <c r="BM151" s="471"/>
      <c r="BN151" s="472"/>
      <c r="BO151" s="472"/>
      <c r="BP151" s="472"/>
      <c r="BQ151" s="472"/>
      <c r="BR151" s="472"/>
      <c r="BS151" s="472"/>
      <c r="BT151" s="472"/>
      <c r="BU151" s="472"/>
      <c r="BV151" s="472"/>
      <c r="BW151" s="472"/>
      <c r="BX151" s="472"/>
      <c r="BY151" s="472"/>
      <c r="BZ151" s="472"/>
      <c r="CA151" s="472"/>
      <c r="CB151" s="472"/>
      <c r="CC151" s="472"/>
      <c r="CD151" s="472"/>
      <c r="CE151" s="472"/>
      <c r="CF151" s="472"/>
      <c r="CG151" s="472"/>
      <c r="CH151" s="93"/>
      <c r="CI151" s="93"/>
      <c r="CJ151" s="93"/>
      <c r="CK151" s="93"/>
      <c r="CL151" s="122"/>
    </row>
    <row r="152" spans="1:92" s="123" customFormat="1" ht="27" customHeight="1" x14ac:dyDescent="0.15">
      <c r="A152" s="93"/>
      <c r="B152" s="93"/>
      <c r="C152" s="93"/>
      <c r="D152" s="122"/>
      <c r="E152" s="122"/>
      <c r="F152" s="122"/>
      <c r="G152" s="122"/>
      <c r="H152" s="473"/>
      <c r="I152" s="474"/>
      <c r="J152" s="474"/>
      <c r="K152" s="474"/>
      <c r="L152" s="474"/>
      <c r="M152" s="474"/>
      <c r="N152" s="474"/>
      <c r="O152" s="474"/>
      <c r="P152" s="474"/>
      <c r="Q152" s="474"/>
      <c r="R152" s="474"/>
      <c r="S152" s="474"/>
      <c r="T152" s="474"/>
      <c r="U152" s="474"/>
      <c r="V152" s="474"/>
      <c r="W152" s="474"/>
      <c r="X152" s="474"/>
      <c r="Y152" s="474"/>
      <c r="Z152" s="475"/>
      <c r="AA152" s="476"/>
      <c r="AB152" s="476"/>
      <c r="AC152" s="476"/>
      <c r="AD152" s="476"/>
      <c r="AE152" s="476"/>
      <c r="AF152" s="476"/>
      <c r="AG152" s="476"/>
      <c r="AH152" s="476"/>
      <c r="AI152" s="476"/>
      <c r="AJ152" s="476"/>
      <c r="AK152" s="476"/>
      <c r="AL152" s="476"/>
      <c r="AM152" s="476"/>
      <c r="AN152" s="476"/>
      <c r="AO152" s="476"/>
      <c r="AP152" s="476"/>
      <c r="AQ152" s="476"/>
      <c r="AR152" s="476"/>
      <c r="AS152" s="476"/>
      <c r="AT152" s="477"/>
      <c r="AU152" s="477"/>
      <c r="AV152" s="477"/>
      <c r="AW152" s="477"/>
      <c r="AX152" s="477"/>
      <c r="AY152" s="478"/>
      <c r="AZ152" s="478"/>
      <c r="BA152" s="478"/>
      <c r="BB152" s="478"/>
      <c r="BC152" s="478"/>
      <c r="BD152" s="478"/>
      <c r="BE152" s="478"/>
      <c r="BF152" s="478"/>
      <c r="BG152" s="478"/>
      <c r="BH152" s="471"/>
      <c r="BI152" s="471"/>
      <c r="BJ152" s="471"/>
      <c r="BK152" s="471"/>
      <c r="BL152" s="471"/>
      <c r="BM152" s="471"/>
      <c r="BN152" s="472"/>
      <c r="BO152" s="472"/>
      <c r="BP152" s="472"/>
      <c r="BQ152" s="472"/>
      <c r="BR152" s="472"/>
      <c r="BS152" s="472"/>
      <c r="BT152" s="472"/>
      <c r="BU152" s="472"/>
      <c r="BV152" s="472"/>
      <c r="BW152" s="472"/>
      <c r="BX152" s="472"/>
      <c r="BY152" s="472"/>
      <c r="BZ152" s="472"/>
      <c r="CA152" s="472"/>
      <c r="CB152" s="472"/>
      <c r="CC152" s="472"/>
      <c r="CD152" s="472"/>
      <c r="CE152" s="472"/>
      <c r="CF152" s="472"/>
      <c r="CG152" s="472"/>
      <c r="CH152" s="93"/>
      <c r="CI152" s="93"/>
      <c r="CJ152" s="93"/>
      <c r="CK152" s="93"/>
      <c r="CL152" s="122"/>
    </row>
    <row r="153" spans="1:92" s="123" customFormat="1" ht="27" customHeight="1" x14ac:dyDescent="0.15">
      <c r="A153" s="93"/>
      <c r="B153" s="93"/>
      <c r="C153" s="93"/>
      <c r="D153" s="122"/>
      <c r="E153" s="122"/>
      <c r="F153" s="122"/>
      <c r="G153" s="122"/>
      <c r="H153" s="473"/>
      <c r="I153" s="474"/>
      <c r="J153" s="474"/>
      <c r="K153" s="474"/>
      <c r="L153" s="474"/>
      <c r="M153" s="474"/>
      <c r="N153" s="474"/>
      <c r="O153" s="474"/>
      <c r="P153" s="474"/>
      <c r="Q153" s="474"/>
      <c r="R153" s="474"/>
      <c r="S153" s="474"/>
      <c r="T153" s="474"/>
      <c r="U153" s="474"/>
      <c r="V153" s="474"/>
      <c r="W153" s="474"/>
      <c r="X153" s="474"/>
      <c r="Y153" s="474"/>
      <c r="Z153" s="475"/>
      <c r="AA153" s="476"/>
      <c r="AB153" s="476"/>
      <c r="AC153" s="476"/>
      <c r="AD153" s="476"/>
      <c r="AE153" s="476"/>
      <c r="AF153" s="476"/>
      <c r="AG153" s="476"/>
      <c r="AH153" s="476"/>
      <c r="AI153" s="476"/>
      <c r="AJ153" s="476"/>
      <c r="AK153" s="476"/>
      <c r="AL153" s="476"/>
      <c r="AM153" s="476"/>
      <c r="AN153" s="476"/>
      <c r="AO153" s="476"/>
      <c r="AP153" s="476"/>
      <c r="AQ153" s="476"/>
      <c r="AR153" s="476"/>
      <c r="AS153" s="476"/>
      <c r="AT153" s="477"/>
      <c r="AU153" s="477"/>
      <c r="AV153" s="477"/>
      <c r="AW153" s="477"/>
      <c r="AX153" s="477"/>
      <c r="AY153" s="478"/>
      <c r="AZ153" s="478"/>
      <c r="BA153" s="478"/>
      <c r="BB153" s="478"/>
      <c r="BC153" s="478"/>
      <c r="BD153" s="478"/>
      <c r="BE153" s="478"/>
      <c r="BF153" s="478"/>
      <c r="BG153" s="478"/>
      <c r="BH153" s="471"/>
      <c r="BI153" s="471"/>
      <c r="BJ153" s="471"/>
      <c r="BK153" s="471"/>
      <c r="BL153" s="471"/>
      <c r="BM153" s="471"/>
      <c r="BN153" s="472"/>
      <c r="BO153" s="472"/>
      <c r="BP153" s="472"/>
      <c r="BQ153" s="472"/>
      <c r="BR153" s="472"/>
      <c r="BS153" s="472"/>
      <c r="BT153" s="472"/>
      <c r="BU153" s="472"/>
      <c r="BV153" s="472"/>
      <c r="BW153" s="472"/>
      <c r="BX153" s="472"/>
      <c r="BY153" s="472"/>
      <c r="BZ153" s="472"/>
      <c r="CA153" s="472"/>
      <c r="CB153" s="472"/>
      <c r="CC153" s="472"/>
      <c r="CD153" s="472"/>
      <c r="CE153" s="472"/>
      <c r="CF153" s="472"/>
      <c r="CG153" s="472"/>
      <c r="CH153" s="93"/>
      <c r="CI153" s="93"/>
      <c r="CJ153" s="93"/>
      <c r="CK153" s="93"/>
      <c r="CL153" s="122"/>
    </row>
    <row r="154" spans="1:92" ht="18" customHeight="1" x14ac:dyDescent="0.15">
      <c r="A154" s="94"/>
      <c r="B154" s="94"/>
      <c r="C154" s="94"/>
      <c r="D154" s="94"/>
      <c r="E154" s="94"/>
      <c r="F154" s="94"/>
      <c r="G154" s="94"/>
      <c r="H154" s="94"/>
      <c r="I154" s="94"/>
      <c r="J154" s="94"/>
      <c r="K154" s="94"/>
      <c r="L154" s="94"/>
      <c r="M154" s="94"/>
      <c r="N154" s="94"/>
      <c r="O154" s="94"/>
      <c r="P154" s="94"/>
      <c r="Q154" s="94"/>
      <c r="R154" s="94"/>
      <c r="S154" s="94"/>
      <c r="T154" s="94"/>
      <c r="U154" s="94"/>
      <c r="V154" s="94"/>
      <c r="W154" s="94"/>
      <c r="X154" s="94"/>
      <c r="Y154" s="94"/>
      <c r="Z154" s="94"/>
      <c r="AA154" s="94"/>
      <c r="AB154" s="94"/>
      <c r="AC154" s="94"/>
      <c r="AD154" s="94"/>
      <c r="AE154" s="94"/>
      <c r="AF154" s="94"/>
      <c r="AG154" s="94"/>
      <c r="AH154" s="47"/>
      <c r="AI154" s="47"/>
      <c r="AJ154" s="47"/>
    </row>
    <row r="155" spans="1:92" ht="18" customHeight="1" x14ac:dyDescent="0.15">
      <c r="A155" s="469" t="s">
        <v>218</v>
      </c>
      <c r="B155" s="469"/>
      <c r="C155" s="469"/>
      <c r="D155" s="469"/>
      <c r="E155" s="469"/>
      <c r="F155" s="469"/>
      <c r="G155" s="469"/>
      <c r="H155" s="469"/>
      <c r="I155" s="469"/>
      <c r="J155" s="469"/>
      <c r="K155" s="469"/>
      <c r="L155" s="469"/>
      <c r="M155" s="469"/>
      <c r="N155" s="469"/>
      <c r="O155" s="469"/>
      <c r="P155" s="469"/>
      <c r="Q155" s="469"/>
      <c r="R155" s="469"/>
      <c r="S155" s="469"/>
      <c r="T155" s="469"/>
      <c r="U155" s="469"/>
      <c r="V155" s="469"/>
      <c r="W155" s="469"/>
      <c r="X155" s="469"/>
      <c r="Y155" s="469"/>
      <c r="Z155" s="469"/>
      <c r="AA155" s="469"/>
      <c r="AB155" s="469"/>
      <c r="AC155" s="469"/>
      <c r="AD155" s="469"/>
      <c r="AE155" s="469"/>
      <c r="AF155" s="469"/>
      <c r="AG155" s="469"/>
      <c r="AH155" s="469"/>
      <c r="AI155" s="469"/>
      <c r="AJ155" s="469"/>
      <c r="AK155" s="469"/>
      <c r="AL155" s="469"/>
      <c r="AM155" s="469"/>
      <c r="AN155" s="469"/>
      <c r="AO155" s="469"/>
      <c r="AP155" s="469"/>
      <c r="AQ155" s="469"/>
      <c r="AR155" s="469"/>
      <c r="AS155" s="469"/>
      <c r="AT155" s="469"/>
      <c r="AU155" s="469"/>
      <c r="AV155" s="469"/>
      <c r="AW155" s="469"/>
      <c r="AX155" s="469"/>
      <c r="AY155" s="469"/>
      <c r="AZ155" s="469"/>
      <c r="BA155" s="469"/>
      <c r="BB155" s="469"/>
      <c r="BC155" s="469"/>
      <c r="BD155" s="469"/>
      <c r="BE155" s="469"/>
      <c r="BF155" s="469"/>
      <c r="BG155" s="469"/>
      <c r="BH155" s="469"/>
      <c r="BI155" s="469"/>
      <c r="BJ155" s="469"/>
      <c r="BK155" s="469"/>
      <c r="BL155" s="469"/>
      <c r="BM155" s="469"/>
      <c r="BN155" s="469"/>
      <c r="BO155" s="469"/>
      <c r="BP155" s="469"/>
      <c r="BQ155" s="469"/>
      <c r="BR155" s="469"/>
      <c r="BS155" s="469"/>
      <c r="BT155" s="469"/>
      <c r="BU155" s="469"/>
      <c r="BV155" s="469"/>
      <c r="BW155" s="469"/>
      <c r="BX155" s="469"/>
      <c r="BY155" s="469"/>
      <c r="BZ155" s="469"/>
      <c r="CA155" s="469"/>
      <c r="CB155" s="469"/>
      <c r="CC155" s="469"/>
      <c r="CD155" s="469"/>
      <c r="CE155" s="469"/>
      <c r="CF155" s="469"/>
      <c r="CG155" s="469"/>
      <c r="CH155" s="469"/>
      <c r="CI155" s="469"/>
      <c r="CJ155" s="469"/>
      <c r="CK155" s="469"/>
      <c r="CL155" s="469"/>
      <c r="CM155" s="469"/>
      <c r="CN155" s="469"/>
    </row>
    <row r="156" spans="1:92" ht="18" customHeight="1" x14ac:dyDescent="0.15">
      <c r="A156" s="469"/>
      <c r="B156" s="469"/>
      <c r="C156" s="469"/>
      <c r="D156" s="469"/>
      <c r="E156" s="469"/>
      <c r="F156" s="469"/>
      <c r="G156" s="469"/>
      <c r="H156" s="469"/>
      <c r="I156" s="469"/>
      <c r="J156" s="469"/>
      <c r="K156" s="469"/>
      <c r="L156" s="469"/>
      <c r="M156" s="469"/>
      <c r="N156" s="469"/>
      <c r="O156" s="469"/>
      <c r="P156" s="469"/>
      <c r="Q156" s="469"/>
      <c r="R156" s="469"/>
      <c r="S156" s="469"/>
      <c r="T156" s="469"/>
      <c r="U156" s="469"/>
      <c r="V156" s="469"/>
      <c r="W156" s="469"/>
      <c r="X156" s="469"/>
      <c r="Y156" s="469"/>
      <c r="Z156" s="469"/>
      <c r="AA156" s="469"/>
      <c r="AB156" s="469"/>
      <c r="AC156" s="469"/>
      <c r="AD156" s="469"/>
      <c r="AE156" s="469"/>
      <c r="AF156" s="469"/>
      <c r="AG156" s="469"/>
      <c r="AH156" s="469"/>
      <c r="AI156" s="469"/>
      <c r="AJ156" s="469"/>
      <c r="AK156" s="469"/>
      <c r="AL156" s="469"/>
      <c r="AM156" s="469"/>
      <c r="AN156" s="469"/>
      <c r="AO156" s="469"/>
      <c r="AP156" s="469"/>
      <c r="AQ156" s="469"/>
      <c r="AR156" s="469"/>
      <c r="AS156" s="469"/>
      <c r="AT156" s="469"/>
      <c r="AU156" s="469"/>
      <c r="AV156" s="469"/>
      <c r="AW156" s="469"/>
      <c r="AX156" s="469"/>
      <c r="AY156" s="469"/>
      <c r="AZ156" s="469"/>
      <c r="BA156" s="469"/>
      <c r="BB156" s="469"/>
      <c r="BC156" s="469"/>
      <c r="BD156" s="469"/>
      <c r="BE156" s="469"/>
      <c r="BF156" s="469"/>
      <c r="BG156" s="469"/>
      <c r="BH156" s="469"/>
      <c r="BI156" s="469"/>
      <c r="BJ156" s="469"/>
      <c r="BK156" s="469"/>
      <c r="BL156" s="469"/>
      <c r="BM156" s="469"/>
      <c r="BN156" s="469"/>
      <c r="BO156" s="469"/>
      <c r="BP156" s="469"/>
      <c r="BQ156" s="469"/>
      <c r="BR156" s="469"/>
      <c r="BS156" s="469"/>
      <c r="BT156" s="469"/>
      <c r="BU156" s="469"/>
      <c r="BV156" s="469"/>
      <c r="BW156" s="469"/>
      <c r="BX156" s="469"/>
      <c r="BY156" s="469"/>
      <c r="BZ156" s="469"/>
      <c r="CA156" s="469"/>
      <c r="CB156" s="469"/>
      <c r="CC156" s="469"/>
      <c r="CD156" s="469"/>
      <c r="CE156" s="469"/>
      <c r="CF156" s="469"/>
      <c r="CG156" s="469"/>
      <c r="CH156" s="469"/>
      <c r="CI156" s="469"/>
      <c r="CJ156" s="469"/>
      <c r="CK156" s="469"/>
      <c r="CL156" s="469"/>
      <c r="CM156" s="469"/>
      <c r="CN156" s="469"/>
    </row>
    <row r="157" spans="1:92" ht="18" customHeight="1" x14ac:dyDescent="0.15">
      <c r="A157" s="45"/>
      <c r="B157" s="45"/>
      <c r="C157" s="45"/>
      <c r="D157" s="45"/>
      <c r="E157" s="45"/>
      <c r="F157" s="45"/>
      <c r="G157" s="45"/>
      <c r="H157" s="45"/>
      <c r="I157" s="45"/>
      <c r="J157" s="45"/>
      <c r="K157" s="45"/>
      <c r="L157" s="45"/>
      <c r="M157" s="45"/>
      <c r="N157" s="45"/>
      <c r="O157" s="45"/>
      <c r="P157" s="45"/>
      <c r="Q157" s="45"/>
      <c r="R157" s="45"/>
      <c r="S157" s="45"/>
      <c r="T157" s="45"/>
      <c r="U157" s="45"/>
      <c r="V157" s="45"/>
      <c r="W157" s="45"/>
      <c r="X157" s="45"/>
      <c r="Y157" s="45"/>
      <c r="Z157" s="45"/>
      <c r="AA157" s="45"/>
      <c r="AB157" s="45"/>
      <c r="AC157" s="45"/>
      <c r="AD157" s="45"/>
      <c r="AE157" s="45"/>
      <c r="AF157" s="45"/>
      <c r="AG157" s="45"/>
      <c r="AH157" s="46"/>
      <c r="AI157" s="46"/>
      <c r="AJ157" s="46"/>
    </row>
    <row r="158" spans="1:92" ht="18" customHeight="1" x14ac:dyDescent="0.15">
      <c r="A158" s="470" t="s">
        <v>219</v>
      </c>
      <c r="B158" s="470"/>
      <c r="C158" s="470"/>
      <c r="D158" s="470"/>
      <c r="E158" s="470"/>
      <c r="F158" s="470"/>
      <c r="G158" s="470"/>
      <c r="H158" s="470"/>
      <c r="I158" s="470"/>
      <c r="J158" s="470"/>
      <c r="K158" s="470"/>
      <c r="L158" s="470"/>
      <c r="M158" s="470"/>
      <c r="N158" s="470"/>
      <c r="O158" s="470"/>
      <c r="P158" s="470"/>
      <c r="Q158" s="470"/>
      <c r="R158" s="470"/>
      <c r="S158" s="470"/>
      <c r="T158" s="470"/>
      <c r="U158" s="470"/>
      <c r="V158" s="470"/>
      <c r="W158" s="470"/>
      <c r="X158" s="470"/>
      <c r="Y158" s="470"/>
      <c r="Z158" s="470"/>
      <c r="AA158" s="470"/>
      <c r="AB158" s="470"/>
      <c r="AC158" s="470"/>
      <c r="AD158" s="470"/>
      <c r="AE158" s="470"/>
      <c r="AF158" s="470"/>
      <c r="AG158" s="470"/>
      <c r="AH158" s="470"/>
      <c r="AI158" s="470"/>
      <c r="AJ158" s="470"/>
      <c r="AK158" s="470"/>
      <c r="AL158" s="470"/>
      <c r="AM158" s="470"/>
      <c r="AN158" s="470"/>
      <c r="AO158" s="470"/>
      <c r="AP158" s="470"/>
      <c r="AQ158" s="470"/>
      <c r="AR158" s="470"/>
      <c r="AS158" s="470"/>
      <c r="AT158" s="470"/>
      <c r="AU158" s="470"/>
      <c r="AV158" s="470"/>
      <c r="AW158" s="470"/>
      <c r="AX158" s="470"/>
      <c r="AY158" s="470"/>
      <c r="AZ158" s="470"/>
      <c r="BA158" s="470"/>
      <c r="BB158" s="470"/>
      <c r="BC158" s="470"/>
      <c r="BD158" s="470"/>
      <c r="BE158" s="470"/>
      <c r="BF158" s="470"/>
      <c r="BG158" s="470"/>
      <c r="BH158" s="470"/>
      <c r="BI158" s="470"/>
      <c r="BJ158" s="470"/>
      <c r="BK158" s="470"/>
      <c r="BL158" s="470"/>
      <c r="BM158" s="470"/>
      <c r="BN158" s="470"/>
      <c r="BO158" s="470"/>
      <c r="BP158" s="470"/>
      <c r="BQ158" s="470"/>
      <c r="BR158" s="470"/>
      <c r="BS158" s="470"/>
      <c r="BT158" s="470"/>
      <c r="BU158" s="470"/>
      <c r="BV158" s="470"/>
      <c r="BW158" s="470"/>
      <c r="BX158" s="470"/>
      <c r="BY158" s="470"/>
      <c r="BZ158" s="470"/>
      <c r="CA158" s="470"/>
      <c r="CB158" s="470"/>
      <c r="CC158" s="470"/>
      <c r="CD158" s="470"/>
      <c r="CE158" s="470"/>
      <c r="CF158" s="470"/>
      <c r="CG158" s="470"/>
      <c r="CH158" s="470"/>
      <c r="CI158" s="470"/>
      <c r="CJ158" s="470"/>
      <c r="CK158" s="470"/>
      <c r="CL158" s="470"/>
      <c r="CM158" s="470"/>
      <c r="CN158" s="470"/>
    </row>
    <row r="159" spans="1:92" ht="18" customHeight="1" x14ac:dyDescent="0.15">
      <c r="A159" s="470"/>
      <c r="B159" s="470"/>
      <c r="C159" s="470"/>
      <c r="D159" s="470"/>
      <c r="E159" s="470"/>
      <c r="F159" s="470"/>
      <c r="G159" s="470"/>
      <c r="H159" s="470"/>
      <c r="I159" s="470"/>
      <c r="J159" s="470"/>
      <c r="K159" s="470"/>
      <c r="L159" s="470"/>
      <c r="M159" s="470"/>
      <c r="N159" s="470"/>
      <c r="O159" s="470"/>
      <c r="P159" s="470"/>
      <c r="Q159" s="470"/>
      <c r="R159" s="470"/>
      <c r="S159" s="470"/>
      <c r="T159" s="470"/>
      <c r="U159" s="470"/>
      <c r="V159" s="470"/>
      <c r="W159" s="470"/>
      <c r="X159" s="470"/>
      <c r="Y159" s="470"/>
      <c r="Z159" s="470"/>
      <c r="AA159" s="470"/>
      <c r="AB159" s="470"/>
      <c r="AC159" s="470"/>
      <c r="AD159" s="470"/>
      <c r="AE159" s="470"/>
      <c r="AF159" s="470"/>
      <c r="AG159" s="470"/>
      <c r="AH159" s="470"/>
      <c r="AI159" s="470"/>
      <c r="AJ159" s="470"/>
      <c r="AK159" s="470"/>
      <c r="AL159" s="470"/>
      <c r="AM159" s="470"/>
      <c r="AN159" s="470"/>
      <c r="AO159" s="470"/>
      <c r="AP159" s="470"/>
      <c r="AQ159" s="470"/>
      <c r="AR159" s="470"/>
      <c r="AS159" s="470"/>
      <c r="AT159" s="470"/>
      <c r="AU159" s="470"/>
      <c r="AV159" s="470"/>
      <c r="AW159" s="470"/>
      <c r="AX159" s="470"/>
      <c r="AY159" s="470"/>
      <c r="AZ159" s="470"/>
      <c r="BA159" s="470"/>
      <c r="BB159" s="470"/>
      <c r="BC159" s="470"/>
      <c r="BD159" s="470"/>
      <c r="BE159" s="470"/>
      <c r="BF159" s="470"/>
      <c r="BG159" s="470"/>
      <c r="BH159" s="470"/>
      <c r="BI159" s="470"/>
      <c r="BJ159" s="470"/>
      <c r="BK159" s="470"/>
      <c r="BL159" s="470"/>
      <c r="BM159" s="470"/>
      <c r="BN159" s="470"/>
      <c r="BO159" s="470"/>
      <c r="BP159" s="470"/>
      <c r="BQ159" s="470"/>
      <c r="BR159" s="470"/>
      <c r="BS159" s="470"/>
      <c r="BT159" s="470"/>
      <c r="BU159" s="470"/>
      <c r="BV159" s="470"/>
      <c r="BW159" s="470"/>
      <c r="BX159" s="470"/>
      <c r="BY159" s="470"/>
      <c r="BZ159" s="470"/>
      <c r="CA159" s="470"/>
      <c r="CB159" s="470"/>
      <c r="CC159" s="470"/>
      <c r="CD159" s="470"/>
      <c r="CE159" s="470"/>
      <c r="CF159" s="470"/>
      <c r="CG159" s="470"/>
      <c r="CH159" s="470"/>
      <c r="CI159" s="470"/>
      <c r="CJ159" s="470"/>
      <c r="CK159" s="470"/>
      <c r="CL159" s="470"/>
      <c r="CM159" s="470"/>
      <c r="CN159" s="470"/>
    </row>
    <row r="160" spans="1:92" ht="18" customHeight="1" x14ac:dyDescent="0.15">
      <c r="A160" s="470"/>
      <c r="B160" s="470"/>
      <c r="C160" s="470"/>
      <c r="D160" s="470"/>
      <c r="E160" s="470"/>
      <c r="F160" s="470"/>
      <c r="G160" s="470"/>
      <c r="H160" s="470"/>
      <c r="I160" s="470"/>
      <c r="J160" s="470"/>
      <c r="K160" s="470"/>
      <c r="L160" s="470"/>
      <c r="M160" s="470"/>
      <c r="N160" s="470"/>
      <c r="O160" s="470"/>
      <c r="P160" s="470"/>
      <c r="Q160" s="470"/>
      <c r="R160" s="470"/>
      <c r="S160" s="470"/>
      <c r="T160" s="470"/>
      <c r="U160" s="470"/>
      <c r="V160" s="470"/>
      <c r="W160" s="470"/>
      <c r="X160" s="470"/>
      <c r="Y160" s="470"/>
      <c r="Z160" s="470"/>
      <c r="AA160" s="470"/>
      <c r="AB160" s="470"/>
      <c r="AC160" s="470"/>
      <c r="AD160" s="470"/>
      <c r="AE160" s="470"/>
      <c r="AF160" s="470"/>
      <c r="AG160" s="470"/>
      <c r="AH160" s="470"/>
      <c r="AI160" s="470"/>
      <c r="AJ160" s="470"/>
      <c r="AK160" s="470"/>
      <c r="AL160" s="470"/>
      <c r="AM160" s="470"/>
      <c r="AN160" s="470"/>
      <c r="AO160" s="470"/>
      <c r="AP160" s="470"/>
      <c r="AQ160" s="470"/>
      <c r="AR160" s="470"/>
      <c r="AS160" s="470"/>
      <c r="AT160" s="470"/>
      <c r="AU160" s="470"/>
      <c r="AV160" s="470"/>
      <c r="AW160" s="470"/>
      <c r="AX160" s="470"/>
      <c r="AY160" s="470"/>
      <c r="AZ160" s="470"/>
      <c r="BA160" s="470"/>
      <c r="BB160" s="470"/>
      <c r="BC160" s="470"/>
      <c r="BD160" s="470"/>
      <c r="BE160" s="470"/>
      <c r="BF160" s="470"/>
      <c r="BG160" s="470"/>
      <c r="BH160" s="470"/>
      <c r="BI160" s="470"/>
      <c r="BJ160" s="470"/>
      <c r="BK160" s="470"/>
      <c r="BL160" s="470"/>
      <c r="BM160" s="470"/>
      <c r="BN160" s="470"/>
      <c r="BO160" s="470"/>
      <c r="BP160" s="470"/>
      <c r="BQ160" s="470"/>
      <c r="BR160" s="470"/>
      <c r="BS160" s="470"/>
      <c r="BT160" s="470"/>
      <c r="BU160" s="470"/>
      <c r="BV160" s="470"/>
      <c r="BW160" s="470"/>
      <c r="BX160" s="470"/>
      <c r="BY160" s="470"/>
      <c r="BZ160" s="470"/>
      <c r="CA160" s="470"/>
      <c r="CB160" s="470"/>
      <c r="CC160" s="470"/>
      <c r="CD160" s="470"/>
      <c r="CE160" s="470"/>
      <c r="CF160" s="470"/>
      <c r="CG160" s="470"/>
      <c r="CH160" s="470"/>
      <c r="CI160" s="470"/>
      <c r="CJ160" s="470"/>
      <c r="CK160" s="470"/>
      <c r="CL160" s="470"/>
      <c r="CM160" s="470"/>
      <c r="CN160" s="470"/>
    </row>
    <row r="161" spans="1:92" ht="18" customHeight="1" x14ac:dyDescent="0.15">
      <c r="A161" s="470"/>
      <c r="B161" s="470"/>
      <c r="C161" s="470"/>
      <c r="D161" s="470"/>
      <c r="E161" s="470"/>
      <c r="F161" s="470"/>
      <c r="G161" s="470"/>
      <c r="H161" s="470"/>
      <c r="I161" s="470"/>
      <c r="J161" s="470"/>
      <c r="K161" s="470"/>
      <c r="L161" s="470"/>
      <c r="M161" s="470"/>
      <c r="N161" s="470"/>
      <c r="O161" s="470"/>
      <c r="P161" s="470"/>
      <c r="Q161" s="470"/>
      <c r="R161" s="470"/>
      <c r="S161" s="470"/>
      <c r="T161" s="470"/>
      <c r="U161" s="470"/>
      <c r="V161" s="470"/>
      <c r="W161" s="470"/>
      <c r="X161" s="470"/>
      <c r="Y161" s="470"/>
      <c r="Z161" s="470"/>
      <c r="AA161" s="470"/>
      <c r="AB161" s="470"/>
      <c r="AC161" s="470"/>
      <c r="AD161" s="470"/>
      <c r="AE161" s="470"/>
      <c r="AF161" s="470"/>
      <c r="AG161" s="470"/>
      <c r="AH161" s="470"/>
      <c r="AI161" s="470"/>
      <c r="AJ161" s="470"/>
      <c r="AK161" s="470"/>
      <c r="AL161" s="470"/>
      <c r="AM161" s="470"/>
      <c r="AN161" s="470"/>
      <c r="AO161" s="470"/>
      <c r="AP161" s="470"/>
      <c r="AQ161" s="470"/>
      <c r="AR161" s="470"/>
      <c r="AS161" s="470"/>
      <c r="AT161" s="470"/>
      <c r="AU161" s="470"/>
      <c r="AV161" s="470"/>
      <c r="AW161" s="470"/>
      <c r="AX161" s="470"/>
      <c r="AY161" s="470"/>
      <c r="AZ161" s="470"/>
      <c r="BA161" s="470"/>
      <c r="BB161" s="470"/>
      <c r="BC161" s="470"/>
      <c r="BD161" s="470"/>
      <c r="BE161" s="470"/>
      <c r="BF161" s="470"/>
      <c r="BG161" s="470"/>
      <c r="BH161" s="470"/>
      <c r="BI161" s="470"/>
      <c r="BJ161" s="470"/>
      <c r="BK161" s="470"/>
      <c r="BL161" s="470"/>
      <c r="BM161" s="470"/>
      <c r="BN161" s="470"/>
      <c r="BO161" s="470"/>
      <c r="BP161" s="470"/>
      <c r="BQ161" s="470"/>
      <c r="BR161" s="470"/>
      <c r="BS161" s="470"/>
      <c r="BT161" s="470"/>
      <c r="BU161" s="470"/>
      <c r="BV161" s="470"/>
      <c r="BW161" s="470"/>
      <c r="BX161" s="470"/>
      <c r="BY161" s="470"/>
      <c r="BZ161" s="470"/>
      <c r="CA161" s="470"/>
      <c r="CB161" s="470"/>
      <c r="CC161" s="470"/>
      <c r="CD161" s="470"/>
      <c r="CE161" s="470"/>
      <c r="CF161" s="470"/>
      <c r="CG161" s="470"/>
      <c r="CH161" s="470"/>
      <c r="CI161" s="470"/>
      <c r="CJ161" s="470"/>
      <c r="CK161" s="470"/>
      <c r="CL161" s="470"/>
      <c r="CM161" s="470"/>
      <c r="CN161" s="470"/>
    </row>
    <row r="162" spans="1:92" ht="18" customHeight="1" x14ac:dyDescent="0.15">
      <c r="A162" s="470"/>
      <c r="B162" s="470"/>
      <c r="C162" s="470"/>
      <c r="D162" s="470"/>
      <c r="E162" s="470"/>
      <c r="F162" s="470"/>
      <c r="G162" s="470"/>
      <c r="H162" s="470"/>
      <c r="I162" s="470"/>
      <c r="J162" s="470"/>
      <c r="K162" s="470"/>
      <c r="L162" s="470"/>
      <c r="M162" s="470"/>
      <c r="N162" s="470"/>
      <c r="O162" s="470"/>
      <c r="P162" s="470"/>
      <c r="Q162" s="470"/>
      <c r="R162" s="470"/>
      <c r="S162" s="470"/>
      <c r="T162" s="470"/>
      <c r="U162" s="470"/>
      <c r="V162" s="470"/>
      <c r="W162" s="470"/>
      <c r="X162" s="470"/>
      <c r="Y162" s="470"/>
      <c r="Z162" s="470"/>
      <c r="AA162" s="470"/>
      <c r="AB162" s="470"/>
      <c r="AC162" s="470"/>
      <c r="AD162" s="470"/>
      <c r="AE162" s="470"/>
      <c r="AF162" s="470"/>
      <c r="AG162" s="470"/>
      <c r="AH162" s="470"/>
      <c r="AI162" s="470"/>
      <c r="AJ162" s="470"/>
      <c r="AK162" s="470"/>
      <c r="AL162" s="470"/>
      <c r="AM162" s="470"/>
      <c r="AN162" s="470"/>
      <c r="AO162" s="470"/>
      <c r="AP162" s="470"/>
      <c r="AQ162" s="470"/>
      <c r="AR162" s="470"/>
      <c r="AS162" s="470"/>
      <c r="AT162" s="470"/>
      <c r="AU162" s="470"/>
      <c r="AV162" s="470"/>
      <c r="AW162" s="470"/>
      <c r="AX162" s="470"/>
      <c r="AY162" s="470"/>
      <c r="AZ162" s="470"/>
      <c r="BA162" s="470"/>
      <c r="BB162" s="470"/>
      <c r="BC162" s="470"/>
      <c r="BD162" s="470"/>
      <c r="BE162" s="470"/>
      <c r="BF162" s="470"/>
      <c r="BG162" s="470"/>
      <c r="BH162" s="470"/>
      <c r="BI162" s="470"/>
      <c r="BJ162" s="470"/>
      <c r="BK162" s="470"/>
      <c r="BL162" s="470"/>
      <c r="BM162" s="470"/>
      <c r="BN162" s="470"/>
      <c r="BO162" s="470"/>
      <c r="BP162" s="470"/>
      <c r="BQ162" s="470"/>
      <c r="BR162" s="470"/>
      <c r="BS162" s="470"/>
      <c r="BT162" s="470"/>
      <c r="BU162" s="470"/>
      <c r="BV162" s="470"/>
      <c r="BW162" s="470"/>
      <c r="BX162" s="470"/>
      <c r="BY162" s="470"/>
      <c r="BZ162" s="470"/>
      <c r="CA162" s="470"/>
      <c r="CB162" s="470"/>
      <c r="CC162" s="470"/>
      <c r="CD162" s="470"/>
      <c r="CE162" s="470"/>
      <c r="CF162" s="470"/>
      <c r="CG162" s="470"/>
      <c r="CH162" s="470"/>
      <c r="CI162" s="470"/>
      <c r="CJ162" s="470"/>
      <c r="CK162" s="470"/>
      <c r="CL162" s="470"/>
      <c r="CM162" s="470"/>
      <c r="CN162" s="470"/>
    </row>
  </sheetData>
  <sheetProtection algorithmName="SHA-512" hashValue="w6G7qZAl9PKyVWf7jrXwGlkdH4pEnYpF54ClOwCZRngU7Y8KLEuCmpkGHPbx6g18meNohR4iRoxDQaDcWADdjw==" saltValue="a2SXaeNelh6Qb6YIttDDRA==" spinCount="100000" sheet="1" objects="1" scenarios="1"/>
  <mergeCells count="338">
    <mergeCell ref="AS54:BC54"/>
    <mergeCell ref="BD54:BR54"/>
    <mergeCell ref="BS54:BT54"/>
    <mergeCell ref="BU54:CN54"/>
    <mergeCell ref="L53:BC53"/>
    <mergeCell ref="AH55:AI55"/>
    <mergeCell ref="AJ55:AR55"/>
    <mergeCell ref="AS55:BC55"/>
    <mergeCell ref="BD55:BE55"/>
    <mergeCell ref="BF55:BN55"/>
    <mergeCell ref="BO55:BP55"/>
    <mergeCell ref="BQ55:BZ55"/>
    <mergeCell ref="CA55:CB55"/>
    <mergeCell ref="CC55:CN55"/>
    <mergeCell ref="A52:X52"/>
    <mergeCell ref="A53:K53"/>
    <mergeCell ref="A54:K54"/>
    <mergeCell ref="L54:M54"/>
    <mergeCell ref="N54:V54"/>
    <mergeCell ref="W54:X54"/>
    <mergeCell ref="Y54:AG54"/>
    <mergeCell ref="AH54:AI54"/>
    <mergeCell ref="AJ54:AR54"/>
    <mergeCell ref="AT25:BC25"/>
    <mergeCell ref="BD25:CJ25"/>
    <mergeCell ref="CK25:CN25"/>
    <mergeCell ref="A28:CN28"/>
    <mergeCell ref="A29:CN29"/>
    <mergeCell ref="A30:CN30"/>
    <mergeCell ref="A31:CN31"/>
    <mergeCell ref="A32:CN32"/>
    <mergeCell ref="A33:CN33"/>
    <mergeCell ref="AJ21:AR21"/>
    <mergeCell ref="AT21:BC21"/>
    <mergeCell ref="BD21:BH21"/>
    <mergeCell ref="BI21:BJ21"/>
    <mergeCell ref="BK21:BO21"/>
    <mergeCell ref="AT24:BC24"/>
    <mergeCell ref="BD24:CL24"/>
    <mergeCell ref="BD22:BK22"/>
    <mergeCell ref="BL22:CL22"/>
    <mergeCell ref="BD23:CL23"/>
    <mergeCell ref="AT22:BC23"/>
    <mergeCell ref="AT16:BC16"/>
    <mergeCell ref="BD16:BG16"/>
    <mergeCell ref="BH16:BK16"/>
    <mergeCell ref="BL16:BN16"/>
    <mergeCell ref="BO16:BR16"/>
    <mergeCell ref="BS16:BU16"/>
    <mergeCell ref="BV16:BY16"/>
    <mergeCell ref="BZ16:CB16"/>
    <mergeCell ref="CK16:CN16"/>
    <mergeCell ref="AT12:BC13"/>
    <mergeCell ref="BD12:BK12"/>
    <mergeCell ref="BL12:CL12"/>
    <mergeCell ref="BD13:CL13"/>
    <mergeCell ref="AT14:BC14"/>
    <mergeCell ref="BD14:CJ14"/>
    <mergeCell ref="AT15:BC15"/>
    <mergeCell ref="BD15:CJ15"/>
    <mergeCell ref="CK15:CN15"/>
    <mergeCell ref="BP5:BS5"/>
    <mergeCell ref="BT5:BX5"/>
    <mergeCell ref="BY5:BZ5"/>
    <mergeCell ref="CA5:CE5"/>
    <mergeCell ref="CF5:CG5"/>
    <mergeCell ref="CH5:CL5"/>
    <mergeCell ref="CM5:CN5"/>
    <mergeCell ref="O8:X8"/>
    <mergeCell ref="AJ11:AR11"/>
    <mergeCell ref="AT11:BC11"/>
    <mergeCell ref="BD11:BH11"/>
    <mergeCell ref="BI11:BJ11"/>
    <mergeCell ref="BK11:BO11"/>
    <mergeCell ref="L84:AB84"/>
    <mergeCell ref="A64:K64"/>
    <mergeCell ref="X64:AB64"/>
    <mergeCell ref="L64:W64"/>
    <mergeCell ref="AC64:AS64"/>
    <mergeCell ref="BC64:BG64"/>
    <mergeCell ref="AT64:BB64"/>
    <mergeCell ref="CJ64:CN64"/>
    <mergeCell ref="A83:K84"/>
    <mergeCell ref="L83:N83"/>
    <mergeCell ref="O83:X83"/>
    <mergeCell ref="Y83:AA83"/>
    <mergeCell ref="AB83:AK83"/>
    <mergeCell ref="A80:X80"/>
    <mergeCell ref="A81:K81"/>
    <mergeCell ref="A82:K82"/>
    <mergeCell ref="L82:AR82"/>
    <mergeCell ref="AS82:BC82"/>
    <mergeCell ref="BD82:BR82"/>
    <mergeCell ref="BS82:BT82"/>
    <mergeCell ref="BU82:CN82"/>
    <mergeCell ref="L81:AR81"/>
    <mergeCell ref="BX64:CD64"/>
    <mergeCell ref="BN64:BR64"/>
    <mergeCell ref="A61:K63"/>
    <mergeCell ref="L61:N61"/>
    <mergeCell ref="O61:X61"/>
    <mergeCell ref="Y61:AA61"/>
    <mergeCell ref="AB61:AK61"/>
    <mergeCell ref="L62:AB62"/>
    <mergeCell ref="AC62:AS62"/>
    <mergeCell ref="AT62:CN62"/>
    <mergeCell ref="A76:K76"/>
    <mergeCell ref="M76:U76"/>
    <mergeCell ref="V76:Y76"/>
    <mergeCell ref="Z76:AD76"/>
    <mergeCell ref="AE76:AH76"/>
    <mergeCell ref="AI76:AM76"/>
    <mergeCell ref="AN76:AQ76"/>
    <mergeCell ref="AS76:BC76"/>
    <mergeCell ref="BG76:BO76"/>
    <mergeCell ref="BP76:BT76"/>
    <mergeCell ref="BU76:BY76"/>
    <mergeCell ref="BZ76:CC76"/>
    <mergeCell ref="CD76:CH76"/>
    <mergeCell ref="L66:AB68"/>
    <mergeCell ref="BD76:BF76"/>
    <mergeCell ref="CE64:CI64"/>
    <mergeCell ref="Y85:AG85"/>
    <mergeCell ref="AH85:AI85"/>
    <mergeCell ref="BG85:BO86"/>
    <mergeCell ref="L86:M86"/>
    <mergeCell ref="N86:V86"/>
    <mergeCell ref="W86:X86"/>
    <mergeCell ref="Y86:AG86"/>
    <mergeCell ref="AH86:AI86"/>
    <mergeCell ref="BE85:BF86"/>
    <mergeCell ref="AJ85:AR85"/>
    <mergeCell ref="AS85:BC86"/>
    <mergeCell ref="BH64:BM64"/>
    <mergeCell ref="CI76:CL76"/>
    <mergeCell ref="AW65:CN65"/>
    <mergeCell ref="AC66:AS68"/>
    <mergeCell ref="AT66:AU66"/>
    <mergeCell ref="AV66:CL66"/>
    <mergeCell ref="CM66:CN66"/>
    <mergeCell ref="AT67:AU67"/>
    <mergeCell ref="AV67:CL67"/>
    <mergeCell ref="CM67:CN67"/>
    <mergeCell ref="AT68:AU68"/>
    <mergeCell ref="AV68:CL68"/>
    <mergeCell ref="CM68:CN68"/>
    <mergeCell ref="A65:K68"/>
    <mergeCell ref="L65:N65"/>
    <mergeCell ref="O65:AB65"/>
    <mergeCell ref="AC65:AE65"/>
    <mergeCell ref="AF65:AS65"/>
    <mergeCell ref="AT65:AV65"/>
    <mergeCell ref="A49:CN49"/>
    <mergeCell ref="A58:X58"/>
    <mergeCell ref="L63:CN63"/>
    <mergeCell ref="BS64:BW64"/>
    <mergeCell ref="O60:AI60"/>
    <mergeCell ref="AJ60:AL60"/>
    <mergeCell ref="A60:K60"/>
    <mergeCell ref="L60:N60"/>
    <mergeCell ref="AM60:BF60"/>
    <mergeCell ref="A59:K59"/>
    <mergeCell ref="L59:N59"/>
    <mergeCell ref="O59:AB59"/>
    <mergeCell ref="A50:CN50"/>
    <mergeCell ref="A55:K55"/>
    <mergeCell ref="L55:M55"/>
    <mergeCell ref="N55:V55"/>
    <mergeCell ref="W55:X55"/>
    <mergeCell ref="Y55:AG55"/>
    <mergeCell ref="BP98:BS98"/>
    <mergeCell ref="BT98:BX98"/>
    <mergeCell ref="BY98:BZ98"/>
    <mergeCell ref="CA98:CE98"/>
    <mergeCell ref="A71:X71"/>
    <mergeCell ref="Y71:BO71"/>
    <mergeCell ref="BP71:CN71"/>
    <mergeCell ref="CF98:CG98"/>
    <mergeCell ref="CH98:CL98"/>
    <mergeCell ref="CM98:CN98"/>
    <mergeCell ref="A93:CN93"/>
    <mergeCell ref="A75:X75"/>
    <mergeCell ref="AS81:BC81"/>
    <mergeCell ref="BD81:CN81"/>
    <mergeCell ref="AJ86:AR86"/>
    <mergeCell ref="A86:K86"/>
    <mergeCell ref="BP85:BQ86"/>
    <mergeCell ref="BR85:CA86"/>
    <mergeCell ref="CB85:CC86"/>
    <mergeCell ref="CD85:CN86"/>
    <mergeCell ref="A85:K85"/>
    <mergeCell ref="L85:M85"/>
    <mergeCell ref="N85:V85"/>
    <mergeCell ref="W85:X85"/>
    <mergeCell ref="A112:CN112"/>
    <mergeCell ref="A114:CN114"/>
    <mergeCell ref="A116:CN116"/>
    <mergeCell ref="A118:CN118"/>
    <mergeCell ref="CG130:CN130"/>
    <mergeCell ref="A132:CN132"/>
    <mergeCell ref="A126:CN126"/>
    <mergeCell ref="A102:CN102"/>
    <mergeCell ref="A105:CN105"/>
    <mergeCell ref="A110:CN110"/>
    <mergeCell ref="BT131:BX131"/>
    <mergeCell ref="BY131:BZ131"/>
    <mergeCell ref="CA131:CE131"/>
    <mergeCell ref="CF131:CG131"/>
    <mergeCell ref="CH131:CL131"/>
    <mergeCell ref="CM131:CN131"/>
    <mergeCell ref="BE139:BG139"/>
    <mergeCell ref="H140:Z140"/>
    <mergeCell ref="AA140:AS140"/>
    <mergeCell ref="AT140:AX140"/>
    <mergeCell ref="AY140:BA140"/>
    <mergeCell ref="BB140:BD140"/>
    <mergeCell ref="BE140:BG140"/>
    <mergeCell ref="H135:S135"/>
    <mergeCell ref="U135:BZ135"/>
    <mergeCell ref="H138:Z139"/>
    <mergeCell ref="AA138:AS139"/>
    <mergeCell ref="AT138:BG138"/>
    <mergeCell ref="BH138:BM139"/>
    <mergeCell ref="BN138:CG139"/>
    <mergeCell ref="AT139:AX139"/>
    <mergeCell ref="AY139:BA139"/>
    <mergeCell ref="BB139:BD139"/>
    <mergeCell ref="BH140:BM140"/>
    <mergeCell ref="BN140:CG140"/>
    <mergeCell ref="H141:Z141"/>
    <mergeCell ref="AA141:AS141"/>
    <mergeCell ref="AT141:AX141"/>
    <mergeCell ref="AY141:BA141"/>
    <mergeCell ref="BB141:BD141"/>
    <mergeCell ref="BE141:BG141"/>
    <mergeCell ref="BH141:BM141"/>
    <mergeCell ref="BN141:CG141"/>
    <mergeCell ref="BH142:BM142"/>
    <mergeCell ref="BN142:CG142"/>
    <mergeCell ref="H143:Z143"/>
    <mergeCell ref="AA143:AS143"/>
    <mergeCell ref="AT143:AX143"/>
    <mergeCell ref="AY143:BA143"/>
    <mergeCell ref="BB143:BD143"/>
    <mergeCell ref="BE143:BG143"/>
    <mergeCell ref="BH143:BM143"/>
    <mergeCell ref="BN143:CG143"/>
    <mergeCell ref="H142:Z142"/>
    <mergeCell ref="AA142:AS142"/>
    <mergeCell ref="AT142:AX142"/>
    <mergeCell ref="AY142:BA142"/>
    <mergeCell ref="BB142:BD142"/>
    <mergeCell ref="BE142:BG142"/>
    <mergeCell ref="BH144:BM144"/>
    <mergeCell ref="BN144:CG144"/>
    <mergeCell ref="H145:Z145"/>
    <mergeCell ref="AA145:AS145"/>
    <mergeCell ref="AT145:AX145"/>
    <mergeCell ref="AY145:BA145"/>
    <mergeCell ref="BB145:BD145"/>
    <mergeCell ref="BE145:BG145"/>
    <mergeCell ref="BH145:BM145"/>
    <mergeCell ref="BN145:CG145"/>
    <mergeCell ref="H144:Z144"/>
    <mergeCell ref="AA144:AS144"/>
    <mergeCell ref="AT144:AX144"/>
    <mergeCell ref="AY144:BA144"/>
    <mergeCell ref="BB144:BD144"/>
    <mergeCell ref="BE144:BG144"/>
    <mergeCell ref="BH146:BM146"/>
    <mergeCell ref="BN146:CG146"/>
    <mergeCell ref="H147:Z147"/>
    <mergeCell ref="AA147:AS147"/>
    <mergeCell ref="AT147:AX147"/>
    <mergeCell ref="AY147:BA147"/>
    <mergeCell ref="BB147:BD147"/>
    <mergeCell ref="BE147:BG147"/>
    <mergeCell ref="BH147:BM147"/>
    <mergeCell ref="BN147:CG147"/>
    <mergeCell ref="H146:Z146"/>
    <mergeCell ref="AA146:AS146"/>
    <mergeCell ref="AT146:AX146"/>
    <mergeCell ref="AY146:BA146"/>
    <mergeCell ref="BB146:BD146"/>
    <mergeCell ref="BE146:BG146"/>
    <mergeCell ref="BH148:BM148"/>
    <mergeCell ref="BN148:CG148"/>
    <mergeCell ref="H149:Z149"/>
    <mergeCell ref="AA149:AS149"/>
    <mergeCell ref="AT149:AX149"/>
    <mergeCell ref="AY149:BA149"/>
    <mergeCell ref="BB149:BD149"/>
    <mergeCell ref="BE149:BG149"/>
    <mergeCell ref="BH149:BM149"/>
    <mergeCell ref="BN149:CG149"/>
    <mergeCell ref="H148:Z148"/>
    <mergeCell ref="AA148:AS148"/>
    <mergeCell ref="AT148:AX148"/>
    <mergeCell ref="AY148:BA148"/>
    <mergeCell ref="BB148:BD148"/>
    <mergeCell ref="BE148:BG148"/>
    <mergeCell ref="AA151:AS151"/>
    <mergeCell ref="AT151:AX151"/>
    <mergeCell ref="AY151:BA151"/>
    <mergeCell ref="BB151:BD151"/>
    <mergeCell ref="BE151:BG151"/>
    <mergeCell ref="BH151:BM151"/>
    <mergeCell ref="BN151:CG151"/>
    <mergeCell ref="H150:Z150"/>
    <mergeCell ref="AA150:AS150"/>
    <mergeCell ref="AT150:AX150"/>
    <mergeCell ref="AY150:BA150"/>
    <mergeCell ref="BB150:BD150"/>
    <mergeCell ref="BE150:BG150"/>
    <mergeCell ref="A35:CN41"/>
    <mergeCell ref="AC84:BD84"/>
    <mergeCell ref="BE84:CN84"/>
    <mergeCell ref="A155:CN156"/>
    <mergeCell ref="A158:CN162"/>
    <mergeCell ref="BH152:BM152"/>
    <mergeCell ref="BN152:CG152"/>
    <mergeCell ref="H153:Z153"/>
    <mergeCell ref="AA153:AS153"/>
    <mergeCell ref="AT153:AX153"/>
    <mergeCell ref="AY153:BA153"/>
    <mergeCell ref="BB153:BD153"/>
    <mergeCell ref="BE153:BG153"/>
    <mergeCell ref="BH153:BM153"/>
    <mergeCell ref="BN153:CG153"/>
    <mergeCell ref="H152:Z152"/>
    <mergeCell ref="AA152:AS152"/>
    <mergeCell ref="AT152:AX152"/>
    <mergeCell ref="AY152:BA152"/>
    <mergeCell ref="BB152:BD152"/>
    <mergeCell ref="BE152:BG152"/>
    <mergeCell ref="BH150:BM150"/>
    <mergeCell ref="BN150:CG150"/>
    <mergeCell ref="H151:Z151"/>
  </mergeCells>
  <phoneticPr fontId="45"/>
  <conditionalFormatting sqref="AT65">
    <cfRule type="expression" dxfId="43" priority="64" stopIfTrue="1">
      <formula>AND($AC$65="■",$AT$65="□")</formula>
    </cfRule>
  </conditionalFormatting>
  <conditionalFormatting sqref="L65 AC65">
    <cfRule type="expression" dxfId="42" priority="63" stopIfTrue="1">
      <formula>AND($L$65="□",$AC$65="□")</formula>
    </cfRule>
  </conditionalFormatting>
  <conditionalFormatting sqref="AC65:CN65">
    <cfRule type="expression" dxfId="41" priority="62" stopIfTrue="1">
      <formula>$L$65="■"</formula>
    </cfRule>
  </conditionalFormatting>
  <conditionalFormatting sqref="L65:AB65">
    <cfRule type="expression" dxfId="40" priority="61" stopIfTrue="1">
      <formula>$AC$65="■"</formula>
    </cfRule>
  </conditionalFormatting>
  <conditionalFormatting sqref="AJ60 L60">
    <cfRule type="expression" dxfId="39" priority="83" stopIfTrue="1">
      <formula>AND($L$60="□",$AJ$60="□")</formula>
    </cfRule>
  </conditionalFormatting>
  <conditionalFormatting sqref="L60:AI60">
    <cfRule type="expression" dxfId="38" priority="85" stopIfTrue="1">
      <formula>$AJ$60="■"</formula>
    </cfRule>
  </conditionalFormatting>
  <conditionalFormatting sqref="AJ60:BF60">
    <cfRule type="expression" dxfId="37" priority="86" stopIfTrue="1">
      <formula>$L$60="■"</formula>
    </cfRule>
  </conditionalFormatting>
  <conditionalFormatting sqref="L63">
    <cfRule type="expression" dxfId="36" priority="45" stopIfTrue="1">
      <formula>L63=""</formula>
    </cfRule>
  </conditionalFormatting>
  <conditionalFormatting sqref="O61 AB61 L62">
    <cfRule type="expression" dxfId="35" priority="44" stopIfTrue="1">
      <formula>L61=""</formula>
    </cfRule>
  </conditionalFormatting>
  <conditionalFormatting sqref="AC62:AS62">
    <cfRule type="expression" dxfId="34" priority="40">
      <formula>$AC$62=""</formula>
    </cfRule>
    <cfRule type="expression" dxfId="33" priority="88" stopIfTrue="1">
      <formula>#REF!=""</formula>
    </cfRule>
  </conditionalFormatting>
  <conditionalFormatting sqref="AT62:CN62">
    <cfRule type="expression" dxfId="32" priority="39">
      <formula>$AT$62=""</formula>
    </cfRule>
    <cfRule type="expression" dxfId="31" priority="89" stopIfTrue="1">
      <formula>#REF!=""</formula>
    </cfRule>
  </conditionalFormatting>
  <conditionalFormatting sqref="AI76 CD76">
    <cfRule type="expression" dxfId="30" priority="41" stopIfTrue="1">
      <formula>AI76=""</formula>
    </cfRule>
  </conditionalFormatting>
  <conditionalFormatting sqref="AV66:CL66">
    <cfRule type="expression" dxfId="29" priority="38" stopIfTrue="1">
      <formula>AND($AC$65="■",$AV$66="")</formula>
    </cfRule>
  </conditionalFormatting>
  <conditionalFormatting sqref="AC66:CN68">
    <cfRule type="expression" dxfId="28" priority="37" stopIfTrue="1">
      <formula>$L$65="■"</formula>
    </cfRule>
  </conditionalFormatting>
  <conditionalFormatting sqref="M76:U76">
    <cfRule type="expression" dxfId="27" priority="36">
      <formula>$M$76=""</formula>
    </cfRule>
  </conditionalFormatting>
  <conditionalFormatting sqref="BD12:BK12">
    <cfRule type="expression" dxfId="26" priority="33">
      <formula>$BD$12=""</formula>
    </cfRule>
  </conditionalFormatting>
  <conditionalFormatting sqref="BL12:CL12">
    <cfRule type="expression" dxfId="25" priority="32">
      <formula>$BL$12=""</formula>
    </cfRule>
  </conditionalFormatting>
  <conditionalFormatting sqref="BD13:CL13">
    <cfRule type="expression" dxfId="24" priority="30" stopIfTrue="1">
      <formula>$BL$12=""</formula>
    </cfRule>
  </conditionalFormatting>
  <conditionalFormatting sqref="L64:W64">
    <cfRule type="expression" dxfId="23" priority="27" stopIfTrue="1">
      <formula>$L$64=""</formula>
    </cfRule>
  </conditionalFormatting>
  <conditionalFormatting sqref="AT64:BB64">
    <cfRule type="expression" dxfId="22" priority="26" stopIfTrue="1">
      <formula>$AT$64=""</formula>
    </cfRule>
  </conditionalFormatting>
  <conditionalFormatting sqref="BN64:BR64">
    <cfRule type="expression" dxfId="21" priority="25" stopIfTrue="1">
      <formula>$BN$64=""</formula>
    </cfRule>
  </conditionalFormatting>
  <conditionalFormatting sqref="CE64:CI64">
    <cfRule type="expression" dxfId="20" priority="24" stopIfTrue="1">
      <formula>$CE$64=""</formula>
    </cfRule>
  </conditionalFormatting>
  <conditionalFormatting sqref="CH5:CL5">
    <cfRule type="expression" dxfId="19" priority="22" stopIfTrue="1">
      <formula>$CH$5=""</formula>
    </cfRule>
  </conditionalFormatting>
  <conditionalFormatting sqref="BD11:BH11">
    <cfRule type="expression" dxfId="18" priority="21" stopIfTrue="1">
      <formula>$BD$11=""</formula>
    </cfRule>
  </conditionalFormatting>
  <conditionalFormatting sqref="BK11:BO11">
    <cfRule type="expression" dxfId="17" priority="20">
      <formula>$BK$11=""</formula>
    </cfRule>
  </conditionalFormatting>
  <conditionalFormatting sqref="BD14:CJ14">
    <cfRule type="expression" dxfId="16" priority="19" stopIfTrue="1">
      <formula>$BD$14=""</formula>
    </cfRule>
  </conditionalFormatting>
  <conditionalFormatting sqref="BD15:CJ15">
    <cfRule type="expression" dxfId="15" priority="18" stopIfTrue="1">
      <formula>$BD$15=""</formula>
    </cfRule>
  </conditionalFormatting>
  <conditionalFormatting sqref="BH16:BK16">
    <cfRule type="expression" dxfId="14" priority="17" stopIfTrue="1">
      <formula>$BH$16=""</formula>
    </cfRule>
  </conditionalFormatting>
  <conditionalFormatting sqref="BO16:BR16">
    <cfRule type="expression" dxfId="13" priority="16" stopIfTrue="1">
      <formula>$BO$16=""</formula>
    </cfRule>
  </conditionalFormatting>
  <conditionalFormatting sqref="BV16:BY16">
    <cfRule type="expression" dxfId="12" priority="15">
      <formula>$BV$16=""</formula>
    </cfRule>
  </conditionalFormatting>
  <conditionalFormatting sqref="L53:BC53">
    <cfRule type="expression" dxfId="11" priority="14">
      <formula>$L$53=""</formula>
    </cfRule>
  </conditionalFormatting>
  <conditionalFormatting sqref="CA131:CE131">
    <cfRule type="expression" dxfId="10" priority="13">
      <formula>$CA$131=""</formula>
    </cfRule>
  </conditionalFormatting>
  <conditionalFormatting sqref="CH131:CL131">
    <cfRule type="expression" dxfId="9" priority="12">
      <formula>$CH$131=""</formula>
    </cfRule>
  </conditionalFormatting>
  <conditionalFormatting sqref="N54:V54">
    <cfRule type="expression" dxfId="8" priority="10" stopIfTrue="1">
      <formula>$N$54=""</formula>
    </cfRule>
  </conditionalFormatting>
  <conditionalFormatting sqref="Y54:AG54">
    <cfRule type="expression" dxfId="7" priority="9" stopIfTrue="1">
      <formula>$Y$54=""</formula>
    </cfRule>
  </conditionalFormatting>
  <conditionalFormatting sqref="AJ54:AR54">
    <cfRule type="expression" dxfId="6" priority="8" stopIfTrue="1">
      <formula>$AJ$54=""</formula>
    </cfRule>
  </conditionalFormatting>
  <conditionalFormatting sqref="BG76:BO76">
    <cfRule type="expression" dxfId="5" priority="7" stopIfTrue="1">
      <formula>$BG$76=""</formula>
    </cfRule>
  </conditionalFormatting>
  <conditionalFormatting sqref="BT5:BX5">
    <cfRule type="expression" dxfId="4" priority="5">
      <formula>$BT$5=""</formula>
    </cfRule>
  </conditionalFormatting>
  <conditionalFormatting sqref="CA5:CE5">
    <cfRule type="expression" dxfId="3" priority="4" stopIfTrue="1">
      <formula>$CA$5=""</formula>
    </cfRule>
  </conditionalFormatting>
  <conditionalFormatting sqref="Z76:AD76">
    <cfRule type="expression" dxfId="2" priority="3" stopIfTrue="1">
      <formula>$Z$76=""</formula>
    </cfRule>
  </conditionalFormatting>
  <conditionalFormatting sqref="BU76:BY76">
    <cfRule type="expression" dxfId="1" priority="2" stopIfTrue="1">
      <formula>$BU$76=""</formula>
    </cfRule>
  </conditionalFormatting>
  <conditionalFormatting sqref="BT131:BX131">
    <cfRule type="expression" dxfId="0" priority="1">
      <formula>$BT$131=""</formula>
    </cfRule>
  </conditionalFormatting>
  <dataValidations count="19">
    <dataValidation type="textLength" imeMode="disabled" operator="equal" allowBlank="1" showInputMessage="1" showErrorMessage="1" error="入力された桁数が不正です。_x000a_3ケタで再度入力してください。" sqref="O61:X61 O83:X83 BD21:BH21 BD11:BH11" xr:uid="{00000000-0002-0000-0000-000000000000}">
      <formula1>3</formula1>
    </dataValidation>
    <dataValidation type="list" imeMode="disabled" allowBlank="1" showInputMessage="1" showErrorMessage="1" sqref="AI76:AM76 CD76:CH76 BV16:BY16 CH5:CL5" xr:uid="{00000000-0002-0000-0000-000001000000}">
      <formula1>"1,2,3,4,5,6,7,8,9,10,11,12,13,14,15,16,17,18,19,20,21,22,23,24,25,26,27,28,29,30,31"</formula1>
    </dataValidation>
    <dataValidation type="textLength" imeMode="disabled" operator="equal" allowBlank="1" showInputMessage="1" showErrorMessage="1" error="入力された桁数が不正です。_x000a_4ケタで再度入力してください。" sqref="AB61:AK61 AB83:AK83 BK21:BO21 BK11:BO11" xr:uid="{00000000-0002-0000-0000-000002000000}">
      <formula1>4</formula1>
    </dataValidation>
    <dataValidation imeMode="halfAlpha" allowBlank="1" showInputMessage="1" showErrorMessage="1" sqref="AY140:BA153" xr:uid="{00000000-0002-0000-0000-000003000000}"/>
    <dataValidation type="list" imeMode="halfAlpha" allowBlank="1" showInputMessage="1" showErrorMessage="1" sqref="BH140:BM153" xr:uid="{00000000-0002-0000-0000-000004000000}">
      <formula1>"M,F"</formula1>
    </dataValidation>
    <dataValidation type="list" imeMode="halfAlpha" allowBlank="1" showInputMessage="1" showErrorMessage="1" sqref="BE140:BG153" xr:uid="{00000000-0002-0000-0000-000005000000}">
      <formula1>"1,2,3,4,5,6,7,8,9,10,11,12,13,14,15,16,17,18,19,20,21,22,23,24,25,26,27,28,29,30,31"</formula1>
    </dataValidation>
    <dataValidation type="list" imeMode="halfAlpha" allowBlank="1" showInputMessage="1" showErrorMessage="1" sqref="BB140:BD153" xr:uid="{00000000-0002-0000-0000-000006000000}">
      <formula1>"1,2,3,4,5,6,7,8,9,10,11,12"</formula1>
    </dataValidation>
    <dataValidation type="list" imeMode="halfAlpha" allowBlank="1" showInputMessage="1" showErrorMessage="1" sqref="AT140:AX153" xr:uid="{00000000-0002-0000-0000-000007000000}">
      <formula1>"T,S,H"</formula1>
    </dataValidation>
    <dataValidation imeMode="halfKatakana" allowBlank="1" showInputMessage="1" showErrorMessage="1" sqref="H140:Z153" xr:uid="{00000000-0002-0000-0000-000008000000}"/>
    <dataValidation type="list" imeMode="disabled" allowBlank="1" showInputMessage="1" showErrorMessage="1" sqref="BO16:BR16" xr:uid="{00000000-0002-0000-0000-000009000000}">
      <formula1>"1,2,3,4,5,6,7,8,9,10,11,12"</formula1>
    </dataValidation>
    <dataValidation type="list" allowBlank="1" showInputMessage="1" showErrorMessage="1" sqref="BD16:BG16" xr:uid="{00000000-0002-0000-0000-00000A000000}">
      <formula1>"大正,昭和,平成"</formula1>
    </dataValidation>
    <dataValidation imeMode="disabled" allowBlank="1" showInputMessage="1" showErrorMessage="1" sqref="Y71:BO71 BD82:BR82 BU82:CN82 N85:V86 Y85:AG86 AJ85:AR86 BG85:BO86 BR85:CA86 CD85:CN86 L64:W64 BN64:BR64 CE64:CI64 BH16:BK16 BD54:BR54 BU54:CN54 N54:V55 Y54:AG55 AJ54:AR55 BF55:BN55 BQ55:BZ55 CC55:CN55 CA131:CE131 CH131:CL131" xr:uid="{00000000-0002-0000-0000-00000B000000}"/>
    <dataValidation type="list" allowBlank="1" showInputMessage="1" showErrorMessage="1" sqref="AT65:AV65 AC65:AE65 L65:N65 L60:N60 AJ60:AL60" xr:uid="{00000000-0002-0000-0000-00000C000000}">
      <formula1>"□,■"</formula1>
    </dataValidation>
    <dataValidation imeMode="hiragana" allowBlank="1" showInputMessage="1" showErrorMessage="1" sqref="BD14:CJ14" xr:uid="{00000000-0002-0000-0000-00000D000000}"/>
    <dataValidation imeMode="disabled" allowBlank="1" showInputMessage="1" showErrorMessage="1" prompt="※常時居住していない住戸、法人所有の住戸、事務所等との併用住戸、賃貸住宅は補助対象から除くこと。（また、複数住戸を所有する場合は、居住している1住戸のみ補助対象）" sqref="AT64:BB64" xr:uid="{00000000-0002-0000-0000-000010000000}"/>
    <dataValidation type="textLength" imeMode="disabled" operator="equal" allowBlank="1" showInputMessage="1" showErrorMessage="1" error="西暦4桁で入力してください。" sqref="BG76:BO76 M76:U76 BT131:BX131" xr:uid="{00000000-0002-0000-0000-000012000000}">
      <formula1>4</formula1>
    </dataValidation>
    <dataValidation type="textLength" imeMode="disabled" operator="equal" allowBlank="1" showInputMessage="1" showErrorMessage="1" error="西暦4桁で記入してください。" sqref="BT5:BX5" xr:uid="{FDF6B07A-ED5C-48CE-9CB0-DF5D7DB76D9A}">
      <formula1>4</formula1>
    </dataValidation>
    <dataValidation type="list" imeMode="disabled" allowBlank="1" showInputMessage="1" showErrorMessage="1" prompt="作成日は公募期間内の日付で入力してください。_x000a_（未来日不可）" sqref="CA5:CE5" xr:uid="{6A022916-E39D-4B12-B8F4-998137CFAA4C}">
      <formula1>"1,2,3,4,5,6,7,8,9,10,11,12"</formula1>
    </dataValidation>
    <dataValidation type="list" allowBlank="1" showInputMessage="1" showErrorMessage="1" sqref="Z76:AD76 BU76:BY76" xr:uid="{2828257D-F968-439B-A74B-D78795667AED}">
      <formula1>"1,2,3,4,5,6,7,8,9,10,11,12"</formula1>
    </dataValidation>
  </dataValidations>
  <printOptions horizontalCentered="1"/>
  <pageMargins left="0.27559055118110237" right="0.27559055118110237" top="0.27559055118110237" bottom="0.19685039370078741" header="0.39370078740157483" footer="3.937007874015748E-2"/>
  <pageSetup paperSize="9" scale="70" orientation="portrait" r:id="rId1"/>
  <headerFooter alignWithMargins="0">
    <oddFooter>&amp;L（備考）用紙は日本工業規格Ａ４とし、縦位置とする。</oddFooter>
  </headerFooter>
  <rowBreaks count="3" manualBreakCount="3">
    <brk id="48" max="91" man="1"/>
    <brk id="91" max="90" man="1"/>
    <brk id="125" max="91" man="1"/>
  </rowBreak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BE52"/>
  <sheetViews>
    <sheetView showGridLines="0" view="pageBreakPreview" zoomScale="53" zoomScaleNormal="100" zoomScaleSheetLayoutView="53" workbookViewId="0">
      <selection activeCell="A3" sqref="A3:BC3"/>
    </sheetView>
  </sheetViews>
  <sheetFormatPr defaultColWidth="9" defaultRowHeight="13.5" x14ac:dyDescent="0.15"/>
  <cols>
    <col min="1" max="1" width="3.625" style="2" customWidth="1"/>
    <col min="2" max="35" width="3.5" style="2" customWidth="1"/>
    <col min="36" max="38" width="3.5" style="5" customWidth="1"/>
    <col min="39" max="46" width="3.5" style="233" customWidth="1"/>
    <col min="47" max="55" width="3.5" style="2" customWidth="1"/>
    <col min="56" max="85" width="3.375" style="2" customWidth="1"/>
    <col min="86" max="16384" width="9" style="2"/>
  </cols>
  <sheetData>
    <row r="1" spans="1:57" ht="15" x14ac:dyDescent="0.15">
      <c r="B1" s="3"/>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182"/>
      <c r="AK1" s="182"/>
      <c r="AL1" s="182"/>
      <c r="AM1" s="183"/>
      <c r="AN1" s="183"/>
      <c r="AO1" s="183"/>
      <c r="AP1" s="183"/>
      <c r="AQ1" s="183"/>
      <c r="AR1" s="183"/>
      <c r="AS1" s="183"/>
      <c r="AT1" s="183"/>
      <c r="AU1" s="3"/>
      <c r="AV1" s="3"/>
      <c r="AW1" s="3"/>
      <c r="AX1" s="3"/>
      <c r="AY1" s="3"/>
      <c r="AZ1" s="3"/>
      <c r="BA1" s="3"/>
      <c r="BB1" s="3"/>
      <c r="BC1" s="184" t="s">
        <v>112</v>
      </c>
    </row>
    <row r="2" spans="1:57" s="26" customFormat="1" ht="18" customHeight="1" x14ac:dyDescent="0.15">
      <c r="B2" s="42"/>
      <c r="C2" s="42"/>
      <c r="BC2" s="126" t="str">
        <f>IF(OR('様式第１｜交付申請書'!BD15&lt;&gt;"",'様式第１｜交付申請書'!AJ54&lt;&gt;""),'様式第１｜交付申請書'!BD15&amp;RIGHT(TRIM('様式第１｜交付申請書'!N54&amp;'様式第１｜交付申請書'!Y54&amp;'様式第１｜交付申請書'!AJ54),4),"")</f>
        <v/>
      </c>
    </row>
    <row r="3" spans="1:57" ht="30" customHeight="1" x14ac:dyDescent="0.15">
      <c r="A3" s="671" t="s">
        <v>83</v>
      </c>
      <c r="B3" s="671"/>
      <c r="C3" s="671"/>
      <c r="D3" s="671"/>
      <c r="E3" s="671"/>
      <c r="F3" s="671"/>
      <c r="G3" s="671"/>
      <c r="H3" s="671"/>
      <c r="I3" s="671"/>
      <c r="J3" s="671"/>
      <c r="K3" s="671"/>
      <c r="L3" s="671"/>
      <c r="M3" s="671"/>
      <c r="N3" s="671"/>
      <c r="O3" s="671"/>
      <c r="P3" s="671"/>
      <c r="Q3" s="671"/>
      <c r="R3" s="671"/>
      <c r="S3" s="671"/>
      <c r="T3" s="671"/>
      <c r="U3" s="671"/>
      <c r="V3" s="671"/>
      <c r="W3" s="671"/>
      <c r="X3" s="671"/>
      <c r="Y3" s="671"/>
      <c r="Z3" s="671"/>
      <c r="AA3" s="671"/>
      <c r="AB3" s="671"/>
      <c r="AC3" s="671"/>
      <c r="AD3" s="671"/>
      <c r="AE3" s="671"/>
      <c r="AF3" s="671"/>
      <c r="AG3" s="671"/>
      <c r="AH3" s="671"/>
      <c r="AI3" s="671"/>
      <c r="AJ3" s="671"/>
      <c r="AK3" s="671"/>
      <c r="AL3" s="671"/>
      <c r="AM3" s="671"/>
      <c r="AN3" s="671"/>
      <c r="AO3" s="671"/>
      <c r="AP3" s="671"/>
      <c r="AQ3" s="671"/>
      <c r="AR3" s="671"/>
      <c r="AS3" s="671"/>
      <c r="AT3" s="671"/>
      <c r="AU3" s="671"/>
      <c r="AV3" s="671"/>
      <c r="AW3" s="671"/>
      <c r="AX3" s="671"/>
      <c r="AY3" s="671"/>
      <c r="AZ3" s="671"/>
      <c r="BA3" s="671"/>
      <c r="BB3" s="671"/>
      <c r="BC3" s="671"/>
    </row>
    <row r="4" spans="1:57" s="1" customFormat="1" ht="30" customHeight="1" x14ac:dyDescent="0.15">
      <c r="B4" s="234" t="s">
        <v>48</v>
      </c>
      <c r="C4" s="54"/>
      <c r="D4" s="54"/>
      <c r="E4" s="54"/>
      <c r="F4" s="54"/>
      <c r="G4" s="54"/>
      <c r="H4" s="54"/>
      <c r="I4" s="54"/>
      <c r="J4" s="54"/>
      <c r="K4" s="54"/>
      <c r="L4" s="54"/>
      <c r="M4" s="54"/>
      <c r="N4" s="54"/>
      <c r="O4" s="54"/>
      <c r="P4" s="54"/>
      <c r="Q4" s="54"/>
      <c r="R4" s="54"/>
      <c r="S4" s="54"/>
      <c r="T4" s="54"/>
      <c r="U4" s="54"/>
      <c r="V4" s="54"/>
      <c r="W4" s="54"/>
      <c r="X4" s="54"/>
      <c r="Y4" s="54"/>
      <c r="Z4" s="54"/>
      <c r="AA4" s="54"/>
      <c r="AB4" s="54"/>
      <c r="AC4" s="54"/>
      <c r="AD4" s="54"/>
      <c r="AE4" s="54"/>
      <c r="AF4" s="54"/>
      <c r="AG4" s="54"/>
      <c r="AH4" s="54"/>
      <c r="AI4" s="54"/>
      <c r="AJ4" s="54"/>
      <c r="AK4" s="54"/>
      <c r="AL4" s="54"/>
      <c r="AM4" s="54"/>
      <c r="AN4" s="54"/>
      <c r="AO4" s="54"/>
      <c r="AP4" s="54"/>
      <c r="AQ4" s="54"/>
      <c r="AR4" s="54"/>
      <c r="AS4" s="54"/>
      <c r="AT4" s="54"/>
      <c r="AU4" s="54"/>
      <c r="AV4" s="54"/>
      <c r="AW4" s="54"/>
      <c r="AX4" s="54"/>
      <c r="AY4" s="54"/>
      <c r="AZ4" s="54"/>
      <c r="BA4" s="54"/>
      <c r="BB4" s="54"/>
      <c r="BC4" s="54"/>
    </row>
    <row r="5" spans="1:57" s="1" customFormat="1" ht="30" customHeight="1" x14ac:dyDescent="0.15">
      <c r="B5" s="187"/>
      <c r="C5" s="54"/>
      <c r="D5" s="54"/>
      <c r="E5" s="54"/>
      <c r="F5" s="54"/>
      <c r="G5" s="54"/>
      <c r="H5" s="54"/>
      <c r="I5" s="54"/>
      <c r="J5" s="54"/>
      <c r="K5" s="54"/>
      <c r="L5" s="54"/>
      <c r="M5" s="54"/>
      <c r="N5" s="54"/>
      <c r="O5" s="54"/>
      <c r="P5" s="54"/>
      <c r="Q5" s="54"/>
      <c r="R5" s="54"/>
      <c r="S5" s="54"/>
      <c r="T5" s="54"/>
      <c r="U5" s="54"/>
      <c r="V5" s="54"/>
      <c r="W5" s="54"/>
      <c r="X5" s="54"/>
      <c r="Y5" s="54"/>
      <c r="Z5" s="54"/>
      <c r="AA5" s="54"/>
      <c r="AB5" s="54"/>
      <c r="AC5" s="54"/>
      <c r="AD5" s="54"/>
      <c r="AE5" s="54"/>
      <c r="AF5" s="54"/>
      <c r="AG5" s="54"/>
      <c r="AH5" s="54"/>
      <c r="AI5" s="54"/>
      <c r="AJ5" s="54"/>
      <c r="AK5" s="54"/>
      <c r="AL5" s="54"/>
      <c r="AM5" s="54"/>
      <c r="AN5" s="54"/>
      <c r="AO5" s="54"/>
      <c r="AP5" s="54"/>
      <c r="AQ5" s="54"/>
      <c r="AR5" s="54"/>
      <c r="AS5" s="54"/>
      <c r="AT5" s="54"/>
      <c r="AU5" s="54"/>
      <c r="AV5" s="54"/>
      <c r="AW5" s="54"/>
      <c r="AX5" s="54"/>
      <c r="AY5" s="54"/>
      <c r="AZ5" s="54"/>
      <c r="BA5" s="54"/>
      <c r="BB5" s="54"/>
      <c r="BC5" s="54"/>
    </row>
    <row r="6" spans="1:57" s="56" customFormat="1" ht="34.5" customHeight="1" x14ac:dyDescent="0.15">
      <c r="B6" s="185" t="s">
        <v>84</v>
      </c>
      <c r="C6" s="186"/>
      <c r="D6" s="187"/>
      <c r="E6" s="187"/>
      <c r="F6" s="187"/>
      <c r="G6" s="187"/>
      <c r="H6" s="187"/>
      <c r="I6" s="187"/>
      <c r="J6" s="187"/>
      <c r="K6" s="188"/>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c r="AL6" s="187"/>
      <c r="AM6" s="187"/>
      <c r="AN6" s="187"/>
      <c r="AO6" s="187"/>
      <c r="AP6" s="187"/>
      <c r="AQ6" s="187"/>
      <c r="AR6" s="187"/>
      <c r="AS6" s="187"/>
      <c r="AT6" s="187"/>
      <c r="AU6" s="187"/>
      <c r="AV6" s="187"/>
      <c r="AW6" s="187"/>
      <c r="AX6" s="187"/>
      <c r="AY6" s="187"/>
      <c r="AZ6" s="187"/>
      <c r="BA6" s="186"/>
      <c r="BB6" s="189"/>
      <c r="BC6" s="189"/>
      <c r="BD6" s="190"/>
      <c r="BE6" s="190"/>
    </row>
    <row r="7" spans="1:57" s="56" customFormat="1" ht="34.5" customHeight="1" x14ac:dyDescent="0.15">
      <c r="B7" s="672" t="s">
        <v>85</v>
      </c>
      <c r="C7" s="672"/>
      <c r="D7" s="672"/>
      <c r="E7" s="672"/>
      <c r="F7" s="672"/>
      <c r="G7" s="672"/>
      <c r="H7" s="672"/>
      <c r="I7" s="672"/>
      <c r="J7" s="672"/>
      <c r="K7" s="187"/>
      <c r="L7" s="192" t="s">
        <v>9</v>
      </c>
      <c r="M7" s="187" t="s">
        <v>86</v>
      </c>
      <c r="N7" s="187"/>
      <c r="O7" s="187"/>
      <c r="P7" s="193"/>
      <c r="Q7" s="193"/>
      <c r="R7" s="193"/>
      <c r="S7" s="193"/>
      <c r="T7" s="193"/>
      <c r="U7" s="192" t="s">
        <v>9</v>
      </c>
      <c r="V7" s="187" t="s">
        <v>87</v>
      </c>
      <c r="W7" s="187"/>
      <c r="X7" s="193"/>
      <c r="Y7" s="193"/>
      <c r="Z7" s="193"/>
      <c r="AA7" s="193"/>
      <c r="AB7" s="193"/>
      <c r="AC7" s="193"/>
      <c r="AD7" s="192" t="s">
        <v>9</v>
      </c>
      <c r="AE7" s="187" t="s">
        <v>88</v>
      </c>
      <c r="AF7" s="187"/>
      <c r="AG7" s="187"/>
      <c r="AH7" s="187"/>
      <c r="AI7" s="187"/>
      <c r="AJ7" s="192" t="s">
        <v>9</v>
      </c>
      <c r="AK7" s="187" t="s">
        <v>89</v>
      </c>
      <c r="AL7" s="187"/>
      <c r="AM7" s="187"/>
      <c r="AN7" s="187"/>
      <c r="AO7" s="187"/>
      <c r="AP7" s="192" t="s">
        <v>9</v>
      </c>
      <c r="AQ7" s="187" t="s">
        <v>90</v>
      </c>
      <c r="AR7" s="187"/>
      <c r="AS7" s="187"/>
      <c r="AT7" s="187"/>
      <c r="AU7" s="187"/>
      <c r="AV7" s="187"/>
      <c r="AW7" s="187"/>
      <c r="AX7" s="187"/>
      <c r="AY7" s="54"/>
      <c r="AZ7" s="54"/>
      <c r="BA7" s="187"/>
      <c r="BB7" s="187"/>
      <c r="BC7" s="187"/>
      <c r="BD7" s="190"/>
      <c r="BE7" s="190"/>
    </row>
    <row r="8" spans="1:57" s="56" customFormat="1" ht="34.5" customHeight="1" x14ac:dyDescent="0.15">
      <c r="B8" s="194"/>
      <c r="C8" s="194"/>
      <c r="D8" s="187"/>
      <c r="E8" s="187"/>
      <c r="F8" s="187"/>
      <c r="G8" s="187"/>
      <c r="H8" s="187"/>
      <c r="I8" s="187"/>
      <c r="J8" s="187"/>
      <c r="K8" s="187"/>
      <c r="L8" s="192" t="s">
        <v>9</v>
      </c>
      <c r="M8" s="187" t="s">
        <v>91</v>
      </c>
      <c r="N8" s="187"/>
      <c r="O8" s="189"/>
      <c r="P8" s="187" t="s">
        <v>92</v>
      </c>
      <c r="Q8" s="673"/>
      <c r="R8" s="673"/>
      <c r="S8" s="673"/>
      <c r="T8" s="673"/>
      <c r="U8" s="673"/>
      <c r="V8" s="673"/>
      <c r="W8" s="673"/>
      <c r="X8" s="673"/>
      <c r="Y8" s="673"/>
      <c r="Z8" s="673"/>
      <c r="AA8" s="673"/>
      <c r="AB8" s="189" t="s">
        <v>93</v>
      </c>
      <c r="AC8" s="189"/>
      <c r="AD8" s="189"/>
      <c r="AE8" s="54"/>
      <c r="AF8" s="54"/>
      <c r="AG8" s="54"/>
      <c r="AH8" s="54"/>
      <c r="AI8" s="54"/>
      <c r="AJ8" s="54"/>
      <c r="AK8" s="54"/>
      <c r="AL8" s="54"/>
      <c r="AM8" s="54"/>
      <c r="AN8" s="54"/>
      <c r="AO8" s="54"/>
      <c r="AP8" s="54"/>
      <c r="AQ8" s="54"/>
      <c r="AR8" s="54"/>
      <c r="AS8" s="54"/>
      <c r="AT8" s="54"/>
      <c r="AU8" s="54"/>
      <c r="AV8" s="54"/>
      <c r="AW8" s="54"/>
      <c r="AX8" s="54"/>
      <c r="AY8" s="54"/>
      <c r="AZ8" s="54"/>
      <c r="BA8" s="54"/>
      <c r="BB8" s="54"/>
      <c r="BC8" s="54"/>
      <c r="BD8" s="190"/>
      <c r="BE8" s="190"/>
    </row>
    <row r="9" spans="1:57" s="56" customFormat="1" ht="34.5" customHeight="1" x14ac:dyDescent="0.15">
      <c r="B9" s="195"/>
      <c r="C9" s="195"/>
      <c r="D9" s="190"/>
      <c r="E9" s="190"/>
      <c r="F9" s="190"/>
      <c r="G9" s="190"/>
      <c r="H9" s="190"/>
      <c r="I9" s="190"/>
      <c r="J9" s="190"/>
      <c r="K9" s="190"/>
      <c r="L9" s="190"/>
      <c r="M9" s="190"/>
      <c r="N9" s="190"/>
      <c r="O9" s="190"/>
      <c r="P9" s="190"/>
      <c r="Q9" s="190"/>
      <c r="R9" s="190"/>
      <c r="S9" s="190"/>
      <c r="T9" s="190"/>
      <c r="U9" s="190"/>
      <c r="V9" s="190"/>
      <c r="W9" s="190"/>
      <c r="X9" s="190"/>
      <c r="Y9" s="190"/>
      <c r="Z9" s="190"/>
      <c r="AA9" s="190"/>
      <c r="AB9" s="190"/>
      <c r="AC9" s="190"/>
      <c r="AD9" s="190"/>
      <c r="AE9" s="190"/>
      <c r="AF9" s="190"/>
      <c r="AG9" s="190"/>
      <c r="AH9" s="190"/>
      <c r="AI9" s="196"/>
      <c r="AJ9" s="190"/>
      <c r="AK9" s="190"/>
      <c r="AL9" s="190"/>
      <c r="AM9" s="190"/>
      <c r="AN9" s="190"/>
      <c r="AO9" s="190"/>
      <c r="AP9" s="190"/>
      <c r="AQ9" s="190"/>
      <c r="AR9" s="190"/>
      <c r="AS9" s="190"/>
      <c r="AT9" s="190"/>
      <c r="AU9" s="190"/>
      <c r="AV9" s="190"/>
      <c r="AW9" s="190"/>
      <c r="AX9" s="190"/>
      <c r="AY9" s="190"/>
      <c r="AZ9" s="190"/>
      <c r="BA9" s="195"/>
      <c r="BB9" s="190"/>
      <c r="BC9" s="190"/>
      <c r="BD9" s="190"/>
      <c r="BE9" s="190"/>
    </row>
    <row r="10" spans="1:57" s="56" customFormat="1" ht="62.25" customHeight="1" x14ac:dyDescent="0.15">
      <c r="A10" s="244"/>
      <c r="B10" s="677" t="s">
        <v>152</v>
      </c>
      <c r="C10" s="677"/>
      <c r="D10" s="677"/>
      <c r="E10" s="677"/>
      <c r="F10" s="677"/>
      <c r="G10" s="677"/>
      <c r="H10" s="677"/>
      <c r="I10" s="677"/>
      <c r="J10" s="677"/>
      <c r="K10" s="677"/>
      <c r="L10" s="675"/>
      <c r="M10" s="675"/>
      <c r="N10" s="675"/>
      <c r="O10" s="675"/>
      <c r="P10" s="675"/>
      <c r="Q10" s="675"/>
      <c r="R10" s="675"/>
      <c r="S10" s="675"/>
      <c r="T10" s="675"/>
      <c r="U10" s="675"/>
      <c r="V10" s="190" t="s">
        <v>103</v>
      </c>
      <c r="W10" s="676" t="s">
        <v>153</v>
      </c>
      <c r="X10" s="676"/>
      <c r="Y10" s="676"/>
      <c r="Z10" s="676"/>
      <c r="AA10" s="676"/>
      <c r="AB10" s="676"/>
      <c r="AC10" s="676"/>
      <c r="AD10" s="676"/>
      <c r="AE10" s="676"/>
      <c r="AF10" s="676"/>
      <c r="AG10" s="676"/>
      <c r="AH10" s="676"/>
      <c r="AI10" s="676"/>
      <c r="AJ10" s="676"/>
      <c r="AK10" s="676"/>
      <c r="AL10" s="676"/>
      <c r="AM10" s="676"/>
      <c r="AN10" s="676"/>
      <c r="AO10" s="676"/>
      <c r="AP10" s="676"/>
      <c r="AQ10" s="676"/>
      <c r="AR10" s="676"/>
      <c r="AS10" s="676"/>
      <c r="AT10" s="676"/>
      <c r="AU10" s="676"/>
      <c r="AV10" s="676"/>
      <c r="AW10" s="676"/>
      <c r="AX10" s="676"/>
      <c r="AY10" s="676"/>
      <c r="AZ10" s="676"/>
      <c r="BA10" s="676"/>
      <c r="BB10" s="676"/>
      <c r="BC10" s="676"/>
      <c r="BD10" s="190"/>
      <c r="BE10" s="190"/>
    </row>
    <row r="11" spans="1:57" s="56" customFormat="1" ht="34.5" customHeight="1" x14ac:dyDescent="0.15">
      <c r="B11" s="195"/>
      <c r="C11" s="195"/>
      <c r="D11" s="190"/>
      <c r="E11" s="190"/>
      <c r="F11" s="190"/>
      <c r="G11" s="190"/>
      <c r="H11" s="190"/>
      <c r="I11" s="190"/>
      <c r="J11" s="190"/>
      <c r="K11" s="190"/>
      <c r="L11" s="190"/>
      <c r="M11" s="190"/>
      <c r="N11" s="190"/>
      <c r="O11" s="190"/>
      <c r="P11" s="190"/>
      <c r="Q11" s="190"/>
      <c r="R11" s="190"/>
      <c r="S11" s="190"/>
      <c r="T11" s="190"/>
      <c r="U11" s="190"/>
      <c r="V11" s="190"/>
      <c r="W11" s="190"/>
      <c r="X11" s="190"/>
      <c r="Y11" s="190"/>
      <c r="Z11" s="190"/>
      <c r="AA11" s="190"/>
      <c r="AB11" s="190"/>
      <c r="AC11" s="190"/>
      <c r="AD11" s="190"/>
      <c r="AE11" s="190"/>
      <c r="AF11" s="190"/>
      <c r="AG11" s="190"/>
      <c r="AH11" s="190"/>
      <c r="AI11" s="196"/>
      <c r="AJ11" s="190"/>
      <c r="AK11" s="190"/>
      <c r="AL11" s="190"/>
      <c r="AM11" s="190"/>
      <c r="AN11" s="190"/>
      <c r="AO11" s="190"/>
      <c r="AP11" s="190"/>
      <c r="AQ11" s="190"/>
      <c r="AR11" s="190"/>
      <c r="AS11" s="190"/>
      <c r="AT11" s="190"/>
      <c r="AU11" s="190"/>
      <c r="AV11" s="190"/>
      <c r="AW11" s="190"/>
      <c r="AX11" s="190"/>
      <c r="AY11" s="190"/>
      <c r="AZ11" s="190"/>
      <c r="BA11" s="195"/>
      <c r="BB11" s="190"/>
      <c r="BC11" s="190"/>
      <c r="BD11" s="190"/>
      <c r="BE11" s="190"/>
    </row>
    <row r="12" spans="1:57" s="56" customFormat="1" ht="34.5" customHeight="1" x14ac:dyDescent="0.15">
      <c r="B12" s="672" t="s">
        <v>94</v>
      </c>
      <c r="C12" s="672"/>
      <c r="D12" s="672"/>
      <c r="E12" s="672"/>
      <c r="F12" s="672"/>
      <c r="G12" s="672"/>
      <c r="H12" s="672"/>
      <c r="I12" s="672"/>
      <c r="J12" s="672"/>
      <c r="K12" s="190"/>
      <c r="L12" s="674"/>
      <c r="M12" s="674"/>
      <c r="N12" s="674"/>
      <c r="O12" s="674"/>
      <c r="P12" s="8"/>
      <c r="Q12" s="197"/>
      <c r="R12" s="197"/>
      <c r="S12" s="197"/>
      <c r="T12" s="197"/>
      <c r="U12" s="197"/>
      <c r="V12" s="197"/>
      <c r="W12" s="197"/>
      <c r="X12" s="197"/>
      <c r="Y12" s="197"/>
      <c r="Z12" s="197"/>
      <c r="AA12" s="197"/>
      <c r="AB12" s="197"/>
      <c r="AC12" s="197"/>
      <c r="AD12" s="197"/>
      <c r="AE12" s="197"/>
      <c r="AF12" s="197"/>
      <c r="AG12" s="190"/>
      <c r="AH12" s="190"/>
      <c r="AI12" s="190"/>
      <c r="AJ12" s="190"/>
      <c r="AK12" s="190"/>
      <c r="AL12" s="190"/>
      <c r="AM12" s="190"/>
      <c r="AN12" s="190"/>
      <c r="AO12" s="190"/>
      <c r="AP12" s="190"/>
      <c r="AQ12" s="190"/>
      <c r="AR12" s="190"/>
      <c r="AS12" s="190"/>
      <c r="AT12" s="190"/>
      <c r="AU12" s="190"/>
      <c r="AV12" s="190"/>
      <c r="AW12" s="190"/>
      <c r="AX12" s="190"/>
      <c r="AY12" s="190"/>
      <c r="AZ12" s="190"/>
      <c r="BA12" s="198"/>
      <c r="BB12" s="190"/>
      <c r="BC12" s="190"/>
      <c r="BD12" s="190"/>
      <c r="BE12" s="190"/>
    </row>
    <row r="13" spans="1:57" s="56" customFormat="1" ht="34.5" customHeight="1" x14ac:dyDescent="0.15">
      <c r="B13" s="194"/>
      <c r="C13" s="194"/>
      <c r="D13" s="187"/>
      <c r="E13" s="187"/>
      <c r="F13" s="187"/>
      <c r="G13" s="187"/>
      <c r="H13" s="187"/>
      <c r="I13" s="187"/>
      <c r="J13" s="187"/>
      <c r="K13" s="190"/>
      <c r="L13" s="197"/>
      <c r="M13" s="197"/>
      <c r="N13" s="197"/>
      <c r="O13" s="197"/>
      <c r="P13" s="197"/>
      <c r="Q13" s="197"/>
      <c r="R13" s="197"/>
      <c r="S13" s="197"/>
      <c r="T13" s="197"/>
      <c r="U13" s="197"/>
      <c r="V13" s="197"/>
      <c r="W13" s="197"/>
      <c r="X13" s="197"/>
      <c r="Y13" s="197"/>
      <c r="Z13" s="197"/>
      <c r="AA13" s="197"/>
      <c r="AB13" s="197"/>
      <c r="AC13" s="197"/>
      <c r="AD13" s="197"/>
      <c r="AE13" s="197"/>
      <c r="AF13" s="197"/>
      <c r="AG13" s="190"/>
      <c r="AH13" s="190"/>
      <c r="AI13" s="199"/>
      <c r="AJ13" s="200"/>
      <c r="AK13" s="200"/>
      <c r="AL13" s="201"/>
      <c r="AM13" s="201"/>
      <c r="AN13" s="201"/>
      <c r="AO13" s="201"/>
      <c r="AP13" s="201"/>
      <c r="AQ13" s="200"/>
      <c r="AR13" s="198"/>
      <c r="AS13" s="196"/>
      <c r="AT13" s="198"/>
      <c r="AU13" s="198"/>
      <c r="AV13" s="196"/>
      <c r="AW13" s="190"/>
      <c r="AX13" s="190"/>
      <c r="AY13" s="190"/>
      <c r="AZ13" s="190"/>
      <c r="BA13" s="198"/>
      <c r="BD13" s="678"/>
      <c r="BE13" s="678"/>
    </row>
    <row r="14" spans="1:57" s="56" customFormat="1" ht="34.5" customHeight="1" x14ac:dyDescent="0.15">
      <c r="B14" s="672" t="s">
        <v>99</v>
      </c>
      <c r="C14" s="672"/>
      <c r="D14" s="672"/>
      <c r="E14" s="672"/>
      <c r="F14" s="672"/>
      <c r="G14" s="672"/>
      <c r="H14" s="672"/>
      <c r="I14" s="672"/>
      <c r="J14" s="672"/>
      <c r="K14" s="187"/>
      <c r="L14" s="192" t="s">
        <v>9</v>
      </c>
      <c r="M14" s="187" t="s">
        <v>100</v>
      </c>
      <c r="N14" s="187"/>
      <c r="O14" s="187"/>
      <c r="P14" s="193"/>
      <c r="Q14" s="193"/>
      <c r="R14" s="193"/>
      <c r="S14" s="193"/>
      <c r="T14" s="193"/>
      <c r="U14" s="192" t="s">
        <v>9</v>
      </c>
      <c r="V14" s="187" t="s">
        <v>101</v>
      </c>
      <c r="W14" s="187"/>
      <c r="X14" s="193"/>
      <c r="Y14" s="193"/>
      <c r="Z14" s="193"/>
      <c r="AA14" s="193"/>
      <c r="AB14" s="193"/>
      <c r="AC14" s="193"/>
      <c r="AD14" s="198"/>
      <c r="AE14" s="198"/>
      <c r="AF14" s="198"/>
      <c r="AG14" s="198"/>
      <c r="AH14" s="198"/>
      <c r="AI14" s="198"/>
      <c r="AJ14" s="198"/>
      <c r="AK14" s="198"/>
      <c r="AL14" s="198"/>
      <c r="AM14" s="198"/>
      <c r="AN14" s="198"/>
      <c r="AO14" s="198"/>
      <c r="AP14" s="198"/>
      <c r="AQ14" s="198"/>
      <c r="AR14" s="198"/>
      <c r="AS14" s="198"/>
      <c r="AT14" s="198"/>
      <c r="AU14" s="198"/>
      <c r="AV14" s="198"/>
      <c r="AW14" s="198"/>
      <c r="AX14" s="198"/>
      <c r="AY14" s="54"/>
      <c r="AZ14" s="54"/>
      <c r="BA14" s="187"/>
      <c r="BB14" s="187"/>
      <c r="BC14" s="187"/>
      <c r="BD14" s="190"/>
      <c r="BE14" s="190"/>
    </row>
    <row r="15" spans="1:57" s="56" customFormat="1" ht="34.5" customHeight="1" x14ac:dyDescent="0.15">
      <c r="B15" s="191"/>
      <c r="C15" s="191"/>
      <c r="D15" s="191"/>
      <c r="E15" s="191"/>
      <c r="F15" s="191"/>
      <c r="G15" s="191"/>
      <c r="H15" s="191"/>
      <c r="I15" s="191"/>
      <c r="J15" s="191"/>
      <c r="K15" s="187"/>
      <c r="L15" s="198"/>
      <c r="M15" s="187"/>
      <c r="N15" s="187"/>
      <c r="O15" s="187"/>
      <c r="P15" s="193"/>
      <c r="Q15" s="193"/>
      <c r="R15" s="193"/>
      <c r="S15" s="193"/>
      <c r="T15" s="193"/>
      <c r="U15" s="198"/>
      <c r="V15" s="187"/>
      <c r="W15" s="187"/>
      <c r="X15" s="193"/>
      <c r="Y15" s="193"/>
      <c r="Z15" s="193"/>
      <c r="AA15" s="193"/>
      <c r="AB15" s="193"/>
      <c r="AC15" s="198"/>
      <c r="AD15" s="198"/>
      <c r="AE15" s="198"/>
      <c r="AF15" s="198"/>
      <c r="AG15" s="198"/>
      <c r="AH15" s="198"/>
      <c r="AI15" s="198"/>
      <c r="AJ15" s="198"/>
      <c r="AK15" s="198"/>
      <c r="AL15" s="198"/>
      <c r="AM15" s="198"/>
      <c r="AN15" s="198"/>
      <c r="AO15" s="198"/>
      <c r="AP15" s="198"/>
      <c r="AQ15" s="198"/>
      <c r="AR15" s="198"/>
      <c r="AS15" s="198"/>
      <c r="AT15" s="198"/>
      <c r="AU15" s="198"/>
      <c r="AV15" s="187"/>
      <c r="AW15" s="187"/>
      <c r="AX15" s="187"/>
      <c r="AY15" s="54"/>
      <c r="AZ15" s="54"/>
      <c r="BA15" s="187"/>
      <c r="BB15" s="187"/>
      <c r="BC15" s="187"/>
      <c r="BD15" s="190"/>
      <c r="BE15" s="190"/>
    </row>
    <row r="16" spans="1:57" s="56" customFormat="1" ht="34.5" customHeight="1" x14ac:dyDescent="0.15">
      <c r="B16" s="672" t="s">
        <v>125</v>
      </c>
      <c r="C16" s="672"/>
      <c r="D16" s="672"/>
      <c r="E16" s="672"/>
      <c r="F16" s="672"/>
      <c r="G16" s="672"/>
      <c r="H16" s="672"/>
      <c r="I16" s="672"/>
      <c r="J16" s="672"/>
      <c r="K16" s="190"/>
      <c r="L16" s="684" t="str">
        <f>IF('様式第１｜交付申請書'!L64="","",'様式第１｜交付申請書'!L64)</f>
        <v/>
      </c>
      <c r="M16" s="684"/>
      <c r="N16" s="684"/>
      <c r="O16" s="684"/>
      <c r="P16" s="685" t="s">
        <v>127</v>
      </c>
      <c r="Q16" s="685"/>
      <c r="R16" s="682" t="s">
        <v>158</v>
      </c>
      <c r="S16" s="683"/>
      <c r="T16" s="683"/>
      <c r="U16" s="683"/>
      <c r="V16" s="683"/>
      <c r="W16" s="683"/>
      <c r="X16" s="683"/>
      <c r="Y16" s="683"/>
      <c r="Z16" s="683"/>
      <c r="AA16" s="683"/>
      <c r="AB16" s="683"/>
      <c r="AC16" s="683"/>
      <c r="AD16" s="683"/>
      <c r="AE16" s="683"/>
      <c r="AF16" s="683"/>
      <c r="AG16" s="683"/>
      <c r="AH16" s="683"/>
      <c r="AI16" s="683"/>
      <c r="AJ16" s="683"/>
      <c r="AK16" s="683"/>
      <c r="AL16" s="683"/>
      <c r="AM16" s="683"/>
      <c r="AN16" s="683"/>
      <c r="AO16" s="683"/>
      <c r="AP16" s="683"/>
      <c r="AQ16" s="683"/>
      <c r="AR16" s="683"/>
      <c r="AS16" s="683"/>
      <c r="AT16" s="683"/>
      <c r="AU16" s="683"/>
      <c r="AV16" s="683"/>
      <c r="AW16" s="683"/>
      <c r="AX16" s="683"/>
      <c r="AY16" s="683"/>
      <c r="AZ16" s="683"/>
      <c r="BA16" s="683"/>
      <c r="BB16" s="683"/>
      <c r="BC16" s="683"/>
      <c r="BD16" s="190"/>
      <c r="BE16" s="190"/>
    </row>
    <row r="17" spans="1:57" s="56" customFormat="1" ht="34.5" customHeight="1" x14ac:dyDescent="0.15">
      <c r="B17" s="194"/>
      <c r="C17" s="194"/>
      <c r="D17" s="187"/>
      <c r="E17" s="187"/>
      <c r="F17" s="187"/>
      <c r="G17" s="187"/>
      <c r="H17" s="187"/>
      <c r="I17" s="187"/>
      <c r="J17" s="187"/>
      <c r="K17" s="190"/>
      <c r="L17" s="197"/>
      <c r="M17" s="197"/>
      <c r="N17" s="197"/>
      <c r="O17" s="197"/>
      <c r="P17" s="197"/>
      <c r="Q17" s="197"/>
      <c r="R17" s="197"/>
      <c r="S17" s="197"/>
      <c r="T17" s="197"/>
      <c r="U17" s="197"/>
      <c r="V17" s="197"/>
      <c r="W17" s="197"/>
      <c r="X17" s="197"/>
      <c r="Y17" s="197"/>
      <c r="Z17" s="197"/>
      <c r="AA17" s="197"/>
      <c r="AB17" s="197"/>
      <c r="AC17" s="197"/>
      <c r="AD17" s="197"/>
      <c r="AE17" s="197"/>
      <c r="AF17" s="197"/>
      <c r="AG17" s="190"/>
      <c r="AH17" s="190"/>
      <c r="AI17" s="199"/>
      <c r="AJ17" s="200"/>
      <c r="AK17" s="200"/>
      <c r="AL17" s="201"/>
      <c r="AM17" s="201"/>
      <c r="AN17" s="201"/>
      <c r="AO17" s="201"/>
      <c r="AP17" s="201"/>
      <c r="AQ17" s="200"/>
      <c r="AR17" s="198"/>
      <c r="AS17" s="196"/>
      <c r="AT17" s="198"/>
      <c r="AU17" s="198"/>
      <c r="AV17" s="196"/>
      <c r="AW17" s="190"/>
      <c r="AX17" s="190"/>
      <c r="AY17" s="190"/>
      <c r="AZ17" s="190"/>
      <c r="BA17" s="198"/>
      <c r="BD17" s="678"/>
      <c r="BE17" s="678"/>
    </row>
    <row r="18" spans="1:57" s="56" customFormat="1" ht="34.5" customHeight="1" x14ac:dyDescent="0.15">
      <c r="B18" s="194"/>
      <c r="C18" s="194"/>
      <c r="D18" s="187"/>
      <c r="E18" s="187"/>
      <c r="F18" s="187"/>
      <c r="G18" s="187"/>
      <c r="H18" s="187"/>
      <c r="I18" s="187"/>
      <c r="J18" s="187"/>
      <c r="K18" s="190"/>
      <c r="L18" s="197"/>
      <c r="M18" s="197"/>
      <c r="N18" s="197"/>
      <c r="O18" s="197"/>
      <c r="P18" s="197"/>
      <c r="Q18" s="197"/>
      <c r="R18" s="197"/>
      <c r="S18" s="197"/>
      <c r="T18" s="197"/>
      <c r="U18" s="197"/>
      <c r="V18" s="197"/>
      <c r="W18" s="197"/>
      <c r="X18" s="197"/>
      <c r="Y18" s="197"/>
      <c r="Z18" s="197"/>
      <c r="AA18" s="197"/>
      <c r="AB18" s="197"/>
      <c r="AC18" s="197"/>
      <c r="AD18" s="197"/>
      <c r="AE18" s="197"/>
      <c r="AF18" s="197"/>
      <c r="AG18" s="190"/>
      <c r="AH18" s="190"/>
      <c r="AI18" s="199"/>
      <c r="AJ18" s="200"/>
      <c r="AK18" s="200"/>
      <c r="AL18" s="201"/>
      <c r="AM18" s="201"/>
      <c r="AN18" s="201"/>
      <c r="AO18" s="201"/>
      <c r="AP18" s="201"/>
      <c r="AQ18" s="200"/>
      <c r="AR18" s="198"/>
      <c r="AS18" s="196"/>
      <c r="AT18" s="198"/>
      <c r="AU18" s="198"/>
      <c r="AV18" s="196"/>
      <c r="AW18" s="190"/>
      <c r="AX18" s="190"/>
      <c r="AY18" s="190"/>
      <c r="AZ18" s="190"/>
      <c r="BA18" s="198"/>
      <c r="BD18" s="678"/>
      <c r="BE18" s="678"/>
    </row>
    <row r="19" spans="1:57" s="56" customFormat="1" ht="34.5" customHeight="1" x14ac:dyDescent="0.15">
      <c r="B19" s="680" t="s">
        <v>126</v>
      </c>
      <c r="C19" s="680"/>
      <c r="D19" s="680"/>
      <c r="E19" s="680"/>
      <c r="F19" s="680"/>
      <c r="G19" s="680"/>
      <c r="H19" s="680"/>
      <c r="I19" s="680"/>
      <c r="J19" s="680"/>
      <c r="K19" s="190"/>
      <c r="L19" s="681" t="str">
        <f>IF('様式第１｜交付申請書'!AT64="","",'様式第１｜交付申請書'!AT64)</f>
        <v/>
      </c>
      <c r="M19" s="681"/>
      <c r="N19" s="681"/>
      <c r="O19" s="681"/>
      <c r="P19" s="685" t="s">
        <v>127</v>
      </c>
      <c r="Q19" s="685"/>
      <c r="R19" s="686" t="s">
        <v>220</v>
      </c>
      <c r="S19" s="683"/>
      <c r="T19" s="683"/>
      <c r="U19" s="683"/>
      <c r="V19" s="683"/>
      <c r="W19" s="683"/>
      <c r="X19" s="683"/>
      <c r="Y19" s="683"/>
      <c r="Z19" s="683"/>
      <c r="AA19" s="683"/>
      <c r="AB19" s="683"/>
      <c r="AC19" s="683"/>
      <c r="AD19" s="683"/>
      <c r="AE19" s="683"/>
      <c r="AF19" s="683"/>
      <c r="AG19" s="683"/>
      <c r="AH19" s="683"/>
      <c r="AI19" s="683"/>
      <c r="AJ19" s="683"/>
      <c r="AK19" s="683"/>
      <c r="AL19" s="683"/>
      <c r="AM19" s="683"/>
      <c r="AN19" s="683"/>
      <c r="AO19" s="683"/>
      <c r="AP19" s="683"/>
      <c r="AQ19" s="683"/>
      <c r="AR19" s="683"/>
      <c r="AS19" s="683"/>
      <c r="AT19" s="683"/>
      <c r="AU19" s="683"/>
      <c r="AV19" s="683"/>
      <c r="AW19" s="683"/>
      <c r="AX19" s="683"/>
      <c r="AY19" s="683"/>
      <c r="AZ19" s="683"/>
      <c r="BA19" s="683"/>
      <c r="BB19" s="683"/>
      <c r="BC19" s="683"/>
      <c r="BD19" s="190"/>
      <c r="BE19" s="190"/>
    </row>
    <row r="20" spans="1:57" s="56" customFormat="1" ht="34.5" customHeight="1" x14ac:dyDescent="0.15">
      <c r="B20" s="194"/>
      <c r="C20" s="194"/>
      <c r="D20" s="187"/>
      <c r="E20" s="187"/>
      <c r="F20" s="187"/>
      <c r="G20" s="187"/>
      <c r="H20" s="187"/>
      <c r="I20" s="187"/>
      <c r="J20" s="187"/>
      <c r="K20" s="190"/>
      <c r="L20" s="197"/>
      <c r="M20" s="197"/>
      <c r="N20" s="197"/>
      <c r="O20" s="197"/>
      <c r="P20" s="197"/>
      <c r="Q20" s="197"/>
      <c r="R20" s="683"/>
      <c r="S20" s="683"/>
      <c r="T20" s="683"/>
      <c r="U20" s="683"/>
      <c r="V20" s="683"/>
      <c r="W20" s="683"/>
      <c r="X20" s="683"/>
      <c r="Y20" s="683"/>
      <c r="Z20" s="683"/>
      <c r="AA20" s="683"/>
      <c r="AB20" s="683"/>
      <c r="AC20" s="683"/>
      <c r="AD20" s="683"/>
      <c r="AE20" s="683"/>
      <c r="AF20" s="683"/>
      <c r="AG20" s="683"/>
      <c r="AH20" s="683"/>
      <c r="AI20" s="683"/>
      <c r="AJ20" s="683"/>
      <c r="AK20" s="683"/>
      <c r="AL20" s="683"/>
      <c r="AM20" s="683"/>
      <c r="AN20" s="683"/>
      <c r="AO20" s="683"/>
      <c r="AP20" s="683"/>
      <c r="AQ20" s="683"/>
      <c r="AR20" s="683"/>
      <c r="AS20" s="683"/>
      <c r="AT20" s="683"/>
      <c r="AU20" s="683"/>
      <c r="AV20" s="683"/>
      <c r="AW20" s="683"/>
      <c r="AX20" s="683"/>
      <c r="AY20" s="683"/>
      <c r="AZ20" s="683"/>
      <c r="BA20" s="683"/>
      <c r="BB20" s="683"/>
      <c r="BC20" s="683"/>
      <c r="BD20" s="678"/>
      <c r="BE20" s="678"/>
    </row>
    <row r="21" spans="1:57" s="56" customFormat="1" ht="34.5" customHeight="1" x14ac:dyDescent="0.15">
      <c r="B21" s="194"/>
      <c r="C21" s="194"/>
      <c r="D21" s="187"/>
      <c r="E21" s="187"/>
      <c r="F21" s="187"/>
      <c r="G21" s="187"/>
      <c r="H21" s="187"/>
      <c r="I21" s="187"/>
      <c r="J21" s="187"/>
      <c r="K21" s="190"/>
      <c r="L21" s="197"/>
      <c r="M21" s="197"/>
      <c r="N21" s="197"/>
      <c r="O21" s="197"/>
      <c r="P21" s="197"/>
      <c r="Q21" s="197"/>
      <c r="R21" s="197"/>
      <c r="S21" s="197"/>
      <c r="T21" s="197"/>
      <c r="U21" s="197"/>
      <c r="V21" s="197"/>
      <c r="W21" s="197"/>
      <c r="X21" s="197"/>
      <c r="Y21" s="197"/>
      <c r="Z21" s="197"/>
      <c r="AA21" s="197"/>
      <c r="AB21" s="197"/>
      <c r="AC21" s="197"/>
      <c r="AD21" s="197"/>
      <c r="AE21" s="197"/>
      <c r="AF21" s="197"/>
      <c r="AG21" s="190"/>
      <c r="AH21" s="190"/>
      <c r="AI21" s="199"/>
      <c r="AJ21" s="200"/>
      <c r="AK21" s="200"/>
      <c r="AL21" s="201"/>
      <c r="AM21" s="201"/>
      <c r="AN21" s="201"/>
      <c r="AO21" s="201"/>
      <c r="AP21" s="201"/>
      <c r="AQ21" s="200"/>
      <c r="AR21" s="198"/>
      <c r="AS21" s="196"/>
      <c r="AT21" s="198"/>
      <c r="AU21" s="198"/>
      <c r="AV21" s="196"/>
      <c r="AW21" s="190"/>
      <c r="AX21" s="190"/>
      <c r="AY21" s="190"/>
      <c r="AZ21" s="190"/>
      <c r="BA21" s="198"/>
      <c r="BD21" s="202"/>
      <c r="BE21" s="202"/>
    </row>
    <row r="22" spans="1:57" s="56" customFormat="1" ht="34.5" customHeight="1" x14ac:dyDescent="0.15">
      <c r="B22" s="185" t="s">
        <v>95</v>
      </c>
      <c r="C22" s="194"/>
      <c r="D22" s="187"/>
      <c r="E22" s="187"/>
      <c r="F22" s="187"/>
      <c r="G22" s="187"/>
      <c r="H22" s="187"/>
      <c r="I22" s="187"/>
      <c r="J22" s="187"/>
      <c r="K22" s="190"/>
      <c r="L22" s="197"/>
      <c r="M22" s="197"/>
      <c r="N22" s="197"/>
      <c r="O22" s="197"/>
      <c r="P22" s="197"/>
      <c r="Q22" s="197"/>
      <c r="R22" s="197"/>
      <c r="S22" s="197"/>
      <c r="T22" s="197"/>
      <c r="U22" s="197"/>
      <c r="V22" s="197"/>
      <c r="W22" s="197"/>
      <c r="X22" s="197"/>
      <c r="Y22" s="197"/>
      <c r="Z22" s="197"/>
      <c r="AA22" s="197"/>
      <c r="AB22" s="197"/>
      <c r="AC22" s="197"/>
      <c r="AD22" s="197"/>
      <c r="AE22" s="197"/>
      <c r="AF22" s="197"/>
      <c r="AG22" s="190"/>
      <c r="AH22" s="190"/>
      <c r="AI22" s="199"/>
      <c r="AJ22" s="200"/>
      <c r="AK22" s="200"/>
      <c r="AL22" s="201"/>
      <c r="AM22" s="201"/>
      <c r="AN22" s="201"/>
      <c r="AO22" s="201"/>
      <c r="AP22" s="201"/>
      <c r="AQ22" s="200"/>
      <c r="AR22" s="198"/>
      <c r="AS22" s="196"/>
      <c r="AT22" s="198"/>
      <c r="AU22" s="198"/>
      <c r="AV22" s="196"/>
      <c r="AW22" s="190"/>
      <c r="AX22" s="190"/>
      <c r="AY22" s="190"/>
      <c r="AZ22" s="190"/>
      <c r="BA22" s="198"/>
      <c r="BD22" s="202"/>
      <c r="BE22" s="202"/>
    </row>
    <row r="23" spans="1:57" s="56" customFormat="1" ht="34.5" customHeight="1" x14ac:dyDescent="0.15">
      <c r="B23" s="185"/>
      <c r="C23" s="186"/>
      <c r="D23" s="187"/>
      <c r="E23" s="187"/>
      <c r="F23" s="187"/>
      <c r="G23" s="187"/>
      <c r="H23" s="187"/>
      <c r="I23" s="187"/>
      <c r="J23" s="187"/>
      <c r="K23" s="190"/>
      <c r="L23" s="203" t="s">
        <v>9</v>
      </c>
      <c r="M23" s="679" t="s">
        <v>96</v>
      </c>
      <c r="N23" s="679"/>
      <c r="O23" s="679"/>
      <c r="P23" s="679"/>
      <c r="Q23" s="679"/>
      <c r="R23" s="679"/>
      <c r="S23" s="679"/>
      <c r="T23" s="679"/>
      <c r="U23" s="679"/>
      <c r="V23" s="679"/>
      <c r="W23" s="679"/>
      <c r="X23" s="679"/>
      <c r="Y23" s="679"/>
      <c r="Z23" s="679"/>
      <c r="AA23" s="679"/>
      <c r="AB23" s="679"/>
      <c r="AC23" s="679"/>
      <c r="AD23" s="203" t="s">
        <v>9</v>
      </c>
      <c r="AE23" s="693" t="s">
        <v>97</v>
      </c>
      <c r="AF23" s="693"/>
      <c r="AG23" s="693"/>
      <c r="AH23" s="693"/>
      <c r="AI23" s="693"/>
      <c r="AJ23" s="693"/>
      <c r="AK23" s="693"/>
      <c r="AL23" s="693"/>
      <c r="AM23" s="693"/>
      <c r="AN23" s="693"/>
      <c r="AO23" s="693"/>
      <c r="AP23" s="694"/>
      <c r="AQ23" s="694"/>
      <c r="AR23" s="694"/>
      <c r="AS23" s="694"/>
      <c r="AT23" s="694"/>
      <c r="AU23" s="695"/>
      <c r="AV23" s="190"/>
      <c r="AW23" s="190"/>
      <c r="AX23" s="190"/>
      <c r="AY23" s="190"/>
      <c r="AZ23" s="190"/>
      <c r="BA23" s="204"/>
      <c r="BB23" s="190"/>
      <c r="BC23" s="190"/>
      <c r="BD23" s="190"/>
    </row>
    <row r="24" spans="1:57" s="56" customFormat="1" ht="34.5" customHeight="1" x14ac:dyDescent="0.15">
      <c r="B24" s="186"/>
      <c r="C24" s="186"/>
      <c r="D24" s="187"/>
      <c r="E24" s="187"/>
      <c r="F24" s="187"/>
      <c r="G24" s="187"/>
      <c r="H24" s="187"/>
      <c r="I24" s="187"/>
      <c r="J24" s="187"/>
      <c r="K24" s="190"/>
      <c r="L24" s="198"/>
      <c r="M24" s="190"/>
      <c r="O24" s="205"/>
      <c r="P24" s="205"/>
      <c r="Q24" s="205"/>
      <c r="R24" s="205"/>
      <c r="S24" s="205"/>
      <c r="T24" s="205"/>
      <c r="U24" s="205"/>
      <c r="V24" s="205"/>
      <c r="W24" s="205"/>
      <c r="X24" s="205"/>
      <c r="Y24" s="205"/>
      <c r="Z24" s="205"/>
      <c r="AA24" s="205"/>
      <c r="AB24" s="205"/>
      <c r="AC24" s="205"/>
      <c r="AD24" s="205"/>
      <c r="AE24" s="205"/>
      <c r="AF24" s="205"/>
      <c r="AG24" s="205"/>
      <c r="AH24" s="205"/>
      <c r="AI24" s="205"/>
      <c r="AJ24" s="205"/>
      <c r="AK24" s="205"/>
      <c r="AL24" s="205"/>
      <c r="AM24" s="205"/>
      <c r="AN24" s="205"/>
      <c r="AO24" s="205"/>
      <c r="AP24" s="205"/>
      <c r="AQ24" s="205"/>
      <c r="AR24" s="205"/>
      <c r="AS24" s="205"/>
      <c r="AT24" s="205"/>
      <c r="AU24" s="205"/>
      <c r="AV24" s="205"/>
      <c r="AW24" s="205"/>
      <c r="AX24" s="205"/>
      <c r="AY24" s="205"/>
      <c r="AZ24" s="205"/>
      <c r="BA24" s="204"/>
      <c r="BB24" s="190"/>
      <c r="BC24" s="190"/>
      <c r="BD24" s="190"/>
    </row>
    <row r="25" spans="1:57" s="56" customFormat="1" ht="34.5" customHeight="1" x14ac:dyDescent="0.15">
      <c r="B25" s="186"/>
      <c r="C25" s="186"/>
      <c r="D25" s="187"/>
      <c r="E25" s="187"/>
      <c r="F25" s="187"/>
      <c r="G25" s="187"/>
      <c r="H25" s="187"/>
      <c r="I25" s="187"/>
      <c r="J25" s="187"/>
      <c r="K25" s="190"/>
      <c r="L25" s="198"/>
      <c r="M25" s="190"/>
      <c r="O25" s="205"/>
      <c r="P25" s="205"/>
      <c r="Q25" s="205"/>
      <c r="R25" s="205"/>
      <c r="S25" s="205"/>
      <c r="T25" s="205"/>
      <c r="U25" s="205"/>
      <c r="V25" s="205"/>
      <c r="W25" s="205"/>
      <c r="X25" s="205"/>
      <c r="Y25" s="205"/>
      <c r="Z25" s="205"/>
      <c r="AA25" s="205"/>
      <c r="AB25" s="205"/>
      <c r="AC25" s="205"/>
      <c r="AD25" s="205"/>
      <c r="AE25" s="205"/>
      <c r="AF25" s="205"/>
      <c r="AG25" s="205"/>
      <c r="AH25" s="205"/>
      <c r="AI25" s="205"/>
      <c r="AJ25" s="205"/>
      <c r="AK25" s="205"/>
      <c r="AL25" s="205"/>
      <c r="AM25" s="205"/>
      <c r="AN25" s="205"/>
      <c r="AO25" s="205"/>
      <c r="AP25" s="205"/>
      <c r="AQ25" s="205"/>
      <c r="AR25" s="205"/>
      <c r="AS25" s="205"/>
      <c r="AT25" s="205"/>
      <c r="AU25" s="205"/>
      <c r="AV25" s="205"/>
      <c r="AW25" s="205"/>
      <c r="AX25" s="205"/>
      <c r="AY25" s="205"/>
      <c r="AZ25" s="205"/>
      <c r="BA25" s="204"/>
      <c r="BB25" s="190"/>
      <c r="BC25" s="190"/>
      <c r="BD25" s="190"/>
    </row>
    <row r="26" spans="1:57" s="206" customFormat="1" ht="34.5" customHeight="1" x14ac:dyDescent="0.15">
      <c r="B26" s="185" t="s">
        <v>226</v>
      </c>
      <c r="C26" s="188"/>
      <c r="D26" s="188"/>
      <c r="E26" s="188"/>
      <c r="F26" s="188"/>
      <c r="G26" s="188"/>
      <c r="H26" s="188"/>
      <c r="I26" s="188"/>
      <c r="J26" s="188"/>
      <c r="L26" s="259"/>
      <c r="M26" s="207"/>
      <c r="N26" s="207"/>
      <c r="O26" s="259"/>
      <c r="P26" s="259"/>
      <c r="Q26" s="259"/>
      <c r="R26" s="259"/>
      <c r="S26" s="259"/>
      <c r="T26" s="259"/>
      <c r="U26" s="259"/>
      <c r="V26" s="259"/>
      <c r="W26" s="259"/>
      <c r="X26" s="259"/>
      <c r="Y26" s="259"/>
      <c r="Z26" s="259"/>
      <c r="AA26" s="259"/>
      <c r="AB26" s="259"/>
      <c r="AC26" s="259"/>
      <c r="AD26" s="259"/>
      <c r="AE26" s="259"/>
      <c r="AF26" s="259"/>
      <c r="AG26" s="205"/>
      <c r="AH26" s="205"/>
      <c r="AI26" s="259"/>
      <c r="AJ26" s="205"/>
      <c r="AK26" s="205"/>
      <c r="AL26" s="205"/>
      <c r="AM26" s="205"/>
      <c r="AN26" s="205"/>
      <c r="AO26" s="205"/>
      <c r="AP26" s="205"/>
      <c r="AQ26" s="205"/>
      <c r="AR26" s="205"/>
      <c r="AS26" s="205"/>
      <c r="AT26" s="205"/>
      <c r="AU26" s="205"/>
      <c r="AV26" s="205"/>
      <c r="AW26" s="205"/>
      <c r="AX26" s="205"/>
      <c r="AY26" s="205"/>
      <c r="AZ26" s="205"/>
      <c r="BA26" s="205"/>
      <c r="BB26" s="205"/>
      <c r="BC26" s="205"/>
      <c r="BD26" s="259"/>
    </row>
    <row r="27" spans="1:57" s="206" customFormat="1" ht="34.5" customHeight="1" x14ac:dyDescent="0.15">
      <c r="B27" s="186"/>
      <c r="C27" s="188"/>
      <c r="D27" s="188"/>
      <c r="E27" s="188"/>
      <c r="F27" s="188"/>
      <c r="G27" s="188"/>
      <c r="H27" s="188"/>
      <c r="I27" s="188"/>
      <c r="J27" s="188"/>
      <c r="L27" s="701" t="s">
        <v>159</v>
      </c>
      <c r="M27" s="702"/>
      <c r="N27" s="702"/>
      <c r="O27" s="702"/>
      <c r="P27" s="702"/>
      <c r="Q27" s="702"/>
      <c r="R27" s="702"/>
      <c r="S27" s="702"/>
      <c r="T27" s="702"/>
      <c r="U27" s="702"/>
      <c r="V27" s="702"/>
      <c r="W27" s="702"/>
      <c r="X27" s="702"/>
      <c r="Y27" s="702"/>
      <c r="Z27" s="702"/>
      <c r="AA27" s="702"/>
      <c r="AB27" s="702"/>
      <c r="AC27" s="702"/>
      <c r="AD27" s="702"/>
      <c r="AE27" s="702"/>
      <c r="AF27" s="702"/>
      <c r="AG27" s="702"/>
      <c r="AH27" s="702"/>
      <c r="AI27" s="702"/>
      <c r="AJ27" s="702"/>
      <c r="AK27" s="702"/>
      <c r="AL27" s="702"/>
      <c r="AM27" s="702"/>
      <c r="AN27" s="702"/>
      <c r="AO27" s="702"/>
      <c r="AP27" s="702"/>
      <c r="AQ27" s="702"/>
      <c r="AR27" s="702"/>
      <c r="AS27" s="702"/>
      <c r="AT27" s="702"/>
      <c r="AU27" s="703"/>
      <c r="AV27" s="698" t="s">
        <v>9</v>
      </c>
      <c r="AW27" s="699"/>
      <c r="AX27" s="699"/>
      <c r="AY27" s="700"/>
      <c r="AZ27" s="205"/>
      <c r="BA27" s="205"/>
      <c r="BB27" s="205"/>
      <c r="BC27" s="205"/>
      <c r="BD27" s="259"/>
    </row>
    <row r="28" spans="1:57" s="206" customFormat="1" ht="34.5" customHeight="1" x14ac:dyDescent="0.15">
      <c r="B28" s="186"/>
      <c r="C28" s="188"/>
      <c r="D28" s="188"/>
      <c r="E28" s="188"/>
      <c r="F28" s="188"/>
      <c r="G28" s="188"/>
      <c r="H28" s="188"/>
      <c r="I28" s="188"/>
      <c r="J28" s="188"/>
      <c r="L28" s="205"/>
      <c r="M28" s="205"/>
      <c r="N28" s="205"/>
      <c r="O28" s="205"/>
      <c r="P28" s="205"/>
      <c r="Q28" s="205"/>
      <c r="R28" s="205"/>
      <c r="S28" s="205"/>
      <c r="T28" s="205"/>
      <c r="U28" s="205"/>
      <c r="V28" s="205"/>
      <c r="W28" s="205"/>
      <c r="X28" s="205"/>
      <c r="Y28" s="205"/>
      <c r="Z28" s="205"/>
      <c r="AA28" s="205"/>
      <c r="AB28" s="205"/>
      <c r="AC28" s="205"/>
      <c r="AD28" s="205"/>
      <c r="AE28" s="205"/>
      <c r="AF28" s="205"/>
      <c r="AG28" s="205"/>
      <c r="AH28" s="205"/>
      <c r="AI28" s="205"/>
      <c r="AJ28" s="205"/>
      <c r="AK28" s="205"/>
      <c r="AL28" s="205"/>
      <c r="AM28" s="205"/>
      <c r="AN28" s="205"/>
      <c r="AO28" s="205"/>
      <c r="AP28" s="205"/>
      <c r="AQ28" s="205"/>
      <c r="AR28" s="205"/>
      <c r="AS28" s="205"/>
      <c r="AT28" s="205"/>
      <c r="AU28" s="205"/>
      <c r="AV28" s="205"/>
      <c r="AW28" s="205"/>
      <c r="AX28" s="205"/>
      <c r="AY28" s="205"/>
      <c r="AZ28" s="205"/>
      <c r="BA28" s="205"/>
      <c r="BB28" s="205"/>
      <c r="BC28" s="205"/>
      <c r="BD28" s="190"/>
    </row>
    <row r="29" spans="1:57" s="206" customFormat="1" ht="34.5" customHeight="1" thickBot="1" x14ac:dyDescent="0.2">
      <c r="B29" s="186"/>
      <c r="C29" s="188"/>
      <c r="D29" s="188"/>
      <c r="E29" s="188"/>
      <c r="F29" s="188"/>
      <c r="G29" s="188"/>
      <c r="H29" s="188"/>
      <c r="I29" s="188"/>
      <c r="J29" s="188"/>
      <c r="L29" s="190"/>
      <c r="M29" s="207"/>
      <c r="N29" s="207"/>
      <c r="O29" s="190"/>
      <c r="P29" s="190"/>
      <c r="Q29" s="190"/>
      <c r="R29" s="190"/>
      <c r="S29" s="190"/>
      <c r="T29" s="190"/>
      <c r="U29" s="190"/>
      <c r="V29" s="190"/>
      <c r="W29" s="190"/>
      <c r="X29" s="190"/>
      <c r="Y29" s="190"/>
      <c r="Z29" s="190"/>
      <c r="AA29" s="190"/>
      <c r="AB29" s="190"/>
      <c r="AC29" s="190"/>
      <c r="AD29" s="190"/>
      <c r="AE29" s="190"/>
      <c r="AF29" s="190"/>
      <c r="AG29" s="205"/>
      <c r="AH29" s="205"/>
      <c r="AI29" s="190"/>
      <c r="AJ29" s="205"/>
      <c r="AK29" s="205"/>
      <c r="AL29" s="205"/>
      <c r="AM29" s="205"/>
      <c r="AN29" s="205"/>
      <c r="AO29" s="205"/>
      <c r="AP29" s="205"/>
      <c r="AQ29" s="205"/>
      <c r="AR29" s="205"/>
      <c r="AS29" s="205"/>
      <c r="AT29" s="205"/>
      <c r="AU29" s="205"/>
      <c r="AV29" s="205"/>
      <c r="AW29" s="205"/>
      <c r="AX29" s="205"/>
      <c r="AY29" s="205"/>
      <c r="AZ29" s="205"/>
      <c r="BA29" s="205"/>
      <c r="BB29" s="205"/>
      <c r="BC29" s="205"/>
      <c r="BD29" s="190"/>
    </row>
    <row r="30" spans="1:57" s="206" customFormat="1" ht="34.5" customHeight="1" x14ac:dyDescent="0.15">
      <c r="A30" s="208"/>
      <c r="B30" s="209"/>
      <c r="C30" s="210"/>
      <c r="D30" s="210"/>
      <c r="E30" s="210"/>
      <c r="F30" s="210"/>
      <c r="G30" s="210"/>
      <c r="H30" s="210"/>
      <c r="I30" s="210"/>
      <c r="J30" s="210"/>
      <c r="K30" s="208"/>
      <c r="L30" s="211"/>
      <c r="M30" s="212"/>
      <c r="N30" s="212"/>
      <c r="O30" s="211"/>
      <c r="P30" s="211"/>
      <c r="Q30" s="211"/>
      <c r="R30" s="211"/>
      <c r="S30" s="211"/>
      <c r="T30" s="211"/>
      <c r="U30" s="211"/>
      <c r="V30" s="211"/>
      <c r="W30" s="211"/>
      <c r="X30" s="211"/>
      <c r="Y30" s="211"/>
      <c r="Z30" s="211"/>
      <c r="AA30" s="211"/>
      <c r="AB30" s="211"/>
      <c r="AC30" s="211"/>
      <c r="AD30" s="211"/>
      <c r="AE30" s="211"/>
      <c r="AF30" s="211"/>
      <c r="AG30" s="213"/>
      <c r="AH30" s="213"/>
      <c r="AI30" s="211"/>
      <c r="AJ30" s="213"/>
      <c r="AK30" s="213"/>
      <c r="AL30" s="213"/>
      <c r="AM30" s="213"/>
      <c r="AN30" s="213"/>
      <c r="AO30" s="213"/>
      <c r="AP30" s="213"/>
      <c r="AQ30" s="213"/>
      <c r="AR30" s="213"/>
      <c r="AS30" s="213"/>
      <c r="AT30" s="213"/>
      <c r="AU30" s="213"/>
      <c r="AV30" s="213"/>
      <c r="AW30" s="213"/>
      <c r="AX30" s="213"/>
      <c r="AY30" s="213"/>
      <c r="AZ30" s="213"/>
      <c r="BA30" s="213"/>
      <c r="BB30" s="213"/>
      <c r="BC30" s="213"/>
      <c r="BD30" s="190"/>
    </row>
    <row r="31" spans="1:57" s="206" customFormat="1" ht="34.5" customHeight="1" x14ac:dyDescent="0.15">
      <c r="B31" s="186"/>
      <c r="C31" s="188"/>
      <c r="D31" s="188"/>
      <c r="E31" s="188"/>
      <c r="F31" s="188"/>
      <c r="G31" s="188"/>
      <c r="H31" s="188"/>
      <c r="I31" s="188"/>
      <c r="J31" s="188"/>
      <c r="L31" s="190"/>
      <c r="M31" s="207"/>
      <c r="N31" s="207"/>
      <c r="O31" s="190"/>
      <c r="P31" s="190"/>
      <c r="Q31" s="190"/>
      <c r="R31" s="190"/>
      <c r="S31" s="190"/>
      <c r="T31" s="190"/>
      <c r="U31" s="190"/>
      <c r="V31" s="190"/>
      <c r="W31" s="190"/>
      <c r="X31" s="190"/>
      <c r="Y31" s="190"/>
      <c r="Z31" s="190"/>
      <c r="AA31" s="190"/>
      <c r="AB31" s="190"/>
      <c r="AC31" s="190"/>
      <c r="AD31" s="190"/>
      <c r="AE31" s="190"/>
      <c r="AF31" s="190"/>
      <c r="AG31" s="205"/>
      <c r="AH31" s="205"/>
      <c r="AI31" s="190"/>
      <c r="AJ31" s="205"/>
      <c r="AK31" s="205"/>
      <c r="AL31" s="205"/>
      <c r="AM31" s="205"/>
      <c r="AN31" s="205"/>
      <c r="AO31" s="205"/>
      <c r="AP31" s="205"/>
      <c r="AQ31" s="205"/>
      <c r="AR31" s="205"/>
      <c r="AS31" s="205"/>
      <c r="AT31" s="205"/>
      <c r="AU31" s="205"/>
      <c r="AV31" s="205"/>
      <c r="AW31" s="205"/>
      <c r="AX31" s="205"/>
      <c r="AY31" s="205"/>
      <c r="AZ31" s="205"/>
      <c r="BA31" s="205"/>
      <c r="BB31" s="205"/>
      <c r="BC31" s="205"/>
      <c r="BD31" s="190"/>
    </row>
    <row r="32" spans="1:57" ht="21" x14ac:dyDescent="0.15">
      <c r="B32" s="185" t="s">
        <v>231</v>
      </c>
      <c r="C32" s="185"/>
      <c r="D32" s="214"/>
      <c r="E32" s="214"/>
      <c r="F32" s="214"/>
      <c r="G32" s="214"/>
      <c r="H32" s="214"/>
      <c r="I32" s="214"/>
      <c r="J32" s="214"/>
      <c r="K32" s="3"/>
      <c r="L32" s="3"/>
      <c r="M32" s="3"/>
      <c r="N32" s="3"/>
      <c r="O32" s="3"/>
      <c r="P32" s="3"/>
      <c r="Q32" s="3"/>
      <c r="R32" s="3"/>
      <c r="S32" s="3"/>
      <c r="T32" s="3"/>
      <c r="U32" s="3"/>
      <c r="V32" s="3"/>
      <c r="W32" s="3"/>
      <c r="X32" s="3"/>
      <c r="Y32" s="3"/>
      <c r="Z32" s="3"/>
      <c r="AA32" s="3"/>
      <c r="AB32" s="3"/>
      <c r="AC32" s="3"/>
      <c r="AD32" s="3"/>
      <c r="AE32" s="3"/>
      <c r="AF32" s="3"/>
      <c r="AG32" s="3"/>
      <c r="AH32" s="3"/>
      <c r="AI32" s="3"/>
      <c r="AJ32" s="6"/>
      <c r="AK32" s="6"/>
      <c r="AL32" s="6"/>
      <c r="AM32" s="215"/>
      <c r="AN32" s="215"/>
      <c r="AO32" s="215"/>
      <c r="AP32" s="215"/>
      <c r="AQ32" s="215"/>
      <c r="AR32" s="215"/>
      <c r="AS32" s="215"/>
      <c r="AT32" s="215"/>
      <c r="AU32" s="7"/>
      <c r="AV32" s="7"/>
      <c r="AW32" s="3"/>
      <c r="AX32" s="3"/>
      <c r="AY32" s="216"/>
      <c r="AZ32" s="216"/>
      <c r="BA32" s="216"/>
      <c r="BB32" s="216"/>
      <c r="BC32" s="216"/>
    </row>
    <row r="33" spans="2:57" ht="18" customHeight="1" x14ac:dyDescent="0.15">
      <c r="B33" s="55"/>
      <c r="C33" s="55" t="s">
        <v>102</v>
      </c>
      <c r="D33" s="3"/>
      <c r="E33" s="3"/>
      <c r="F33" s="3"/>
      <c r="G33" s="3"/>
      <c r="H33" s="3"/>
      <c r="I33" s="3"/>
      <c r="J33" s="3"/>
      <c r="K33" s="3"/>
      <c r="L33" s="3"/>
      <c r="M33" s="3"/>
      <c r="N33" s="3"/>
      <c r="O33" s="3"/>
      <c r="P33" s="3"/>
      <c r="Q33" s="3"/>
      <c r="R33" s="3"/>
      <c r="S33" s="3"/>
      <c r="T33" s="3"/>
      <c r="U33" s="3"/>
      <c r="V33" s="3"/>
      <c r="W33" s="3"/>
      <c r="X33" s="3"/>
      <c r="Y33" s="3"/>
      <c r="Z33" s="3"/>
      <c r="AA33" s="3"/>
      <c r="AB33" s="3"/>
      <c r="AC33" s="3"/>
      <c r="AD33" s="3"/>
      <c r="AE33" s="3"/>
      <c r="AF33" s="3"/>
      <c r="AG33" s="3"/>
      <c r="AH33" s="3"/>
      <c r="AI33" s="3"/>
      <c r="AJ33" s="205"/>
      <c r="AK33" s="205"/>
      <c r="AL33" s="205"/>
      <c r="AM33" s="205"/>
      <c r="AN33" s="205"/>
      <c r="AO33" s="205"/>
      <c r="AP33" s="205"/>
      <c r="AQ33" s="205"/>
      <c r="AR33" s="205"/>
      <c r="AS33" s="205"/>
      <c r="AT33" s="205"/>
      <c r="AU33" s="205"/>
      <c r="AV33" s="205"/>
      <c r="AW33" s="205"/>
      <c r="AX33" s="205"/>
      <c r="AY33" s="205"/>
      <c r="AZ33" s="205"/>
      <c r="BA33" s="205"/>
      <c r="BB33" s="205"/>
      <c r="BE33" s="4"/>
    </row>
    <row r="34" spans="2:57" ht="18" customHeight="1" x14ac:dyDescent="0.15">
      <c r="B34" s="217"/>
      <c r="C34" s="217"/>
      <c r="D34" s="3"/>
      <c r="E34" s="3"/>
      <c r="F34" s="3"/>
      <c r="G34" s="3"/>
      <c r="H34" s="3"/>
      <c r="I34" s="3"/>
      <c r="J34" s="3"/>
      <c r="K34" s="3"/>
      <c r="L34" s="3"/>
      <c r="M34" s="3"/>
      <c r="N34" s="3"/>
      <c r="O34" s="3"/>
      <c r="P34" s="3"/>
      <c r="Q34" s="3"/>
      <c r="R34" s="3"/>
      <c r="S34" s="3"/>
      <c r="T34" s="3"/>
      <c r="U34" s="215"/>
      <c r="V34" s="215"/>
      <c r="W34" s="215"/>
      <c r="X34" s="215"/>
      <c r="Y34" s="215"/>
      <c r="Z34" s="215"/>
      <c r="AA34" s="215"/>
      <c r="AB34" s="215"/>
      <c r="AC34" s="215"/>
      <c r="AD34" s="215"/>
      <c r="AE34" s="215"/>
      <c r="AF34" s="215"/>
      <c r="AG34" s="215"/>
      <c r="AH34" s="215"/>
      <c r="AI34" s="215"/>
      <c r="AJ34" s="215"/>
      <c r="AK34" s="215"/>
      <c r="AL34" s="2"/>
      <c r="AM34" s="2"/>
      <c r="AN34" s="2"/>
      <c r="AO34" s="215"/>
      <c r="AP34" s="215"/>
      <c r="AQ34" s="215"/>
      <c r="AR34" s="215"/>
      <c r="AS34" s="215"/>
      <c r="AT34" s="215"/>
      <c r="AU34" s="7"/>
      <c r="AV34" s="7"/>
      <c r="AW34" s="3"/>
      <c r="AX34" s="3"/>
      <c r="AY34" s="216"/>
      <c r="AZ34" s="216"/>
      <c r="BA34" s="216"/>
      <c r="BB34" s="216"/>
      <c r="BE34" s="4"/>
    </row>
    <row r="35" spans="2:57" s="25" customFormat="1" ht="17.25" customHeight="1" x14ac:dyDescent="0.15">
      <c r="B35" s="218"/>
      <c r="C35" s="218"/>
      <c r="D35" s="218"/>
      <c r="E35" s="218"/>
      <c r="F35" s="218"/>
      <c r="G35" s="218"/>
      <c r="H35" s="218"/>
      <c r="I35" s="218"/>
      <c r="J35" s="218"/>
      <c r="K35" s="218"/>
      <c r="L35" s="218"/>
      <c r="M35" s="218"/>
      <c r="N35" s="218"/>
      <c r="O35" s="218"/>
      <c r="P35" s="218"/>
      <c r="Q35" s="218"/>
      <c r="R35" s="218"/>
      <c r="S35" s="218"/>
      <c r="T35" s="218"/>
      <c r="U35" s="218"/>
      <c r="V35" s="218"/>
      <c r="W35" s="218"/>
      <c r="X35" s="218"/>
      <c r="Y35" s="218"/>
      <c r="Z35" s="218"/>
      <c r="AA35" s="218"/>
      <c r="AB35" s="218"/>
      <c r="AC35" s="218"/>
      <c r="AD35" s="218"/>
      <c r="AE35" s="218"/>
      <c r="AF35" s="218"/>
      <c r="AG35" s="218"/>
      <c r="AH35" s="218"/>
      <c r="AI35" s="218"/>
      <c r="AJ35" s="219"/>
      <c r="AK35" s="219"/>
      <c r="AL35" s="219"/>
      <c r="AM35" s="219"/>
      <c r="AN35" s="219"/>
      <c r="AO35" s="219"/>
      <c r="AP35" s="219"/>
      <c r="AQ35" s="219"/>
      <c r="AR35" s="219"/>
      <c r="AS35" s="219"/>
      <c r="AT35" s="219"/>
      <c r="AU35" s="219"/>
      <c r="AV35" s="219"/>
      <c r="AW35" s="219"/>
      <c r="AX35" s="219"/>
      <c r="AY35" s="219"/>
      <c r="AZ35" s="219"/>
      <c r="BA35" s="219"/>
      <c r="BB35" s="219"/>
      <c r="BC35" s="219"/>
    </row>
    <row r="36" spans="2:57" s="25" customFormat="1" ht="22.5" customHeight="1" thickBot="1" x14ac:dyDescent="0.2">
      <c r="B36" s="218"/>
      <c r="C36" s="218"/>
      <c r="D36" s="218"/>
      <c r="E36" s="218"/>
      <c r="F36" s="218"/>
      <c r="G36" s="218"/>
      <c r="H36" s="218"/>
      <c r="I36" s="218"/>
      <c r="J36" s="218"/>
      <c r="K36" s="218"/>
      <c r="L36" s="218"/>
      <c r="M36" s="218"/>
      <c r="N36" s="218"/>
      <c r="O36" s="218"/>
      <c r="P36" s="218"/>
      <c r="Q36" s="218"/>
      <c r="R36" s="218"/>
      <c r="S36" s="220"/>
      <c r="T36" s="218"/>
      <c r="U36" s="220" t="s">
        <v>237</v>
      </c>
      <c r="V36" s="218"/>
      <c r="W36" s="218"/>
      <c r="X36" s="218"/>
      <c r="Y36" s="218"/>
      <c r="Z36" s="218"/>
      <c r="AA36" s="218"/>
      <c r="AB36" s="218"/>
      <c r="AC36" s="218"/>
      <c r="AD36" s="218"/>
      <c r="AE36" s="218"/>
      <c r="AF36" s="218"/>
      <c r="AG36" s="218"/>
      <c r="AH36" s="218"/>
      <c r="AI36" s="218"/>
      <c r="AJ36" s="221"/>
      <c r="AK36" s="221"/>
      <c r="AL36" s="220"/>
      <c r="AM36" s="222"/>
      <c r="AN36" s="222"/>
      <c r="AO36" s="222"/>
      <c r="AP36" s="222"/>
      <c r="AQ36" s="222"/>
      <c r="AR36" s="222"/>
      <c r="AS36" s="222"/>
      <c r="AT36" s="222"/>
      <c r="AU36" s="223"/>
      <c r="AV36" s="223"/>
      <c r="AW36" s="224"/>
      <c r="AX36" s="224"/>
      <c r="AY36" s="224"/>
      <c r="AZ36" s="224"/>
      <c r="BA36" s="224"/>
      <c r="BB36" s="224"/>
      <c r="BC36" s="224"/>
    </row>
    <row r="37" spans="2:57" s="25" customFormat="1" ht="65.25" customHeight="1" thickBot="1" x14ac:dyDescent="0.2">
      <c r="B37" s="687" t="s">
        <v>147</v>
      </c>
      <c r="C37" s="688"/>
      <c r="D37" s="688"/>
      <c r="E37" s="688"/>
      <c r="F37" s="688"/>
      <c r="G37" s="688"/>
      <c r="H37" s="688"/>
      <c r="I37" s="688"/>
      <c r="J37" s="688"/>
      <c r="K37" s="688"/>
      <c r="L37" s="688"/>
      <c r="M37" s="688"/>
      <c r="N37" s="688"/>
      <c r="O37" s="688"/>
      <c r="P37" s="688"/>
      <c r="Q37" s="688"/>
      <c r="R37" s="688"/>
      <c r="S37" s="688"/>
      <c r="T37" s="689"/>
      <c r="U37" s="696">
        <f>SUM('定型様式2｜明細書:定型様式2｜明細書 _ひな形'!AF14:AG14)</f>
        <v>0</v>
      </c>
      <c r="V37" s="696"/>
      <c r="W37" s="696"/>
      <c r="X37" s="696"/>
      <c r="Y37" s="696"/>
      <c r="Z37" s="696"/>
      <c r="AA37" s="696"/>
      <c r="AB37" s="696"/>
      <c r="AC37" s="696"/>
      <c r="AD37" s="696"/>
      <c r="AE37" s="696"/>
      <c r="AF37" s="696"/>
      <c r="AG37" s="696"/>
      <c r="AH37" s="696"/>
      <c r="AI37" s="696"/>
      <c r="AJ37" s="691" t="s">
        <v>98</v>
      </c>
      <c r="AK37" s="692"/>
      <c r="AL37" s="225"/>
      <c r="AM37" s="226"/>
      <c r="AN37" s="226"/>
      <c r="AO37" s="226"/>
      <c r="AP37" s="226"/>
      <c r="AQ37" s="226"/>
      <c r="AR37" s="226"/>
      <c r="AS37" s="226"/>
      <c r="AT37" s="226"/>
      <c r="AU37" s="697"/>
      <c r="AV37" s="697"/>
      <c r="AW37" s="227"/>
      <c r="AX37" s="227"/>
      <c r="AY37" s="227"/>
      <c r="AZ37" s="227"/>
      <c r="BA37" s="227"/>
      <c r="BB37" s="227"/>
      <c r="BC37" s="227"/>
    </row>
    <row r="38" spans="2:57" ht="32.25" customHeight="1" x14ac:dyDescent="0.15">
      <c r="B38" s="350"/>
      <c r="C38" s="350"/>
      <c r="D38" s="350"/>
      <c r="E38" s="350"/>
      <c r="F38" s="350"/>
      <c r="G38" s="351"/>
      <c r="H38" s="352"/>
      <c r="I38" s="351"/>
      <c r="J38" s="351"/>
      <c r="K38" s="351"/>
      <c r="L38" s="351"/>
      <c r="M38" s="351"/>
      <c r="N38" s="351"/>
      <c r="O38" s="351"/>
      <c r="P38" s="351"/>
      <c r="Q38" s="351"/>
      <c r="R38" s="351"/>
      <c r="S38" s="351"/>
      <c r="T38" s="351"/>
      <c r="U38" s="351"/>
      <c r="V38" s="351"/>
      <c r="W38" s="350"/>
      <c r="X38" s="350"/>
      <c r="Y38" s="350"/>
      <c r="Z38" s="350"/>
      <c r="AA38" s="350"/>
      <c r="AB38" s="350"/>
      <c r="AC38" s="350"/>
      <c r="AD38" s="350"/>
      <c r="AE38" s="350"/>
      <c r="AF38" s="350"/>
      <c r="AG38" s="350"/>
      <c r="AH38" s="350"/>
      <c r="AI38" s="350"/>
      <c r="AJ38" s="350"/>
      <c r="AK38" s="350"/>
      <c r="AL38" s="353"/>
      <c r="AM38" s="353"/>
      <c r="AN38" s="354"/>
      <c r="AO38" s="354"/>
      <c r="AP38" s="354"/>
      <c r="AQ38" s="354"/>
      <c r="AR38" s="354"/>
      <c r="AS38" s="354"/>
      <c r="AT38" s="354"/>
      <c r="AU38" s="354"/>
      <c r="AV38" s="354"/>
      <c r="AW38" s="354"/>
      <c r="AX38" s="354"/>
      <c r="AY38" s="353"/>
      <c r="AZ38" s="353"/>
      <c r="BA38" s="353"/>
      <c r="BB38" s="353"/>
      <c r="BC38" s="353"/>
    </row>
    <row r="39" spans="2:57" ht="24.75" customHeight="1" x14ac:dyDescent="0.15">
      <c r="B39" s="704" t="s">
        <v>238</v>
      </c>
      <c r="C39" s="704"/>
      <c r="D39" s="704"/>
      <c r="E39" s="704"/>
      <c r="F39" s="704"/>
      <c r="G39" s="704"/>
      <c r="H39" s="704"/>
      <c r="I39" s="704"/>
      <c r="J39" s="704"/>
      <c r="K39" s="704"/>
      <c r="L39" s="704"/>
      <c r="M39" s="704"/>
      <c r="N39" s="704"/>
      <c r="O39" s="704"/>
      <c r="P39" s="704"/>
      <c r="Q39" s="704"/>
      <c r="R39" s="704"/>
      <c r="S39" s="704"/>
      <c r="T39" s="704"/>
      <c r="U39" s="704"/>
      <c r="V39" s="704"/>
      <c r="W39" s="704"/>
      <c r="X39" s="704"/>
      <c r="Y39" s="704"/>
      <c r="Z39" s="704"/>
      <c r="AA39" s="704"/>
      <c r="AB39" s="704"/>
      <c r="AC39" s="704"/>
      <c r="AD39" s="704"/>
      <c r="AE39" s="704"/>
      <c r="AF39" s="704"/>
      <c r="AG39" s="704"/>
      <c r="AH39" s="704"/>
      <c r="AI39" s="704"/>
      <c r="AJ39" s="704"/>
      <c r="AK39" s="704"/>
      <c r="AL39" s="704"/>
      <c r="AM39" s="704"/>
      <c r="AN39" s="354"/>
      <c r="AO39" s="354"/>
      <c r="AP39" s="354"/>
      <c r="AQ39" s="354"/>
      <c r="AR39" s="354"/>
      <c r="AS39" s="354"/>
      <c r="AT39" s="354"/>
      <c r="AU39" s="354"/>
      <c r="AV39" s="354"/>
      <c r="AW39" s="354"/>
      <c r="AX39" s="354"/>
      <c r="AY39" s="353"/>
      <c r="AZ39" s="353"/>
      <c r="BA39" s="353"/>
      <c r="BB39" s="353"/>
      <c r="BC39" s="353"/>
    </row>
    <row r="40" spans="2:57" ht="18.75" customHeight="1" x14ac:dyDescent="0.15">
      <c r="B40" s="705" t="s">
        <v>227</v>
      </c>
      <c r="C40" s="705"/>
      <c r="D40" s="705"/>
      <c r="E40" s="705"/>
      <c r="F40" s="705"/>
      <c r="G40" s="705"/>
      <c r="H40" s="705"/>
      <c r="I40" s="705"/>
      <c r="J40" s="705"/>
      <c r="K40" s="705"/>
      <c r="L40" s="705"/>
      <c r="M40" s="705"/>
      <c r="N40" s="705"/>
      <c r="O40" s="705"/>
      <c r="P40" s="705"/>
      <c r="Q40" s="705"/>
      <c r="R40" s="705"/>
      <c r="S40" s="705"/>
      <c r="T40" s="705"/>
      <c r="U40" s="705"/>
      <c r="V40" s="705"/>
      <c r="W40" s="705"/>
      <c r="X40" s="705"/>
      <c r="Y40" s="705"/>
      <c r="Z40" s="705"/>
      <c r="AA40" s="705"/>
      <c r="AB40" s="705"/>
      <c r="AC40" s="705"/>
      <c r="AD40" s="705"/>
      <c r="AE40" s="705"/>
      <c r="AF40" s="705"/>
      <c r="AG40" s="705"/>
      <c r="AH40" s="705"/>
      <c r="AI40" s="705"/>
      <c r="AJ40" s="705"/>
      <c r="AK40" s="705"/>
      <c r="AL40" s="706"/>
      <c r="AM40" s="706"/>
      <c r="AN40" s="355"/>
      <c r="AO40" s="352"/>
      <c r="AP40" s="353"/>
      <c r="AQ40" s="356"/>
      <c r="AR40" s="356"/>
      <c r="AS40" s="2"/>
      <c r="AT40" s="2"/>
    </row>
    <row r="41" spans="2:57" s="3" customFormat="1" ht="30" customHeight="1" x14ac:dyDescent="0.15">
      <c r="B41" s="708" t="s">
        <v>9</v>
      </c>
      <c r="C41" s="709"/>
      <c r="D41" s="710" t="s">
        <v>239</v>
      </c>
      <c r="E41" s="710"/>
      <c r="F41" s="710"/>
      <c r="G41" s="710"/>
      <c r="H41" s="710"/>
      <c r="I41" s="710"/>
      <c r="J41" s="710"/>
      <c r="K41" s="710"/>
      <c r="L41" s="710"/>
      <c r="M41" s="710"/>
      <c r="N41" s="710"/>
      <c r="O41" s="710"/>
      <c r="P41" s="710"/>
      <c r="Q41" s="710"/>
      <c r="R41" s="710"/>
      <c r="S41" s="710"/>
      <c r="T41" s="710"/>
      <c r="U41" s="710"/>
      <c r="V41" s="710"/>
      <c r="W41" s="710"/>
      <c r="X41" s="710"/>
      <c r="Y41" s="710"/>
      <c r="Z41" s="710"/>
      <c r="AA41" s="710"/>
      <c r="AB41" s="710"/>
      <c r="AC41" s="710"/>
      <c r="AD41" s="710"/>
      <c r="AE41" s="710"/>
      <c r="AF41" s="710"/>
      <c r="AG41" s="710"/>
      <c r="AH41" s="710"/>
      <c r="AI41" s="710"/>
      <c r="AJ41" s="710"/>
      <c r="AK41" s="441"/>
      <c r="AL41" s="442"/>
      <c r="AM41" s="357"/>
      <c r="AN41" s="357"/>
      <c r="AO41" s="357"/>
      <c r="AP41" s="357"/>
      <c r="AQ41" s="357"/>
      <c r="AR41" s="357"/>
      <c r="AS41" s="357"/>
      <c r="AT41" s="357"/>
      <c r="AU41" s="357"/>
      <c r="AV41" s="357"/>
      <c r="AW41" s="357"/>
      <c r="AX41" s="357"/>
      <c r="AY41" s="357"/>
      <c r="AZ41" s="357"/>
      <c r="BA41" s="357"/>
      <c r="BB41" s="357"/>
      <c r="BC41" s="357"/>
    </row>
    <row r="42" spans="2:57" s="3" customFormat="1" ht="30" customHeight="1" x14ac:dyDescent="0.15">
      <c r="B42" s="667" t="s">
        <v>9</v>
      </c>
      <c r="C42" s="668"/>
      <c r="D42" s="669" t="s">
        <v>240</v>
      </c>
      <c r="E42" s="669"/>
      <c r="F42" s="669"/>
      <c r="G42" s="669"/>
      <c r="H42" s="669"/>
      <c r="I42" s="669"/>
      <c r="J42" s="669"/>
      <c r="K42" s="669"/>
      <c r="L42" s="669"/>
      <c r="M42" s="669"/>
      <c r="N42" s="669"/>
      <c r="O42" s="669"/>
      <c r="P42" s="669"/>
      <c r="Q42" s="669"/>
      <c r="R42" s="669"/>
      <c r="S42" s="669"/>
      <c r="T42" s="669"/>
      <c r="U42" s="669"/>
      <c r="V42" s="669"/>
      <c r="W42" s="669"/>
      <c r="X42" s="669"/>
      <c r="Y42" s="669"/>
      <c r="Z42" s="669"/>
      <c r="AA42" s="669"/>
      <c r="AB42" s="669"/>
      <c r="AC42" s="669"/>
      <c r="AD42" s="669"/>
      <c r="AE42" s="669"/>
      <c r="AF42" s="669"/>
      <c r="AG42" s="669"/>
      <c r="AH42" s="669"/>
      <c r="AI42" s="669"/>
      <c r="AJ42" s="669"/>
      <c r="AK42" s="443"/>
      <c r="AL42" s="444"/>
      <c r="AM42" s="445"/>
      <c r="AN42" s="357"/>
      <c r="AO42" s="357"/>
      <c r="AP42" s="357"/>
      <c r="AQ42" s="357"/>
      <c r="AR42" s="357"/>
      <c r="AS42" s="357"/>
      <c r="AT42" s="357"/>
      <c r="AU42" s="357"/>
      <c r="AV42" s="357"/>
      <c r="AW42" s="357"/>
      <c r="AX42" s="357"/>
      <c r="AY42" s="357"/>
      <c r="AZ42" s="357"/>
      <c r="BA42" s="357"/>
      <c r="BB42" s="357"/>
      <c r="BC42" s="357"/>
    </row>
    <row r="43" spans="2:57" s="3" customFormat="1" ht="26.25" customHeight="1" x14ac:dyDescent="0.15">
      <c r="B43" s="446"/>
      <c r="C43" s="440"/>
      <c r="D43" s="670" t="s">
        <v>241</v>
      </c>
      <c r="E43" s="670"/>
      <c r="F43" s="670"/>
      <c r="G43" s="670"/>
      <c r="H43" s="670"/>
      <c r="I43" s="670"/>
      <c r="J43" s="670"/>
      <c r="K43" s="670"/>
      <c r="L43" s="670"/>
      <c r="M43" s="670"/>
      <c r="N43" s="670"/>
      <c r="O43" s="670"/>
      <c r="P43" s="670"/>
      <c r="Q43" s="670"/>
      <c r="R43" s="670"/>
      <c r="S43" s="670"/>
      <c r="T43" s="670"/>
      <c r="U43" s="670"/>
      <c r="V43" s="670"/>
      <c r="W43" s="670"/>
      <c r="X43" s="670"/>
      <c r="Y43" s="670"/>
      <c r="Z43" s="670"/>
      <c r="AA43" s="670"/>
      <c r="AB43" s="670"/>
      <c r="AC43" s="670"/>
      <c r="AD43" s="670"/>
      <c r="AE43" s="670"/>
      <c r="AF43" s="670"/>
      <c r="AG43" s="670"/>
      <c r="AH43" s="670"/>
      <c r="AI43" s="670"/>
      <c r="AJ43" s="670"/>
      <c r="AK43" s="447"/>
      <c r="AL43" s="448"/>
      <c r="AM43" s="447"/>
      <c r="AN43" s="357"/>
      <c r="AO43" s="357"/>
      <c r="AP43" s="357"/>
      <c r="AQ43" s="357"/>
      <c r="AR43" s="357"/>
      <c r="AS43" s="357"/>
      <c r="AT43" s="357"/>
      <c r="AU43" s="357"/>
      <c r="AV43" s="357"/>
      <c r="AW43" s="357"/>
      <c r="AX43" s="357"/>
      <c r="AY43" s="357"/>
      <c r="AZ43" s="357"/>
      <c r="BA43" s="357"/>
      <c r="BB43" s="357"/>
      <c r="BC43" s="357"/>
    </row>
    <row r="44" spans="2:57" s="3" customFormat="1" ht="30" customHeight="1" x14ac:dyDescent="0.15">
      <c r="B44" s="449"/>
      <c r="C44" s="450"/>
      <c r="D44" s="707" t="s">
        <v>228</v>
      </c>
      <c r="E44" s="707"/>
      <c r="F44" s="707"/>
      <c r="G44" s="707"/>
      <c r="H44" s="707"/>
      <c r="I44" s="707"/>
      <c r="J44" s="707"/>
      <c r="K44" s="707"/>
      <c r="L44" s="707"/>
      <c r="M44" s="707"/>
      <c r="N44" s="707"/>
      <c r="O44" s="707"/>
      <c r="P44" s="707"/>
      <c r="Q44" s="707"/>
      <c r="R44" s="707"/>
      <c r="S44" s="707"/>
      <c r="T44" s="707"/>
      <c r="U44" s="707"/>
      <c r="V44" s="707"/>
      <c r="W44" s="707"/>
      <c r="X44" s="707"/>
      <c r="Y44" s="707"/>
      <c r="Z44" s="707"/>
      <c r="AA44" s="707"/>
      <c r="AB44" s="707"/>
      <c r="AC44" s="707"/>
      <c r="AD44" s="707"/>
      <c r="AE44" s="707"/>
      <c r="AF44" s="707"/>
      <c r="AG44" s="707"/>
      <c r="AH44" s="707"/>
      <c r="AI44" s="707"/>
      <c r="AJ44" s="707"/>
      <c r="AK44" s="451"/>
      <c r="AL44" s="448"/>
      <c r="AM44" s="447"/>
      <c r="AN44" s="182"/>
      <c r="AO44" s="358"/>
      <c r="AP44" s="358"/>
      <c r="AQ44" s="358"/>
      <c r="AR44" s="358"/>
      <c r="AS44" s="358"/>
      <c r="AT44" s="358"/>
      <c r="AU44" s="358"/>
      <c r="AV44" s="358"/>
    </row>
    <row r="45" spans="2:57" s="25" customFormat="1" ht="40.5" customHeight="1" x14ac:dyDescent="0.15">
      <c r="B45" s="228"/>
      <c r="C45" s="228"/>
      <c r="D45" s="228"/>
      <c r="E45" s="228"/>
      <c r="F45" s="228"/>
      <c r="G45" s="228"/>
      <c r="H45" s="228"/>
      <c r="I45" s="228"/>
      <c r="J45" s="228"/>
      <c r="K45" s="229"/>
      <c r="L45" s="229"/>
      <c r="M45" s="229"/>
      <c r="N45" s="229"/>
      <c r="O45" s="229"/>
      <c r="P45" s="229"/>
      <c r="Q45" s="229"/>
      <c r="R45" s="229"/>
      <c r="S45" s="229"/>
      <c r="T45" s="229"/>
      <c r="U45" s="229"/>
      <c r="V45" s="229"/>
      <c r="W45" s="229"/>
      <c r="X45" s="229"/>
      <c r="Y45" s="229"/>
      <c r="Z45" s="229"/>
      <c r="AA45" s="229"/>
      <c r="AB45" s="229"/>
      <c r="AC45" s="229"/>
      <c r="AD45" s="229"/>
      <c r="AE45" s="229"/>
      <c r="AF45" s="229"/>
      <c r="AG45" s="229"/>
      <c r="AH45" s="229"/>
      <c r="AI45" s="229"/>
      <c r="AJ45" s="229"/>
      <c r="AK45" s="229"/>
      <c r="AL45" s="229"/>
      <c r="AM45" s="230"/>
      <c r="AN45" s="231"/>
      <c r="AO45" s="232"/>
      <c r="AP45" s="232"/>
    </row>
    <row r="46" spans="2:57" s="25" customFormat="1" ht="22.5" customHeight="1" thickBot="1" x14ac:dyDescent="0.2">
      <c r="B46" s="218"/>
      <c r="C46" s="218"/>
      <c r="D46" s="218"/>
      <c r="E46" s="218"/>
      <c r="F46" s="218"/>
      <c r="G46" s="218"/>
      <c r="H46" s="218"/>
      <c r="I46" s="218"/>
      <c r="J46" s="218"/>
      <c r="K46" s="218"/>
      <c r="L46" s="218"/>
      <c r="M46" s="218"/>
      <c r="N46" s="218"/>
      <c r="O46" s="218"/>
      <c r="P46" s="218"/>
      <c r="Q46" s="218"/>
      <c r="R46" s="218"/>
      <c r="S46" s="220"/>
      <c r="T46" s="218"/>
      <c r="U46" s="220" t="s">
        <v>242</v>
      </c>
      <c r="V46" s="218"/>
      <c r="W46" s="218"/>
      <c r="X46" s="218"/>
      <c r="Y46" s="218"/>
      <c r="Z46" s="218"/>
      <c r="AA46" s="218"/>
      <c r="AB46" s="218"/>
      <c r="AC46" s="218"/>
      <c r="AD46" s="218"/>
      <c r="AE46" s="218"/>
      <c r="AF46" s="218"/>
      <c r="AG46" s="218"/>
      <c r="AH46" s="218"/>
      <c r="AI46" s="218"/>
      <c r="AJ46" s="221"/>
      <c r="AK46" s="221"/>
      <c r="AL46" s="220"/>
      <c r="AM46" s="222"/>
      <c r="AN46" s="222"/>
      <c r="AO46" s="222"/>
      <c r="AP46" s="222"/>
      <c r="AQ46" s="222"/>
      <c r="AR46" s="222"/>
      <c r="AS46" s="222"/>
      <c r="AT46" s="222"/>
      <c r="AU46" s="242"/>
      <c r="AV46" s="242"/>
      <c r="AW46" s="224"/>
      <c r="AX46" s="224"/>
      <c r="AY46" s="224"/>
      <c r="AZ46" s="224"/>
      <c r="BA46" s="224"/>
      <c r="BB46" s="224"/>
      <c r="BC46" s="224"/>
    </row>
    <row r="47" spans="2:57" s="7" customFormat="1" ht="66" customHeight="1" thickBot="1" x14ac:dyDescent="0.2">
      <c r="B47" s="687" t="s">
        <v>230</v>
      </c>
      <c r="C47" s="688"/>
      <c r="D47" s="688"/>
      <c r="E47" s="688"/>
      <c r="F47" s="688"/>
      <c r="G47" s="688"/>
      <c r="H47" s="688"/>
      <c r="I47" s="688"/>
      <c r="J47" s="688"/>
      <c r="K47" s="688"/>
      <c r="L47" s="688"/>
      <c r="M47" s="688"/>
      <c r="N47" s="688"/>
      <c r="O47" s="688"/>
      <c r="P47" s="688"/>
      <c r="Q47" s="688"/>
      <c r="R47" s="688"/>
      <c r="S47" s="688"/>
      <c r="T47" s="689"/>
      <c r="U47" s="690">
        <f>IF(U37="","",ROUNDDOWN(U37,-3))</f>
        <v>0</v>
      </c>
      <c r="V47" s="690"/>
      <c r="W47" s="690"/>
      <c r="X47" s="690"/>
      <c r="Y47" s="690"/>
      <c r="Z47" s="690"/>
      <c r="AA47" s="690"/>
      <c r="AB47" s="690"/>
      <c r="AC47" s="690"/>
      <c r="AD47" s="690"/>
      <c r="AE47" s="690"/>
      <c r="AF47" s="690"/>
      <c r="AG47" s="690"/>
      <c r="AH47" s="690"/>
      <c r="AI47" s="690"/>
      <c r="AJ47" s="691" t="s">
        <v>98</v>
      </c>
      <c r="AK47" s="692"/>
      <c r="AL47" s="6"/>
      <c r="AM47" s="215"/>
      <c r="AN47" s="215"/>
      <c r="AO47" s="215"/>
      <c r="AP47" s="215"/>
      <c r="AQ47" s="215"/>
      <c r="AR47" s="215"/>
      <c r="AS47" s="215"/>
      <c r="AT47" s="215"/>
    </row>
    <row r="48" spans="2:57" s="3" customFormat="1" ht="18.75" customHeight="1" x14ac:dyDescent="0.15">
      <c r="B48" s="11"/>
      <c r="C48" s="11"/>
      <c r="D48" s="11"/>
      <c r="E48" s="11"/>
      <c r="F48" s="11"/>
      <c r="G48" s="11"/>
      <c r="AJ48" s="182"/>
      <c r="AK48" s="182"/>
      <c r="AL48" s="182"/>
      <c r="AM48" s="183"/>
      <c r="AN48" s="183"/>
      <c r="AO48" s="183"/>
      <c r="AP48" s="183"/>
      <c r="AQ48" s="183"/>
      <c r="AR48" s="183"/>
      <c r="AS48" s="183"/>
      <c r="AT48" s="183"/>
    </row>
    <row r="49" spans="2:46" s="3" customFormat="1" ht="18" customHeight="1" x14ac:dyDescent="0.15">
      <c r="B49" s="11"/>
      <c r="C49" s="11"/>
      <c r="D49" s="11"/>
      <c r="E49" s="11"/>
      <c r="F49" s="11"/>
      <c r="G49" s="11"/>
      <c r="AJ49" s="182"/>
      <c r="AK49" s="182"/>
      <c r="AL49" s="182"/>
      <c r="AM49" s="183"/>
      <c r="AN49" s="183"/>
      <c r="AO49" s="183"/>
      <c r="AP49" s="183"/>
      <c r="AQ49" s="183"/>
      <c r="AR49" s="183"/>
      <c r="AS49" s="183"/>
      <c r="AT49" s="183"/>
    </row>
    <row r="50" spans="2:46" s="3" customFormat="1" ht="18" customHeight="1" x14ac:dyDescent="0.15">
      <c r="B50" s="11"/>
      <c r="C50" s="11"/>
      <c r="D50" s="11"/>
      <c r="E50" s="11"/>
      <c r="F50" s="11"/>
      <c r="G50" s="11"/>
      <c r="AJ50" s="182"/>
      <c r="AK50" s="182"/>
      <c r="AL50" s="182"/>
      <c r="AM50" s="183"/>
      <c r="AN50" s="183"/>
      <c r="AO50" s="183"/>
      <c r="AP50" s="183"/>
      <c r="AQ50" s="183"/>
      <c r="AR50" s="183"/>
      <c r="AS50" s="183"/>
      <c r="AT50" s="183"/>
    </row>
    <row r="51" spans="2:46" s="3" customFormat="1" ht="18" customHeight="1" x14ac:dyDescent="0.15">
      <c r="B51" s="11"/>
      <c r="C51" s="11"/>
      <c r="D51" s="11"/>
      <c r="E51" s="11"/>
      <c r="F51" s="11"/>
      <c r="G51" s="11"/>
      <c r="AJ51" s="182"/>
      <c r="AK51" s="182"/>
      <c r="AL51" s="182"/>
      <c r="AM51" s="183"/>
      <c r="AN51" s="183"/>
      <c r="AO51" s="183"/>
      <c r="AP51" s="183"/>
      <c r="AQ51" s="183"/>
      <c r="AR51" s="183"/>
      <c r="AS51" s="183"/>
      <c r="AT51" s="183"/>
    </row>
    <row r="52" spans="2:46" s="3" customFormat="1" ht="18" customHeight="1" x14ac:dyDescent="0.15">
      <c r="B52" s="11"/>
      <c r="C52" s="11"/>
      <c r="D52" s="11"/>
      <c r="E52" s="11"/>
      <c r="F52" s="11"/>
      <c r="G52" s="11"/>
      <c r="AJ52" s="182"/>
      <c r="AK52" s="182"/>
      <c r="AL52" s="182"/>
      <c r="AM52" s="183"/>
      <c r="AN52" s="183"/>
      <c r="AO52" s="183"/>
      <c r="AP52" s="183"/>
      <c r="AQ52" s="183"/>
      <c r="AR52" s="183"/>
      <c r="AS52" s="183"/>
      <c r="AT52" s="183"/>
    </row>
  </sheetData>
  <sheetProtection algorithmName="SHA-512" hashValue="yyyNnjlmuVldOU2zkazUY/DC0diysOI4/7NImTgtXy61rqxFMhyGhC3JSubtti6qNfPACp+eyZWTWc7atHUn8w==" saltValue="SVpvcaSCypzj9F30JufCPA==" spinCount="100000" sheet="1" objects="1" scenarios="1"/>
  <mergeCells count="40">
    <mergeCell ref="B47:T47"/>
    <mergeCell ref="U47:AI47"/>
    <mergeCell ref="AJ47:AK47"/>
    <mergeCell ref="BD20:BE20"/>
    <mergeCell ref="AE23:AU23"/>
    <mergeCell ref="B37:T37"/>
    <mergeCell ref="U37:AI37"/>
    <mergeCell ref="AJ37:AK37"/>
    <mergeCell ref="AU37:AV37"/>
    <mergeCell ref="AV27:AY27"/>
    <mergeCell ref="L27:AU27"/>
    <mergeCell ref="B39:AM39"/>
    <mergeCell ref="B40:AM40"/>
    <mergeCell ref="D44:AJ44"/>
    <mergeCell ref="B41:C41"/>
    <mergeCell ref="D41:AJ41"/>
    <mergeCell ref="BD13:BE13"/>
    <mergeCell ref="B14:J14"/>
    <mergeCell ref="B16:J16"/>
    <mergeCell ref="M23:AC23"/>
    <mergeCell ref="BD17:BE17"/>
    <mergeCell ref="BD18:BE18"/>
    <mergeCell ref="B19:J19"/>
    <mergeCell ref="L19:O19"/>
    <mergeCell ref="R16:BC16"/>
    <mergeCell ref="L16:O16"/>
    <mergeCell ref="P16:Q16"/>
    <mergeCell ref="P19:Q19"/>
    <mergeCell ref="R19:BC20"/>
    <mergeCell ref="B42:C42"/>
    <mergeCell ref="D42:AJ42"/>
    <mergeCell ref="D43:AJ43"/>
    <mergeCell ref="A3:BC3"/>
    <mergeCell ref="B7:J7"/>
    <mergeCell ref="Q8:AA8"/>
    <mergeCell ref="B12:J12"/>
    <mergeCell ref="L12:O12"/>
    <mergeCell ref="L10:U10"/>
    <mergeCell ref="W10:BC10"/>
    <mergeCell ref="B10:K10"/>
  </mergeCells>
  <phoneticPr fontId="3"/>
  <conditionalFormatting sqref="L12:O12">
    <cfRule type="expression" dxfId="81" priority="19" stopIfTrue="1">
      <formula>#REF!=""</formula>
    </cfRule>
  </conditionalFormatting>
  <conditionalFormatting sqref="U7 AD7 AJ7 AP7 L7:L8">
    <cfRule type="expression" dxfId="80" priority="18" stopIfTrue="1">
      <formula>AND($L$7="□",$U$7="□",$AD$7="□",$AJ$7="□",$AP$7="□",$L$8="□")</formula>
    </cfRule>
  </conditionalFormatting>
  <conditionalFormatting sqref="Q8:AA8">
    <cfRule type="expression" dxfId="79" priority="17" stopIfTrue="1">
      <formula>AND($L$8="■",$Q$8="")</formula>
    </cfRule>
  </conditionalFormatting>
  <conditionalFormatting sqref="L10 L12">
    <cfRule type="expression" dxfId="78" priority="16" stopIfTrue="1">
      <formula>L10=""</formula>
    </cfRule>
  </conditionalFormatting>
  <conditionalFormatting sqref="L14 U14">
    <cfRule type="expression" dxfId="77" priority="15" stopIfTrue="1">
      <formula>AND($L$14="□",$U$14="□")</formula>
    </cfRule>
  </conditionalFormatting>
  <conditionalFormatting sqref="L23 AD23">
    <cfRule type="expression" dxfId="76" priority="14" stopIfTrue="1">
      <formula>AND($L$23="□",$AD$23="□")</formula>
    </cfRule>
  </conditionalFormatting>
  <conditionalFormatting sqref="L23:AC23">
    <cfRule type="expression" dxfId="75" priority="10" stopIfTrue="1">
      <formula>$AD$23="■"</formula>
    </cfRule>
    <cfRule type="expression" dxfId="74" priority="13" stopIfTrue="1">
      <formula>OR($L$12=7,$L$12=8)</formula>
    </cfRule>
  </conditionalFormatting>
  <conditionalFormatting sqref="AD23:AU23">
    <cfRule type="expression" dxfId="73" priority="12" stopIfTrue="1">
      <formula>$L$23="■"</formula>
    </cfRule>
  </conditionalFormatting>
  <conditionalFormatting sqref="AV27:AY27">
    <cfRule type="expression" dxfId="72" priority="5" stopIfTrue="1">
      <formula>$AV$27="□"</formula>
    </cfRule>
  </conditionalFormatting>
  <conditionalFormatting sqref="B43">
    <cfRule type="expression" dxfId="71" priority="2">
      <formula>AND($N$6="□",$W$6="□",$AF$6="□",$AL$6="□",$AR$6="□",$N$7="□")</formula>
    </cfRule>
  </conditionalFormatting>
  <conditionalFormatting sqref="B41:C42">
    <cfRule type="expression" dxfId="70" priority="1" stopIfTrue="1">
      <formula>AND($B$41="□",$B$42="□")</formula>
    </cfRule>
  </conditionalFormatting>
  <dataValidations count="4">
    <dataValidation type="list" imeMode="disabled" allowBlank="1" showInputMessage="1" showErrorMessage="1" sqref="L12:O12" xr:uid="{00000000-0002-0000-0100-000000000000}">
      <formula1>"1,2,3,4,5,6,7,8"</formula1>
    </dataValidation>
    <dataValidation type="list" allowBlank="1" showInputMessage="1" showErrorMessage="1" sqref="AD7 AJ7 L7:L8 AP7 U7 L23 AD23 U14 L14 AV27:AY27 B41:B43" xr:uid="{00000000-0002-0000-0100-000001000000}">
      <formula1>"□,■"</formula1>
    </dataValidation>
    <dataValidation type="custom" imeMode="disabled" allowBlank="1" showInputMessage="1" showErrorMessage="1" errorTitle="入力エラー" error="小数点は第二位まで、三位以下切り捨てで入力して下さい。" sqref="L10:U10" xr:uid="{00000000-0002-0000-0100-000002000000}">
      <formula1>L10-ROUNDDOWN(L10,2)=0</formula1>
    </dataValidation>
    <dataValidation imeMode="disabled" allowBlank="1" showInputMessage="1" showErrorMessage="1" sqref="U47:AI47 U37:AI37" xr:uid="{00000000-0002-0000-0100-000003000000}"/>
  </dataValidations>
  <printOptions horizontalCentered="1"/>
  <pageMargins left="0.15748031496062992" right="0.15748031496062992" top="0.39370078740157483" bottom="0" header="0.19685039370078741" footer="0.19685039370078741"/>
  <pageSetup paperSize="9" scale="52" orientation="portrait" r:id="rId1"/>
  <headerFooter>
    <oddHeader>&amp;RVERSION 2.0</oddHeader>
    <oddFooter>&amp;L（備考）用紙は日本工業規格Ａ４とし、縦位置とする。</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AG118"/>
  <sheetViews>
    <sheetView showGridLines="0" showZeros="0" view="pageBreakPreview" zoomScale="60" zoomScaleNormal="100" workbookViewId="0">
      <selection activeCell="B3" sqref="B3:AG3"/>
    </sheetView>
  </sheetViews>
  <sheetFormatPr defaultColWidth="9" defaultRowHeight="13.5" x14ac:dyDescent="0.15"/>
  <cols>
    <col min="1" max="1" width="3.125" style="20" bestFit="1" customWidth="1"/>
    <col min="2" max="3" width="9.125" style="20" customWidth="1"/>
    <col min="4" max="4" width="18.75" style="20" customWidth="1"/>
    <col min="5" max="5" width="7.875" style="20" customWidth="1"/>
    <col min="6" max="6" width="7.625" style="20" customWidth="1"/>
    <col min="7" max="7" width="3" style="20" bestFit="1" customWidth="1"/>
    <col min="8" max="8" width="7.625" style="20" customWidth="1"/>
    <col min="9" max="9" width="2.375" style="20" bestFit="1" customWidth="1"/>
    <col min="10" max="10" width="8.625" style="20" customWidth="1"/>
    <col min="11" max="11" width="7.125" style="20" customWidth="1"/>
    <col min="12" max="12" width="11" style="20" customWidth="1"/>
    <col min="13" max="13" width="7.125" style="20" customWidth="1"/>
    <col min="14" max="14" width="10.875" style="20" customWidth="1"/>
    <col min="15" max="15" width="7.125" style="20" customWidth="1"/>
    <col min="16" max="16" width="10.875" style="20" customWidth="1"/>
    <col min="17" max="17" width="7.125" style="20" customWidth="1"/>
    <col min="18" max="18" width="10.875" style="20" customWidth="1"/>
    <col min="19" max="19" width="7.125" style="20" customWidth="1"/>
    <col min="20" max="20" width="10.875" style="20" customWidth="1"/>
    <col min="21" max="21" width="7.125" style="20" customWidth="1"/>
    <col min="22" max="22" width="10.875" style="20" customWidth="1"/>
    <col min="23" max="23" width="7.125" style="20" customWidth="1"/>
    <col min="24" max="24" width="10.875" style="20" customWidth="1"/>
    <col min="25" max="25" width="7.125" style="20" customWidth="1"/>
    <col min="26" max="26" width="10.875" style="20" customWidth="1"/>
    <col min="27" max="27" width="7.125" style="20" customWidth="1"/>
    <col min="28" max="28" width="10.875" style="20" customWidth="1"/>
    <col min="29" max="29" width="7.125" style="20" customWidth="1"/>
    <col min="30" max="30" width="10.875" style="20" customWidth="1"/>
    <col min="31" max="31" width="2.5" style="30" customWidth="1"/>
    <col min="32" max="33" width="17.5" style="20" customWidth="1"/>
    <col min="34" max="63" width="2.625" style="20" customWidth="1"/>
    <col min="64" max="16384" width="9" style="20"/>
  </cols>
  <sheetData>
    <row r="1" spans="2:33" s="10" customFormat="1" ht="15" x14ac:dyDescent="0.15">
      <c r="B1" s="9"/>
      <c r="C1" s="9"/>
      <c r="D1" s="9"/>
      <c r="E1" s="9"/>
      <c r="F1" s="9"/>
      <c r="G1" s="9"/>
      <c r="H1" s="9"/>
      <c r="I1" s="9"/>
      <c r="J1" s="9"/>
      <c r="K1" s="9"/>
      <c r="L1" s="9"/>
      <c r="M1" s="9"/>
      <c r="N1" s="9"/>
      <c r="O1" s="9"/>
      <c r="P1" s="9"/>
      <c r="Q1" s="9"/>
      <c r="R1" s="9"/>
      <c r="S1" s="9"/>
      <c r="T1" s="9"/>
      <c r="U1" s="9"/>
      <c r="V1" s="9"/>
      <c r="W1" s="9"/>
      <c r="X1" s="9"/>
      <c r="Y1" s="9"/>
      <c r="Z1" s="9"/>
      <c r="AA1" s="9"/>
      <c r="AB1" s="9"/>
      <c r="AC1" s="9"/>
      <c r="AD1" s="9"/>
      <c r="AE1" s="30"/>
      <c r="AF1" s="9"/>
      <c r="AG1" s="184" t="s">
        <v>107</v>
      </c>
    </row>
    <row r="2" spans="2:33" s="10" customFormat="1" ht="15" x14ac:dyDescent="0.15">
      <c r="B2" s="9"/>
      <c r="C2" s="9"/>
      <c r="D2" s="9"/>
      <c r="E2" s="9"/>
      <c r="F2" s="9"/>
      <c r="G2" s="9"/>
      <c r="H2" s="9"/>
      <c r="I2" s="9"/>
      <c r="J2" s="9"/>
      <c r="K2" s="9"/>
      <c r="L2" s="9"/>
      <c r="M2" s="9"/>
      <c r="N2" s="9"/>
      <c r="O2" s="9"/>
      <c r="P2" s="9"/>
      <c r="Q2" s="9"/>
      <c r="R2" s="9"/>
      <c r="S2" s="9"/>
      <c r="T2" s="9"/>
      <c r="U2" s="9"/>
      <c r="V2" s="9"/>
      <c r="W2" s="9"/>
      <c r="X2" s="9"/>
      <c r="Y2" s="9"/>
      <c r="Z2" s="9"/>
      <c r="AA2" s="9"/>
      <c r="AB2" s="9"/>
      <c r="AC2" s="9"/>
      <c r="AD2" s="9"/>
      <c r="AE2" s="30"/>
      <c r="AF2" s="9"/>
      <c r="AG2" s="184" t="str">
        <f>IF(OR('様式第１｜交付申請書'!BD15&lt;&gt;"",'様式第１｜交付申請書'!AJ54&lt;&gt;""),'様式第１｜交付申請書'!BD15&amp;RIGHT(TRIM('様式第１｜交付申請書'!N54&amp;'様式第１｜交付申請書'!Y54&amp;'様式第１｜交付申請書'!AJ54),4),"")</f>
        <v/>
      </c>
    </row>
    <row r="3" spans="2:33" s="10" customFormat="1" ht="20.25" customHeight="1" x14ac:dyDescent="0.15">
      <c r="B3" s="714" t="s">
        <v>59</v>
      </c>
      <c r="C3" s="715"/>
      <c r="D3" s="715"/>
      <c r="E3" s="715"/>
      <c r="F3" s="715"/>
      <c r="G3" s="715"/>
      <c r="H3" s="715"/>
      <c r="I3" s="715"/>
      <c r="J3" s="715"/>
      <c r="K3" s="715"/>
      <c r="L3" s="715"/>
      <c r="M3" s="715"/>
      <c r="N3" s="715"/>
      <c r="O3" s="715"/>
      <c r="P3" s="715"/>
      <c r="Q3" s="715"/>
      <c r="R3" s="715"/>
      <c r="S3" s="715"/>
      <c r="T3" s="715"/>
      <c r="U3" s="715"/>
      <c r="V3" s="715"/>
      <c r="W3" s="715"/>
      <c r="X3" s="715"/>
      <c r="Y3" s="715"/>
      <c r="Z3" s="715"/>
      <c r="AA3" s="715"/>
      <c r="AB3" s="715"/>
      <c r="AC3" s="715"/>
      <c r="AD3" s="715"/>
      <c r="AE3" s="715"/>
      <c r="AF3" s="715"/>
      <c r="AG3" s="715"/>
    </row>
    <row r="4" spans="2:33" s="14" customFormat="1" ht="5.25" customHeight="1" collapsed="1" x14ac:dyDescent="0.2">
      <c r="B4" s="452"/>
      <c r="C4" s="455"/>
      <c r="D4" s="455"/>
      <c r="E4" s="455"/>
      <c r="F4" s="455"/>
      <c r="G4" s="455"/>
      <c r="H4" s="455"/>
      <c r="I4" s="455"/>
      <c r="J4" s="455"/>
      <c r="K4" s="458"/>
      <c r="L4" s="458"/>
      <c r="M4" s="458"/>
      <c r="N4" s="458"/>
      <c r="O4" s="458"/>
      <c r="P4" s="458"/>
      <c r="Q4" s="460"/>
      <c r="R4" s="460"/>
      <c r="S4" s="460"/>
      <c r="T4" s="460"/>
      <c r="U4" s="460"/>
      <c r="V4" s="460"/>
      <c r="W4" s="460"/>
      <c r="X4" s="460"/>
      <c r="Y4" s="460"/>
      <c r="Z4" s="460"/>
      <c r="AA4" s="460"/>
      <c r="AB4" s="460"/>
      <c r="AC4" s="460"/>
      <c r="AD4" s="460"/>
      <c r="AE4" s="461"/>
      <c r="AF4" s="462"/>
      <c r="AG4" s="458"/>
    </row>
    <row r="5" spans="2:33" s="21" customFormat="1" ht="18.75" collapsed="1" x14ac:dyDescent="0.2">
      <c r="B5" s="454" t="s">
        <v>245</v>
      </c>
      <c r="C5" s="455"/>
      <c r="D5" s="455"/>
      <c r="E5" s="455"/>
      <c r="F5" s="455"/>
      <c r="G5" s="455"/>
      <c r="H5" s="455"/>
      <c r="I5" s="455"/>
      <c r="J5" s="455"/>
      <c r="K5" s="456"/>
      <c r="L5" s="457" t="s">
        <v>235</v>
      </c>
      <c r="M5" s="458"/>
      <c r="N5" s="458"/>
      <c r="O5" s="459"/>
      <c r="P5" s="457" t="s">
        <v>8</v>
      </c>
      <c r="Q5" s="27"/>
      <c r="R5" s="27"/>
      <c r="S5" s="27"/>
      <c r="T5" s="27"/>
      <c r="U5" s="27"/>
      <c r="V5" s="27"/>
      <c r="W5" s="27"/>
      <c r="X5" s="27"/>
      <c r="Y5" s="27"/>
      <c r="Z5" s="27"/>
      <c r="AA5" s="27"/>
      <c r="AB5" s="27"/>
      <c r="AC5" s="27"/>
      <c r="AD5" s="27"/>
      <c r="AE5" s="28"/>
      <c r="AF5" s="48" t="s">
        <v>63</v>
      </c>
      <c r="AG5" s="22"/>
    </row>
    <row r="6" spans="2:33" s="14" customFormat="1" ht="5.25" customHeight="1" collapsed="1" x14ac:dyDescent="0.2">
      <c r="B6" s="452"/>
      <c r="C6" s="455"/>
      <c r="D6" s="455"/>
      <c r="E6" s="455"/>
      <c r="F6" s="455"/>
      <c r="G6" s="455"/>
      <c r="H6" s="455"/>
      <c r="I6" s="455"/>
      <c r="J6" s="455"/>
      <c r="K6" s="458"/>
      <c r="L6" s="458"/>
      <c r="M6" s="458"/>
      <c r="N6" s="458"/>
      <c r="O6" s="458"/>
      <c r="P6" s="458"/>
      <c r="Q6" s="460"/>
      <c r="R6" s="460"/>
      <c r="S6" s="460"/>
      <c r="T6" s="460"/>
      <c r="U6" s="460"/>
      <c r="V6" s="460"/>
      <c r="W6" s="460"/>
      <c r="X6" s="460"/>
      <c r="Y6" s="460"/>
      <c r="Z6" s="460"/>
      <c r="AA6" s="460"/>
      <c r="AB6" s="460"/>
      <c r="AC6" s="460"/>
      <c r="AD6" s="460"/>
      <c r="AE6" s="461"/>
      <c r="AF6" s="462"/>
      <c r="AG6" s="458"/>
    </row>
    <row r="7" spans="2:33" s="21" customFormat="1" ht="23.25" customHeight="1" x14ac:dyDescent="0.15">
      <c r="B7" s="716" t="s">
        <v>10</v>
      </c>
      <c r="C7" s="717"/>
      <c r="D7" s="717"/>
      <c r="E7" s="717"/>
      <c r="F7" s="717"/>
      <c r="G7" s="717"/>
      <c r="H7" s="717"/>
      <c r="I7" s="717"/>
      <c r="J7" s="717"/>
      <c r="K7" s="711"/>
      <c r="L7" s="711"/>
      <c r="M7" s="711"/>
      <c r="N7" s="711"/>
      <c r="O7" s="711"/>
      <c r="P7" s="711"/>
      <c r="Q7" s="711"/>
      <c r="R7" s="711"/>
      <c r="S7" s="711"/>
      <c r="T7" s="711"/>
      <c r="U7" s="711"/>
      <c r="V7" s="711"/>
      <c r="W7" s="711"/>
      <c r="X7" s="711"/>
      <c r="Y7" s="711"/>
      <c r="Z7" s="718"/>
      <c r="AA7" s="711"/>
      <c r="AB7" s="711"/>
      <c r="AC7" s="711"/>
      <c r="AD7" s="711"/>
      <c r="AE7" s="164"/>
      <c r="AF7" s="160" t="s">
        <v>58</v>
      </c>
      <c r="AG7" s="161" t="str">
        <f>IF(K7="","",COUNTA(K7:AD7))</f>
        <v/>
      </c>
    </row>
    <row r="8" spans="2:33" s="21" customFormat="1" ht="23.25" customHeight="1" thickBot="1" x14ac:dyDescent="0.2">
      <c r="B8" s="719" t="s">
        <v>51</v>
      </c>
      <c r="C8" s="720"/>
      <c r="D8" s="720"/>
      <c r="E8" s="720"/>
      <c r="F8" s="720"/>
      <c r="G8" s="720"/>
      <c r="H8" s="720"/>
      <c r="I8" s="720"/>
      <c r="J8" s="720"/>
      <c r="K8" s="712"/>
      <c r="L8" s="712"/>
      <c r="M8" s="712"/>
      <c r="N8" s="712"/>
      <c r="O8" s="712"/>
      <c r="P8" s="712"/>
      <c r="Q8" s="712"/>
      <c r="R8" s="712"/>
      <c r="S8" s="712"/>
      <c r="T8" s="712"/>
      <c r="U8" s="712"/>
      <c r="V8" s="712"/>
      <c r="W8" s="712"/>
      <c r="X8" s="712"/>
      <c r="Y8" s="712"/>
      <c r="Z8" s="713"/>
      <c r="AA8" s="712"/>
      <c r="AB8" s="712"/>
      <c r="AC8" s="712"/>
      <c r="AD8" s="712"/>
      <c r="AE8" s="164"/>
      <c r="AF8" s="160" t="s">
        <v>16</v>
      </c>
      <c r="AG8" s="161" t="str">
        <f>IF(K8="","",SUM(K8:AD8))</f>
        <v/>
      </c>
    </row>
    <row r="9" spans="2:33" s="21" customFormat="1" ht="24" customHeight="1" thickTop="1" x14ac:dyDescent="0.2">
      <c r="B9" s="725" t="s">
        <v>108</v>
      </c>
      <c r="C9" s="725"/>
      <c r="D9" s="725"/>
      <c r="E9" s="725"/>
      <c r="F9" s="725"/>
      <c r="G9" s="725"/>
      <c r="H9" s="725"/>
      <c r="I9" s="725"/>
      <c r="J9" s="725"/>
      <c r="K9" s="724">
        <f>SUM(L72:L73)</f>
        <v>0</v>
      </c>
      <c r="L9" s="723"/>
      <c r="M9" s="724">
        <f>SUM(N72:N73)</f>
        <v>0</v>
      </c>
      <c r="N9" s="723"/>
      <c r="O9" s="724">
        <f>SUM(P72:P73)</f>
        <v>0</v>
      </c>
      <c r="P9" s="723"/>
      <c r="Q9" s="726">
        <f>SUM(R72:R73)</f>
        <v>0</v>
      </c>
      <c r="R9" s="727"/>
      <c r="S9" s="724">
        <f>SUM(T72:T73)</f>
        <v>0</v>
      </c>
      <c r="T9" s="723"/>
      <c r="U9" s="724">
        <f>SUM(V72:V73)</f>
        <v>0</v>
      </c>
      <c r="V9" s="723"/>
      <c r="W9" s="724">
        <f>SUM(X72:X73)</f>
        <v>0</v>
      </c>
      <c r="X9" s="723"/>
      <c r="Y9" s="721">
        <f>SUM(Z72:Z73)</f>
        <v>0</v>
      </c>
      <c r="Z9" s="722"/>
      <c r="AA9" s="723">
        <f>SUM(AB72:AB73)</f>
        <v>0</v>
      </c>
      <c r="AB9" s="723"/>
      <c r="AC9" s="723">
        <f>SUM(AD72:AD73)</f>
        <v>0</v>
      </c>
      <c r="AD9" s="723"/>
      <c r="AE9" s="33"/>
      <c r="AF9" s="48"/>
      <c r="AG9" s="22"/>
    </row>
    <row r="10" spans="2:33" s="21" customFormat="1" ht="24" customHeight="1" x14ac:dyDescent="0.2">
      <c r="B10" s="725" t="s">
        <v>109</v>
      </c>
      <c r="C10" s="725"/>
      <c r="D10" s="725"/>
      <c r="E10" s="725"/>
      <c r="F10" s="725"/>
      <c r="G10" s="725"/>
      <c r="H10" s="725"/>
      <c r="I10" s="725"/>
      <c r="J10" s="725"/>
      <c r="K10" s="724">
        <f>SUM(L117:L118)</f>
        <v>0</v>
      </c>
      <c r="L10" s="723"/>
      <c r="M10" s="724">
        <f>SUM(N117:N118)</f>
        <v>0</v>
      </c>
      <c r="N10" s="723"/>
      <c r="O10" s="724">
        <f>SUM(P117:P118)</f>
        <v>0</v>
      </c>
      <c r="P10" s="723"/>
      <c r="Q10" s="726">
        <f>SUM(R117:R118)</f>
        <v>0</v>
      </c>
      <c r="R10" s="727"/>
      <c r="S10" s="724">
        <f>SUM(T117:T118)</f>
        <v>0</v>
      </c>
      <c r="T10" s="723"/>
      <c r="U10" s="724">
        <f>SUM(V117:V118)</f>
        <v>0</v>
      </c>
      <c r="V10" s="723"/>
      <c r="W10" s="724">
        <f>SUM(X117:X118)</f>
        <v>0</v>
      </c>
      <c r="X10" s="723"/>
      <c r="Y10" s="721">
        <f>SUM(Z117:Z118)</f>
        <v>0</v>
      </c>
      <c r="Z10" s="722"/>
      <c r="AA10" s="723">
        <f>SUM(AB117:AB118)</f>
        <v>0</v>
      </c>
      <c r="AB10" s="723"/>
      <c r="AC10" s="723">
        <f>SUM(AD117:AD118)</f>
        <v>0</v>
      </c>
      <c r="AD10" s="723"/>
      <c r="AE10" s="33"/>
      <c r="AF10" s="48"/>
      <c r="AG10" s="22"/>
    </row>
    <row r="11" spans="2:33" s="21" customFormat="1" ht="24" customHeight="1" x14ac:dyDescent="0.2">
      <c r="B11" s="728" t="s">
        <v>148</v>
      </c>
      <c r="C11" s="728"/>
      <c r="D11" s="728"/>
      <c r="E11" s="728"/>
      <c r="F11" s="728"/>
      <c r="G11" s="728"/>
      <c r="H11" s="728"/>
      <c r="I11" s="728"/>
      <c r="J11" s="728"/>
      <c r="K11" s="724">
        <f>SUM(K9:L10)</f>
        <v>0</v>
      </c>
      <c r="L11" s="723"/>
      <c r="M11" s="724">
        <f>SUM(M9:N10)</f>
        <v>0</v>
      </c>
      <c r="N11" s="723"/>
      <c r="O11" s="724">
        <f>SUM(O9:P10)</f>
        <v>0</v>
      </c>
      <c r="P11" s="723"/>
      <c r="Q11" s="726">
        <f>SUM(Q9:R10)</f>
        <v>0</v>
      </c>
      <c r="R11" s="727"/>
      <c r="S11" s="724">
        <f>SUM(S9:T10)</f>
        <v>0</v>
      </c>
      <c r="T11" s="723"/>
      <c r="U11" s="724">
        <f>SUM(U9:V10)</f>
        <v>0</v>
      </c>
      <c r="V11" s="723"/>
      <c r="W11" s="724">
        <f>SUM(W9:X10)</f>
        <v>0</v>
      </c>
      <c r="X11" s="723"/>
      <c r="Y11" s="721">
        <f>SUM(Y9:Z10)</f>
        <v>0</v>
      </c>
      <c r="Z11" s="722"/>
      <c r="AA11" s="723">
        <f>SUM(AA9:AB10)</f>
        <v>0</v>
      </c>
      <c r="AB11" s="723"/>
      <c r="AC11" s="723">
        <f>SUM(AC9:AD10)</f>
        <v>0</v>
      </c>
      <c r="AD11" s="723"/>
      <c r="AE11" s="33"/>
      <c r="AF11" s="48"/>
      <c r="AG11" s="22"/>
    </row>
    <row r="12" spans="2:33" s="21" customFormat="1" ht="24" customHeight="1" thickBot="1" x14ac:dyDescent="0.25">
      <c r="B12" s="728" t="s">
        <v>244</v>
      </c>
      <c r="C12" s="728"/>
      <c r="D12" s="728"/>
      <c r="E12" s="728"/>
      <c r="F12" s="728"/>
      <c r="G12" s="728"/>
      <c r="H12" s="728"/>
      <c r="I12" s="728"/>
      <c r="J12" s="728"/>
      <c r="K12" s="724">
        <f>ROUNDDOWN(K11/3,0)</f>
        <v>0</v>
      </c>
      <c r="L12" s="723"/>
      <c r="M12" s="724">
        <f>ROUNDDOWN(M11/3,0)</f>
        <v>0</v>
      </c>
      <c r="N12" s="723"/>
      <c r="O12" s="724">
        <f>ROUNDDOWN(O11/3,0)</f>
        <v>0</v>
      </c>
      <c r="P12" s="723"/>
      <c r="Q12" s="726">
        <f>ROUNDDOWN(Q11/3,0)</f>
        <v>0</v>
      </c>
      <c r="R12" s="727"/>
      <c r="S12" s="724">
        <f>ROUNDDOWN(S11/3,0)</f>
        <v>0</v>
      </c>
      <c r="T12" s="723"/>
      <c r="U12" s="724">
        <f>ROUNDDOWN(U11/3,0)</f>
        <v>0</v>
      </c>
      <c r="V12" s="723"/>
      <c r="W12" s="724">
        <f>ROUNDDOWN(W11/3,0)</f>
        <v>0</v>
      </c>
      <c r="X12" s="723"/>
      <c r="Y12" s="721">
        <f>ROUNDDOWN(Y11/3,0)</f>
        <v>0</v>
      </c>
      <c r="Z12" s="722"/>
      <c r="AA12" s="723">
        <f>ROUNDDOWN(AA11/3,0)</f>
        <v>0</v>
      </c>
      <c r="AB12" s="723"/>
      <c r="AC12" s="723">
        <f>ROUNDDOWN(AC11/3,0)</f>
        <v>0</v>
      </c>
      <c r="AD12" s="723"/>
      <c r="AE12" s="33"/>
      <c r="AF12" s="48"/>
      <c r="AG12" s="22"/>
    </row>
    <row r="13" spans="2:33" s="21" customFormat="1" ht="34.5" customHeight="1" thickTop="1" thickBot="1" x14ac:dyDescent="0.25">
      <c r="B13" s="738" t="s">
        <v>149</v>
      </c>
      <c r="C13" s="739"/>
      <c r="D13" s="739"/>
      <c r="E13" s="739"/>
      <c r="F13" s="739"/>
      <c r="G13" s="739"/>
      <c r="H13" s="739"/>
      <c r="I13" s="739"/>
      <c r="J13" s="740"/>
      <c r="K13" s="732">
        <f>MIN(K12,150000)</f>
        <v>0</v>
      </c>
      <c r="L13" s="736"/>
      <c r="M13" s="732">
        <f>MIN(M12,150000)</f>
        <v>0</v>
      </c>
      <c r="N13" s="736"/>
      <c r="O13" s="732">
        <f>MIN(O12,150000)</f>
        <v>0</v>
      </c>
      <c r="P13" s="736"/>
      <c r="Q13" s="741">
        <f>MIN(Q12,150000)</f>
        <v>0</v>
      </c>
      <c r="R13" s="742"/>
      <c r="S13" s="732">
        <f>MIN(S12,150000)</f>
        <v>0</v>
      </c>
      <c r="T13" s="736"/>
      <c r="U13" s="732">
        <f>MIN(U12,150000)</f>
        <v>0</v>
      </c>
      <c r="V13" s="736"/>
      <c r="W13" s="732">
        <f>MIN(W12,150000)</f>
        <v>0</v>
      </c>
      <c r="X13" s="736"/>
      <c r="Y13" s="732">
        <f>MIN(Y12,150000)</f>
        <v>0</v>
      </c>
      <c r="Z13" s="733"/>
      <c r="AA13" s="736">
        <f>MIN(AA12,150000)</f>
        <v>0</v>
      </c>
      <c r="AB13" s="736"/>
      <c r="AC13" s="736">
        <f>MIN(AC12,150000)</f>
        <v>0</v>
      </c>
      <c r="AD13" s="737"/>
      <c r="AE13" s="33"/>
      <c r="AF13" s="729" t="s">
        <v>151</v>
      </c>
      <c r="AG13" s="730"/>
    </row>
    <row r="14" spans="2:33" s="21" customFormat="1" ht="30" customHeight="1" thickTop="1" thickBot="1" x14ac:dyDescent="0.2">
      <c r="B14" s="731" t="s">
        <v>150</v>
      </c>
      <c r="C14" s="725"/>
      <c r="D14" s="725"/>
      <c r="E14" s="725"/>
      <c r="F14" s="725"/>
      <c r="G14" s="725"/>
      <c r="H14" s="725"/>
      <c r="I14" s="725"/>
      <c r="J14" s="725"/>
      <c r="K14" s="724">
        <f>K13*K8</f>
        <v>0</v>
      </c>
      <c r="L14" s="723"/>
      <c r="M14" s="724">
        <f>M13*M8</f>
        <v>0</v>
      </c>
      <c r="N14" s="723"/>
      <c r="O14" s="724">
        <f>O13*O8</f>
        <v>0</v>
      </c>
      <c r="P14" s="723"/>
      <c r="Q14" s="726">
        <f>Q13*Q8</f>
        <v>0</v>
      </c>
      <c r="R14" s="727"/>
      <c r="S14" s="724">
        <f>S13*S8</f>
        <v>0</v>
      </c>
      <c r="T14" s="723"/>
      <c r="U14" s="724">
        <f>U13*U8</f>
        <v>0</v>
      </c>
      <c r="V14" s="723"/>
      <c r="W14" s="724">
        <f>W13*W8</f>
        <v>0</v>
      </c>
      <c r="X14" s="723"/>
      <c r="Y14" s="724">
        <f>Y13*Y8</f>
        <v>0</v>
      </c>
      <c r="Z14" s="750"/>
      <c r="AA14" s="723">
        <f>AA13*AA8</f>
        <v>0</v>
      </c>
      <c r="AB14" s="723"/>
      <c r="AC14" s="723">
        <f>AC13*AC8</f>
        <v>0</v>
      </c>
      <c r="AD14" s="723"/>
      <c r="AE14" s="165"/>
      <c r="AF14" s="734">
        <f>SUM(K14:AD14)</f>
        <v>0</v>
      </c>
      <c r="AG14" s="735"/>
    </row>
    <row r="15" spans="2:33" s="14" customFormat="1" ht="14.25" customHeight="1" x14ac:dyDescent="0.2">
      <c r="B15" s="41"/>
      <c r="C15" s="41"/>
      <c r="D15" s="40"/>
      <c r="E15" s="40"/>
      <c r="F15" s="39"/>
      <c r="G15" s="39"/>
      <c r="H15" s="39"/>
      <c r="I15" s="39"/>
      <c r="J15" s="38"/>
      <c r="K15" s="130"/>
      <c r="L15" s="130"/>
      <c r="M15" s="130"/>
      <c r="N15" s="130"/>
      <c r="O15" s="130"/>
      <c r="P15" s="130"/>
      <c r="Q15" s="130"/>
      <c r="R15" s="130"/>
      <c r="S15" s="130"/>
      <c r="T15" s="130"/>
      <c r="U15" s="130"/>
      <c r="V15" s="130"/>
      <c r="W15" s="130"/>
      <c r="X15" s="130"/>
      <c r="Y15" s="130"/>
      <c r="Z15" s="130"/>
      <c r="AA15" s="130"/>
      <c r="AB15" s="130"/>
      <c r="AC15" s="130"/>
      <c r="AD15" s="130"/>
      <c r="AE15" s="130"/>
      <c r="AF15" s="48"/>
      <c r="AG15" s="48"/>
    </row>
    <row r="16" spans="2:33" s="10" customFormat="1" ht="23.25" customHeight="1" x14ac:dyDescent="0.2">
      <c r="B16" s="743" t="s">
        <v>0</v>
      </c>
      <c r="C16" s="743"/>
      <c r="D16" s="753" t="s">
        <v>129</v>
      </c>
      <c r="E16" s="754"/>
      <c r="F16" s="754"/>
      <c r="G16" s="754"/>
      <c r="H16" s="754"/>
      <c r="I16" s="754"/>
      <c r="J16" s="755"/>
      <c r="K16" s="49"/>
      <c r="L16" s="12"/>
      <c r="M16" s="12"/>
      <c r="N16" s="12"/>
      <c r="O16" s="12"/>
      <c r="P16" s="12"/>
      <c r="Q16" s="12"/>
      <c r="R16" s="12"/>
      <c r="S16" s="12"/>
      <c r="T16" s="12"/>
      <c r="U16" s="12"/>
      <c r="V16" s="12"/>
      <c r="W16" s="12"/>
      <c r="X16" s="12"/>
      <c r="Y16" s="12"/>
      <c r="Z16" s="12"/>
      <c r="AA16" s="12"/>
      <c r="AB16" s="12"/>
      <c r="AC16" s="12"/>
      <c r="AD16" s="12"/>
      <c r="AE16" s="22"/>
      <c r="AF16" s="48"/>
      <c r="AG16" s="48"/>
    </row>
    <row r="17" spans="1:33" s="10" customFormat="1" ht="21.75" customHeight="1" x14ac:dyDescent="0.15">
      <c r="B17" s="756" t="str">
        <f>IF(COUNTIF(E19:E43,"err")&gt;0,"グレードと一致しない型番があります。SII登録型番を確認して下さい。","")</f>
        <v/>
      </c>
      <c r="C17" s="756"/>
      <c r="D17" s="756"/>
      <c r="E17" s="756"/>
      <c r="F17" s="756"/>
      <c r="G17" s="756"/>
      <c r="H17" s="756"/>
      <c r="I17" s="756"/>
      <c r="J17" s="756"/>
      <c r="K17" s="57" t="s">
        <v>15</v>
      </c>
      <c r="L17" s="12"/>
      <c r="M17" s="12"/>
      <c r="N17" s="12"/>
      <c r="O17" s="12"/>
      <c r="P17" s="12"/>
      <c r="Q17" s="12"/>
      <c r="R17" s="12"/>
      <c r="S17" s="12"/>
      <c r="T17" s="12"/>
      <c r="U17" s="12"/>
      <c r="V17" s="12"/>
      <c r="W17" s="12"/>
      <c r="X17" s="12"/>
      <c r="Y17" s="12"/>
      <c r="Z17" s="12"/>
      <c r="AA17" s="12"/>
      <c r="AB17" s="12"/>
      <c r="AC17" s="12"/>
      <c r="AD17" s="12"/>
      <c r="AE17" s="22"/>
      <c r="AF17" s="37"/>
      <c r="AG17" s="37"/>
    </row>
    <row r="18" spans="1:33" s="32" customFormat="1" ht="26.25" customHeight="1" thickBot="1" x14ac:dyDescent="0.2">
      <c r="B18" s="744" t="s">
        <v>1</v>
      </c>
      <c r="C18" s="745"/>
      <c r="D18" s="251" t="s">
        <v>3</v>
      </c>
      <c r="E18" s="252" t="s">
        <v>56</v>
      </c>
      <c r="F18" s="746" t="s">
        <v>18</v>
      </c>
      <c r="G18" s="747"/>
      <c r="H18" s="747"/>
      <c r="I18" s="745"/>
      <c r="J18" s="252" t="s">
        <v>4</v>
      </c>
      <c r="K18" s="253" t="s">
        <v>49</v>
      </c>
      <c r="L18" s="252" t="s">
        <v>6</v>
      </c>
      <c r="M18" s="253" t="s">
        <v>49</v>
      </c>
      <c r="N18" s="252" t="s">
        <v>6</v>
      </c>
      <c r="O18" s="253" t="s">
        <v>49</v>
      </c>
      <c r="P18" s="252" t="s">
        <v>6</v>
      </c>
      <c r="Q18" s="253" t="s">
        <v>49</v>
      </c>
      <c r="R18" s="252" t="s">
        <v>6</v>
      </c>
      <c r="S18" s="253" t="s">
        <v>49</v>
      </c>
      <c r="T18" s="252" t="s">
        <v>6</v>
      </c>
      <c r="U18" s="253" t="s">
        <v>49</v>
      </c>
      <c r="V18" s="252" t="s">
        <v>6</v>
      </c>
      <c r="W18" s="253" t="s">
        <v>49</v>
      </c>
      <c r="X18" s="252" t="s">
        <v>6</v>
      </c>
      <c r="Y18" s="253" t="s">
        <v>49</v>
      </c>
      <c r="Z18" s="252" t="s">
        <v>6</v>
      </c>
      <c r="AA18" s="253" t="s">
        <v>49</v>
      </c>
      <c r="AB18" s="252" t="s">
        <v>6</v>
      </c>
      <c r="AC18" s="253" t="s">
        <v>49</v>
      </c>
      <c r="AD18" s="252" t="s">
        <v>6</v>
      </c>
      <c r="AE18" s="31"/>
      <c r="AF18" s="389" t="s">
        <v>105</v>
      </c>
      <c r="AG18" s="390" t="s">
        <v>61</v>
      </c>
    </row>
    <row r="19" spans="1:33" s="15" customFormat="1" ht="21" customHeight="1" thickTop="1" x14ac:dyDescent="0.15">
      <c r="A19" s="15" t="str">
        <f>IF(D19="","",MAX($A$18:$A18)+1)</f>
        <v/>
      </c>
      <c r="B19" s="748"/>
      <c r="C19" s="749"/>
      <c r="D19" s="139"/>
      <c r="E19" s="377" t="str">
        <f t="shared" ref="E19:E43" si="0">IF(D19="","",IF(AND(LEFT(D19,1)&amp;RIGHT(D19,1)&lt;&gt;"G1",LEFT(D19,1)&amp;RIGHT(D19,1)&lt;&gt;"G2"),"err",LEFT(D19,1)&amp;RIGHT(D19,1)))</f>
        <v/>
      </c>
      <c r="F19" s="151"/>
      <c r="G19" s="380" t="s">
        <v>2</v>
      </c>
      <c r="H19" s="153"/>
      <c r="I19" s="383" t="s">
        <v>5</v>
      </c>
      <c r="J19" s="384" t="str">
        <f>IF(AND(F19&lt;&gt;"",H19&lt;&gt;""),ROUNDDOWN(F19*H19/1000000,2),"")</f>
        <v/>
      </c>
      <c r="K19" s="131"/>
      <c r="L19" s="384">
        <f>IF(AND($J19&lt;&gt;"",K19&lt;&gt;""),$J19*K19,0)</f>
        <v>0</v>
      </c>
      <c r="M19" s="131"/>
      <c r="N19" s="384">
        <f>IF(AND($J19&lt;&gt;"",M19&lt;&gt;""),$J19*M19,0)</f>
        <v>0</v>
      </c>
      <c r="O19" s="131"/>
      <c r="P19" s="384">
        <f>IF(AND($J19&lt;&gt;"",O19&lt;&gt;""),$J19*O19,0)</f>
        <v>0</v>
      </c>
      <c r="Q19" s="131"/>
      <c r="R19" s="384">
        <f>IF(AND($J19&lt;&gt;"",Q19&lt;&gt;""),$J19*Q19,0)</f>
        <v>0</v>
      </c>
      <c r="S19" s="131"/>
      <c r="T19" s="384">
        <f>IF(AND($J19&lt;&gt;"",S19&lt;&gt;""),$J19*S19,0)</f>
        <v>0</v>
      </c>
      <c r="U19" s="131"/>
      <c r="V19" s="384">
        <f>IF(AND($J19&lt;&gt;"",U19&lt;&gt;""),$J19*U19,0)</f>
        <v>0</v>
      </c>
      <c r="W19" s="131"/>
      <c r="X19" s="384">
        <f>IF(AND($J19&lt;&gt;"",W19&lt;&gt;""),$J19*W19,0)</f>
        <v>0</v>
      </c>
      <c r="Y19" s="131"/>
      <c r="Z19" s="384">
        <f>IF(AND($J19&lt;&gt;"",Y19&lt;&gt;""),$J19*Y19,0)</f>
        <v>0</v>
      </c>
      <c r="AA19" s="131"/>
      <c r="AB19" s="384">
        <f t="shared" ref="AB19:AB41" si="1">IF(AND($J19&lt;&gt;"",AA19&lt;&gt;""),$J19*AA19,0)</f>
        <v>0</v>
      </c>
      <c r="AC19" s="131"/>
      <c r="AD19" s="384">
        <f t="shared" ref="AD19:AD41" si="2">IF(AND($J19&lt;&gt;"",AC19&lt;&gt;""),$J19*AC19,0)</f>
        <v>0</v>
      </c>
      <c r="AE19" s="51"/>
      <c r="AF19" s="391">
        <f>SUM(K19*$K$8,M19*$M$8,O19*$O$8,Q19*$Q$8,S19*$S$8,U19*$U$8,W19*$W$8,Y19*$Y$8,AA19*$AA$8,AC19*$AC$8)</f>
        <v>0</v>
      </c>
      <c r="AG19" s="392">
        <f>SUM(L19*$K$8,N19*$M$8,P19*$O$8,R19*$Q$8,T19*$S$8,V19*$U$8,X19*$W$8,Z19*$Y$8,AB19*$AA$8,AD19*$AC$8)</f>
        <v>0</v>
      </c>
    </row>
    <row r="20" spans="1:33" s="15" customFormat="1" ht="21" customHeight="1" x14ac:dyDescent="0.15">
      <c r="A20" s="15" t="str">
        <f>IF(D20="","",MAX($A$18:$A19)+1)</f>
        <v/>
      </c>
      <c r="B20" s="751"/>
      <c r="C20" s="752"/>
      <c r="D20" s="140"/>
      <c r="E20" s="378" t="str">
        <f t="shared" si="0"/>
        <v/>
      </c>
      <c r="F20" s="150"/>
      <c r="G20" s="381" t="s">
        <v>2</v>
      </c>
      <c r="H20" s="150"/>
      <c r="I20" s="385" t="s">
        <v>5</v>
      </c>
      <c r="J20" s="386" t="str">
        <f t="shared" ref="J20:J43" si="3">IF(AND(F20&lt;&gt;"",H20&lt;&gt;""),ROUNDDOWN(F20*H20/1000000,2),"")</f>
        <v/>
      </c>
      <c r="K20" s="132"/>
      <c r="L20" s="386">
        <f t="shared" ref="L20:L43" si="4">IF(AND($J20&lt;&gt;"",K20&lt;&gt;""),$J20*K20,0)</f>
        <v>0</v>
      </c>
      <c r="M20" s="132"/>
      <c r="N20" s="386">
        <f t="shared" ref="N20:N43" si="5">IF(AND($J20&lt;&gt;"",M20&lt;&gt;""),$J20*M20,0)</f>
        <v>0</v>
      </c>
      <c r="O20" s="132"/>
      <c r="P20" s="386">
        <f t="shared" ref="P20:P43" si="6">IF(AND($J20&lt;&gt;"",O20&lt;&gt;""),$J20*O20,0)</f>
        <v>0</v>
      </c>
      <c r="Q20" s="132"/>
      <c r="R20" s="386">
        <f t="shared" ref="R20:R43" si="7">IF(AND($J20&lt;&gt;"",Q20&lt;&gt;""),$J20*Q20,0)</f>
        <v>0</v>
      </c>
      <c r="S20" s="132"/>
      <c r="T20" s="386">
        <f t="shared" ref="T20:T43" si="8">IF(AND($J20&lt;&gt;"",S20&lt;&gt;""),$J20*S20,0)</f>
        <v>0</v>
      </c>
      <c r="U20" s="132"/>
      <c r="V20" s="386">
        <f t="shared" ref="V20:V43" si="9">IF(AND($J20&lt;&gt;"",U20&lt;&gt;""),$J20*U20,0)</f>
        <v>0</v>
      </c>
      <c r="W20" s="132"/>
      <c r="X20" s="386">
        <f t="shared" ref="X20:X43" si="10">IF(AND($J20&lt;&gt;"",W20&lt;&gt;""),$J20*W20,0)</f>
        <v>0</v>
      </c>
      <c r="Y20" s="132"/>
      <c r="Z20" s="386">
        <f t="shared" ref="Z20:Z43" si="11">IF(AND($J20&lt;&gt;"",Y20&lt;&gt;""),$J20*Y20,0)</f>
        <v>0</v>
      </c>
      <c r="AA20" s="132"/>
      <c r="AB20" s="386">
        <f t="shared" si="1"/>
        <v>0</v>
      </c>
      <c r="AC20" s="132"/>
      <c r="AD20" s="386">
        <f t="shared" si="2"/>
        <v>0</v>
      </c>
      <c r="AE20" s="393"/>
      <c r="AF20" s="394">
        <f t="shared" ref="AF20:AF43" si="12">SUM(K20*$K$8,M20*$M$8,O20*$O$8,Q20*$Q$8,S20*$S$8,U20*$U$8,W20*$W$8,Y20*$Y$8,AA20*$AA$8,AC20*$AC$8)</f>
        <v>0</v>
      </c>
      <c r="AG20" s="395">
        <f t="shared" ref="AG20:AG43" si="13">SUM(L20*$K$8,N20*$M$8,P20*$O$8,R20*$Q$8,T20*$S$8,V20*$U$8,X20*$W$8,Z20*$Y$8,AB20*$AA$8,AD20*$AC$8)</f>
        <v>0</v>
      </c>
    </row>
    <row r="21" spans="1:33" s="15" customFormat="1" ht="21" customHeight="1" x14ac:dyDescent="0.15">
      <c r="A21" s="15" t="str">
        <f>IF(D21="","",MAX($A$18:$A20)+1)</f>
        <v/>
      </c>
      <c r="B21" s="751"/>
      <c r="C21" s="752"/>
      <c r="D21" s="140"/>
      <c r="E21" s="378" t="str">
        <f t="shared" si="0"/>
        <v/>
      </c>
      <c r="F21" s="150"/>
      <c r="G21" s="381" t="s">
        <v>2</v>
      </c>
      <c r="H21" s="150"/>
      <c r="I21" s="385" t="s">
        <v>5</v>
      </c>
      <c r="J21" s="386" t="str">
        <f t="shared" si="3"/>
        <v/>
      </c>
      <c r="K21" s="132"/>
      <c r="L21" s="386">
        <f t="shared" si="4"/>
        <v>0</v>
      </c>
      <c r="M21" s="132"/>
      <c r="N21" s="386">
        <f t="shared" si="5"/>
        <v>0</v>
      </c>
      <c r="O21" s="132"/>
      <c r="P21" s="386">
        <f t="shared" si="6"/>
        <v>0</v>
      </c>
      <c r="Q21" s="132"/>
      <c r="R21" s="386">
        <f t="shared" si="7"/>
        <v>0</v>
      </c>
      <c r="S21" s="132"/>
      <c r="T21" s="386">
        <f t="shared" si="8"/>
        <v>0</v>
      </c>
      <c r="U21" s="132"/>
      <c r="V21" s="386">
        <f t="shared" si="9"/>
        <v>0</v>
      </c>
      <c r="W21" s="132"/>
      <c r="X21" s="386">
        <f t="shared" si="10"/>
        <v>0</v>
      </c>
      <c r="Y21" s="132"/>
      <c r="Z21" s="386">
        <f t="shared" si="11"/>
        <v>0</v>
      </c>
      <c r="AA21" s="132"/>
      <c r="AB21" s="386">
        <f t="shared" si="1"/>
        <v>0</v>
      </c>
      <c r="AC21" s="132"/>
      <c r="AD21" s="386">
        <f t="shared" si="2"/>
        <v>0</v>
      </c>
      <c r="AE21" s="393"/>
      <c r="AF21" s="394">
        <f t="shared" si="12"/>
        <v>0</v>
      </c>
      <c r="AG21" s="395">
        <f t="shared" si="13"/>
        <v>0</v>
      </c>
    </row>
    <row r="22" spans="1:33" s="15" customFormat="1" ht="21" customHeight="1" x14ac:dyDescent="0.15">
      <c r="A22" s="15" t="str">
        <f>IF(D22="","",MAX($A$18:$A21)+1)</f>
        <v/>
      </c>
      <c r="B22" s="751"/>
      <c r="C22" s="752"/>
      <c r="D22" s="140"/>
      <c r="E22" s="378" t="str">
        <f t="shared" si="0"/>
        <v/>
      </c>
      <c r="F22" s="150"/>
      <c r="G22" s="381" t="s">
        <v>2</v>
      </c>
      <c r="H22" s="150"/>
      <c r="I22" s="385" t="s">
        <v>5</v>
      </c>
      <c r="J22" s="386" t="str">
        <f t="shared" si="3"/>
        <v/>
      </c>
      <c r="K22" s="132"/>
      <c r="L22" s="386">
        <f t="shared" si="4"/>
        <v>0</v>
      </c>
      <c r="M22" s="132"/>
      <c r="N22" s="386">
        <f t="shared" si="5"/>
        <v>0</v>
      </c>
      <c r="O22" s="132"/>
      <c r="P22" s="386">
        <f t="shared" si="6"/>
        <v>0</v>
      </c>
      <c r="Q22" s="132"/>
      <c r="R22" s="386">
        <f t="shared" si="7"/>
        <v>0</v>
      </c>
      <c r="S22" s="132"/>
      <c r="T22" s="386">
        <f t="shared" si="8"/>
        <v>0</v>
      </c>
      <c r="U22" s="132"/>
      <c r="V22" s="386">
        <f t="shared" si="9"/>
        <v>0</v>
      </c>
      <c r="W22" s="132"/>
      <c r="X22" s="386">
        <f t="shared" si="10"/>
        <v>0</v>
      </c>
      <c r="Y22" s="132"/>
      <c r="Z22" s="386">
        <f t="shared" si="11"/>
        <v>0</v>
      </c>
      <c r="AA22" s="132"/>
      <c r="AB22" s="386">
        <f t="shared" si="1"/>
        <v>0</v>
      </c>
      <c r="AC22" s="132"/>
      <c r="AD22" s="386">
        <f t="shared" si="2"/>
        <v>0</v>
      </c>
      <c r="AE22" s="393"/>
      <c r="AF22" s="394">
        <f t="shared" si="12"/>
        <v>0</v>
      </c>
      <c r="AG22" s="395">
        <f t="shared" si="13"/>
        <v>0</v>
      </c>
    </row>
    <row r="23" spans="1:33" s="15" customFormat="1" ht="21" customHeight="1" x14ac:dyDescent="0.15">
      <c r="A23" s="15" t="str">
        <f>IF(D23="","",MAX($A$18:$A22)+1)</f>
        <v/>
      </c>
      <c r="B23" s="751"/>
      <c r="C23" s="752"/>
      <c r="D23" s="140"/>
      <c r="E23" s="378" t="str">
        <f t="shared" ref="E23:E27" si="14">IF(D23="","",IF(AND(LEFT(D23,1)&amp;RIGHT(D23,1)&lt;&gt;"G1",LEFT(D23,1)&amp;RIGHT(D23,1)&lt;&gt;"G2"),"err",LEFT(D23,1)&amp;RIGHT(D23,1)))</f>
        <v/>
      </c>
      <c r="F23" s="150"/>
      <c r="G23" s="381" t="s">
        <v>2</v>
      </c>
      <c r="H23" s="150"/>
      <c r="I23" s="385" t="s">
        <v>5</v>
      </c>
      <c r="J23" s="386" t="str">
        <f t="shared" ref="J23:J27" si="15">IF(AND(F23&lt;&gt;"",H23&lt;&gt;""),ROUNDDOWN(F23*H23/1000000,2),"")</f>
        <v/>
      </c>
      <c r="K23" s="132"/>
      <c r="L23" s="386">
        <f t="shared" ref="L23:L27" si="16">IF(AND($J23&lt;&gt;"",K23&lt;&gt;""),$J23*K23,0)</f>
        <v>0</v>
      </c>
      <c r="M23" s="132"/>
      <c r="N23" s="386">
        <f t="shared" ref="N23:N27" si="17">IF(AND($J23&lt;&gt;"",M23&lt;&gt;""),$J23*M23,0)</f>
        <v>0</v>
      </c>
      <c r="O23" s="132"/>
      <c r="P23" s="386">
        <f t="shared" ref="P23:P27" si="18">IF(AND($J23&lt;&gt;"",O23&lt;&gt;""),$J23*O23,0)</f>
        <v>0</v>
      </c>
      <c r="Q23" s="132"/>
      <c r="R23" s="386">
        <f t="shared" ref="R23:R27" si="19">IF(AND($J23&lt;&gt;"",Q23&lt;&gt;""),$J23*Q23,0)</f>
        <v>0</v>
      </c>
      <c r="S23" s="132"/>
      <c r="T23" s="386">
        <f t="shared" ref="T23:T27" si="20">IF(AND($J23&lt;&gt;"",S23&lt;&gt;""),$J23*S23,0)</f>
        <v>0</v>
      </c>
      <c r="U23" s="132"/>
      <c r="V23" s="386">
        <f t="shared" ref="V23:V27" si="21">IF(AND($J23&lt;&gt;"",U23&lt;&gt;""),$J23*U23,0)</f>
        <v>0</v>
      </c>
      <c r="W23" s="132"/>
      <c r="X23" s="386">
        <f t="shared" ref="X23:X27" si="22">IF(AND($J23&lt;&gt;"",W23&lt;&gt;""),$J23*W23,0)</f>
        <v>0</v>
      </c>
      <c r="Y23" s="132"/>
      <c r="Z23" s="386">
        <f t="shared" ref="Z23:Z27" si="23">IF(AND($J23&lt;&gt;"",Y23&lt;&gt;""),$J23*Y23,0)</f>
        <v>0</v>
      </c>
      <c r="AA23" s="132"/>
      <c r="AB23" s="386">
        <f t="shared" ref="AB23:AB27" si="24">IF(AND($J23&lt;&gt;"",AA23&lt;&gt;""),$J23*AA23,0)</f>
        <v>0</v>
      </c>
      <c r="AC23" s="132"/>
      <c r="AD23" s="386">
        <f t="shared" ref="AD23:AD27" si="25">IF(AND($J23&lt;&gt;"",AC23&lt;&gt;""),$J23*AC23,0)</f>
        <v>0</v>
      </c>
      <c r="AE23" s="393"/>
      <c r="AF23" s="394">
        <f t="shared" ref="AF23:AF27" si="26">SUM(K23*$K$8,M23*$M$8,O23*$O$8,Q23*$Q$8,S23*$S$8,U23*$U$8,W23*$W$8,Y23*$Y$8,AA23*$AA$8,AC23*$AC$8)</f>
        <v>0</v>
      </c>
      <c r="AG23" s="395">
        <f t="shared" ref="AG23:AG27" si="27">SUM(L23*$K$8,N23*$M$8,P23*$O$8,R23*$Q$8,T23*$S$8,V23*$U$8,X23*$W$8,Z23*$Y$8,AB23*$AA$8,AD23*$AC$8)</f>
        <v>0</v>
      </c>
    </row>
    <row r="24" spans="1:33" s="15" customFormat="1" ht="21" customHeight="1" x14ac:dyDescent="0.15">
      <c r="A24" s="15" t="str">
        <f>IF(D24="","",MAX($A$18:$A23)+1)</f>
        <v/>
      </c>
      <c r="B24" s="751"/>
      <c r="C24" s="752"/>
      <c r="D24" s="140"/>
      <c r="E24" s="378" t="str">
        <f t="shared" si="14"/>
        <v/>
      </c>
      <c r="F24" s="150"/>
      <c r="G24" s="381" t="s">
        <v>2</v>
      </c>
      <c r="H24" s="150"/>
      <c r="I24" s="385" t="s">
        <v>5</v>
      </c>
      <c r="J24" s="386" t="str">
        <f t="shared" si="15"/>
        <v/>
      </c>
      <c r="K24" s="132"/>
      <c r="L24" s="386">
        <f t="shared" si="16"/>
        <v>0</v>
      </c>
      <c r="M24" s="132"/>
      <c r="N24" s="386">
        <f t="shared" si="17"/>
        <v>0</v>
      </c>
      <c r="O24" s="132"/>
      <c r="P24" s="386">
        <f t="shared" si="18"/>
        <v>0</v>
      </c>
      <c r="Q24" s="132"/>
      <c r="R24" s="386">
        <f t="shared" si="19"/>
        <v>0</v>
      </c>
      <c r="S24" s="132"/>
      <c r="T24" s="386">
        <f t="shared" si="20"/>
        <v>0</v>
      </c>
      <c r="U24" s="132"/>
      <c r="V24" s="386">
        <f t="shared" si="21"/>
        <v>0</v>
      </c>
      <c r="W24" s="132"/>
      <c r="X24" s="386">
        <f t="shared" si="22"/>
        <v>0</v>
      </c>
      <c r="Y24" s="132"/>
      <c r="Z24" s="386">
        <f t="shared" si="23"/>
        <v>0</v>
      </c>
      <c r="AA24" s="132"/>
      <c r="AB24" s="386">
        <f t="shared" si="24"/>
        <v>0</v>
      </c>
      <c r="AC24" s="132"/>
      <c r="AD24" s="386">
        <f t="shared" si="25"/>
        <v>0</v>
      </c>
      <c r="AE24" s="393"/>
      <c r="AF24" s="394">
        <f t="shared" si="26"/>
        <v>0</v>
      </c>
      <c r="AG24" s="395">
        <f t="shared" si="27"/>
        <v>0</v>
      </c>
    </row>
    <row r="25" spans="1:33" s="15" customFormat="1" ht="21" customHeight="1" x14ac:dyDescent="0.15">
      <c r="A25" s="15" t="str">
        <f>IF(D25="","",MAX($A$18:$A24)+1)</f>
        <v/>
      </c>
      <c r="B25" s="751"/>
      <c r="C25" s="752"/>
      <c r="D25" s="140"/>
      <c r="E25" s="378" t="str">
        <f t="shared" si="14"/>
        <v/>
      </c>
      <c r="F25" s="150"/>
      <c r="G25" s="381" t="s">
        <v>2</v>
      </c>
      <c r="H25" s="150"/>
      <c r="I25" s="385" t="s">
        <v>5</v>
      </c>
      <c r="J25" s="386" t="str">
        <f t="shared" si="15"/>
        <v/>
      </c>
      <c r="K25" s="132"/>
      <c r="L25" s="386">
        <f t="shared" si="16"/>
        <v>0</v>
      </c>
      <c r="M25" s="132"/>
      <c r="N25" s="386">
        <f t="shared" si="17"/>
        <v>0</v>
      </c>
      <c r="O25" s="132"/>
      <c r="P25" s="386">
        <f t="shared" si="18"/>
        <v>0</v>
      </c>
      <c r="Q25" s="132"/>
      <c r="R25" s="386">
        <f t="shared" si="19"/>
        <v>0</v>
      </c>
      <c r="S25" s="132"/>
      <c r="T25" s="386">
        <f t="shared" si="20"/>
        <v>0</v>
      </c>
      <c r="U25" s="132"/>
      <c r="V25" s="386">
        <f t="shared" si="21"/>
        <v>0</v>
      </c>
      <c r="W25" s="132"/>
      <c r="X25" s="386">
        <f t="shared" si="22"/>
        <v>0</v>
      </c>
      <c r="Y25" s="132"/>
      <c r="Z25" s="386">
        <f t="shared" si="23"/>
        <v>0</v>
      </c>
      <c r="AA25" s="132"/>
      <c r="AB25" s="386">
        <f t="shared" si="24"/>
        <v>0</v>
      </c>
      <c r="AC25" s="132"/>
      <c r="AD25" s="386">
        <f t="shared" si="25"/>
        <v>0</v>
      </c>
      <c r="AE25" s="393"/>
      <c r="AF25" s="394">
        <f t="shared" si="26"/>
        <v>0</v>
      </c>
      <c r="AG25" s="395">
        <f t="shared" si="27"/>
        <v>0</v>
      </c>
    </row>
    <row r="26" spans="1:33" s="15" customFormat="1" ht="21" customHeight="1" x14ac:dyDescent="0.15">
      <c r="A26" s="15" t="str">
        <f>IF(D26="","",MAX($A$18:$A25)+1)</f>
        <v/>
      </c>
      <c r="B26" s="751"/>
      <c r="C26" s="752"/>
      <c r="D26" s="140"/>
      <c r="E26" s="378" t="str">
        <f t="shared" si="14"/>
        <v/>
      </c>
      <c r="F26" s="150"/>
      <c r="G26" s="381" t="s">
        <v>2</v>
      </c>
      <c r="H26" s="150"/>
      <c r="I26" s="385" t="s">
        <v>5</v>
      </c>
      <c r="J26" s="386" t="str">
        <f t="shared" si="15"/>
        <v/>
      </c>
      <c r="K26" s="132"/>
      <c r="L26" s="386">
        <f t="shared" si="16"/>
        <v>0</v>
      </c>
      <c r="M26" s="132"/>
      <c r="N26" s="386">
        <f t="shared" si="17"/>
        <v>0</v>
      </c>
      <c r="O26" s="132"/>
      <c r="P26" s="386">
        <f t="shared" si="18"/>
        <v>0</v>
      </c>
      <c r="Q26" s="132"/>
      <c r="R26" s="386">
        <f t="shared" si="19"/>
        <v>0</v>
      </c>
      <c r="S26" s="132"/>
      <c r="T26" s="386">
        <f t="shared" si="20"/>
        <v>0</v>
      </c>
      <c r="U26" s="132"/>
      <c r="V26" s="386">
        <f t="shared" si="21"/>
        <v>0</v>
      </c>
      <c r="W26" s="132"/>
      <c r="X26" s="386">
        <f t="shared" si="22"/>
        <v>0</v>
      </c>
      <c r="Y26" s="132"/>
      <c r="Z26" s="386">
        <f t="shared" si="23"/>
        <v>0</v>
      </c>
      <c r="AA26" s="132"/>
      <c r="AB26" s="386">
        <f t="shared" si="24"/>
        <v>0</v>
      </c>
      <c r="AC26" s="132"/>
      <c r="AD26" s="386">
        <f t="shared" si="25"/>
        <v>0</v>
      </c>
      <c r="AE26" s="393"/>
      <c r="AF26" s="394">
        <f t="shared" si="26"/>
        <v>0</v>
      </c>
      <c r="AG26" s="395">
        <f t="shared" si="27"/>
        <v>0</v>
      </c>
    </row>
    <row r="27" spans="1:33" s="15" customFormat="1" ht="21" customHeight="1" x14ac:dyDescent="0.15">
      <c r="A27" s="15" t="str">
        <f>IF(D27="","",MAX($A$18:$A26)+1)</f>
        <v/>
      </c>
      <c r="B27" s="751"/>
      <c r="C27" s="752"/>
      <c r="D27" s="140"/>
      <c r="E27" s="378" t="str">
        <f t="shared" si="14"/>
        <v/>
      </c>
      <c r="F27" s="150"/>
      <c r="G27" s="381" t="s">
        <v>2</v>
      </c>
      <c r="H27" s="150"/>
      <c r="I27" s="385" t="s">
        <v>5</v>
      </c>
      <c r="J27" s="386" t="str">
        <f t="shared" si="15"/>
        <v/>
      </c>
      <c r="K27" s="132"/>
      <c r="L27" s="386">
        <f t="shared" si="16"/>
        <v>0</v>
      </c>
      <c r="M27" s="132"/>
      <c r="N27" s="386">
        <f t="shared" si="17"/>
        <v>0</v>
      </c>
      <c r="O27" s="132"/>
      <c r="P27" s="386">
        <f t="shared" si="18"/>
        <v>0</v>
      </c>
      <c r="Q27" s="132"/>
      <c r="R27" s="386">
        <f t="shared" si="19"/>
        <v>0</v>
      </c>
      <c r="S27" s="132"/>
      <c r="T27" s="386">
        <f t="shared" si="20"/>
        <v>0</v>
      </c>
      <c r="U27" s="132"/>
      <c r="V27" s="386">
        <f t="shared" si="21"/>
        <v>0</v>
      </c>
      <c r="W27" s="132"/>
      <c r="X27" s="386">
        <f t="shared" si="22"/>
        <v>0</v>
      </c>
      <c r="Y27" s="132"/>
      <c r="Z27" s="386">
        <f t="shared" si="23"/>
        <v>0</v>
      </c>
      <c r="AA27" s="132"/>
      <c r="AB27" s="386">
        <f t="shared" si="24"/>
        <v>0</v>
      </c>
      <c r="AC27" s="132"/>
      <c r="AD27" s="386">
        <f t="shared" si="25"/>
        <v>0</v>
      </c>
      <c r="AE27" s="393"/>
      <c r="AF27" s="394">
        <f t="shared" si="26"/>
        <v>0</v>
      </c>
      <c r="AG27" s="395">
        <f t="shared" si="27"/>
        <v>0</v>
      </c>
    </row>
    <row r="28" spans="1:33" s="15" customFormat="1" ht="21" customHeight="1" x14ac:dyDescent="0.15">
      <c r="A28" s="15" t="str">
        <f>IF(D28="","",MAX($A$18:$A27)+1)</f>
        <v/>
      </c>
      <c r="B28" s="751"/>
      <c r="C28" s="752"/>
      <c r="D28" s="140"/>
      <c r="E28" s="378" t="str">
        <f t="shared" si="0"/>
        <v/>
      </c>
      <c r="F28" s="150"/>
      <c r="G28" s="381" t="s">
        <v>2</v>
      </c>
      <c r="H28" s="150"/>
      <c r="I28" s="385" t="s">
        <v>5</v>
      </c>
      <c r="J28" s="386" t="str">
        <f t="shared" si="3"/>
        <v/>
      </c>
      <c r="K28" s="132"/>
      <c r="L28" s="386">
        <f t="shared" si="4"/>
        <v>0</v>
      </c>
      <c r="M28" s="132"/>
      <c r="N28" s="386">
        <f t="shared" si="5"/>
        <v>0</v>
      </c>
      <c r="O28" s="132"/>
      <c r="P28" s="386">
        <f t="shared" si="6"/>
        <v>0</v>
      </c>
      <c r="Q28" s="132"/>
      <c r="R28" s="386">
        <f t="shared" si="7"/>
        <v>0</v>
      </c>
      <c r="S28" s="132"/>
      <c r="T28" s="386">
        <f t="shared" si="8"/>
        <v>0</v>
      </c>
      <c r="U28" s="132"/>
      <c r="V28" s="386">
        <f t="shared" si="9"/>
        <v>0</v>
      </c>
      <c r="W28" s="132"/>
      <c r="X28" s="386">
        <f t="shared" si="10"/>
        <v>0</v>
      </c>
      <c r="Y28" s="132"/>
      <c r="Z28" s="386">
        <f t="shared" si="11"/>
        <v>0</v>
      </c>
      <c r="AA28" s="132"/>
      <c r="AB28" s="386">
        <f t="shared" si="1"/>
        <v>0</v>
      </c>
      <c r="AC28" s="132"/>
      <c r="AD28" s="386">
        <f t="shared" si="2"/>
        <v>0</v>
      </c>
      <c r="AE28" s="393"/>
      <c r="AF28" s="394">
        <f t="shared" si="12"/>
        <v>0</v>
      </c>
      <c r="AG28" s="395">
        <f t="shared" si="13"/>
        <v>0</v>
      </c>
    </row>
    <row r="29" spans="1:33" s="15" customFormat="1" ht="21" customHeight="1" x14ac:dyDescent="0.15">
      <c r="A29" s="15" t="str">
        <f>IF(D29="","",MAX($A$18:$A28)+1)</f>
        <v/>
      </c>
      <c r="B29" s="751"/>
      <c r="C29" s="752"/>
      <c r="D29" s="140"/>
      <c r="E29" s="378" t="str">
        <f t="shared" si="0"/>
        <v/>
      </c>
      <c r="F29" s="150"/>
      <c r="G29" s="381" t="s">
        <v>2</v>
      </c>
      <c r="H29" s="150"/>
      <c r="I29" s="385" t="s">
        <v>5</v>
      </c>
      <c r="J29" s="386" t="str">
        <f t="shared" si="3"/>
        <v/>
      </c>
      <c r="K29" s="132"/>
      <c r="L29" s="386">
        <f t="shared" si="4"/>
        <v>0</v>
      </c>
      <c r="M29" s="132"/>
      <c r="N29" s="386">
        <f t="shared" si="5"/>
        <v>0</v>
      </c>
      <c r="O29" s="132"/>
      <c r="P29" s="386">
        <f t="shared" si="6"/>
        <v>0</v>
      </c>
      <c r="Q29" s="132"/>
      <c r="R29" s="386">
        <f t="shared" si="7"/>
        <v>0</v>
      </c>
      <c r="S29" s="132"/>
      <c r="T29" s="386">
        <f t="shared" si="8"/>
        <v>0</v>
      </c>
      <c r="U29" s="132"/>
      <c r="V29" s="386">
        <f t="shared" si="9"/>
        <v>0</v>
      </c>
      <c r="W29" s="132"/>
      <c r="X29" s="386">
        <f t="shared" si="10"/>
        <v>0</v>
      </c>
      <c r="Y29" s="132"/>
      <c r="Z29" s="386">
        <f t="shared" si="11"/>
        <v>0</v>
      </c>
      <c r="AA29" s="132"/>
      <c r="AB29" s="386">
        <f t="shared" si="1"/>
        <v>0</v>
      </c>
      <c r="AC29" s="132"/>
      <c r="AD29" s="386">
        <f t="shared" si="2"/>
        <v>0</v>
      </c>
      <c r="AE29" s="393"/>
      <c r="AF29" s="394">
        <f t="shared" si="12"/>
        <v>0</v>
      </c>
      <c r="AG29" s="395">
        <f t="shared" si="13"/>
        <v>0</v>
      </c>
    </row>
    <row r="30" spans="1:33" s="15" customFormat="1" ht="21" customHeight="1" x14ac:dyDescent="0.15">
      <c r="A30" s="15" t="str">
        <f>IF(D30="","",MAX($A$18:$A29)+1)</f>
        <v/>
      </c>
      <c r="B30" s="751"/>
      <c r="C30" s="752"/>
      <c r="D30" s="140"/>
      <c r="E30" s="378" t="str">
        <f t="shared" si="0"/>
        <v/>
      </c>
      <c r="F30" s="150"/>
      <c r="G30" s="381" t="s">
        <v>2</v>
      </c>
      <c r="H30" s="150"/>
      <c r="I30" s="385" t="s">
        <v>5</v>
      </c>
      <c r="J30" s="386" t="str">
        <f t="shared" si="3"/>
        <v/>
      </c>
      <c r="K30" s="132"/>
      <c r="L30" s="386">
        <f t="shared" si="4"/>
        <v>0</v>
      </c>
      <c r="M30" s="132"/>
      <c r="N30" s="386">
        <f t="shared" si="5"/>
        <v>0</v>
      </c>
      <c r="O30" s="132"/>
      <c r="P30" s="386">
        <f t="shared" si="6"/>
        <v>0</v>
      </c>
      <c r="Q30" s="132"/>
      <c r="R30" s="386">
        <f t="shared" si="7"/>
        <v>0</v>
      </c>
      <c r="S30" s="132"/>
      <c r="T30" s="386">
        <f t="shared" si="8"/>
        <v>0</v>
      </c>
      <c r="U30" s="132"/>
      <c r="V30" s="386">
        <f t="shared" si="9"/>
        <v>0</v>
      </c>
      <c r="W30" s="132"/>
      <c r="X30" s="386">
        <f t="shared" si="10"/>
        <v>0</v>
      </c>
      <c r="Y30" s="132"/>
      <c r="Z30" s="386">
        <f t="shared" si="11"/>
        <v>0</v>
      </c>
      <c r="AA30" s="132"/>
      <c r="AB30" s="386">
        <f t="shared" si="1"/>
        <v>0</v>
      </c>
      <c r="AC30" s="132"/>
      <c r="AD30" s="386">
        <f t="shared" si="2"/>
        <v>0</v>
      </c>
      <c r="AE30" s="393"/>
      <c r="AF30" s="394">
        <f t="shared" si="12"/>
        <v>0</v>
      </c>
      <c r="AG30" s="395">
        <f t="shared" si="13"/>
        <v>0</v>
      </c>
    </row>
    <row r="31" spans="1:33" s="15" customFormat="1" ht="21" customHeight="1" x14ac:dyDescent="0.15">
      <c r="A31" s="15" t="str">
        <f>IF(D31="","",MAX($A$18:$A30)+1)</f>
        <v/>
      </c>
      <c r="B31" s="751"/>
      <c r="C31" s="752"/>
      <c r="D31" s="140"/>
      <c r="E31" s="378" t="str">
        <f t="shared" si="0"/>
        <v/>
      </c>
      <c r="F31" s="150"/>
      <c r="G31" s="381" t="s">
        <v>2</v>
      </c>
      <c r="H31" s="150"/>
      <c r="I31" s="385" t="s">
        <v>5</v>
      </c>
      <c r="J31" s="386" t="str">
        <f t="shared" si="3"/>
        <v/>
      </c>
      <c r="K31" s="132"/>
      <c r="L31" s="386">
        <f t="shared" si="4"/>
        <v>0</v>
      </c>
      <c r="M31" s="132"/>
      <c r="N31" s="386">
        <f t="shared" si="5"/>
        <v>0</v>
      </c>
      <c r="O31" s="132"/>
      <c r="P31" s="386">
        <f t="shared" si="6"/>
        <v>0</v>
      </c>
      <c r="Q31" s="132"/>
      <c r="R31" s="386">
        <f t="shared" si="7"/>
        <v>0</v>
      </c>
      <c r="S31" s="132"/>
      <c r="T31" s="386">
        <f t="shared" si="8"/>
        <v>0</v>
      </c>
      <c r="U31" s="132"/>
      <c r="V31" s="386">
        <f t="shared" si="9"/>
        <v>0</v>
      </c>
      <c r="W31" s="132"/>
      <c r="X31" s="386">
        <f t="shared" si="10"/>
        <v>0</v>
      </c>
      <c r="Y31" s="132"/>
      <c r="Z31" s="386">
        <f t="shared" si="11"/>
        <v>0</v>
      </c>
      <c r="AA31" s="132"/>
      <c r="AB31" s="386">
        <f t="shared" si="1"/>
        <v>0</v>
      </c>
      <c r="AC31" s="132"/>
      <c r="AD31" s="386">
        <f t="shared" si="2"/>
        <v>0</v>
      </c>
      <c r="AE31" s="393"/>
      <c r="AF31" s="394">
        <f t="shared" si="12"/>
        <v>0</v>
      </c>
      <c r="AG31" s="395">
        <f t="shared" si="13"/>
        <v>0</v>
      </c>
    </row>
    <row r="32" spans="1:33" s="15" customFormat="1" ht="21" customHeight="1" x14ac:dyDescent="0.15">
      <c r="A32" s="15" t="str">
        <f>IF(D32="","",MAX($A$18:$A31)+1)</f>
        <v/>
      </c>
      <c r="B32" s="751"/>
      <c r="C32" s="752"/>
      <c r="D32" s="140"/>
      <c r="E32" s="378" t="str">
        <f t="shared" si="0"/>
        <v/>
      </c>
      <c r="F32" s="150"/>
      <c r="G32" s="381" t="s">
        <v>2</v>
      </c>
      <c r="H32" s="150"/>
      <c r="I32" s="385" t="s">
        <v>5</v>
      </c>
      <c r="J32" s="386" t="str">
        <f t="shared" si="3"/>
        <v/>
      </c>
      <c r="K32" s="132"/>
      <c r="L32" s="386">
        <f t="shared" si="4"/>
        <v>0</v>
      </c>
      <c r="M32" s="132"/>
      <c r="N32" s="386">
        <f t="shared" si="5"/>
        <v>0</v>
      </c>
      <c r="O32" s="132"/>
      <c r="P32" s="386">
        <f t="shared" si="6"/>
        <v>0</v>
      </c>
      <c r="Q32" s="132"/>
      <c r="R32" s="386">
        <f t="shared" si="7"/>
        <v>0</v>
      </c>
      <c r="S32" s="132"/>
      <c r="T32" s="386">
        <f t="shared" si="8"/>
        <v>0</v>
      </c>
      <c r="U32" s="132"/>
      <c r="V32" s="386">
        <f t="shared" si="9"/>
        <v>0</v>
      </c>
      <c r="W32" s="132"/>
      <c r="X32" s="386">
        <f t="shared" si="10"/>
        <v>0</v>
      </c>
      <c r="Y32" s="132"/>
      <c r="Z32" s="386">
        <f t="shared" si="11"/>
        <v>0</v>
      </c>
      <c r="AA32" s="132"/>
      <c r="AB32" s="386">
        <f t="shared" si="1"/>
        <v>0</v>
      </c>
      <c r="AC32" s="132"/>
      <c r="AD32" s="386">
        <f t="shared" si="2"/>
        <v>0</v>
      </c>
      <c r="AE32" s="393"/>
      <c r="AF32" s="394">
        <f t="shared" si="12"/>
        <v>0</v>
      </c>
      <c r="AG32" s="395">
        <f t="shared" si="13"/>
        <v>0</v>
      </c>
    </row>
    <row r="33" spans="1:33" s="15" customFormat="1" ht="21" customHeight="1" x14ac:dyDescent="0.15">
      <c r="A33" s="15" t="str">
        <f>IF(D33="","",MAX($A$18:$A32)+1)</f>
        <v/>
      </c>
      <c r="B33" s="751"/>
      <c r="C33" s="752"/>
      <c r="D33" s="140"/>
      <c r="E33" s="378" t="str">
        <f t="shared" si="0"/>
        <v/>
      </c>
      <c r="F33" s="150"/>
      <c r="G33" s="381" t="s">
        <v>2</v>
      </c>
      <c r="H33" s="150"/>
      <c r="I33" s="385" t="s">
        <v>5</v>
      </c>
      <c r="J33" s="386" t="str">
        <f t="shared" si="3"/>
        <v/>
      </c>
      <c r="K33" s="132"/>
      <c r="L33" s="386">
        <f t="shared" si="4"/>
        <v>0</v>
      </c>
      <c r="M33" s="132"/>
      <c r="N33" s="386">
        <f t="shared" si="5"/>
        <v>0</v>
      </c>
      <c r="O33" s="132"/>
      <c r="P33" s="386">
        <f t="shared" si="6"/>
        <v>0</v>
      </c>
      <c r="Q33" s="132"/>
      <c r="R33" s="386">
        <f t="shared" si="7"/>
        <v>0</v>
      </c>
      <c r="S33" s="132"/>
      <c r="T33" s="386">
        <f t="shared" si="8"/>
        <v>0</v>
      </c>
      <c r="U33" s="132"/>
      <c r="V33" s="386">
        <f t="shared" si="9"/>
        <v>0</v>
      </c>
      <c r="W33" s="132"/>
      <c r="X33" s="386">
        <f t="shared" si="10"/>
        <v>0</v>
      </c>
      <c r="Y33" s="132"/>
      <c r="Z33" s="386">
        <f t="shared" si="11"/>
        <v>0</v>
      </c>
      <c r="AA33" s="132"/>
      <c r="AB33" s="386">
        <f t="shared" si="1"/>
        <v>0</v>
      </c>
      <c r="AC33" s="132"/>
      <c r="AD33" s="386">
        <f t="shared" si="2"/>
        <v>0</v>
      </c>
      <c r="AE33" s="393"/>
      <c r="AF33" s="394">
        <f t="shared" si="12"/>
        <v>0</v>
      </c>
      <c r="AG33" s="395">
        <f t="shared" si="13"/>
        <v>0</v>
      </c>
    </row>
    <row r="34" spans="1:33" s="15" customFormat="1" ht="21" customHeight="1" x14ac:dyDescent="0.15">
      <c r="A34" s="15" t="str">
        <f>IF(D34="","",MAX($A$18:$A33)+1)</f>
        <v/>
      </c>
      <c r="B34" s="751"/>
      <c r="C34" s="752"/>
      <c r="D34" s="140"/>
      <c r="E34" s="378" t="str">
        <f t="shared" si="0"/>
        <v/>
      </c>
      <c r="F34" s="150"/>
      <c r="G34" s="381" t="s">
        <v>2</v>
      </c>
      <c r="H34" s="150"/>
      <c r="I34" s="385" t="s">
        <v>5</v>
      </c>
      <c r="J34" s="386" t="str">
        <f t="shared" si="3"/>
        <v/>
      </c>
      <c r="K34" s="132"/>
      <c r="L34" s="386">
        <f t="shared" si="4"/>
        <v>0</v>
      </c>
      <c r="M34" s="132"/>
      <c r="N34" s="386">
        <f t="shared" si="5"/>
        <v>0</v>
      </c>
      <c r="O34" s="132"/>
      <c r="P34" s="386">
        <f t="shared" si="6"/>
        <v>0</v>
      </c>
      <c r="Q34" s="132"/>
      <c r="R34" s="386">
        <f t="shared" si="7"/>
        <v>0</v>
      </c>
      <c r="S34" s="132"/>
      <c r="T34" s="386">
        <f t="shared" si="8"/>
        <v>0</v>
      </c>
      <c r="U34" s="132"/>
      <c r="V34" s="386">
        <f t="shared" si="9"/>
        <v>0</v>
      </c>
      <c r="W34" s="132"/>
      <c r="X34" s="386">
        <f t="shared" si="10"/>
        <v>0</v>
      </c>
      <c r="Y34" s="132"/>
      <c r="Z34" s="386">
        <f t="shared" si="11"/>
        <v>0</v>
      </c>
      <c r="AA34" s="132"/>
      <c r="AB34" s="386">
        <f t="shared" si="1"/>
        <v>0</v>
      </c>
      <c r="AC34" s="132"/>
      <c r="AD34" s="386">
        <f t="shared" si="2"/>
        <v>0</v>
      </c>
      <c r="AE34" s="393"/>
      <c r="AF34" s="394">
        <f t="shared" si="12"/>
        <v>0</v>
      </c>
      <c r="AG34" s="395">
        <f t="shared" si="13"/>
        <v>0</v>
      </c>
    </row>
    <row r="35" spans="1:33" s="15" customFormat="1" ht="21" customHeight="1" x14ac:dyDescent="0.15">
      <c r="A35" s="15" t="str">
        <f>IF(D35="","",MAX($A$18:$A34)+1)</f>
        <v/>
      </c>
      <c r="B35" s="751"/>
      <c r="C35" s="752"/>
      <c r="D35" s="140"/>
      <c r="E35" s="378" t="str">
        <f t="shared" si="0"/>
        <v/>
      </c>
      <c r="F35" s="150"/>
      <c r="G35" s="381" t="s">
        <v>2</v>
      </c>
      <c r="H35" s="150"/>
      <c r="I35" s="385" t="s">
        <v>5</v>
      </c>
      <c r="J35" s="386" t="str">
        <f t="shared" si="3"/>
        <v/>
      </c>
      <c r="K35" s="132"/>
      <c r="L35" s="386">
        <f t="shared" si="4"/>
        <v>0</v>
      </c>
      <c r="M35" s="132"/>
      <c r="N35" s="386">
        <f t="shared" si="5"/>
        <v>0</v>
      </c>
      <c r="O35" s="132"/>
      <c r="P35" s="386">
        <f t="shared" si="6"/>
        <v>0</v>
      </c>
      <c r="Q35" s="132"/>
      <c r="R35" s="386">
        <f t="shared" si="7"/>
        <v>0</v>
      </c>
      <c r="S35" s="132"/>
      <c r="T35" s="386">
        <f t="shared" si="8"/>
        <v>0</v>
      </c>
      <c r="U35" s="132"/>
      <c r="V35" s="386">
        <f t="shared" si="9"/>
        <v>0</v>
      </c>
      <c r="W35" s="132"/>
      <c r="X35" s="386">
        <f t="shared" si="10"/>
        <v>0</v>
      </c>
      <c r="Y35" s="132"/>
      <c r="Z35" s="386">
        <f t="shared" si="11"/>
        <v>0</v>
      </c>
      <c r="AA35" s="132"/>
      <c r="AB35" s="386">
        <f t="shared" si="1"/>
        <v>0</v>
      </c>
      <c r="AC35" s="132"/>
      <c r="AD35" s="386">
        <f t="shared" si="2"/>
        <v>0</v>
      </c>
      <c r="AE35" s="393"/>
      <c r="AF35" s="394">
        <f t="shared" si="12"/>
        <v>0</v>
      </c>
      <c r="AG35" s="395">
        <f t="shared" si="13"/>
        <v>0</v>
      </c>
    </row>
    <row r="36" spans="1:33" s="15" customFormat="1" ht="21" customHeight="1" x14ac:dyDescent="0.15">
      <c r="A36" s="15" t="str">
        <f>IF(D36="","",MAX($A$18:$A35)+1)</f>
        <v/>
      </c>
      <c r="B36" s="751"/>
      <c r="C36" s="752"/>
      <c r="D36" s="140"/>
      <c r="E36" s="378" t="str">
        <f t="shared" si="0"/>
        <v/>
      </c>
      <c r="F36" s="150"/>
      <c r="G36" s="381" t="s">
        <v>2</v>
      </c>
      <c r="H36" s="150"/>
      <c r="I36" s="385" t="s">
        <v>5</v>
      </c>
      <c r="J36" s="386" t="str">
        <f t="shared" si="3"/>
        <v/>
      </c>
      <c r="K36" s="132"/>
      <c r="L36" s="386">
        <f t="shared" si="4"/>
        <v>0</v>
      </c>
      <c r="M36" s="132"/>
      <c r="N36" s="386">
        <f t="shared" si="5"/>
        <v>0</v>
      </c>
      <c r="O36" s="132"/>
      <c r="P36" s="386">
        <f t="shared" si="6"/>
        <v>0</v>
      </c>
      <c r="Q36" s="132"/>
      <c r="R36" s="386">
        <f t="shared" si="7"/>
        <v>0</v>
      </c>
      <c r="S36" s="132"/>
      <c r="T36" s="386">
        <f t="shared" si="8"/>
        <v>0</v>
      </c>
      <c r="U36" s="132"/>
      <c r="V36" s="386">
        <f t="shared" si="9"/>
        <v>0</v>
      </c>
      <c r="W36" s="132"/>
      <c r="X36" s="386">
        <f t="shared" si="10"/>
        <v>0</v>
      </c>
      <c r="Y36" s="132"/>
      <c r="Z36" s="386">
        <f t="shared" si="11"/>
        <v>0</v>
      </c>
      <c r="AA36" s="132"/>
      <c r="AB36" s="386">
        <f t="shared" si="1"/>
        <v>0</v>
      </c>
      <c r="AC36" s="132"/>
      <c r="AD36" s="386">
        <f t="shared" si="2"/>
        <v>0</v>
      </c>
      <c r="AE36" s="393"/>
      <c r="AF36" s="394">
        <f t="shared" si="12"/>
        <v>0</v>
      </c>
      <c r="AG36" s="395">
        <f t="shared" si="13"/>
        <v>0</v>
      </c>
    </row>
    <row r="37" spans="1:33" s="15" customFormat="1" ht="21" customHeight="1" x14ac:dyDescent="0.15">
      <c r="A37" s="15" t="str">
        <f>IF(D37="","",MAX($A$18:$A36)+1)</f>
        <v/>
      </c>
      <c r="B37" s="751"/>
      <c r="C37" s="752"/>
      <c r="D37" s="140"/>
      <c r="E37" s="378" t="str">
        <f t="shared" si="0"/>
        <v/>
      </c>
      <c r="F37" s="150"/>
      <c r="G37" s="381" t="s">
        <v>2</v>
      </c>
      <c r="H37" s="150"/>
      <c r="I37" s="385" t="s">
        <v>5</v>
      </c>
      <c r="J37" s="386" t="str">
        <f t="shared" si="3"/>
        <v/>
      </c>
      <c r="K37" s="132"/>
      <c r="L37" s="386">
        <f t="shared" si="4"/>
        <v>0</v>
      </c>
      <c r="M37" s="132"/>
      <c r="N37" s="386">
        <f t="shared" si="5"/>
        <v>0</v>
      </c>
      <c r="O37" s="132"/>
      <c r="P37" s="386">
        <f t="shared" si="6"/>
        <v>0</v>
      </c>
      <c r="Q37" s="132"/>
      <c r="R37" s="386">
        <f t="shared" si="7"/>
        <v>0</v>
      </c>
      <c r="S37" s="132"/>
      <c r="T37" s="386">
        <f t="shared" si="8"/>
        <v>0</v>
      </c>
      <c r="U37" s="132"/>
      <c r="V37" s="386">
        <f t="shared" si="9"/>
        <v>0</v>
      </c>
      <c r="W37" s="132"/>
      <c r="X37" s="386">
        <f t="shared" si="10"/>
        <v>0</v>
      </c>
      <c r="Y37" s="132"/>
      <c r="Z37" s="386">
        <f t="shared" si="11"/>
        <v>0</v>
      </c>
      <c r="AA37" s="132"/>
      <c r="AB37" s="386">
        <f t="shared" si="1"/>
        <v>0</v>
      </c>
      <c r="AC37" s="132"/>
      <c r="AD37" s="386">
        <f t="shared" si="2"/>
        <v>0</v>
      </c>
      <c r="AE37" s="393"/>
      <c r="AF37" s="394">
        <f t="shared" si="12"/>
        <v>0</v>
      </c>
      <c r="AG37" s="395">
        <f t="shared" si="13"/>
        <v>0</v>
      </c>
    </row>
    <row r="38" spans="1:33" s="15" customFormat="1" ht="21" customHeight="1" x14ac:dyDescent="0.15">
      <c r="A38" s="15" t="str">
        <f>IF(D38="","",MAX($A$18:$A37)+1)</f>
        <v/>
      </c>
      <c r="B38" s="751"/>
      <c r="C38" s="752"/>
      <c r="D38" s="140"/>
      <c r="E38" s="378" t="str">
        <f t="shared" si="0"/>
        <v/>
      </c>
      <c r="F38" s="150"/>
      <c r="G38" s="381" t="s">
        <v>2</v>
      </c>
      <c r="H38" s="150"/>
      <c r="I38" s="385" t="s">
        <v>5</v>
      </c>
      <c r="J38" s="386" t="str">
        <f t="shared" si="3"/>
        <v/>
      </c>
      <c r="K38" s="132"/>
      <c r="L38" s="386">
        <f t="shared" si="4"/>
        <v>0</v>
      </c>
      <c r="M38" s="132"/>
      <c r="N38" s="386">
        <f t="shared" si="5"/>
        <v>0</v>
      </c>
      <c r="O38" s="132"/>
      <c r="P38" s="386">
        <f t="shared" si="6"/>
        <v>0</v>
      </c>
      <c r="Q38" s="132"/>
      <c r="R38" s="386">
        <f t="shared" si="7"/>
        <v>0</v>
      </c>
      <c r="S38" s="132"/>
      <c r="T38" s="386">
        <f t="shared" si="8"/>
        <v>0</v>
      </c>
      <c r="U38" s="132"/>
      <c r="V38" s="386">
        <f t="shared" si="9"/>
        <v>0</v>
      </c>
      <c r="W38" s="132"/>
      <c r="X38" s="386">
        <f t="shared" si="10"/>
        <v>0</v>
      </c>
      <c r="Y38" s="132"/>
      <c r="Z38" s="386">
        <f t="shared" si="11"/>
        <v>0</v>
      </c>
      <c r="AA38" s="132"/>
      <c r="AB38" s="386">
        <f t="shared" si="1"/>
        <v>0</v>
      </c>
      <c r="AC38" s="132"/>
      <c r="AD38" s="386">
        <f t="shared" si="2"/>
        <v>0</v>
      </c>
      <c r="AE38" s="393"/>
      <c r="AF38" s="394">
        <f t="shared" si="12"/>
        <v>0</v>
      </c>
      <c r="AG38" s="395">
        <f t="shared" si="13"/>
        <v>0</v>
      </c>
    </row>
    <row r="39" spans="1:33" s="15" customFormat="1" ht="21" customHeight="1" x14ac:dyDescent="0.15">
      <c r="A39" s="15" t="str">
        <f>IF(D39="","",MAX($A$18:$A38)+1)</f>
        <v/>
      </c>
      <c r="B39" s="751"/>
      <c r="C39" s="752"/>
      <c r="D39" s="140"/>
      <c r="E39" s="378" t="str">
        <f t="shared" si="0"/>
        <v/>
      </c>
      <c r="F39" s="150"/>
      <c r="G39" s="381" t="s">
        <v>2</v>
      </c>
      <c r="H39" s="150"/>
      <c r="I39" s="385" t="s">
        <v>5</v>
      </c>
      <c r="J39" s="386" t="str">
        <f t="shared" si="3"/>
        <v/>
      </c>
      <c r="K39" s="132"/>
      <c r="L39" s="386">
        <f t="shared" si="4"/>
        <v>0</v>
      </c>
      <c r="M39" s="132"/>
      <c r="N39" s="386">
        <f t="shared" si="5"/>
        <v>0</v>
      </c>
      <c r="O39" s="132"/>
      <c r="P39" s="386">
        <f t="shared" si="6"/>
        <v>0</v>
      </c>
      <c r="Q39" s="132"/>
      <c r="R39" s="386">
        <f t="shared" si="7"/>
        <v>0</v>
      </c>
      <c r="S39" s="132"/>
      <c r="T39" s="386">
        <f t="shared" si="8"/>
        <v>0</v>
      </c>
      <c r="U39" s="132"/>
      <c r="V39" s="386">
        <f t="shared" si="9"/>
        <v>0</v>
      </c>
      <c r="W39" s="132"/>
      <c r="X39" s="386">
        <f t="shared" si="10"/>
        <v>0</v>
      </c>
      <c r="Y39" s="132"/>
      <c r="Z39" s="386">
        <f t="shared" si="11"/>
        <v>0</v>
      </c>
      <c r="AA39" s="132"/>
      <c r="AB39" s="386">
        <f t="shared" si="1"/>
        <v>0</v>
      </c>
      <c r="AC39" s="132"/>
      <c r="AD39" s="386">
        <f t="shared" si="2"/>
        <v>0</v>
      </c>
      <c r="AE39" s="393"/>
      <c r="AF39" s="394">
        <f t="shared" si="12"/>
        <v>0</v>
      </c>
      <c r="AG39" s="395">
        <f t="shared" si="13"/>
        <v>0</v>
      </c>
    </row>
    <row r="40" spans="1:33" s="15" customFormat="1" ht="21" customHeight="1" x14ac:dyDescent="0.15">
      <c r="A40" s="15" t="str">
        <f>IF(D40="","",MAX($A$18:$A39)+1)</f>
        <v/>
      </c>
      <c r="B40" s="751"/>
      <c r="C40" s="752"/>
      <c r="D40" s="140"/>
      <c r="E40" s="378" t="str">
        <f t="shared" si="0"/>
        <v/>
      </c>
      <c r="F40" s="150"/>
      <c r="G40" s="381" t="s">
        <v>2</v>
      </c>
      <c r="H40" s="150"/>
      <c r="I40" s="385" t="s">
        <v>5</v>
      </c>
      <c r="J40" s="386" t="str">
        <f t="shared" si="3"/>
        <v/>
      </c>
      <c r="K40" s="132"/>
      <c r="L40" s="386">
        <f t="shared" si="4"/>
        <v>0</v>
      </c>
      <c r="M40" s="132"/>
      <c r="N40" s="386">
        <f t="shared" si="5"/>
        <v>0</v>
      </c>
      <c r="O40" s="132"/>
      <c r="P40" s="386">
        <f t="shared" si="6"/>
        <v>0</v>
      </c>
      <c r="Q40" s="132"/>
      <c r="R40" s="386">
        <f t="shared" si="7"/>
        <v>0</v>
      </c>
      <c r="S40" s="132"/>
      <c r="T40" s="386">
        <f t="shared" si="8"/>
        <v>0</v>
      </c>
      <c r="U40" s="132"/>
      <c r="V40" s="386">
        <f t="shared" si="9"/>
        <v>0</v>
      </c>
      <c r="W40" s="132"/>
      <c r="X40" s="386">
        <f t="shared" si="10"/>
        <v>0</v>
      </c>
      <c r="Y40" s="132"/>
      <c r="Z40" s="386">
        <f t="shared" si="11"/>
        <v>0</v>
      </c>
      <c r="AA40" s="132"/>
      <c r="AB40" s="386">
        <f t="shared" si="1"/>
        <v>0</v>
      </c>
      <c r="AC40" s="132"/>
      <c r="AD40" s="386">
        <f t="shared" si="2"/>
        <v>0</v>
      </c>
      <c r="AE40" s="393"/>
      <c r="AF40" s="394">
        <f t="shared" si="12"/>
        <v>0</v>
      </c>
      <c r="AG40" s="395">
        <f t="shared" si="13"/>
        <v>0</v>
      </c>
    </row>
    <row r="41" spans="1:33" s="15" customFormat="1" ht="21" customHeight="1" x14ac:dyDescent="0.15">
      <c r="A41" s="15" t="str">
        <f>IF(D41="","",MAX($A$18:$A40)+1)</f>
        <v/>
      </c>
      <c r="B41" s="751"/>
      <c r="C41" s="752"/>
      <c r="D41" s="140"/>
      <c r="E41" s="378" t="str">
        <f t="shared" si="0"/>
        <v/>
      </c>
      <c r="F41" s="150"/>
      <c r="G41" s="381" t="s">
        <v>2</v>
      </c>
      <c r="H41" s="150"/>
      <c r="I41" s="385" t="s">
        <v>5</v>
      </c>
      <c r="J41" s="386" t="str">
        <f t="shared" si="3"/>
        <v/>
      </c>
      <c r="K41" s="132"/>
      <c r="L41" s="386">
        <f t="shared" si="4"/>
        <v>0</v>
      </c>
      <c r="M41" s="132"/>
      <c r="N41" s="386">
        <f t="shared" si="5"/>
        <v>0</v>
      </c>
      <c r="O41" s="132"/>
      <c r="P41" s="386">
        <f t="shared" si="6"/>
        <v>0</v>
      </c>
      <c r="Q41" s="132"/>
      <c r="R41" s="386">
        <f t="shared" si="7"/>
        <v>0</v>
      </c>
      <c r="S41" s="132"/>
      <c r="T41" s="386">
        <f t="shared" si="8"/>
        <v>0</v>
      </c>
      <c r="U41" s="132"/>
      <c r="V41" s="386">
        <f t="shared" si="9"/>
        <v>0</v>
      </c>
      <c r="W41" s="132"/>
      <c r="X41" s="386">
        <f t="shared" si="10"/>
        <v>0</v>
      </c>
      <c r="Y41" s="132"/>
      <c r="Z41" s="386">
        <f t="shared" si="11"/>
        <v>0</v>
      </c>
      <c r="AA41" s="132"/>
      <c r="AB41" s="386">
        <f t="shared" si="1"/>
        <v>0</v>
      </c>
      <c r="AC41" s="132"/>
      <c r="AD41" s="386">
        <f t="shared" si="2"/>
        <v>0</v>
      </c>
      <c r="AE41" s="393"/>
      <c r="AF41" s="394">
        <f t="shared" si="12"/>
        <v>0</v>
      </c>
      <c r="AG41" s="395">
        <f t="shared" si="13"/>
        <v>0</v>
      </c>
    </row>
    <row r="42" spans="1:33" s="15" customFormat="1" ht="21" customHeight="1" x14ac:dyDescent="0.15">
      <c r="A42" s="15" t="str">
        <f>IF(D42="","",MAX($A$18:$A41)+1)</f>
        <v/>
      </c>
      <c r="B42" s="751"/>
      <c r="C42" s="752"/>
      <c r="D42" s="140"/>
      <c r="E42" s="378" t="str">
        <f t="shared" si="0"/>
        <v/>
      </c>
      <c r="F42" s="150"/>
      <c r="G42" s="381" t="s">
        <v>2</v>
      </c>
      <c r="H42" s="150"/>
      <c r="I42" s="385" t="s">
        <v>5</v>
      </c>
      <c r="J42" s="386" t="str">
        <f t="shared" si="3"/>
        <v/>
      </c>
      <c r="K42" s="132"/>
      <c r="L42" s="386">
        <f t="shared" si="4"/>
        <v>0</v>
      </c>
      <c r="M42" s="132"/>
      <c r="N42" s="386">
        <f t="shared" si="5"/>
        <v>0</v>
      </c>
      <c r="O42" s="132"/>
      <c r="P42" s="386">
        <f t="shared" si="6"/>
        <v>0</v>
      </c>
      <c r="Q42" s="132"/>
      <c r="R42" s="386">
        <f t="shared" si="7"/>
        <v>0</v>
      </c>
      <c r="S42" s="132"/>
      <c r="T42" s="386">
        <f t="shared" si="8"/>
        <v>0</v>
      </c>
      <c r="U42" s="132"/>
      <c r="V42" s="386">
        <f t="shared" si="9"/>
        <v>0</v>
      </c>
      <c r="W42" s="132"/>
      <c r="X42" s="386">
        <f t="shared" si="10"/>
        <v>0</v>
      </c>
      <c r="Y42" s="132"/>
      <c r="Z42" s="386">
        <f t="shared" si="11"/>
        <v>0</v>
      </c>
      <c r="AA42" s="132"/>
      <c r="AB42" s="386">
        <f>IF(AND($J42&lt;&gt;"",AA42&lt;&gt;""),$J42*AA42,0)</f>
        <v>0</v>
      </c>
      <c r="AC42" s="132"/>
      <c r="AD42" s="386">
        <f>IF(AND($J42&lt;&gt;"",AC42&lt;&gt;""),$J42*AC42,0)</f>
        <v>0</v>
      </c>
      <c r="AE42" s="393"/>
      <c r="AF42" s="394">
        <f t="shared" si="12"/>
        <v>0</v>
      </c>
      <c r="AG42" s="395">
        <f t="shared" si="13"/>
        <v>0</v>
      </c>
    </row>
    <row r="43" spans="1:33" s="15" customFormat="1" ht="21" customHeight="1" thickBot="1" x14ac:dyDescent="0.2">
      <c r="A43" s="15" t="str">
        <f>IF(D43="","",MAX($A$18:$A42)+1)</f>
        <v/>
      </c>
      <c r="B43" s="757"/>
      <c r="C43" s="758"/>
      <c r="D43" s="141"/>
      <c r="E43" s="379" t="str">
        <f t="shared" si="0"/>
        <v/>
      </c>
      <c r="F43" s="152"/>
      <c r="G43" s="382" t="s">
        <v>2</v>
      </c>
      <c r="H43" s="154"/>
      <c r="I43" s="387" t="s">
        <v>5</v>
      </c>
      <c r="J43" s="388" t="str">
        <f t="shared" si="3"/>
        <v/>
      </c>
      <c r="K43" s="133"/>
      <c r="L43" s="388">
        <f t="shared" si="4"/>
        <v>0</v>
      </c>
      <c r="M43" s="133"/>
      <c r="N43" s="388">
        <f t="shared" si="5"/>
        <v>0</v>
      </c>
      <c r="O43" s="133"/>
      <c r="P43" s="388">
        <f t="shared" si="6"/>
        <v>0</v>
      </c>
      <c r="Q43" s="133"/>
      <c r="R43" s="388">
        <f t="shared" si="7"/>
        <v>0</v>
      </c>
      <c r="S43" s="133"/>
      <c r="T43" s="388">
        <f t="shared" si="8"/>
        <v>0</v>
      </c>
      <c r="U43" s="133"/>
      <c r="V43" s="388">
        <f t="shared" si="9"/>
        <v>0</v>
      </c>
      <c r="W43" s="133"/>
      <c r="X43" s="388">
        <f t="shared" si="10"/>
        <v>0</v>
      </c>
      <c r="Y43" s="133"/>
      <c r="Z43" s="388">
        <f t="shared" si="11"/>
        <v>0</v>
      </c>
      <c r="AA43" s="133"/>
      <c r="AB43" s="388">
        <f>IF(AND($J43&lt;&gt;"",AA43&lt;&gt;""),$J43*AA43,0)</f>
        <v>0</v>
      </c>
      <c r="AC43" s="133"/>
      <c r="AD43" s="388">
        <f>IF(AND($J43&lt;&gt;"",AC43&lt;&gt;""),$J43*AC43,0)</f>
        <v>0</v>
      </c>
      <c r="AE43" s="393"/>
      <c r="AF43" s="396">
        <f t="shared" si="12"/>
        <v>0</v>
      </c>
      <c r="AG43" s="397">
        <f t="shared" si="13"/>
        <v>0</v>
      </c>
    </row>
    <row r="44" spans="1:33" s="14" customFormat="1" ht="21" customHeight="1" thickTop="1" x14ac:dyDescent="0.15">
      <c r="B44" s="759" t="s">
        <v>7</v>
      </c>
      <c r="C44" s="759"/>
      <c r="D44" s="759"/>
      <c r="E44" s="759"/>
      <c r="F44" s="759"/>
      <c r="G44" s="759"/>
      <c r="H44" s="759"/>
      <c r="I44" s="759"/>
      <c r="J44" s="759"/>
      <c r="K44" s="134">
        <f t="shared" ref="K44:AD44" si="28">SUM(K19:K43)</f>
        <v>0</v>
      </c>
      <c r="L44" s="136">
        <f t="shared" si="28"/>
        <v>0</v>
      </c>
      <c r="M44" s="134">
        <f t="shared" si="28"/>
        <v>0</v>
      </c>
      <c r="N44" s="136">
        <f t="shared" si="28"/>
        <v>0</v>
      </c>
      <c r="O44" s="134">
        <f t="shared" si="28"/>
        <v>0</v>
      </c>
      <c r="P44" s="136">
        <f t="shared" si="28"/>
        <v>0</v>
      </c>
      <c r="Q44" s="134">
        <f t="shared" si="28"/>
        <v>0</v>
      </c>
      <c r="R44" s="136">
        <f t="shared" si="28"/>
        <v>0</v>
      </c>
      <c r="S44" s="134">
        <f t="shared" si="28"/>
        <v>0</v>
      </c>
      <c r="T44" s="136">
        <f t="shared" si="28"/>
        <v>0</v>
      </c>
      <c r="U44" s="134">
        <f t="shared" si="28"/>
        <v>0</v>
      </c>
      <c r="V44" s="136">
        <f t="shared" si="28"/>
        <v>0</v>
      </c>
      <c r="W44" s="134">
        <f t="shared" si="28"/>
        <v>0</v>
      </c>
      <c r="X44" s="136">
        <f t="shared" si="28"/>
        <v>0</v>
      </c>
      <c r="Y44" s="134">
        <f t="shared" si="28"/>
        <v>0</v>
      </c>
      <c r="Z44" s="136">
        <f t="shared" si="28"/>
        <v>0</v>
      </c>
      <c r="AA44" s="134">
        <f t="shared" si="28"/>
        <v>0</v>
      </c>
      <c r="AB44" s="136">
        <f t="shared" si="28"/>
        <v>0</v>
      </c>
      <c r="AC44" s="134">
        <f t="shared" si="28"/>
        <v>0</v>
      </c>
      <c r="AD44" s="136">
        <f t="shared" si="28"/>
        <v>0</v>
      </c>
      <c r="AE44" s="51"/>
      <c r="AF44" s="134">
        <f>SUM(AF19:AF43)</f>
        <v>0</v>
      </c>
      <c r="AG44" s="155">
        <f>SUM(AG19:AG43)</f>
        <v>0</v>
      </c>
    </row>
    <row r="45" spans="1:33" s="21" customFormat="1" ht="15" customHeight="1" x14ac:dyDescent="0.15">
      <c r="B45" s="13"/>
      <c r="C45" s="13"/>
      <c r="D45" s="13"/>
      <c r="E45" s="13"/>
      <c r="F45" s="13"/>
      <c r="G45" s="13"/>
      <c r="H45" s="13"/>
      <c r="I45" s="13"/>
      <c r="J45" s="13"/>
      <c r="K45" s="22"/>
      <c r="L45" s="23"/>
      <c r="M45" s="22"/>
      <c r="N45" s="23"/>
      <c r="O45" s="22"/>
      <c r="P45" s="23"/>
      <c r="Q45" s="22"/>
      <c r="R45" s="23"/>
      <c r="S45" s="22"/>
      <c r="T45" s="23"/>
      <c r="U45" s="22"/>
      <c r="V45" s="23"/>
      <c r="W45" s="22"/>
      <c r="X45" s="23"/>
      <c r="Y45" s="22"/>
      <c r="Z45" s="23"/>
      <c r="AA45" s="22"/>
      <c r="AB45" s="23"/>
      <c r="AC45" s="22"/>
      <c r="AD45" s="23"/>
      <c r="AE45" s="24"/>
      <c r="AF45" s="22"/>
      <c r="AG45" s="23"/>
    </row>
    <row r="46" spans="1:33" s="10" customFormat="1" ht="23.25" customHeight="1" x14ac:dyDescent="0.2">
      <c r="B46" s="743" t="s">
        <v>0</v>
      </c>
      <c r="C46" s="743"/>
      <c r="D46" s="753" t="s">
        <v>130</v>
      </c>
      <c r="E46" s="754"/>
      <c r="F46" s="754"/>
      <c r="G46" s="754"/>
      <c r="H46" s="754"/>
      <c r="I46" s="754"/>
      <c r="J46" s="755"/>
      <c r="K46" s="124"/>
      <c r="L46" s="12"/>
      <c r="M46" s="12"/>
      <c r="N46" s="12"/>
      <c r="O46" s="12"/>
      <c r="P46" s="12"/>
      <c r="Q46" s="12"/>
      <c r="R46" s="12"/>
      <c r="S46" s="12"/>
      <c r="T46" s="12"/>
      <c r="U46" s="12"/>
      <c r="V46" s="12"/>
      <c r="W46" s="12"/>
      <c r="X46" s="12"/>
      <c r="Y46" s="12"/>
      <c r="Z46" s="12"/>
      <c r="AA46" s="12"/>
      <c r="AB46" s="12"/>
      <c r="AC46" s="12"/>
      <c r="AD46" s="12"/>
      <c r="AE46" s="22"/>
      <c r="AF46" s="12"/>
      <c r="AG46" s="12"/>
    </row>
    <row r="47" spans="1:33" s="10" customFormat="1" ht="21.75" customHeight="1" x14ac:dyDescent="0.15">
      <c r="B47" s="756" t="str">
        <f>IF(COUNTIF(E49:E68,"err")&gt;0,"グレードと一致しない型番があります。SII登録型番を確認して下さい。","")</f>
        <v/>
      </c>
      <c r="C47" s="756"/>
      <c r="D47" s="756"/>
      <c r="E47" s="756"/>
      <c r="F47" s="756"/>
      <c r="G47" s="756"/>
      <c r="H47" s="756"/>
      <c r="I47" s="756"/>
      <c r="J47" s="756"/>
      <c r="K47" s="57" t="s">
        <v>15</v>
      </c>
      <c r="L47" s="12"/>
      <c r="M47" s="12"/>
      <c r="N47" s="12"/>
      <c r="O47" s="12"/>
      <c r="P47" s="12"/>
      <c r="Q47" s="12"/>
      <c r="R47" s="12"/>
      <c r="S47" s="12"/>
      <c r="T47" s="12"/>
      <c r="U47" s="12"/>
      <c r="V47" s="12"/>
      <c r="W47" s="12"/>
      <c r="X47" s="12"/>
      <c r="Y47" s="12"/>
      <c r="Z47" s="12"/>
      <c r="AA47" s="12"/>
      <c r="AB47" s="12"/>
      <c r="AC47" s="12"/>
      <c r="AD47" s="12"/>
      <c r="AE47" s="22"/>
      <c r="AF47" s="37"/>
      <c r="AG47" s="37"/>
    </row>
    <row r="48" spans="1:33" s="32" customFormat="1" ht="26.25" customHeight="1" thickBot="1" x14ac:dyDescent="0.2">
      <c r="B48" s="254" t="s">
        <v>1</v>
      </c>
      <c r="C48" s="255" t="s">
        <v>132</v>
      </c>
      <c r="D48" s="251" t="s">
        <v>3</v>
      </c>
      <c r="E48" s="252" t="s">
        <v>56</v>
      </c>
      <c r="F48" s="747" t="s">
        <v>17</v>
      </c>
      <c r="G48" s="747"/>
      <c r="H48" s="747"/>
      <c r="I48" s="745"/>
      <c r="J48" s="252" t="s">
        <v>4</v>
      </c>
      <c r="K48" s="253" t="s">
        <v>50</v>
      </c>
      <c r="L48" s="252" t="s">
        <v>6</v>
      </c>
      <c r="M48" s="253" t="s">
        <v>50</v>
      </c>
      <c r="N48" s="252" t="s">
        <v>6</v>
      </c>
      <c r="O48" s="253" t="s">
        <v>50</v>
      </c>
      <c r="P48" s="252" t="s">
        <v>6</v>
      </c>
      <c r="Q48" s="253" t="s">
        <v>50</v>
      </c>
      <c r="R48" s="252" t="s">
        <v>6</v>
      </c>
      <c r="S48" s="253" t="s">
        <v>50</v>
      </c>
      <c r="T48" s="252" t="s">
        <v>6</v>
      </c>
      <c r="U48" s="253" t="s">
        <v>50</v>
      </c>
      <c r="V48" s="252" t="s">
        <v>6</v>
      </c>
      <c r="W48" s="253" t="s">
        <v>50</v>
      </c>
      <c r="X48" s="252" t="s">
        <v>6</v>
      </c>
      <c r="Y48" s="253" t="s">
        <v>50</v>
      </c>
      <c r="Z48" s="252" t="s">
        <v>6</v>
      </c>
      <c r="AA48" s="253" t="s">
        <v>50</v>
      </c>
      <c r="AB48" s="252" t="s">
        <v>6</v>
      </c>
      <c r="AC48" s="253" t="s">
        <v>50</v>
      </c>
      <c r="AD48" s="252" t="s">
        <v>6</v>
      </c>
      <c r="AE48" s="31"/>
      <c r="AF48" s="389" t="s">
        <v>62</v>
      </c>
      <c r="AG48" s="390" t="s">
        <v>61</v>
      </c>
    </row>
    <row r="49" spans="1:33" s="15" customFormat="1" ht="21" customHeight="1" thickTop="1" x14ac:dyDescent="0.15">
      <c r="A49" s="15" t="str">
        <f>IF(D49="","",MAX($A$48:$A48)+1)</f>
        <v/>
      </c>
      <c r="B49" s="138"/>
      <c r="C49" s="142"/>
      <c r="D49" s="139"/>
      <c r="E49" s="398" t="str">
        <f t="shared" ref="E49:E68" si="29">IF(D49="","",IF(AND(LEFT(D49,1)&amp;RIGHT(D49,1)&lt;&gt;"G1",LEFT(D49,1)&amp;RIGHT(D49,1)&lt;&gt;"G2"),"err",LEFT(D49,1)&amp;RIGHT(D49,1)))</f>
        <v/>
      </c>
      <c r="F49" s="151"/>
      <c r="G49" s="380" t="s">
        <v>2</v>
      </c>
      <c r="H49" s="153"/>
      <c r="I49" s="383" t="s">
        <v>5</v>
      </c>
      <c r="J49" s="384" t="str">
        <f>IF(AND(F49&lt;&gt;"",H49&lt;&gt;""),ROUNDDOWN(F49*H49/1000000,2),"")</f>
        <v/>
      </c>
      <c r="K49" s="147"/>
      <c r="L49" s="401">
        <f>IF(AND($J49&lt;&gt;"",K49&lt;&gt;""),$J49*K49,0)</f>
        <v>0</v>
      </c>
      <c r="M49" s="147"/>
      <c r="N49" s="401">
        <f>IF(AND($J49&lt;&gt;"",M49&lt;&gt;""),$J49*M49,0)</f>
        <v>0</v>
      </c>
      <c r="O49" s="147"/>
      <c r="P49" s="401">
        <f>IF(AND($J49&lt;&gt;"",O49&lt;&gt;""),$J49*O49,0)</f>
        <v>0</v>
      </c>
      <c r="Q49" s="147"/>
      <c r="R49" s="401">
        <f>IF(AND($J49&lt;&gt;"",Q49&lt;&gt;""),$J49*Q49,0)</f>
        <v>0</v>
      </c>
      <c r="S49" s="147"/>
      <c r="T49" s="401">
        <f>IF(AND($J49&lt;&gt;"",S49&lt;&gt;""),$J49*S49,0)</f>
        <v>0</v>
      </c>
      <c r="U49" s="147"/>
      <c r="V49" s="401">
        <f>IF(AND($J49&lt;&gt;"",U49&lt;&gt;""),$J49*U49,0)</f>
        <v>0</v>
      </c>
      <c r="W49" s="147"/>
      <c r="X49" s="401">
        <f>IF(AND($J49&lt;&gt;"",W49&lt;&gt;""),$J49*W49,0)</f>
        <v>0</v>
      </c>
      <c r="Y49" s="147"/>
      <c r="Z49" s="401">
        <f>IF(AND($J49&lt;&gt;"",Y49&lt;&gt;""),$J49*Y49,0)</f>
        <v>0</v>
      </c>
      <c r="AA49" s="147"/>
      <c r="AB49" s="401">
        <f t="shared" ref="AB49:AB68" si="30">IF(AND($J49&lt;&gt;"",AA49&lt;&gt;""),$J49*AA49,0)</f>
        <v>0</v>
      </c>
      <c r="AC49" s="147"/>
      <c r="AD49" s="401">
        <f t="shared" ref="AD49:AD68" si="31">IF(AND($J49&lt;&gt;"",AC49&lt;&gt;""),$J49*AC49,0)</f>
        <v>0</v>
      </c>
      <c r="AE49" s="51"/>
      <c r="AF49" s="404">
        <f>SUM(K49*$K$8,M49*$M$8,O49*$O$8,Q49*$Q$8,S49*$S$8,U49*$U$8,W49*$W$8,Y49*$Y$8,AA49*$AA$8,AC49*$AC$8)</f>
        <v>0</v>
      </c>
      <c r="AG49" s="405">
        <f>SUM(L49*$K$8,N49*$M$8,P49*$O$8,R49*$Q$8,T49*$S$8,V49*$U$8,X49*$W$8,Z49*$Y$8,AB49*$AA$8,AD49*$AC$8,)</f>
        <v>0</v>
      </c>
    </row>
    <row r="50" spans="1:33" s="15" customFormat="1" ht="21" customHeight="1" x14ac:dyDescent="0.15">
      <c r="A50" s="15" t="str">
        <f>IF(D50="","",MAX($A$48:$A49)+1)</f>
        <v/>
      </c>
      <c r="B50" s="143"/>
      <c r="C50" s="144"/>
      <c r="D50" s="140"/>
      <c r="E50" s="399" t="str">
        <f t="shared" si="29"/>
        <v/>
      </c>
      <c r="F50" s="150"/>
      <c r="G50" s="381" t="s">
        <v>2</v>
      </c>
      <c r="H50" s="150"/>
      <c r="I50" s="385" t="s">
        <v>5</v>
      </c>
      <c r="J50" s="386" t="str">
        <f t="shared" ref="J50:J65" si="32">IF(AND(F50&lt;&gt;"",H50&lt;&gt;""),ROUNDDOWN(F50*H50/1000000,2),"")</f>
        <v/>
      </c>
      <c r="K50" s="148"/>
      <c r="L50" s="402">
        <f t="shared" ref="L50:L68" si="33">IF(AND($J50&lt;&gt;"",K50&lt;&gt;""),$J50*K50,0)</f>
        <v>0</v>
      </c>
      <c r="M50" s="148"/>
      <c r="N50" s="402">
        <f t="shared" ref="N50:N68" si="34">IF(AND($J50&lt;&gt;"",M50&lt;&gt;""),$J50*M50,0)</f>
        <v>0</v>
      </c>
      <c r="O50" s="148"/>
      <c r="P50" s="402">
        <f t="shared" ref="P50:P68" si="35">IF(AND($J50&lt;&gt;"",O50&lt;&gt;""),$J50*O50,0)</f>
        <v>0</v>
      </c>
      <c r="Q50" s="148"/>
      <c r="R50" s="402">
        <f t="shared" ref="R50:R68" si="36">IF(AND($J50&lt;&gt;"",Q50&lt;&gt;""),$J50*Q50,0)</f>
        <v>0</v>
      </c>
      <c r="S50" s="148"/>
      <c r="T50" s="402">
        <f t="shared" ref="T50:T68" si="37">IF(AND($J50&lt;&gt;"",S50&lt;&gt;""),$J50*S50,0)</f>
        <v>0</v>
      </c>
      <c r="U50" s="148"/>
      <c r="V50" s="402">
        <f t="shared" ref="V50:V68" si="38">IF(AND($J50&lt;&gt;"",U50&lt;&gt;""),$J50*U50,0)</f>
        <v>0</v>
      </c>
      <c r="W50" s="148"/>
      <c r="X50" s="402">
        <f t="shared" ref="X50:X68" si="39">IF(AND($J50&lt;&gt;"",W50&lt;&gt;""),$J50*W50,0)</f>
        <v>0</v>
      </c>
      <c r="Y50" s="148"/>
      <c r="Z50" s="402">
        <f t="shared" ref="Z50:Z68" si="40">IF(AND($J50&lt;&gt;"",Y50&lt;&gt;""),$J50*Y50,0)</f>
        <v>0</v>
      </c>
      <c r="AA50" s="148"/>
      <c r="AB50" s="402">
        <f t="shared" si="30"/>
        <v>0</v>
      </c>
      <c r="AC50" s="148"/>
      <c r="AD50" s="402">
        <f t="shared" si="31"/>
        <v>0</v>
      </c>
      <c r="AE50" s="393"/>
      <c r="AF50" s="404">
        <f t="shared" ref="AF50:AF68" si="41">SUM(K50*$K$8,M50*$M$8,O50*$O$8,Q50*$Q$8,S50*$S$8,U50*$U$8,W50*$W$8,Y50*$Y$8,AA50*$AA$8,AC50*$AC$8)</f>
        <v>0</v>
      </c>
      <c r="AG50" s="405">
        <f t="shared" ref="AG50:AG68" si="42">SUM(L50*$K$8,N50*$M$8,P50*$O$8,R50*$Q$8,T50*$S$8,V50*$U$8,X50*$W$8,Z50*$Y$8,AB50*$AA$8,AD50*$AC$8,)</f>
        <v>0</v>
      </c>
    </row>
    <row r="51" spans="1:33" s="15" customFormat="1" ht="21" customHeight="1" x14ac:dyDescent="0.15">
      <c r="A51" s="15" t="str">
        <f>IF(D51="","",MAX($A$48:$A50)+1)</f>
        <v/>
      </c>
      <c r="B51" s="143"/>
      <c r="C51" s="144"/>
      <c r="D51" s="140"/>
      <c r="E51" s="399" t="str">
        <f t="shared" si="29"/>
        <v/>
      </c>
      <c r="F51" s="150"/>
      <c r="G51" s="381" t="s">
        <v>2</v>
      </c>
      <c r="H51" s="150"/>
      <c r="I51" s="385" t="s">
        <v>5</v>
      </c>
      <c r="J51" s="386" t="str">
        <f t="shared" si="32"/>
        <v/>
      </c>
      <c r="K51" s="148"/>
      <c r="L51" s="402">
        <f t="shared" si="33"/>
        <v>0</v>
      </c>
      <c r="M51" s="148"/>
      <c r="N51" s="402">
        <f t="shared" si="34"/>
        <v>0</v>
      </c>
      <c r="O51" s="148"/>
      <c r="P51" s="402">
        <f t="shared" si="35"/>
        <v>0</v>
      </c>
      <c r="Q51" s="148"/>
      <c r="R51" s="402">
        <f t="shared" si="36"/>
        <v>0</v>
      </c>
      <c r="S51" s="148"/>
      <c r="T51" s="402">
        <f t="shared" si="37"/>
        <v>0</v>
      </c>
      <c r="U51" s="148"/>
      <c r="V51" s="402">
        <f t="shared" si="38"/>
        <v>0</v>
      </c>
      <c r="W51" s="148"/>
      <c r="X51" s="402">
        <f t="shared" si="39"/>
        <v>0</v>
      </c>
      <c r="Y51" s="148"/>
      <c r="Z51" s="402">
        <f t="shared" si="40"/>
        <v>0</v>
      </c>
      <c r="AA51" s="148"/>
      <c r="AB51" s="402">
        <f t="shared" si="30"/>
        <v>0</v>
      </c>
      <c r="AC51" s="148"/>
      <c r="AD51" s="402">
        <f t="shared" si="31"/>
        <v>0</v>
      </c>
      <c r="AE51" s="393"/>
      <c r="AF51" s="404">
        <f t="shared" si="41"/>
        <v>0</v>
      </c>
      <c r="AG51" s="405">
        <f t="shared" si="42"/>
        <v>0</v>
      </c>
    </row>
    <row r="52" spans="1:33" s="15" customFormat="1" ht="21" customHeight="1" x14ac:dyDescent="0.15">
      <c r="A52" s="15" t="str">
        <f>IF(D52="","",MAX($A$48:$A51)+1)</f>
        <v/>
      </c>
      <c r="B52" s="143"/>
      <c r="C52" s="144"/>
      <c r="D52" s="140"/>
      <c r="E52" s="399" t="str">
        <f t="shared" si="29"/>
        <v/>
      </c>
      <c r="F52" s="150"/>
      <c r="G52" s="381" t="s">
        <v>2</v>
      </c>
      <c r="H52" s="150"/>
      <c r="I52" s="385" t="s">
        <v>5</v>
      </c>
      <c r="J52" s="386" t="str">
        <f t="shared" si="32"/>
        <v/>
      </c>
      <c r="K52" s="148"/>
      <c r="L52" s="402">
        <f t="shared" si="33"/>
        <v>0</v>
      </c>
      <c r="M52" s="148"/>
      <c r="N52" s="402">
        <f t="shared" si="34"/>
        <v>0</v>
      </c>
      <c r="O52" s="148"/>
      <c r="P52" s="402">
        <f t="shared" si="35"/>
        <v>0</v>
      </c>
      <c r="Q52" s="148"/>
      <c r="R52" s="402">
        <f t="shared" si="36"/>
        <v>0</v>
      </c>
      <c r="S52" s="148"/>
      <c r="T52" s="402">
        <f t="shared" si="37"/>
        <v>0</v>
      </c>
      <c r="U52" s="148"/>
      <c r="V52" s="402">
        <f t="shared" si="38"/>
        <v>0</v>
      </c>
      <c r="W52" s="148"/>
      <c r="X52" s="402">
        <f t="shared" si="39"/>
        <v>0</v>
      </c>
      <c r="Y52" s="148"/>
      <c r="Z52" s="402">
        <f t="shared" si="40"/>
        <v>0</v>
      </c>
      <c r="AA52" s="148"/>
      <c r="AB52" s="402">
        <f t="shared" si="30"/>
        <v>0</v>
      </c>
      <c r="AC52" s="148"/>
      <c r="AD52" s="402">
        <f t="shared" si="31"/>
        <v>0</v>
      </c>
      <c r="AE52" s="393"/>
      <c r="AF52" s="404">
        <f t="shared" si="41"/>
        <v>0</v>
      </c>
      <c r="AG52" s="405">
        <f t="shared" si="42"/>
        <v>0</v>
      </c>
    </row>
    <row r="53" spans="1:33" s="15" customFormat="1" ht="21" customHeight="1" x14ac:dyDescent="0.15">
      <c r="A53" s="15" t="str">
        <f>IF(D53="","",MAX($A$48:$A52)+1)</f>
        <v/>
      </c>
      <c r="B53" s="143"/>
      <c r="C53" s="144"/>
      <c r="D53" s="140"/>
      <c r="E53" s="399" t="str">
        <f t="shared" si="29"/>
        <v/>
      </c>
      <c r="F53" s="150"/>
      <c r="G53" s="381" t="s">
        <v>2</v>
      </c>
      <c r="H53" s="150"/>
      <c r="I53" s="385" t="s">
        <v>5</v>
      </c>
      <c r="J53" s="386" t="str">
        <f t="shared" si="32"/>
        <v/>
      </c>
      <c r="K53" s="148"/>
      <c r="L53" s="402">
        <f t="shared" si="33"/>
        <v>0</v>
      </c>
      <c r="M53" s="148"/>
      <c r="N53" s="402">
        <f t="shared" si="34"/>
        <v>0</v>
      </c>
      <c r="O53" s="148"/>
      <c r="P53" s="402">
        <f t="shared" si="35"/>
        <v>0</v>
      </c>
      <c r="Q53" s="148"/>
      <c r="R53" s="402">
        <f t="shared" si="36"/>
        <v>0</v>
      </c>
      <c r="S53" s="148"/>
      <c r="T53" s="402">
        <f t="shared" si="37"/>
        <v>0</v>
      </c>
      <c r="U53" s="148"/>
      <c r="V53" s="402">
        <f t="shared" si="38"/>
        <v>0</v>
      </c>
      <c r="W53" s="148"/>
      <c r="X53" s="402">
        <f t="shared" si="39"/>
        <v>0</v>
      </c>
      <c r="Y53" s="148"/>
      <c r="Z53" s="402">
        <f t="shared" si="40"/>
        <v>0</v>
      </c>
      <c r="AA53" s="148"/>
      <c r="AB53" s="402">
        <f t="shared" si="30"/>
        <v>0</v>
      </c>
      <c r="AC53" s="148"/>
      <c r="AD53" s="402">
        <f t="shared" si="31"/>
        <v>0</v>
      </c>
      <c r="AE53" s="393"/>
      <c r="AF53" s="404">
        <f t="shared" si="41"/>
        <v>0</v>
      </c>
      <c r="AG53" s="405">
        <f t="shared" si="42"/>
        <v>0</v>
      </c>
    </row>
    <row r="54" spans="1:33" s="15" customFormat="1" ht="21" customHeight="1" x14ac:dyDescent="0.15">
      <c r="A54" s="15" t="str">
        <f>IF(D54="","",MAX($A$48:$A53)+1)</f>
        <v/>
      </c>
      <c r="B54" s="143"/>
      <c r="C54" s="144"/>
      <c r="D54" s="140"/>
      <c r="E54" s="399" t="str">
        <f t="shared" si="29"/>
        <v/>
      </c>
      <c r="F54" s="150"/>
      <c r="G54" s="381" t="s">
        <v>2</v>
      </c>
      <c r="H54" s="150"/>
      <c r="I54" s="385" t="s">
        <v>5</v>
      </c>
      <c r="J54" s="386" t="str">
        <f t="shared" si="32"/>
        <v/>
      </c>
      <c r="K54" s="148"/>
      <c r="L54" s="402">
        <f t="shared" si="33"/>
        <v>0</v>
      </c>
      <c r="M54" s="148"/>
      <c r="N54" s="402">
        <f t="shared" si="34"/>
        <v>0</v>
      </c>
      <c r="O54" s="148"/>
      <c r="P54" s="402">
        <f t="shared" si="35"/>
        <v>0</v>
      </c>
      <c r="Q54" s="148"/>
      <c r="R54" s="402">
        <f t="shared" si="36"/>
        <v>0</v>
      </c>
      <c r="S54" s="148"/>
      <c r="T54" s="402">
        <f t="shared" si="37"/>
        <v>0</v>
      </c>
      <c r="U54" s="148"/>
      <c r="V54" s="402">
        <f t="shared" si="38"/>
        <v>0</v>
      </c>
      <c r="W54" s="148"/>
      <c r="X54" s="402">
        <f t="shared" si="39"/>
        <v>0</v>
      </c>
      <c r="Y54" s="148"/>
      <c r="Z54" s="402">
        <f t="shared" si="40"/>
        <v>0</v>
      </c>
      <c r="AA54" s="148"/>
      <c r="AB54" s="402">
        <f t="shared" si="30"/>
        <v>0</v>
      </c>
      <c r="AC54" s="148"/>
      <c r="AD54" s="402">
        <f t="shared" si="31"/>
        <v>0</v>
      </c>
      <c r="AE54" s="393"/>
      <c r="AF54" s="404">
        <f t="shared" si="41"/>
        <v>0</v>
      </c>
      <c r="AG54" s="405">
        <f t="shared" si="42"/>
        <v>0</v>
      </c>
    </row>
    <row r="55" spans="1:33" s="15" customFormat="1" ht="21" customHeight="1" x14ac:dyDescent="0.15">
      <c r="A55" s="15" t="str">
        <f>IF(D55="","",MAX($A$48:$A54)+1)</f>
        <v/>
      </c>
      <c r="B55" s="143"/>
      <c r="C55" s="144"/>
      <c r="D55" s="140"/>
      <c r="E55" s="399" t="str">
        <f t="shared" si="29"/>
        <v/>
      </c>
      <c r="F55" s="150"/>
      <c r="G55" s="381" t="s">
        <v>2</v>
      </c>
      <c r="H55" s="150"/>
      <c r="I55" s="385" t="s">
        <v>5</v>
      </c>
      <c r="J55" s="386" t="str">
        <f t="shared" si="32"/>
        <v/>
      </c>
      <c r="K55" s="148"/>
      <c r="L55" s="402">
        <f t="shared" si="33"/>
        <v>0</v>
      </c>
      <c r="M55" s="148"/>
      <c r="N55" s="402">
        <f t="shared" si="34"/>
        <v>0</v>
      </c>
      <c r="O55" s="148"/>
      <c r="P55" s="402">
        <f t="shared" si="35"/>
        <v>0</v>
      </c>
      <c r="Q55" s="148"/>
      <c r="R55" s="402">
        <f t="shared" si="36"/>
        <v>0</v>
      </c>
      <c r="S55" s="148"/>
      <c r="T55" s="402">
        <f t="shared" si="37"/>
        <v>0</v>
      </c>
      <c r="U55" s="148"/>
      <c r="V55" s="402">
        <f t="shared" si="38"/>
        <v>0</v>
      </c>
      <c r="W55" s="148"/>
      <c r="X55" s="402">
        <f t="shared" si="39"/>
        <v>0</v>
      </c>
      <c r="Y55" s="148"/>
      <c r="Z55" s="402">
        <f t="shared" si="40"/>
        <v>0</v>
      </c>
      <c r="AA55" s="148"/>
      <c r="AB55" s="402">
        <f t="shared" si="30"/>
        <v>0</v>
      </c>
      <c r="AC55" s="148"/>
      <c r="AD55" s="402">
        <f t="shared" si="31"/>
        <v>0</v>
      </c>
      <c r="AE55" s="393"/>
      <c r="AF55" s="404">
        <f t="shared" si="41"/>
        <v>0</v>
      </c>
      <c r="AG55" s="405">
        <f t="shared" si="42"/>
        <v>0</v>
      </c>
    </row>
    <row r="56" spans="1:33" s="15" customFormat="1" ht="21" customHeight="1" x14ac:dyDescent="0.15">
      <c r="A56" s="15" t="str">
        <f>IF(D56="","",MAX($A$48:$A55)+1)</f>
        <v/>
      </c>
      <c r="B56" s="143"/>
      <c r="C56" s="144"/>
      <c r="D56" s="140"/>
      <c r="E56" s="399" t="str">
        <f t="shared" si="29"/>
        <v/>
      </c>
      <c r="F56" s="150"/>
      <c r="G56" s="381" t="s">
        <v>2</v>
      </c>
      <c r="H56" s="150"/>
      <c r="I56" s="385" t="s">
        <v>5</v>
      </c>
      <c r="J56" s="386" t="str">
        <f t="shared" si="32"/>
        <v/>
      </c>
      <c r="K56" s="148"/>
      <c r="L56" s="402">
        <f t="shared" si="33"/>
        <v>0</v>
      </c>
      <c r="M56" s="148"/>
      <c r="N56" s="402">
        <f t="shared" si="34"/>
        <v>0</v>
      </c>
      <c r="O56" s="148"/>
      <c r="P56" s="402">
        <f t="shared" si="35"/>
        <v>0</v>
      </c>
      <c r="Q56" s="148"/>
      <c r="R56" s="402">
        <f t="shared" si="36"/>
        <v>0</v>
      </c>
      <c r="S56" s="148"/>
      <c r="T56" s="402">
        <f t="shared" si="37"/>
        <v>0</v>
      </c>
      <c r="U56" s="148"/>
      <c r="V56" s="402">
        <f t="shared" si="38"/>
        <v>0</v>
      </c>
      <c r="W56" s="148"/>
      <c r="X56" s="402">
        <f t="shared" si="39"/>
        <v>0</v>
      </c>
      <c r="Y56" s="148"/>
      <c r="Z56" s="402">
        <f t="shared" si="40"/>
        <v>0</v>
      </c>
      <c r="AA56" s="148"/>
      <c r="AB56" s="402">
        <f t="shared" si="30"/>
        <v>0</v>
      </c>
      <c r="AC56" s="148"/>
      <c r="AD56" s="402">
        <f t="shared" si="31"/>
        <v>0</v>
      </c>
      <c r="AE56" s="393"/>
      <c r="AF56" s="404">
        <f t="shared" si="41"/>
        <v>0</v>
      </c>
      <c r="AG56" s="405">
        <f t="shared" si="42"/>
        <v>0</v>
      </c>
    </row>
    <row r="57" spans="1:33" s="15" customFormat="1" ht="21" customHeight="1" x14ac:dyDescent="0.15">
      <c r="A57" s="15" t="str">
        <f>IF(D57="","",MAX($A$48:$A56)+1)</f>
        <v/>
      </c>
      <c r="B57" s="143"/>
      <c r="C57" s="144"/>
      <c r="D57" s="140"/>
      <c r="E57" s="399" t="str">
        <f t="shared" si="29"/>
        <v/>
      </c>
      <c r="F57" s="150"/>
      <c r="G57" s="381" t="s">
        <v>2</v>
      </c>
      <c r="H57" s="150"/>
      <c r="I57" s="385" t="s">
        <v>5</v>
      </c>
      <c r="J57" s="386" t="str">
        <f>IF(AND(F57&lt;&gt;"",H57&lt;&gt;""),ROUNDDOWN(F57*H57/1000000,2),"")</f>
        <v/>
      </c>
      <c r="K57" s="148"/>
      <c r="L57" s="402">
        <f t="shared" si="33"/>
        <v>0</v>
      </c>
      <c r="M57" s="148"/>
      <c r="N57" s="402">
        <f t="shared" si="34"/>
        <v>0</v>
      </c>
      <c r="O57" s="148"/>
      <c r="P57" s="402">
        <f t="shared" si="35"/>
        <v>0</v>
      </c>
      <c r="Q57" s="148"/>
      <c r="R57" s="402">
        <f t="shared" si="36"/>
        <v>0</v>
      </c>
      <c r="S57" s="148"/>
      <c r="T57" s="402">
        <f t="shared" si="37"/>
        <v>0</v>
      </c>
      <c r="U57" s="148"/>
      <c r="V57" s="402">
        <f t="shared" si="38"/>
        <v>0</v>
      </c>
      <c r="W57" s="148"/>
      <c r="X57" s="402">
        <f t="shared" si="39"/>
        <v>0</v>
      </c>
      <c r="Y57" s="148"/>
      <c r="Z57" s="402">
        <f t="shared" si="40"/>
        <v>0</v>
      </c>
      <c r="AA57" s="148"/>
      <c r="AB57" s="402">
        <f t="shared" si="30"/>
        <v>0</v>
      </c>
      <c r="AC57" s="148"/>
      <c r="AD57" s="402">
        <f t="shared" si="31"/>
        <v>0</v>
      </c>
      <c r="AE57" s="393"/>
      <c r="AF57" s="404">
        <f t="shared" si="41"/>
        <v>0</v>
      </c>
      <c r="AG57" s="405">
        <f t="shared" si="42"/>
        <v>0</v>
      </c>
    </row>
    <row r="58" spans="1:33" s="15" customFormat="1" ht="21" customHeight="1" x14ac:dyDescent="0.15">
      <c r="A58" s="15" t="str">
        <f>IF(D58="","",MAX($A$48:$A57)+1)</f>
        <v/>
      </c>
      <c r="B58" s="143"/>
      <c r="C58" s="144"/>
      <c r="D58" s="140"/>
      <c r="E58" s="399" t="str">
        <f t="shared" si="29"/>
        <v/>
      </c>
      <c r="F58" s="150"/>
      <c r="G58" s="381" t="s">
        <v>2</v>
      </c>
      <c r="H58" s="150"/>
      <c r="I58" s="385" t="s">
        <v>5</v>
      </c>
      <c r="J58" s="386" t="str">
        <f t="shared" si="32"/>
        <v/>
      </c>
      <c r="K58" s="148"/>
      <c r="L58" s="402">
        <f t="shared" si="33"/>
        <v>0</v>
      </c>
      <c r="M58" s="148"/>
      <c r="N58" s="402">
        <f t="shared" si="34"/>
        <v>0</v>
      </c>
      <c r="O58" s="148"/>
      <c r="P58" s="402">
        <f t="shared" si="35"/>
        <v>0</v>
      </c>
      <c r="Q58" s="148"/>
      <c r="R58" s="402">
        <f t="shared" si="36"/>
        <v>0</v>
      </c>
      <c r="S58" s="148"/>
      <c r="T58" s="402">
        <f t="shared" si="37"/>
        <v>0</v>
      </c>
      <c r="U58" s="148"/>
      <c r="V58" s="402">
        <f t="shared" si="38"/>
        <v>0</v>
      </c>
      <c r="W58" s="148"/>
      <c r="X58" s="402">
        <f t="shared" si="39"/>
        <v>0</v>
      </c>
      <c r="Y58" s="148"/>
      <c r="Z58" s="402">
        <f t="shared" si="40"/>
        <v>0</v>
      </c>
      <c r="AA58" s="148"/>
      <c r="AB58" s="402">
        <f t="shared" si="30"/>
        <v>0</v>
      </c>
      <c r="AC58" s="148"/>
      <c r="AD58" s="402">
        <f t="shared" si="31"/>
        <v>0</v>
      </c>
      <c r="AE58" s="393"/>
      <c r="AF58" s="404">
        <f t="shared" si="41"/>
        <v>0</v>
      </c>
      <c r="AG58" s="405">
        <f t="shared" si="42"/>
        <v>0</v>
      </c>
    </row>
    <row r="59" spans="1:33" s="15" customFormat="1" ht="21" customHeight="1" x14ac:dyDescent="0.15">
      <c r="A59" s="15" t="str">
        <f>IF(D59="","",MAX($A$48:$A58)+1)</f>
        <v/>
      </c>
      <c r="B59" s="143"/>
      <c r="C59" s="144"/>
      <c r="D59" s="140"/>
      <c r="E59" s="399" t="str">
        <f t="shared" si="29"/>
        <v/>
      </c>
      <c r="F59" s="150"/>
      <c r="G59" s="381" t="s">
        <v>2</v>
      </c>
      <c r="H59" s="150"/>
      <c r="I59" s="385" t="s">
        <v>5</v>
      </c>
      <c r="J59" s="386" t="str">
        <f t="shared" si="32"/>
        <v/>
      </c>
      <c r="K59" s="148"/>
      <c r="L59" s="402">
        <f t="shared" si="33"/>
        <v>0</v>
      </c>
      <c r="M59" s="148"/>
      <c r="N59" s="402">
        <f t="shared" si="34"/>
        <v>0</v>
      </c>
      <c r="O59" s="148"/>
      <c r="P59" s="402">
        <f t="shared" si="35"/>
        <v>0</v>
      </c>
      <c r="Q59" s="148"/>
      <c r="R59" s="402">
        <f t="shared" si="36"/>
        <v>0</v>
      </c>
      <c r="S59" s="148"/>
      <c r="T59" s="402">
        <f t="shared" si="37"/>
        <v>0</v>
      </c>
      <c r="U59" s="148"/>
      <c r="V59" s="402">
        <f t="shared" si="38"/>
        <v>0</v>
      </c>
      <c r="W59" s="148"/>
      <c r="X59" s="402">
        <f t="shared" si="39"/>
        <v>0</v>
      </c>
      <c r="Y59" s="148"/>
      <c r="Z59" s="402">
        <f t="shared" si="40"/>
        <v>0</v>
      </c>
      <c r="AA59" s="148"/>
      <c r="AB59" s="402">
        <f t="shared" si="30"/>
        <v>0</v>
      </c>
      <c r="AC59" s="148"/>
      <c r="AD59" s="402">
        <f t="shared" si="31"/>
        <v>0</v>
      </c>
      <c r="AE59" s="393"/>
      <c r="AF59" s="404">
        <f t="shared" si="41"/>
        <v>0</v>
      </c>
      <c r="AG59" s="405">
        <f t="shared" si="42"/>
        <v>0</v>
      </c>
    </row>
    <row r="60" spans="1:33" s="15" customFormat="1" ht="21" customHeight="1" x14ac:dyDescent="0.15">
      <c r="A60" s="15" t="str">
        <f>IF(D60="","",MAX($A$48:$A59)+1)</f>
        <v/>
      </c>
      <c r="B60" s="143"/>
      <c r="C60" s="144"/>
      <c r="D60" s="140"/>
      <c r="E60" s="399" t="str">
        <f t="shared" si="29"/>
        <v/>
      </c>
      <c r="F60" s="150"/>
      <c r="G60" s="381" t="s">
        <v>2</v>
      </c>
      <c r="H60" s="150"/>
      <c r="I60" s="385" t="s">
        <v>5</v>
      </c>
      <c r="J60" s="386" t="str">
        <f t="shared" si="32"/>
        <v/>
      </c>
      <c r="K60" s="148"/>
      <c r="L60" s="402">
        <f t="shared" si="33"/>
        <v>0</v>
      </c>
      <c r="M60" s="148"/>
      <c r="N60" s="402">
        <f t="shared" si="34"/>
        <v>0</v>
      </c>
      <c r="O60" s="148"/>
      <c r="P60" s="402">
        <f t="shared" si="35"/>
        <v>0</v>
      </c>
      <c r="Q60" s="148"/>
      <c r="R60" s="402">
        <f t="shared" si="36"/>
        <v>0</v>
      </c>
      <c r="S60" s="148"/>
      <c r="T60" s="402">
        <f t="shared" si="37"/>
        <v>0</v>
      </c>
      <c r="U60" s="148"/>
      <c r="V60" s="402">
        <f t="shared" si="38"/>
        <v>0</v>
      </c>
      <c r="W60" s="148"/>
      <c r="X60" s="402">
        <f t="shared" si="39"/>
        <v>0</v>
      </c>
      <c r="Y60" s="148"/>
      <c r="Z60" s="402">
        <f t="shared" si="40"/>
        <v>0</v>
      </c>
      <c r="AA60" s="148"/>
      <c r="AB60" s="402">
        <f t="shared" si="30"/>
        <v>0</v>
      </c>
      <c r="AC60" s="148"/>
      <c r="AD60" s="402">
        <f t="shared" si="31"/>
        <v>0</v>
      </c>
      <c r="AE60" s="393"/>
      <c r="AF60" s="404">
        <f t="shared" si="41"/>
        <v>0</v>
      </c>
      <c r="AG60" s="405">
        <f t="shared" si="42"/>
        <v>0</v>
      </c>
    </row>
    <row r="61" spans="1:33" s="15" customFormat="1" ht="21" customHeight="1" x14ac:dyDescent="0.15">
      <c r="A61" s="15" t="str">
        <f>IF(D61="","",MAX($A$48:$A60)+1)</f>
        <v/>
      </c>
      <c r="B61" s="143"/>
      <c r="C61" s="144"/>
      <c r="D61" s="140"/>
      <c r="E61" s="399" t="str">
        <f t="shared" si="29"/>
        <v/>
      </c>
      <c r="F61" s="150"/>
      <c r="G61" s="381" t="s">
        <v>2</v>
      </c>
      <c r="H61" s="150"/>
      <c r="I61" s="385" t="s">
        <v>5</v>
      </c>
      <c r="J61" s="386" t="str">
        <f>IF(AND(F61&lt;&gt;"",H61&lt;&gt;""),ROUNDDOWN(F61*H61/1000000,2),"")</f>
        <v/>
      </c>
      <c r="K61" s="148"/>
      <c r="L61" s="402">
        <f t="shared" si="33"/>
        <v>0</v>
      </c>
      <c r="M61" s="148"/>
      <c r="N61" s="402">
        <f t="shared" si="34"/>
        <v>0</v>
      </c>
      <c r="O61" s="148"/>
      <c r="P61" s="402">
        <f t="shared" si="35"/>
        <v>0</v>
      </c>
      <c r="Q61" s="148"/>
      <c r="R61" s="402">
        <f t="shared" si="36"/>
        <v>0</v>
      </c>
      <c r="S61" s="148"/>
      <c r="T61" s="402">
        <f t="shared" si="37"/>
        <v>0</v>
      </c>
      <c r="U61" s="148"/>
      <c r="V61" s="402">
        <f t="shared" si="38"/>
        <v>0</v>
      </c>
      <c r="W61" s="148"/>
      <c r="X61" s="402">
        <f t="shared" si="39"/>
        <v>0</v>
      </c>
      <c r="Y61" s="148"/>
      <c r="Z61" s="402">
        <f t="shared" si="40"/>
        <v>0</v>
      </c>
      <c r="AA61" s="148"/>
      <c r="AB61" s="402">
        <f t="shared" si="30"/>
        <v>0</v>
      </c>
      <c r="AC61" s="148"/>
      <c r="AD61" s="402">
        <f t="shared" si="31"/>
        <v>0</v>
      </c>
      <c r="AE61" s="393"/>
      <c r="AF61" s="404">
        <f t="shared" si="41"/>
        <v>0</v>
      </c>
      <c r="AG61" s="405">
        <f t="shared" si="42"/>
        <v>0</v>
      </c>
    </row>
    <row r="62" spans="1:33" s="15" customFormat="1" ht="21" customHeight="1" x14ac:dyDescent="0.15">
      <c r="A62" s="15" t="str">
        <f>IF(D62="","",MAX($A$48:$A61)+1)</f>
        <v/>
      </c>
      <c r="B62" s="143"/>
      <c r="C62" s="144"/>
      <c r="D62" s="140"/>
      <c r="E62" s="399" t="str">
        <f t="shared" si="29"/>
        <v/>
      </c>
      <c r="F62" s="150"/>
      <c r="G62" s="381" t="s">
        <v>2</v>
      </c>
      <c r="H62" s="150"/>
      <c r="I62" s="385" t="s">
        <v>5</v>
      </c>
      <c r="J62" s="386" t="str">
        <f t="shared" si="32"/>
        <v/>
      </c>
      <c r="K62" s="148"/>
      <c r="L62" s="402">
        <f t="shared" si="33"/>
        <v>0</v>
      </c>
      <c r="M62" s="148"/>
      <c r="N62" s="402">
        <f t="shared" si="34"/>
        <v>0</v>
      </c>
      <c r="O62" s="148"/>
      <c r="P62" s="402">
        <f t="shared" si="35"/>
        <v>0</v>
      </c>
      <c r="Q62" s="148"/>
      <c r="R62" s="402">
        <f t="shared" si="36"/>
        <v>0</v>
      </c>
      <c r="S62" s="148"/>
      <c r="T62" s="402">
        <f t="shared" si="37"/>
        <v>0</v>
      </c>
      <c r="U62" s="148"/>
      <c r="V62" s="402">
        <f t="shared" si="38"/>
        <v>0</v>
      </c>
      <c r="W62" s="148"/>
      <c r="X62" s="402">
        <f t="shared" si="39"/>
        <v>0</v>
      </c>
      <c r="Y62" s="148"/>
      <c r="Z62" s="402">
        <f t="shared" si="40"/>
        <v>0</v>
      </c>
      <c r="AA62" s="148"/>
      <c r="AB62" s="402">
        <f t="shared" si="30"/>
        <v>0</v>
      </c>
      <c r="AC62" s="148"/>
      <c r="AD62" s="402">
        <f t="shared" si="31"/>
        <v>0</v>
      </c>
      <c r="AE62" s="393"/>
      <c r="AF62" s="404">
        <f t="shared" si="41"/>
        <v>0</v>
      </c>
      <c r="AG62" s="405">
        <f t="shared" si="42"/>
        <v>0</v>
      </c>
    </row>
    <row r="63" spans="1:33" s="15" customFormat="1" ht="21" customHeight="1" x14ac:dyDescent="0.15">
      <c r="A63" s="15" t="str">
        <f>IF(D63="","",MAX($A$48:$A62)+1)</f>
        <v/>
      </c>
      <c r="B63" s="143"/>
      <c r="C63" s="144"/>
      <c r="D63" s="140"/>
      <c r="E63" s="399" t="str">
        <f t="shared" si="29"/>
        <v/>
      </c>
      <c r="F63" s="150"/>
      <c r="G63" s="381" t="s">
        <v>2</v>
      </c>
      <c r="H63" s="150"/>
      <c r="I63" s="385" t="s">
        <v>5</v>
      </c>
      <c r="J63" s="386" t="str">
        <f t="shared" si="32"/>
        <v/>
      </c>
      <c r="K63" s="148"/>
      <c r="L63" s="402">
        <f t="shared" si="33"/>
        <v>0</v>
      </c>
      <c r="M63" s="148"/>
      <c r="N63" s="402">
        <f t="shared" si="34"/>
        <v>0</v>
      </c>
      <c r="O63" s="148"/>
      <c r="P63" s="402">
        <f t="shared" si="35"/>
        <v>0</v>
      </c>
      <c r="Q63" s="148"/>
      <c r="R63" s="402">
        <f t="shared" si="36"/>
        <v>0</v>
      </c>
      <c r="S63" s="148"/>
      <c r="T63" s="402">
        <f t="shared" si="37"/>
        <v>0</v>
      </c>
      <c r="U63" s="148"/>
      <c r="V63" s="402">
        <f t="shared" si="38"/>
        <v>0</v>
      </c>
      <c r="W63" s="148"/>
      <c r="X63" s="402">
        <f t="shared" si="39"/>
        <v>0</v>
      </c>
      <c r="Y63" s="148"/>
      <c r="Z63" s="402">
        <f t="shared" si="40"/>
        <v>0</v>
      </c>
      <c r="AA63" s="148"/>
      <c r="AB63" s="402">
        <f t="shared" si="30"/>
        <v>0</v>
      </c>
      <c r="AC63" s="148"/>
      <c r="AD63" s="402">
        <f t="shared" si="31"/>
        <v>0</v>
      </c>
      <c r="AE63" s="393"/>
      <c r="AF63" s="404">
        <f t="shared" si="41"/>
        <v>0</v>
      </c>
      <c r="AG63" s="405">
        <f t="shared" si="42"/>
        <v>0</v>
      </c>
    </row>
    <row r="64" spans="1:33" s="15" customFormat="1" ht="21" customHeight="1" x14ac:dyDescent="0.15">
      <c r="A64" s="15" t="str">
        <f>IF(D64="","",MAX($A$48:$A63)+1)</f>
        <v/>
      </c>
      <c r="B64" s="143"/>
      <c r="C64" s="144"/>
      <c r="D64" s="140"/>
      <c r="E64" s="399" t="str">
        <f t="shared" si="29"/>
        <v/>
      </c>
      <c r="F64" s="150"/>
      <c r="G64" s="381" t="s">
        <v>2</v>
      </c>
      <c r="H64" s="150"/>
      <c r="I64" s="385" t="s">
        <v>5</v>
      </c>
      <c r="J64" s="386" t="str">
        <f t="shared" si="32"/>
        <v/>
      </c>
      <c r="K64" s="148"/>
      <c r="L64" s="402">
        <f t="shared" si="33"/>
        <v>0</v>
      </c>
      <c r="M64" s="148"/>
      <c r="N64" s="402">
        <f t="shared" si="34"/>
        <v>0</v>
      </c>
      <c r="O64" s="148"/>
      <c r="P64" s="402">
        <f t="shared" si="35"/>
        <v>0</v>
      </c>
      <c r="Q64" s="148"/>
      <c r="R64" s="402">
        <f t="shared" si="36"/>
        <v>0</v>
      </c>
      <c r="S64" s="148"/>
      <c r="T64" s="402">
        <f t="shared" si="37"/>
        <v>0</v>
      </c>
      <c r="U64" s="148"/>
      <c r="V64" s="402">
        <f t="shared" si="38"/>
        <v>0</v>
      </c>
      <c r="W64" s="148"/>
      <c r="X64" s="402">
        <f t="shared" si="39"/>
        <v>0</v>
      </c>
      <c r="Y64" s="148"/>
      <c r="Z64" s="402">
        <f t="shared" si="40"/>
        <v>0</v>
      </c>
      <c r="AA64" s="148"/>
      <c r="AB64" s="402">
        <f t="shared" si="30"/>
        <v>0</v>
      </c>
      <c r="AC64" s="148"/>
      <c r="AD64" s="402">
        <f t="shared" si="31"/>
        <v>0</v>
      </c>
      <c r="AE64" s="393"/>
      <c r="AF64" s="404">
        <f t="shared" si="41"/>
        <v>0</v>
      </c>
      <c r="AG64" s="405">
        <f t="shared" si="42"/>
        <v>0</v>
      </c>
    </row>
    <row r="65" spans="1:33" s="15" customFormat="1" ht="21" customHeight="1" x14ac:dyDescent="0.15">
      <c r="A65" s="15" t="str">
        <f>IF(D65="","",MAX($A$48:$A64)+1)</f>
        <v/>
      </c>
      <c r="B65" s="143"/>
      <c r="C65" s="144"/>
      <c r="D65" s="140"/>
      <c r="E65" s="399" t="str">
        <f t="shared" si="29"/>
        <v/>
      </c>
      <c r="F65" s="150"/>
      <c r="G65" s="381" t="s">
        <v>2</v>
      </c>
      <c r="H65" s="150"/>
      <c r="I65" s="385" t="s">
        <v>5</v>
      </c>
      <c r="J65" s="386" t="str">
        <f t="shared" si="32"/>
        <v/>
      </c>
      <c r="K65" s="148"/>
      <c r="L65" s="402">
        <f t="shared" si="33"/>
        <v>0</v>
      </c>
      <c r="M65" s="148"/>
      <c r="N65" s="402">
        <f t="shared" si="34"/>
        <v>0</v>
      </c>
      <c r="O65" s="148"/>
      <c r="P65" s="402">
        <f t="shared" si="35"/>
        <v>0</v>
      </c>
      <c r="Q65" s="148"/>
      <c r="R65" s="402">
        <f t="shared" si="36"/>
        <v>0</v>
      </c>
      <c r="S65" s="148"/>
      <c r="T65" s="402">
        <f t="shared" si="37"/>
        <v>0</v>
      </c>
      <c r="U65" s="148"/>
      <c r="V65" s="402">
        <f t="shared" si="38"/>
        <v>0</v>
      </c>
      <c r="W65" s="148"/>
      <c r="X65" s="402">
        <f t="shared" si="39"/>
        <v>0</v>
      </c>
      <c r="Y65" s="148"/>
      <c r="Z65" s="402">
        <f t="shared" si="40"/>
        <v>0</v>
      </c>
      <c r="AA65" s="148"/>
      <c r="AB65" s="402">
        <f t="shared" si="30"/>
        <v>0</v>
      </c>
      <c r="AC65" s="148"/>
      <c r="AD65" s="402">
        <f t="shared" si="31"/>
        <v>0</v>
      </c>
      <c r="AE65" s="393"/>
      <c r="AF65" s="404">
        <f t="shared" si="41"/>
        <v>0</v>
      </c>
      <c r="AG65" s="405">
        <f t="shared" si="42"/>
        <v>0</v>
      </c>
    </row>
    <row r="66" spans="1:33" s="15" customFormat="1" ht="21" customHeight="1" x14ac:dyDescent="0.15">
      <c r="A66" s="15" t="str">
        <f>IF(D66="","",MAX($A$48:$A65)+1)</f>
        <v/>
      </c>
      <c r="B66" s="143"/>
      <c r="C66" s="144"/>
      <c r="D66" s="140"/>
      <c r="E66" s="399" t="str">
        <f t="shared" si="29"/>
        <v/>
      </c>
      <c r="F66" s="150"/>
      <c r="G66" s="381" t="s">
        <v>2</v>
      </c>
      <c r="H66" s="150"/>
      <c r="I66" s="385" t="s">
        <v>5</v>
      </c>
      <c r="J66" s="386" t="str">
        <f>IF(AND(F66&lt;&gt;"",H66&lt;&gt;""),ROUNDDOWN(F66*H66/1000000,2),"")</f>
        <v/>
      </c>
      <c r="K66" s="148"/>
      <c r="L66" s="402">
        <f t="shared" si="33"/>
        <v>0</v>
      </c>
      <c r="M66" s="148"/>
      <c r="N66" s="402">
        <f t="shared" si="34"/>
        <v>0</v>
      </c>
      <c r="O66" s="148"/>
      <c r="P66" s="402">
        <f t="shared" si="35"/>
        <v>0</v>
      </c>
      <c r="Q66" s="148"/>
      <c r="R66" s="402">
        <f t="shared" si="36"/>
        <v>0</v>
      </c>
      <c r="S66" s="148"/>
      <c r="T66" s="402">
        <f t="shared" si="37"/>
        <v>0</v>
      </c>
      <c r="U66" s="148"/>
      <c r="V66" s="402">
        <f t="shared" si="38"/>
        <v>0</v>
      </c>
      <c r="W66" s="148"/>
      <c r="X66" s="402">
        <f t="shared" si="39"/>
        <v>0</v>
      </c>
      <c r="Y66" s="148"/>
      <c r="Z66" s="402">
        <f t="shared" si="40"/>
        <v>0</v>
      </c>
      <c r="AA66" s="148"/>
      <c r="AB66" s="402">
        <f t="shared" si="30"/>
        <v>0</v>
      </c>
      <c r="AC66" s="148"/>
      <c r="AD66" s="402">
        <f t="shared" si="31"/>
        <v>0</v>
      </c>
      <c r="AE66" s="393"/>
      <c r="AF66" s="404">
        <f t="shared" si="41"/>
        <v>0</v>
      </c>
      <c r="AG66" s="405">
        <f t="shared" si="42"/>
        <v>0</v>
      </c>
    </row>
    <row r="67" spans="1:33" s="15" customFormat="1" ht="21" customHeight="1" x14ac:dyDescent="0.15">
      <c r="A67" s="15" t="str">
        <f>IF(D67="","",MAX($A$48:$A66)+1)</f>
        <v/>
      </c>
      <c r="B67" s="143"/>
      <c r="C67" s="144"/>
      <c r="D67" s="140"/>
      <c r="E67" s="399" t="str">
        <f t="shared" si="29"/>
        <v/>
      </c>
      <c r="F67" s="150"/>
      <c r="G67" s="381" t="s">
        <v>2</v>
      </c>
      <c r="H67" s="150"/>
      <c r="I67" s="385" t="s">
        <v>5</v>
      </c>
      <c r="J67" s="386" t="str">
        <f>IF(AND(F67&lt;&gt;"",H67&lt;&gt;""),ROUNDDOWN(F67*H67/1000000,2),"")</f>
        <v/>
      </c>
      <c r="K67" s="148"/>
      <c r="L67" s="402">
        <f t="shared" si="33"/>
        <v>0</v>
      </c>
      <c r="M67" s="148"/>
      <c r="N67" s="402">
        <f t="shared" si="34"/>
        <v>0</v>
      </c>
      <c r="O67" s="148"/>
      <c r="P67" s="402">
        <f t="shared" si="35"/>
        <v>0</v>
      </c>
      <c r="Q67" s="148"/>
      <c r="R67" s="402">
        <f t="shared" si="36"/>
        <v>0</v>
      </c>
      <c r="S67" s="148"/>
      <c r="T67" s="402">
        <f t="shared" si="37"/>
        <v>0</v>
      </c>
      <c r="U67" s="148"/>
      <c r="V67" s="402">
        <f t="shared" si="38"/>
        <v>0</v>
      </c>
      <c r="W67" s="148"/>
      <c r="X67" s="402">
        <f t="shared" si="39"/>
        <v>0</v>
      </c>
      <c r="Y67" s="148"/>
      <c r="Z67" s="402">
        <f t="shared" si="40"/>
        <v>0</v>
      </c>
      <c r="AA67" s="148"/>
      <c r="AB67" s="402">
        <f t="shared" si="30"/>
        <v>0</v>
      </c>
      <c r="AC67" s="148"/>
      <c r="AD67" s="402">
        <f t="shared" si="31"/>
        <v>0</v>
      </c>
      <c r="AE67" s="393"/>
      <c r="AF67" s="404">
        <f t="shared" si="41"/>
        <v>0</v>
      </c>
      <c r="AG67" s="405">
        <f t="shared" si="42"/>
        <v>0</v>
      </c>
    </row>
    <row r="68" spans="1:33" s="15" customFormat="1" ht="21" customHeight="1" thickBot="1" x14ac:dyDescent="0.2">
      <c r="A68" s="15" t="str">
        <f>IF(D68="","",MAX($A$48:$A67)+1)</f>
        <v/>
      </c>
      <c r="B68" s="145"/>
      <c r="C68" s="146"/>
      <c r="D68" s="141"/>
      <c r="E68" s="400" t="str">
        <f t="shared" si="29"/>
        <v/>
      </c>
      <c r="F68" s="152"/>
      <c r="G68" s="382" t="s">
        <v>2</v>
      </c>
      <c r="H68" s="154"/>
      <c r="I68" s="387" t="s">
        <v>5</v>
      </c>
      <c r="J68" s="388" t="str">
        <f>IF(AND(F68&lt;&gt;"",H68&lt;&gt;""),ROUNDDOWN(F68*H68/1000000,2),"")</f>
        <v/>
      </c>
      <c r="K68" s="149"/>
      <c r="L68" s="403">
        <f t="shared" si="33"/>
        <v>0</v>
      </c>
      <c r="M68" s="149"/>
      <c r="N68" s="403">
        <f t="shared" si="34"/>
        <v>0</v>
      </c>
      <c r="O68" s="149"/>
      <c r="P68" s="403">
        <f t="shared" si="35"/>
        <v>0</v>
      </c>
      <c r="Q68" s="149"/>
      <c r="R68" s="403">
        <f t="shared" si="36"/>
        <v>0</v>
      </c>
      <c r="S68" s="149"/>
      <c r="T68" s="403">
        <f t="shared" si="37"/>
        <v>0</v>
      </c>
      <c r="U68" s="149"/>
      <c r="V68" s="403">
        <f t="shared" si="38"/>
        <v>0</v>
      </c>
      <c r="W68" s="149"/>
      <c r="X68" s="403">
        <f t="shared" si="39"/>
        <v>0</v>
      </c>
      <c r="Y68" s="149"/>
      <c r="Z68" s="403">
        <f t="shared" si="40"/>
        <v>0</v>
      </c>
      <c r="AA68" s="149"/>
      <c r="AB68" s="403">
        <f t="shared" si="30"/>
        <v>0</v>
      </c>
      <c r="AC68" s="149"/>
      <c r="AD68" s="403">
        <f t="shared" si="31"/>
        <v>0</v>
      </c>
      <c r="AE68" s="393"/>
      <c r="AF68" s="406">
        <f t="shared" si="41"/>
        <v>0</v>
      </c>
      <c r="AG68" s="407">
        <f t="shared" si="42"/>
        <v>0</v>
      </c>
    </row>
    <row r="69" spans="1:33" s="14" customFormat="1" ht="21" customHeight="1" thickTop="1" x14ac:dyDescent="0.15">
      <c r="B69" s="759" t="s">
        <v>7</v>
      </c>
      <c r="C69" s="759"/>
      <c r="D69" s="759"/>
      <c r="E69" s="759"/>
      <c r="F69" s="759"/>
      <c r="G69" s="759"/>
      <c r="H69" s="759"/>
      <c r="I69" s="759"/>
      <c r="J69" s="759"/>
      <c r="K69" s="134">
        <f t="shared" ref="K69:AD69" si="43">SUM(K49:K68)</f>
        <v>0</v>
      </c>
      <c r="L69" s="136">
        <f t="shared" si="43"/>
        <v>0</v>
      </c>
      <c r="M69" s="134">
        <f t="shared" si="43"/>
        <v>0</v>
      </c>
      <c r="N69" s="136">
        <f t="shared" si="43"/>
        <v>0</v>
      </c>
      <c r="O69" s="134">
        <f t="shared" si="43"/>
        <v>0</v>
      </c>
      <c r="P69" s="136">
        <f t="shared" si="43"/>
        <v>0</v>
      </c>
      <c r="Q69" s="134">
        <f t="shared" si="43"/>
        <v>0</v>
      </c>
      <c r="R69" s="136">
        <f t="shared" si="43"/>
        <v>0</v>
      </c>
      <c r="S69" s="134">
        <f t="shared" si="43"/>
        <v>0</v>
      </c>
      <c r="T69" s="136">
        <f t="shared" si="43"/>
        <v>0</v>
      </c>
      <c r="U69" s="134">
        <f t="shared" si="43"/>
        <v>0</v>
      </c>
      <c r="V69" s="136">
        <f t="shared" si="43"/>
        <v>0</v>
      </c>
      <c r="W69" s="134">
        <f t="shared" si="43"/>
        <v>0</v>
      </c>
      <c r="X69" s="136">
        <f t="shared" si="43"/>
        <v>0</v>
      </c>
      <c r="Y69" s="134">
        <f t="shared" si="43"/>
        <v>0</v>
      </c>
      <c r="Z69" s="136">
        <f t="shared" si="43"/>
        <v>0</v>
      </c>
      <c r="AA69" s="134">
        <f t="shared" si="43"/>
        <v>0</v>
      </c>
      <c r="AB69" s="136">
        <f t="shared" si="43"/>
        <v>0</v>
      </c>
      <c r="AC69" s="134">
        <f t="shared" si="43"/>
        <v>0</v>
      </c>
      <c r="AD69" s="136">
        <f t="shared" si="43"/>
        <v>0</v>
      </c>
      <c r="AE69" s="51"/>
      <c r="AF69" s="137">
        <f>SUM(AF49:AF68)</f>
        <v>0</v>
      </c>
      <c r="AG69" s="156">
        <f>SUM(AG49:AG68)</f>
        <v>0</v>
      </c>
    </row>
    <row r="70" spans="1:33" s="14" customFormat="1" ht="19.5" customHeight="1" x14ac:dyDescent="0.15">
      <c r="B70" s="162" t="s">
        <v>110</v>
      </c>
      <c r="C70" s="16"/>
      <c r="D70" s="16"/>
      <c r="E70" s="16"/>
      <c r="F70" s="17"/>
      <c r="G70" s="17"/>
      <c r="H70" s="17"/>
      <c r="I70" s="18"/>
      <c r="J70" s="18"/>
      <c r="K70" s="19"/>
      <c r="L70" s="19"/>
      <c r="M70" s="19"/>
      <c r="N70" s="19"/>
      <c r="O70" s="19"/>
      <c r="P70" s="19"/>
      <c r="Q70" s="19"/>
      <c r="R70" s="19"/>
      <c r="S70" s="19"/>
      <c r="T70" s="19"/>
      <c r="U70" s="19"/>
      <c r="V70" s="19"/>
      <c r="W70" s="19"/>
      <c r="X70" s="19"/>
      <c r="Y70" s="19"/>
      <c r="Z70" s="19"/>
      <c r="AA70" s="19"/>
      <c r="AB70" s="19"/>
      <c r="AC70" s="19"/>
      <c r="AD70" s="19"/>
      <c r="AE70" s="19"/>
      <c r="AF70" s="19"/>
      <c r="AG70" s="19"/>
    </row>
    <row r="71" spans="1:33" s="14" customFormat="1" ht="22.5" customHeight="1" thickBot="1" x14ac:dyDescent="0.2">
      <c r="B71" s="764" t="s">
        <v>52</v>
      </c>
      <c r="C71" s="764"/>
      <c r="D71" s="764"/>
      <c r="E71" s="764"/>
      <c r="F71" s="764"/>
      <c r="G71" s="764"/>
      <c r="H71" s="764"/>
      <c r="I71" s="764"/>
      <c r="J71" s="247" t="s">
        <v>53</v>
      </c>
      <c r="K71" s="248" t="s">
        <v>57</v>
      </c>
      <c r="L71" s="249" t="s">
        <v>111</v>
      </c>
      <c r="M71" s="248" t="s">
        <v>57</v>
      </c>
      <c r="N71" s="249" t="s">
        <v>111</v>
      </c>
      <c r="O71" s="248" t="s">
        <v>57</v>
      </c>
      <c r="P71" s="249" t="s">
        <v>111</v>
      </c>
      <c r="Q71" s="248" t="s">
        <v>57</v>
      </c>
      <c r="R71" s="249" t="s">
        <v>111</v>
      </c>
      <c r="S71" s="248" t="s">
        <v>57</v>
      </c>
      <c r="T71" s="249" t="s">
        <v>111</v>
      </c>
      <c r="U71" s="248" t="s">
        <v>57</v>
      </c>
      <c r="V71" s="249" t="s">
        <v>111</v>
      </c>
      <c r="W71" s="248" t="s">
        <v>57</v>
      </c>
      <c r="X71" s="249" t="s">
        <v>111</v>
      </c>
      <c r="Y71" s="248" t="s">
        <v>57</v>
      </c>
      <c r="Z71" s="249" t="s">
        <v>111</v>
      </c>
      <c r="AA71" s="248" t="s">
        <v>57</v>
      </c>
      <c r="AB71" s="249" t="s">
        <v>111</v>
      </c>
      <c r="AC71" s="248" t="s">
        <v>57</v>
      </c>
      <c r="AD71" s="249" t="s">
        <v>111</v>
      </c>
      <c r="AE71" s="250"/>
      <c r="AF71" s="765" t="s">
        <v>64</v>
      </c>
      <c r="AG71" s="765"/>
    </row>
    <row r="72" spans="1:33" s="14" customFormat="1" ht="20.25" customHeight="1" thickTop="1" x14ac:dyDescent="0.15">
      <c r="B72" s="766" t="s">
        <v>54</v>
      </c>
      <c r="C72" s="766"/>
      <c r="D72" s="766"/>
      <c r="E72" s="766"/>
      <c r="F72" s="766"/>
      <c r="G72" s="766"/>
      <c r="H72" s="766"/>
      <c r="I72" s="766"/>
      <c r="J72" s="246">
        <v>30000</v>
      </c>
      <c r="K72" s="235">
        <f>IF(OR(L44="",L69=""),"",SUM(SUMIF($E$19:$E$43,$B$72,L19:L43),SUMIF($E$49:$E$68,$B$72,L49:L68)))</f>
        <v>0</v>
      </c>
      <c r="L72" s="157">
        <f>IF(K72="","",$J$72*K72)</f>
        <v>0</v>
      </c>
      <c r="M72" s="235">
        <f>IF(OR(N44="",N69=""),"",SUM(SUMIF($E$19:$E$43,$B$72,N19:N43),SUMIF($E$49:$E$68,$B$72,N49:N68)))</f>
        <v>0</v>
      </c>
      <c r="N72" s="157">
        <f>IF(M72="","",$J$72*M72)</f>
        <v>0</v>
      </c>
      <c r="O72" s="235">
        <f>IF(OR(P44="",P69=""),"",SUM(SUMIF($E$19:$E$43,$B$72,P19:P43),SUMIF($E$49:$E$68,$B$72,P49:P68)))</f>
        <v>0</v>
      </c>
      <c r="P72" s="157">
        <f>IF(O72="","",$J$72*O72)</f>
        <v>0</v>
      </c>
      <c r="Q72" s="235">
        <f>IF(OR(R44="",R69=""),"",SUM(SUMIF($E$19:$E$43,$B$72,R19:R43),SUMIF($E$49:$E$68,$B$72,R49:R68)))</f>
        <v>0</v>
      </c>
      <c r="R72" s="157">
        <f>IF(Q72="","",$J$72*Q72)</f>
        <v>0</v>
      </c>
      <c r="S72" s="235">
        <f>IF(OR(T44="",T69=""),"",SUM(SUMIF($E$19:$E$43,$B$72,T19:T43),SUMIF($E$49:$E$68,$B$72,T49:T68)))</f>
        <v>0</v>
      </c>
      <c r="T72" s="157">
        <f>IF(S72="","",$J$72*S72)</f>
        <v>0</v>
      </c>
      <c r="U72" s="235">
        <f>IF(OR(V44="",V69=""),"",SUM(SUMIF($E$19:$E$43,$B$72,V19:V43),SUMIF($E$49:$E$68,$B$72,V49:V68)))</f>
        <v>0</v>
      </c>
      <c r="V72" s="157">
        <f>IF(U72="","",$J$72*U72)</f>
        <v>0</v>
      </c>
      <c r="W72" s="235">
        <f>IF(OR(X44="",X69=""),"",SUM(SUMIF($E$19:$E$43,$B$72,X19:X43),SUMIF($E$49:$E$68,$B$72,X49:X68)))</f>
        <v>0</v>
      </c>
      <c r="X72" s="157">
        <f>IF(W72="","",$J$72*W72)</f>
        <v>0</v>
      </c>
      <c r="Y72" s="235">
        <f>IF(OR(Z44="",Z69=""),"",SUM(SUMIF($E$19:$E$43,$B$72,Z19:Z43),SUMIF($E$49:$E$68,$B$72,Z49:Z68)))</f>
        <v>0</v>
      </c>
      <c r="Z72" s="157">
        <f>IF(Y72="","",$J$72*Y72)</f>
        <v>0</v>
      </c>
      <c r="AA72" s="235">
        <f>IF(OR(AB44="",AB69=""),"",SUM(SUMIF($E$19:$E$43,$B$72,AB19:AB43),SUMIF($E$49:$E$68,$B$72,AB49:AB68)))</f>
        <v>0</v>
      </c>
      <c r="AB72" s="157">
        <f>IF(AA72="","",$J$72*AA72)</f>
        <v>0</v>
      </c>
      <c r="AC72" s="235">
        <f>IF(OR(AD44="",AD69=""),"",SUM(SUMIF($E$19:$E$43,$B$72,AD19:AD43),SUMIF($E$49:$E$68,$B$72,AD49:AD68)))</f>
        <v>0</v>
      </c>
      <c r="AD72" s="157">
        <f>IF(AC72="","",$J$72*AC72)</f>
        <v>0</v>
      </c>
      <c r="AE72" s="19"/>
      <c r="AF72" s="167" t="s">
        <v>54</v>
      </c>
      <c r="AG72" s="237">
        <f>SUM(K72*$K$8,M72*$M$8,O72*$O$8,Q72*$Q$8,S72*$S$8,U72*$U$8,W72*$W$8,Y72*$Y$8,AA72*$AA$8,AC72*$AC$8)</f>
        <v>0</v>
      </c>
    </row>
    <row r="73" spans="1:33" s="14" customFormat="1" ht="20.25" customHeight="1" x14ac:dyDescent="0.15">
      <c r="B73" s="767" t="s">
        <v>55</v>
      </c>
      <c r="C73" s="767"/>
      <c r="D73" s="767"/>
      <c r="E73" s="767"/>
      <c r="F73" s="767"/>
      <c r="G73" s="767"/>
      <c r="H73" s="767"/>
      <c r="I73" s="767"/>
      <c r="J73" s="245">
        <v>20000</v>
      </c>
      <c r="K73" s="236">
        <f>IF(OR(L44="",L69=""),"",SUM(SUMIF($E$19:$E$43,$B$73,L19:L43),SUMIF($E$49:$E$68,$B$73,L49:L68)))</f>
        <v>0</v>
      </c>
      <c r="L73" s="158">
        <f>IF(K73="","",$J$73*K73)</f>
        <v>0</v>
      </c>
      <c r="M73" s="236">
        <f>IF(OR(N44="",N69=""),"",SUM(SUMIF($E$19:$E$43,$B$73,N19:N43),SUMIF($E$49:$E$68,$B$73,N49:N68)))</f>
        <v>0</v>
      </c>
      <c r="N73" s="158">
        <f>IF(M73="","",$J$73*M73)</f>
        <v>0</v>
      </c>
      <c r="O73" s="236">
        <f>IF(OR(P44="",P69=""),"",SUM(SUMIF($E$19:$E$43,$B$73,P19:P43),SUMIF($E$49:$E$68,$B$73,P49:P68)))</f>
        <v>0</v>
      </c>
      <c r="P73" s="158">
        <f>IF(O73="","",$J$73*O73)</f>
        <v>0</v>
      </c>
      <c r="Q73" s="236">
        <f>IF(OR(R44="",R69=""),"",SUM(SUMIF($E$19:$E$43,$B$73,R19:R43),SUMIF($E$49:$E$68,$B$73,R49:R68)))</f>
        <v>0</v>
      </c>
      <c r="R73" s="158">
        <f>IF(Q73="","",$J$73*Q73)</f>
        <v>0</v>
      </c>
      <c r="S73" s="236">
        <f>IF(OR(T44="",T69=""),"",SUM(SUMIF($E$19:$E$43,$B$73,T19:T43),SUMIF($E$49:$E$68,$B$73,T49:T68)))</f>
        <v>0</v>
      </c>
      <c r="T73" s="158">
        <f>IF(S73="","",$J$73*S73)</f>
        <v>0</v>
      </c>
      <c r="U73" s="236">
        <f>IF(OR(V44="",V69=""),"",SUM(SUMIF($E$19:$E$43,$B$73,V19:V43),SUMIF($E$49:$E$68,$B$73,V49:V68)))</f>
        <v>0</v>
      </c>
      <c r="V73" s="158">
        <f>IF(U73="","",$J$73*U73)</f>
        <v>0</v>
      </c>
      <c r="W73" s="236">
        <f>IF(OR(X44="",X69=""),"",SUM(SUMIF($E$19:$E$43,$B$73,X19:X43),SUMIF($E$49:$E$68,$B$73,X49:X68)))</f>
        <v>0</v>
      </c>
      <c r="X73" s="158">
        <f>IF(W73="","",$J$73*W73)</f>
        <v>0</v>
      </c>
      <c r="Y73" s="236">
        <f>IF(OR(Z44="",Z69=""),"",SUM(SUMIF($E$19:$E$43,$B$73,Z19:Z43),SUMIF($E$49:$E$68,$B$73,Z49:Z68)))</f>
        <v>0</v>
      </c>
      <c r="Z73" s="158">
        <f>IF(Y73="","",$J$73*Y73)</f>
        <v>0</v>
      </c>
      <c r="AA73" s="236">
        <f>IF(OR(AB44="",AB69=""),"",SUM(SUMIF($E$19:$E$43,$B$73,AB19:AB43),SUMIF($E$49:$E$68,$B$73,AB49:AB68)))</f>
        <v>0</v>
      </c>
      <c r="AB73" s="158">
        <f>IF(AA73="","",$J$73*AA73)</f>
        <v>0</v>
      </c>
      <c r="AC73" s="236">
        <f>IF(OR(AD44="",AD69=""),"",SUM(SUMIF($E$19:$E$43,$B$73,AD19:AD43),SUMIF($E$49:$E$68,$B$73,AD49:AD68)))</f>
        <v>0</v>
      </c>
      <c r="AD73" s="158">
        <f>IF(AC73="","",$J$73*AC73)</f>
        <v>0</v>
      </c>
      <c r="AE73" s="19"/>
      <c r="AF73" s="166" t="s">
        <v>55</v>
      </c>
      <c r="AG73" s="238">
        <f>SUM(K73*$K$8,M73*$M$8,O73*$O$8,Q73*$Q$8,S73*$S$8,U73*$U$8,W73*$W$8,Y73*$Y$8,AA73*$AA$8,AC73*$AC$8)</f>
        <v>0</v>
      </c>
    </row>
    <row r="74" spans="1:33" s="14" customFormat="1" ht="12.75" customHeight="1" x14ac:dyDescent="0.15">
      <c r="B74" s="16"/>
      <c r="C74" s="16"/>
      <c r="D74" s="16"/>
      <c r="E74" s="16"/>
      <c r="F74" s="17"/>
      <c r="G74" s="17"/>
      <c r="H74" s="17"/>
      <c r="I74" s="18"/>
      <c r="J74" s="18"/>
      <c r="K74" s="19"/>
      <c r="L74" s="19"/>
      <c r="M74" s="19"/>
      <c r="N74" s="19"/>
      <c r="O74" s="19"/>
      <c r="P74" s="19"/>
      <c r="Q74" s="19"/>
      <c r="R74" s="19"/>
      <c r="S74" s="19"/>
      <c r="T74" s="19"/>
      <c r="U74" s="19"/>
      <c r="V74" s="19"/>
      <c r="W74" s="19"/>
      <c r="X74" s="19"/>
      <c r="Y74" s="19"/>
      <c r="Z74" s="19"/>
      <c r="AA74" s="19"/>
      <c r="AB74" s="19"/>
      <c r="AC74" s="19"/>
      <c r="AD74" s="19"/>
      <c r="AE74" s="19"/>
      <c r="AF74" s="19"/>
      <c r="AG74" s="19"/>
    </row>
    <row r="75" spans="1:33" s="53" customFormat="1" ht="15" customHeight="1" x14ac:dyDescent="0.15">
      <c r="B75" s="52"/>
      <c r="C75" s="52"/>
      <c r="D75" s="52"/>
      <c r="E75" s="52"/>
      <c r="F75" s="52"/>
      <c r="G75" s="52"/>
      <c r="H75" s="52"/>
      <c r="I75" s="52"/>
      <c r="J75" s="52"/>
      <c r="K75" s="50"/>
      <c r="L75" s="50"/>
      <c r="M75" s="50"/>
      <c r="N75" s="50"/>
      <c r="O75" s="50"/>
      <c r="P75" s="50"/>
      <c r="Q75" s="50"/>
      <c r="R75" s="50"/>
      <c r="S75" s="50"/>
      <c r="T75" s="50"/>
      <c r="U75" s="50"/>
      <c r="V75" s="50"/>
      <c r="W75" s="50"/>
      <c r="X75" s="50"/>
      <c r="Y75" s="50"/>
      <c r="Z75" s="50"/>
      <c r="AA75" s="50"/>
      <c r="AB75" s="50"/>
      <c r="AC75" s="50"/>
      <c r="AD75" s="50"/>
      <c r="AE75" s="51"/>
      <c r="AF75" s="125"/>
      <c r="AG75" s="125"/>
    </row>
    <row r="76" spans="1:33" s="10" customFormat="1" ht="23.25" customHeight="1" x14ac:dyDescent="0.2">
      <c r="B76" s="743" t="s">
        <v>0</v>
      </c>
      <c r="C76" s="743"/>
      <c r="D76" s="768" t="s">
        <v>131</v>
      </c>
      <c r="E76" s="769"/>
      <c r="F76" s="769"/>
      <c r="G76" s="769"/>
      <c r="H76" s="769"/>
      <c r="I76" s="769"/>
      <c r="J76" s="770"/>
      <c r="K76" s="124"/>
      <c r="L76" s="12"/>
      <c r="M76" s="12"/>
      <c r="N76" s="12"/>
      <c r="O76" s="12"/>
      <c r="P76" s="12"/>
      <c r="Q76" s="12"/>
      <c r="R76" s="12"/>
      <c r="S76" s="12"/>
      <c r="T76" s="12"/>
      <c r="U76" s="12"/>
      <c r="V76" s="12"/>
      <c r="W76" s="12"/>
      <c r="X76" s="12"/>
      <c r="Y76" s="12"/>
      <c r="Z76" s="12"/>
      <c r="AA76" s="12"/>
      <c r="AB76" s="12"/>
      <c r="AC76" s="12"/>
      <c r="AD76" s="12"/>
      <c r="AE76" s="22"/>
      <c r="AF76" s="125"/>
      <c r="AG76" s="125"/>
    </row>
    <row r="77" spans="1:33" s="10" customFormat="1" ht="21.75" customHeight="1" x14ac:dyDescent="0.15">
      <c r="B77" s="756" t="str">
        <f>IF(COUNTIF(E79:E88,"err")&gt;0,"グレードと一致しない型番があります。SII登録型番を確認して下さい。","")</f>
        <v/>
      </c>
      <c r="C77" s="756"/>
      <c r="D77" s="756"/>
      <c r="E77" s="756"/>
      <c r="F77" s="756"/>
      <c r="G77" s="756"/>
      <c r="H77" s="756"/>
      <c r="I77" s="756"/>
      <c r="J77" s="756"/>
      <c r="K77" s="57" t="s">
        <v>15</v>
      </c>
      <c r="L77" s="12"/>
      <c r="M77" s="12"/>
      <c r="N77" s="12"/>
      <c r="O77" s="12"/>
      <c r="P77" s="12"/>
      <c r="Q77" s="12"/>
      <c r="R77" s="12"/>
      <c r="S77" s="12"/>
      <c r="T77" s="12"/>
      <c r="U77" s="12"/>
      <c r="V77" s="12"/>
      <c r="W77" s="12"/>
      <c r="X77" s="12"/>
      <c r="Y77" s="12"/>
      <c r="Z77" s="12"/>
      <c r="AA77" s="12"/>
      <c r="AB77" s="12"/>
      <c r="AC77" s="12"/>
      <c r="AD77" s="12"/>
      <c r="AE77" s="22"/>
      <c r="AF77" s="37"/>
      <c r="AG77" s="37"/>
    </row>
    <row r="78" spans="1:33" s="32" customFormat="1" ht="25.5" customHeight="1" thickBot="1" x14ac:dyDescent="0.2">
      <c r="B78" s="744" t="s">
        <v>1</v>
      </c>
      <c r="C78" s="745"/>
      <c r="D78" s="251" t="s">
        <v>3</v>
      </c>
      <c r="E78" s="252" t="s">
        <v>56</v>
      </c>
      <c r="F78" s="747" t="s">
        <v>18</v>
      </c>
      <c r="G78" s="747"/>
      <c r="H78" s="747"/>
      <c r="I78" s="745"/>
      <c r="J78" s="252" t="s">
        <v>4</v>
      </c>
      <c r="K78" s="253" t="s">
        <v>49</v>
      </c>
      <c r="L78" s="252" t="s">
        <v>6</v>
      </c>
      <c r="M78" s="253" t="s">
        <v>49</v>
      </c>
      <c r="N78" s="252" t="s">
        <v>6</v>
      </c>
      <c r="O78" s="253" t="s">
        <v>49</v>
      </c>
      <c r="P78" s="252" t="s">
        <v>6</v>
      </c>
      <c r="Q78" s="253" t="s">
        <v>49</v>
      </c>
      <c r="R78" s="252" t="s">
        <v>6</v>
      </c>
      <c r="S78" s="253" t="s">
        <v>49</v>
      </c>
      <c r="T78" s="252" t="s">
        <v>6</v>
      </c>
      <c r="U78" s="253" t="s">
        <v>49</v>
      </c>
      <c r="V78" s="252" t="s">
        <v>6</v>
      </c>
      <c r="W78" s="253" t="s">
        <v>49</v>
      </c>
      <c r="X78" s="252" t="s">
        <v>6</v>
      </c>
      <c r="Y78" s="253" t="s">
        <v>49</v>
      </c>
      <c r="Z78" s="252" t="s">
        <v>6</v>
      </c>
      <c r="AA78" s="253" t="s">
        <v>49</v>
      </c>
      <c r="AB78" s="252" t="s">
        <v>6</v>
      </c>
      <c r="AC78" s="253" t="s">
        <v>49</v>
      </c>
      <c r="AD78" s="252" t="s">
        <v>6</v>
      </c>
      <c r="AE78" s="31"/>
      <c r="AF78" s="389" t="s">
        <v>60</v>
      </c>
      <c r="AG78" s="390" t="s">
        <v>61</v>
      </c>
    </row>
    <row r="79" spans="1:33" s="15" customFormat="1" ht="21" customHeight="1" thickTop="1" x14ac:dyDescent="0.15">
      <c r="A79" s="15" t="str">
        <f>IF(D79="","",MAX($A$78:$A78)+1)</f>
        <v/>
      </c>
      <c r="B79" s="760"/>
      <c r="C79" s="761"/>
      <c r="D79" s="34"/>
      <c r="E79" s="408" t="str">
        <f>IF(D79="","",IF(LEFT(D79,1)&amp;RIGHT(D79,1)&lt;&gt;"W5","err",LEFT(D79,1)&amp;RIGHT(D79,1)))</f>
        <v/>
      </c>
      <c r="F79" s="153"/>
      <c r="G79" s="380" t="s">
        <v>2</v>
      </c>
      <c r="H79" s="153"/>
      <c r="I79" s="383" t="s">
        <v>5</v>
      </c>
      <c r="J79" s="411" t="str">
        <f>IF(AND(F79&lt;&gt;"",H79&lt;&gt;""),ROUNDDOWN(F79*H79/1000000,2),"")</f>
        <v/>
      </c>
      <c r="K79" s="131"/>
      <c r="L79" s="384">
        <f t="shared" ref="L79:L88" si="44">IF(AND($J79&lt;&gt;"",K79&lt;&gt;""),$J79*K79,0)</f>
        <v>0</v>
      </c>
      <c r="M79" s="131"/>
      <c r="N79" s="384">
        <f t="shared" ref="N79:N88" si="45">IF(AND($J79&lt;&gt;"",M79&lt;&gt;""),$J79*M79,0)</f>
        <v>0</v>
      </c>
      <c r="O79" s="131"/>
      <c r="P79" s="384">
        <f t="shared" ref="P79:P88" si="46">IF(AND($J79&lt;&gt;"",O79&lt;&gt;""),$J79*O79,0)</f>
        <v>0</v>
      </c>
      <c r="Q79" s="131"/>
      <c r="R79" s="384">
        <f t="shared" ref="R79:R88" si="47">IF(AND($J79&lt;&gt;"",Q79&lt;&gt;""),$J79*Q79,0)</f>
        <v>0</v>
      </c>
      <c r="S79" s="131"/>
      <c r="T79" s="384">
        <f t="shared" ref="T79:T88" si="48">IF(AND($J79&lt;&gt;"",S79&lt;&gt;""),$J79*S79,0)</f>
        <v>0</v>
      </c>
      <c r="U79" s="131"/>
      <c r="V79" s="384">
        <f t="shared" ref="V79:V88" si="49">IF(AND($J79&lt;&gt;"",U79&lt;&gt;""),$J79*U79,0)</f>
        <v>0</v>
      </c>
      <c r="W79" s="131"/>
      <c r="X79" s="384">
        <f t="shared" ref="X79:X88" si="50">IF(AND($J79&lt;&gt;"",W79&lt;&gt;""),$J79*W79,0)</f>
        <v>0</v>
      </c>
      <c r="Y79" s="131"/>
      <c r="Z79" s="384">
        <f t="shared" ref="Z79:Z88" si="51">IF(AND($J79&lt;&gt;"",Y79&lt;&gt;""),$J79*Y79,0)</f>
        <v>0</v>
      </c>
      <c r="AA79" s="131"/>
      <c r="AB79" s="384">
        <f t="shared" ref="AB79:AB88" si="52">IF(AND($J79&lt;&gt;"",AA79&lt;&gt;""),$J79*AA79,0)</f>
        <v>0</v>
      </c>
      <c r="AC79" s="131"/>
      <c r="AD79" s="384">
        <f t="shared" ref="AD79:AD88" si="53">IF(AND($J79&lt;&gt;"",AC79&lt;&gt;""),$J79*AC79,0)</f>
        <v>0</v>
      </c>
      <c r="AE79" s="51"/>
      <c r="AF79" s="404">
        <f>SUM(K79*$K$8,M79*$M$8,O79*$O$8,Q79*$Q$8,S79*$S$8,U79*$U$8,W79*$W$8,Y79*$Y$8,AA79*$AA$8,AC79*$AC$8)</f>
        <v>0</v>
      </c>
      <c r="AG79" s="405">
        <f>SUM(L79*$K$8,N79*$M$8,P79*$O$8,R79*$Q$8,T79*$S$8,V79*$U$8,X79*$W$8,Z79*$Y$8,AB79*$AA$8,AD79*$AC$8)</f>
        <v>0</v>
      </c>
    </row>
    <row r="80" spans="1:33" s="15" customFormat="1" ht="21" customHeight="1" x14ac:dyDescent="0.15">
      <c r="A80" s="15" t="str">
        <f>IF(D80="","",MAX($A$78:$A79)+1)</f>
        <v/>
      </c>
      <c r="B80" s="762"/>
      <c r="C80" s="763"/>
      <c r="D80" s="35"/>
      <c r="E80" s="409" t="str">
        <f t="shared" ref="E80:E88" si="54">IF(D80="","",IF(LEFT(D80,1)&amp;RIGHT(D80,1)&lt;&gt;"W5","err",LEFT(D80,1)&amp;RIGHT(D80,1)))</f>
        <v/>
      </c>
      <c r="F80" s="150"/>
      <c r="G80" s="381" t="s">
        <v>2</v>
      </c>
      <c r="H80" s="150"/>
      <c r="I80" s="385" t="s">
        <v>5</v>
      </c>
      <c r="J80" s="412" t="str">
        <f t="shared" ref="J80:J88" si="55">IF(AND(F80&lt;&gt;"",H80&lt;&gt;""),ROUNDDOWN(F80*H80/1000000,2),"")</f>
        <v/>
      </c>
      <c r="K80" s="132"/>
      <c r="L80" s="386">
        <f t="shared" si="44"/>
        <v>0</v>
      </c>
      <c r="M80" s="132"/>
      <c r="N80" s="386">
        <f t="shared" si="45"/>
        <v>0</v>
      </c>
      <c r="O80" s="132"/>
      <c r="P80" s="386">
        <f t="shared" si="46"/>
        <v>0</v>
      </c>
      <c r="Q80" s="132"/>
      <c r="R80" s="386">
        <f t="shared" si="47"/>
        <v>0</v>
      </c>
      <c r="S80" s="132"/>
      <c r="T80" s="386">
        <f t="shared" si="48"/>
        <v>0</v>
      </c>
      <c r="U80" s="132"/>
      <c r="V80" s="386">
        <f t="shared" si="49"/>
        <v>0</v>
      </c>
      <c r="W80" s="132"/>
      <c r="X80" s="386">
        <f t="shared" si="50"/>
        <v>0</v>
      </c>
      <c r="Y80" s="132"/>
      <c r="Z80" s="386">
        <f t="shared" si="51"/>
        <v>0</v>
      </c>
      <c r="AA80" s="132"/>
      <c r="AB80" s="386">
        <f t="shared" si="52"/>
        <v>0</v>
      </c>
      <c r="AC80" s="132"/>
      <c r="AD80" s="386">
        <f t="shared" si="53"/>
        <v>0</v>
      </c>
      <c r="AE80" s="393"/>
      <c r="AF80" s="404">
        <f t="shared" ref="AF80:AF88" si="56">SUM(K80*$K$8,M80*$M$8,O80*$O$8,Q80*$Q$8,S80*$S$8,U80*$U$8,W80*$W$8,Y80*$Y$8,AA80*$AA$8,AC80*$AC$8)</f>
        <v>0</v>
      </c>
      <c r="AG80" s="405">
        <f t="shared" ref="AG80:AG88" si="57">SUM(L80*$K$8,N80*$M$8,P80*$O$8,R80*$Q$8,T80*$S$8,V80*$U$8,X80*$W$8,Z80*$Y$8,AB80*$AA$8,AD80*$AC$8)</f>
        <v>0</v>
      </c>
    </row>
    <row r="81" spans="1:33" s="15" customFormat="1" ht="21" customHeight="1" x14ac:dyDescent="0.15">
      <c r="A81" s="15" t="str">
        <f>IF(D81="","",MAX($A$78:$A80)+1)</f>
        <v/>
      </c>
      <c r="B81" s="762"/>
      <c r="C81" s="763"/>
      <c r="D81" s="35"/>
      <c r="E81" s="409" t="str">
        <f t="shared" si="54"/>
        <v/>
      </c>
      <c r="F81" s="150"/>
      <c r="G81" s="381" t="s">
        <v>2</v>
      </c>
      <c r="H81" s="150"/>
      <c r="I81" s="385" t="s">
        <v>5</v>
      </c>
      <c r="J81" s="412" t="str">
        <f t="shared" si="55"/>
        <v/>
      </c>
      <c r="K81" s="132"/>
      <c r="L81" s="386">
        <f t="shared" si="44"/>
        <v>0</v>
      </c>
      <c r="M81" s="132"/>
      <c r="N81" s="386">
        <f t="shared" si="45"/>
        <v>0</v>
      </c>
      <c r="O81" s="132"/>
      <c r="P81" s="386">
        <f t="shared" si="46"/>
        <v>0</v>
      </c>
      <c r="Q81" s="132"/>
      <c r="R81" s="386">
        <f t="shared" si="47"/>
        <v>0</v>
      </c>
      <c r="S81" s="132"/>
      <c r="T81" s="386">
        <f t="shared" si="48"/>
        <v>0</v>
      </c>
      <c r="U81" s="132"/>
      <c r="V81" s="386">
        <f t="shared" si="49"/>
        <v>0</v>
      </c>
      <c r="W81" s="132"/>
      <c r="X81" s="386">
        <f t="shared" si="50"/>
        <v>0</v>
      </c>
      <c r="Y81" s="132"/>
      <c r="Z81" s="386">
        <f t="shared" si="51"/>
        <v>0</v>
      </c>
      <c r="AA81" s="132"/>
      <c r="AB81" s="386">
        <f t="shared" si="52"/>
        <v>0</v>
      </c>
      <c r="AC81" s="132"/>
      <c r="AD81" s="386">
        <f t="shared" si="53"/>
        <v>0</v>
      </c>
      <c r="AE81" s="393"/>
      <c r="AF81" s="404">
        <f t="shared" si="56"/>
        <v>0</v>
      </c>
      <c r="AG81" s="405">
        <f t="shared" si="57"/>
        <v>0</v>
      </c>
    </row>
    <row r="82" spans="1:33" s="15" customFormat="1" ht="21" customHeight="1" x14ac:dyDescent="0.15">
      <c r="A82" s="15" t="str">
        <f>IF(D82="","",MAX($A$78:$A81)+1)</f>
        <v/>
      </c>
      <c r="B82" s="762"/>
      <c r="C82" s="763"/>
      <c r="D82" s="35"/>
      <c r="E82" s="409" t="str">
        <f t="shared" si="54"/>
        <v/>
      </c>
      <c r="F82" s="150"/>
      <c r="G82" s="381" t="s">
        <v>2</v>
      </c>
      <c r="H82" s="150"/>
      <c r="I82" s="385" t="s">
        <v>5</v>
      </c>
      <c r="J82" s="412" t="str">
        <f t="shared" si="55"/>
        <v/>
      </c>
      <c r="K82" s="132"/>
      <c r="L82" s="386">
        <f t="shared" si="44"/>
        <v>0</v>
      </c>
      <c r="M82" s="132"/>
      <c r="N82" s="386">
        <f t="shared" si="45"/>
        <v>0</v>
      </c>
      <c r="O82" s="132"/>
      <c r="P82" s="386">
        <f t="shared" si="46"/>
        <v>0</v>
      </c>
      <c r="Q82" s="132"/>
      <c r="R82" s="386">
        <f t="shared" si="47"/>
        <v>0</v>
      </c>
      <c r="S82" s="132"/>
      <c r="T82" s="386">
        <f t="shared" si="48"/>
        <v>0</v>
      </c>
      <c r="U82" s="132"/>
      <c r="V82" s="386">
        <f t="shared" si="49"/>
        <v>0</v>
      </c>
      <c r="W82" s="132"/>
      <c r="X82" s="386">
        <f t="shared" si="50"/>
        <v>0</v>
      </c>
      <c r="Y82" s="132"/>
      <c r="Z82" s="386">
        <f t="shared" si="51"/>
        <v>0</v>
      </c>
      <c r="AA82" s="132"/>
      <c r="AB82" s="386">
        <f t="shared" si="52"/>
        <v>0</v>
      </c>
      <c r="AC82" s="132"/>
      <c r="AD82" s="386">
        <f t="shared" si="53"/>
        <v>0</v>
      </c>
      <c r="AE82" s="393"/>
      <c r="AF82" s="404">
        <f t="shared" si="56"/>
        <v>0</v>
      </c>
      <c r="AG82" s="405">
        <f t="shared" si="57"/>
        <v>0</v>
      </c>
    </row>
    <row r="83" spans="1:33" s="15" customFormat="1" ht="21" customHeight="1" x14ac:dyDescent="0.15">
      <c r="A83" s="15" t="str">
        <f>IF(D83="","",MAX($A$78:$A82)+1)</f>
        <v/>
      </c>
      <c r="B83" s="762"/>
      <c r="C83" s="763"/>
      <c r="D83" s="35"/>
      <c r="E83" s="409" t="str">
        <f t="shared" si="54"/>
        <v/>
      </c>
      <c r="F83" s="150"/>
      <c r="G83" s="381" t="s">
        <v>2</v>
      </c>
      <c r="H83" s="150"/>
      <c r="I83" s="385" t="s">
        <v>5</v>
      </c>
      <c r="J83" s="412" t="str">
        <f t="shared" si="55"/>
        <v/>
      </c>
      <c r="K83" s="132"/>
      <c r="L83" s="386">
        <f t="shared" si="44"/>
        <v>0</v>
      </c>
      <c r="M83" s="132"/>
      <c r="N83" s="386">
        <f t="shared" si="45"/>
        <v>0</v>
      </c>
      <c r="O83" s="132"/>
      <c r="P83" s="386">
        <f t="shared" si="46"/>
        <v>0</v>
      </c>
      <c r="Q83" s="132"/>
      <c r="R83" s="386">
        <f t="shared" si="47"/>
        <v>0</v>
      </c>
      <c r="S83" s="132"/>
      <c r="T83" s="386">
        <f t="shared" si="48"/>
        <v>0</v>
      </c>
      <c r="U83" s="132"/>
      <c r="V83" s="386">
        <f t="shared" si="49"/>
        <v>0</v>
      </c>
      <c r="W83" s="132"/>
      <c r="X83" s="386">
        <f t="shared" si="50"/>
        <v>0</v>
      </c>
      <c r="Y83" s="132"/>
      <c r="Z83" s="386">
        <f t="shared" si="51"/>
        <v>0</v>
      </c>
      <c r="AA83" s="132"/>
      <c r="AB83" s="386">
        <f t="shared" si="52"/>
        <v>0</v>
      </c>
      <c r="AC83" s="132"/>
      <c r="AD83" s="386">
        <f t="shared" si="53"/>
        <v>0</v>
      </c>
      <c r="AE83" s="393"/>
      <c r="AF83" s="404">
        <f t="shared" si="56"/>
        <v>0</v>
      </c>
      <c r="AG83" s="405">
        <f t="shared" si="57"/>
        <v>0</v>
      </c>
    </row>
    <row r="84" spans="1:33" s="15" customFormat="1" ht="21" customHeight="1" x14ac:dyDescent="0.15">
      <c r="A84" s="15" t="str">
        <f>IF(D84="","",MAX($A$78:$A83)+1)</f>
        <v/>
      </c>
      <c r="B84" s="762"/>
      <c r="C84" s="763"/>
      <c r="D84" s="35"/>
      <c r="E84" s="409" t="str">
        <f t="shared" si="54"/>
        <v/>
      </c>
      <c r="F84" s="150"/>
      <c r="G84" s="381" t="s">
        <v>2</v>
      </c>
      <c r="H84" s="150"/>
      <c r="I84" s="385" t="s">
        <v>5</v>
      </c>
      <c r="J84" s="412" t="str">
        <f t="shared" si="55"/>
        <v/>
      </c>
      <c r="K84" s="132"/>
      <c r="L84" s="386">
        <f t="shared" si="44"/>
        <v>0</v>
      </c>
      <c r="M84" s="132"/>
      <c r="N84" s="386">
        <f t="shared" si="45"/>
        <v>0</v>
      </c>
      <c r="O84" s="132"/>
      <c r="P84" s="386">
        <f t="shared" si="46"/>
        <v>0</v>
      </c>
      <c r="Q84" s="132"/>
      <c r="R84" s="386">
        <f t="shared" si="47"/>
        <v>0</v>
      </c>
      <c r="S84" s="132"/>
      <c r="T84" s="386">
        <f t="shared" si="48"/>
        <v>0</v>
      </c>
      <c r="U84" s="132"/>
      <c r="V84" s="386">
        <f t="shared" si="49"/>
        <v>0</v>
      </c>
      <c r="W84" s="132"/>
      <c r="X84" s="386">
        <f t="shared" si="50"/>
        <v>0</v>
      </c>
      <c r="Y84" s="132"/>
      <c r="Z84" s="386">
        <f t="shared" si="51"/>
        <v>0</v>
      </c>
      <c r="AA84" s="132"/>
      <c r="AB84" s="386">
        <f t="shared" si="52"/>
        <v>0</v>
      </c>
      <c r="AC84" s="132"/>
      <c r="AD84" s="386">
        <f t="shared" si="53"/>
        <v>0</v>
      </c>
      <c r="AE84" s="393"/>
      <c r="AF84" s="404">
        <f t="shared" si="56"/>
        <v>0</v>
      </c>
      <c r="AG84" s="405">
        <f t="shared" si="57"/>
        <v>0</v>
      </c>
    </row>
    <row r="85" spans="1:33" s="15" customFormat="1" ht="21" customHeight="1" x14ac:dyDescent="0.15">
      <c r="A85" s="15" t="str">
        <f>IF(D85="","",MAX($A$78:$A84)+1)</f>
        <v/>
      </c>
      <c r="B85" s="762"/>
      <c r="C85" s="763"/>
      <c r="D85" s="35"/>
      <c r="E85" s="409" t="str">
        <f t="shared" si="54"/>
        <v/>
      </c>
      <c r="F85" s="150"/>
      <c r="G85" s="381" t="s">
        <v>2</v>
      </c>
      <c r="H85" s="150"/>
      <c r="I85" s="385" t="s">
        <v>5</v>
      </c>
      <c r="J85" s="412" t="str">
        <f t="shared" si="55"/>
        <v/>
      </c>
      <c r="K85" s="132"/>
      <c r="L85" s="386">
        <f t="shared" si="44"/>
        <v>0</v>
      </c>
      <c r="M85" s="132"/>
      <c r="N85" s="386">
        <f t="shared" si="45"/>
        <v>0</v>
      </c>
      <c r="O85" s="132"/>
      <c r="P85" s="386">
        <f t="shared" si="46"/>
        <v>0</v>
      </c>
      <c r="Q85" s="132"/>
      <c r="R85" s="386">
        <f t="shared" si="47"/>
        <v>0</v>
      </c>
      <c r="S85" s="132"/>
      <c r="T85" s="386">
        <f t="shared" si="48"/>
        <v>0</v>
      </c>
      <c r="U85" s="132"/>
      <c r="V85" s="386">
        <f t="shared" si="49"/>
        <v>0</v>
      </c>
      <c r="W85" s="132"/>
      <c r="X85" s="386">
        <f t="shared" si="50"/>
        <v>0</v>
      </c>
      <c r="Y85" s="132"/>
      <c r="Z85" s="386">
        <f t="shared" si="51"/>
        <v>0</v>
      </c>
      <c r="AA85" s="132"/>
      <c r="AB85" s="386">
        <f t="shared" si="52"/>
        <v>0</v>
      </c>
      <c r="AC85" s="132"/>
      <c r="AD85" s="386">
        <f t="shared" si="53"/>
        <v>0</v>
      </c>
      <c r="AE85" s="393"/>
      <c r="AF85" s="404">
        <f t="shared" si="56"/>
        <v>0</v>
      </c>
      <c r="AG85" s="405">
        <f t="shared" si="57"/>
        <v>0</v>
      </c>
    </row>
    <row r="86" spans="1:33" s="15" customFormat="1" ht="21" customHeight="1" x14ac:dyDescent="0.15">
      <c r="A86" s="15" t="str">
        <f>IF(D86="","",MAX($A$78:$A85)+1)</f>
        <v/>
      </c>
      <c r="B86" s="762"/>
      <c r="C86" s="763"/>
      <c r="D86" s="35"/>
      <c r="E86" s="409" t="str">
        <f t="shared" si="54"/>
        <v/>
      </c>
      <c r="F86" s="150"/>
      <c r="G86" s="381" t="s">
        <v>2</v>
      </c>
      <c r="H86" s="150"/>
      <c r="I86" s="385" t="s">
        <v>5</v>
      </c>
      <c r="J86" s="412" t="str">
        <f t="shared" si="55"/>
        <v/>
      </c>
      <c r="K86" s="132"/>
      <c r="L86" s="386">
        <f t="shared" si="44"/>
        <v>0</v>
      </c>
      <c r="M86" s="132"/>
      <c r="N86" s="386">
        <f t="shared" si="45"/>
        <v>0</v>
      </c>
      <c r="O86" s="132"/>
      <c r="P86" s="386">
        <f t="shared" si="46"/>
        <v>0</v>
      </c>
      <c r="Q86" s="132"/>
      <c r="R86" s="386">
        <f t="shared" si="47"/>
        <v>0</v>
      </c>
      <c r="S86" s="132"/>
      <c r="T86" s="386">
        <f t="shared" si="48"/>
        <v>0</v>
      </c>
      <c r="U86" s="132"/>
      <c r="V86" s="386">
        <f t="shared" si="49"/>
        <v>0</v>
      </c>
      <c r="W86" s="132"/>
      <c r="X86" s="386">
        <f t="shared" si="50"/>
        <v>0</v>
      </c>
      <c r="Y86" s="132"/>
      <c r="Z86" s="386">
        <f t="shared" si="51"/>
        <v>0</v>
      </c>
      <c r="AA86" s="132"/>
      <c r="AB86" s="386">
        <f t="shared" si="52"/>
        <v>0</v>
      </c>
      <c r="AC86" s="132"/>
      <c r="AD86" s="386">
        <f t="shared" si="53"/>
        <v>0</v>
      </c>
      <c r="AE86" s="393"/>
      <c r="AF86" s="404">
        <f t="shared" si="56"/>
        <v>0</v>
      </c>
      <c r="AG86" s="405">
        <f t="shared" si="57"/>
        <v>0</v>
      </c>
    </row>
    <row r="87" spans="1:33" s="15" customFormat="1" ht="21" customHeight="1" x14ac:dyDescent="0.15">
      <c r="A87" s="15" t="str">
        <f>IF(D87="","",MAX($A$78:$A86)+1)</f>
        <v/>
      </c>
      <c r="B87" s="762"/>
      <c r="C87" s="763"/>
      <c r="D87" s="35"/>
      <c r="E87" s="409" t="str">
        <f t="shared" si="54"/>
        <v/>
      </c>
      <c r="F87" s="150"/>
      <c r="G87" s="381" t="s">
        <v>2</v>
      </c>
      <c r="H87" s="150"/>
      <c r="I87" s="385" t="s">
        <v>5</v>
      </c>
      <c r="J87" s="412" t="str">
        <f t="shared" si="55"/>
        <v/>
      </c>
      <c r="K87" s="132"/>
      <c r="L87" s="386">
        <f t="shared" si="44"/>
        <v>0</v>
      </c>
      <c r="M87" s="132"/>
      <c r="N87" s="386">
        <f t="shared" si="45"/>
        <v>0</v>
      </c>
      <c r="O87" s="132"/>
      <c r="P87" s="386">
        <f t="shared" si="46"/>
        <v>0</v>
      </c>
      <c r="Q87" s="132"/>
      <c r="R87" s="386">
        <f t="shared" si="47"/>
        <v>0</v>
      </c>
      <c r="S87" s="132"/>
      <c r="T87" s="386">
        <f t="shared" si="48"/>
        <v>0</v>
      </c>
      <c r="U87" s="132"/>
      <c r="V87" s="386">
        <f t="shared" si="49"/>
        <v>0</v>
      </c>
      <c r="W87" s="132"/>
      <c r="X87" s="386">
        <f t="shared" si="50"/>
        <v>0</v>
      </c>
      <c r="Y87" s="132"/>
      <c r="Z87" s="386">
        <f t="shared" si="51"/>
        <v>0</v>
      </c>
      <c r="AA87" s="132"/>
      <c r="AB87" s="386">
        <f t="shared" si="52"/>
        <v>0</v>
      </c>
      <c r="AC87" s="132"/>
      <c r="AD87" s="386">
        <f t="shared" si="53"/>
        <v>0</v>
      </c>
      <c r="AE87" s="393"/>
      <c r="AF87" s="404">
        <f t="shared" si="56"/>
        <v>0</v>
      </c>
      <c r="AG87" s="405">
        <f t="shared" si="57"/>
        <v>0</v>
      </c>
    </row>
    <row r="88" spans="1:33" s="15" customFormat="1" ht="21" customHeight="1" thickBot="1" x14ac:dyDescent="0.2">
      <c r="A88" s="15" t="str">
        <f>IF(D88="","",MAX($A$78:$A87)+1)</f>
        <v/>
      </c>
      <c r="B88" s="771"/>
      <c r="C88" s="772"/>
      <c r="D88" s="36"/>
      <c r="E88" s="410" t="str">
        <f t="shared" si="54"/>
        <v/>
      </c>
      <c r="F88" s="152"/>
      <c r="G88" s="382" t="s">
        <v>2</v>
      </c>
      <c r="H88" s="152"/>
      <c r="I88" s="387" t="s">
        <v>5</v>
      </c>
      <c r="J88" s="413" t="str">
        <f t="shared" si="55"/>
        <v/>
      </c>
      <c r="K88" s="133"/>
      <c r="L88" s="388">
        <f t="shared" si="44"/>
        <v>0</v>
      </c>
      <c r="M88" s="133"/>
      <c r="N88" s="388">
        <f t="shared" si="45"/>
        <v>0</v>
      </c>
      <c r="O88" s="133"/>
      <c r="P88" s="388">
        <f t="shared" si="46"/>
        <v>0</v>
      </c>
      <c r="Q88" s="133"/>
      <c r="R88" s="388">
        <f t="shared" si="47"/>
        <v>0</v>
      </c>
      <c r="S88" s="133"/>
      <c r="T88" s="388">
        <f t="shared" si="48"/>
        <v>0</v>
      </c>
      <c r="U88" s="133"/>
      <c r="V88" s="388">
        <f t="shared" si="49"/>
        <v>0</v>
      </c>
      <c r="W88" s="133"/>
      <c r="X88" s="388">
        <f t="shared" si="50"/>
        <v>0</v>
      </c>
      <c r="Y88" s="133"/>
      <c r="Z88" s="388">
        <f t="shared" si="51"/>
        <v>0</v>
      </c>
      <c r="AA88" s="133"/>
      <c r="AB88" s="388">
        <f t="shared" si="52"/>
        <v>0</v>
      </c>
      <c r="AC88" s="133"/>
      <c r="AD88" s="388">
        <f t="shared" si="53"/>
        <v>0</v>
      </c>
      <c r="AE88" s="393"/>
      <c r="AF88" s="414">
        <f t="shared" si="56"/>
        <v>0</v>
      </c>
      <c r="AG88" s="415">
        <f t="shared" si="57"/>
        <v>0</v>
      </c>
    </row>
    <row r="89" spans="1:33" s="14" customFormat="1" ht="21" customHeight="1" thickTop="1" x14ac:dyDescent="0.15">
      <c r="B89" s="759" t="s">
        <v>7</v>
      </c>
      <c r="C89" s="759"/>
      <c r="D89" s="759"/>
      <c r="E89" s="759"/>
      <c r="F89" s="759"/>
      <c r="G89" s="759"/>
      <c r="H89" s="759"/>
      <c r="I89" s="759"/>
      <c r="J89" s="759"/>
      <c r="K89" s="134">
        <f t="shared" ref="K89:AD89" si="58">SUM(K79:K88)</f>
        <v>0</v>
      </c>
      <c r="L89" s="136">
        <f t="shared" si="58"/>
        <v>0</v>
      </c>
      <c r="M89" s="134">
        <f t="shared" si="58"/>
        <v>0</v>
      </c>
      <c r="N89" s="136">
        <f t="shared" si="58"/>
        <v>0</v>
      </c>
      <c r="O89" s="134">
        <f t="shared" si="58"/>
        <v>0</v>
      </c>
      <c r="P89" s="136">
        <f t="shared" si="58"/>
        <v>0</v>
      </c>
      <c r="Q89" s="134">
        <f t="shared" si="58"/>
        <v>0</v>
      </c>
      <c r="R89" s="136">
        <f t="shared" si="58"/>
        <v>0</v>
      </c>
      <c r="S89" s="134">
        <f t="shared" si="58"/>
        <v>0</v>
      </c>
      <c r="T89" s="136">
        <f t="shared" si="58"/>
        <v>0</v>
      </c>
      <c r="U89" s="134">
        <f t="shared" si="58"/>
        <v>0</v>
      </c>
      <c r="V89" s="136">
        <f t="shared" si="58"/>
        <v>0</v>
      </c>
      <c r="W89" s="134">
        <f t="shared" si="58"/>
        <v>0</v>
      </c>
      <c r="X89" s="136">
        <f t="shared" si="58"/>
        <v>0</v>
      </c>
      <c r="Y89" s="134">
        <f t="shared" si="58"/>
        <v>0</v>
      </c>
      <c r="Z89" s="136">
        <f t="shared" si="58"/>
        <v>0</v>
      </c>
      <c r="AA89" s="134">
        <f t="shared" si="58"/>
        <v>0</v>
      </c>
      <c r="AB89" s="136">
        <f t="shared" si="58"/>
        <v>0</v>
      </c>
      <c r="AC89" s="134">
        <f t="shared" si="58"/>
        <v>0</v>
      </c>
      <c r="AD89" s="136">
        <f t="shared" si="58"/>
        <v>0</v>
      </c>
      <c r="AE89" s="51"/>
      <c r="AF89" s="135">
        <f>SUM(AF79:AF88)</f>
        <v>0</v>
      </c>
      <c r="AG89" s="163">
        <f>SUM(AG79:AG88)</f>
        <v>0</v>
      </c>
    </row>
    <row r="90" spans="1:33" s="21" customFormat="1" ht="15" customHeight="1" x14ac:dyDescent="0.15">
      <c r="B90" s="13"/>
      <c r="C90" s="13"/>
      <c r="D90" s="13"/>
      <c r="E90" s="13"/>
      <c r="F90" s="13"/>
      <c r="G90" s="13"/>
      <c r="H90" s="13"/>
      <c r="I90" s="13"/>
      <c r="J90" s="13"/>
      <c r="K90" s="22"/>
      <c r="L90" s="23"/>
      <c r="M90" s="22"/>
      <c r="N90" s="23"/>
      <c r="O90" s="22"/>
      <c r="P90" s="23"/>
      <c r="Q90" s="22"/>
      <c r="R90" s="23"/>
      <c r="S90" s="22"/>
      <c r="T90" s="23"/>
      <c r="U90" s="22"/>
      <c r="V90" s="23"/>
      <c r="W90" s="22"/>
      <c r="X90" s="23"/>
      <c r="Y90" s="22"/>
      <c r="Z90" s="23"/>
      <c r="AA90" s="22"/>
      <c r="AB90" s="23"/>
      <c r="AC90" s="22"/>
      <c r="AD90" s="23"/>
      <c r="AE90" s="24"/>
      <c r="AF90" s="22"/>
      <c r="AG90" s="23"/>
    </row>
    <row r="91" spans="1:33" s="10" customFormat="1" ht="23.25" customHeight="1" x14ac:dyDescent="0.2">
      <c r="B91" s="743" t="s">
        <v>0</v>
      </c>
      <c r="C91" s="743"/>
      <c r="D91" s="753" t="s">
        <v>204</v>
      </c>
      <c r="E91" s="754"/>
      <c r="F91" s="754"/>
      <c r="G91" s="754"/>
      <c r="H91" s="754"/>
      <c r="I91" s="754"/>
      <c r="J91" s="755"/>
      <c r="K91" s="124"/>
      <c r="L91" s="12"/>
      <c r="M91" s="12"/>
      <c r="N91" s="12"/>
      <c r="O91" s="12"/>
      <c r="P91" s="12"/>
      <c r="Q91" s="12"/>
      <c r="R91" s="12"/>
      <c r="S91" s="12"/>
      <c r="T91" s="12"/>
      <c r="U91" s="12"/>
      <c r="V91" s="12"/>
      <c r="W91" s="12"/>
      <c r="X91" s="12"/>
      <c r="Y91" s="12"/>
      <c r="Z91" s="12"/>
      <c r="AA91" s="12"/>
      <c r="AB91" s="12"/>
      <c r="AC91" s="12"/>
      <c r="AD91" s="12"/>
      <c r="AE91" s="22"/>
      <c r="AF91" s="125"/>
      <c r="AG91" s="125"/>
    </row>
    <row r="92" spans="1:33" s="10" customFormat="1" ht="21.75" customHeight="1" x14ac:dyDescent="0.15">
      <c r="B92" s="756" t="str">
        <f>IF(COUNTIF(E94:E113,"err")&gt;0,"グレードと一致しない型番があります。SII登録型番を確認して下さい。","")</f>
        <v/>
      </c>
      <c r="C92" s="756"/>
      <c r="D92" s="756"/>
      <c r="E92" s="756"/>
      <c r="F92" s="756"/>
      <c r="G92" s="756"/>
      <c r="H92" s="756"/>
      <c r="I92" s="756"/>
      <c r="J92" s="756"/>
      <c r="K92" s="57" t="s">
        <v>15</v>
      </c>
      <c r="L92" s="12"/>
      <c r="M92" s="12"/>
      <c r="N92" s="12"/>
      <c r="O92" s="12"/>
      <c r="P92" s="12"/>
      <c r="Q92" s="12"/>
      <c r="R92" s="12"/>
      <c r="S92" s="12"/>
      <c r="T92" s="12"/>
      <c r="U92" s="12"/>
      <c r="V92" s="12"/>
      <c r="W92" s="12"/>
      <c r="X92" s="12"/>
      <c r="Y92" s="12"/>
      <c r="Z92" s="12"/>
      <c r="AA92" s="12"/>
      <c r="AB92" s="12"/>
      <c r="AC92" s="12"/>
      <c r="AD92" s="12"/>
      <c r="AE92" s="22"/>
      <c r="AF92" s="37"/>
      <c r="AG92" s="37"/>
    </row>
    <row r="93" spans="1:33" s="32" customFormat="1" ht="25.5" customHeight="1" thickBot="1" x14ac:dyDescent="0.2">
      <c r="B93" s="773" t="s">
        <v>1</v>
      </c>
      <c r="C93" s="774"/>
      <c r="D93" s="416" t="s">
        <v>3</v>
      </c>
      <c r="E93" s="417" t="s">
        <v>56</v>
      </c>
      <c r="F93" s="775" t="s">
        <v>18</v>
      </c>
      <c r="G93" s="775"/>
      <c r="H93" s="775"/>
      <c r="I93" s="774"/>
      <c r="J93" s="417" t="s">
        <v>4</v>
      </c>
      <c r="K93" s="418" t="s">
        <v>49</v>
      </c>
      <c r="L93" s="417" t="s">
        <v>6</v>
      </c>
      <c r="M93" s="418" t="s">
        <v>49</v>
      </c>
      <c r="N93" s="417" t="s">
        <v>6</v>
      </c>
      <c r="O93" s="418" t="s">
        <v>49</v>
      </c>
      <c r="P93" s="417" t="s">
        <v>6</v>
      </c>
      <c r="Q93" s="418" t="s">
        <v>49</v>
      </c>
      <c r="R93" s="417" t="s">
        <v>6</v>
      </c>
      <c r="S93" s="418" t="s">
        <v>49</v>
      </c>
      <c r="T93" s="417" t="s">
        <v>6</v>
      </c>
      <c r="U93" s="418" t="s">
        <v>49</v>
      </c>
      <c r="V93" s="417" t="s">
        <v>6</v>
      </c>
      <c r="W93" s="418" t="s">
        <v>49</v>
      </c>
      <c r="X93" s="417" t="s">
        <v>6</v>
      </c>
      <c r="Y93" s="418" t="s">
        <v>49</v>
      </c>
      <c r="Z93" s="417" t="s">
        <v>6</v>
      </c>
      <c r="AA93" s="418" t="s">
        <v>49</v>
      </c>
      <c r="AB93" s="417" t="s">
        <v>6</v>
      </c>
      <c r="AC93" s="418" t="s">
        <v>49</v>
      </c>
      <c r="AD93" s="417" t="s">
        <v>6</v>
      </c>
      <c r="AE93" s="31"/>
      <c r="AF93" s="389" t="s">
        <v>60</v>
      </c>
      <c r="AG93" s="390" t="s">
        <v>61</v>
      </c>
    </row>
    <row r="94" spans="1:33" s="15" customFormat="1" ht="21" customHeight="1" thickTop="1" x14ac:dyDescent="0.15">
      <c r="A94" s="15" t="str">
        <f>IF(D94="","",MAX($A$93:$A93)+1)</f>
        <v/>
      </c>
      <c r="B94" s="760"/>
      <c r="C94" s="761"/>
      <c r="D94" s="34"/>
      <c r="E94" s="256" t="str">
        <f>IF(D94="","",IF(AND(LEFT(D94,1)&amp;RIGHT(D94,1)&lt;&gt;"W6"),"err",LEFT(D94,1)&amp;RIGHT(D94,1)))</f>
        <v/>
      </c>
      <c r="F94" s="153"/>
      <c r="G94" s="380" t="s">
        <v>2</v>
      </c>
      <c r="H94" s="153"/>
      <c r="I94" s="383" t="s">
        <v>5</v>
      </c>
      <c r="J94" s="411" t="str">
        <f>IF(AND(F94&lt;&gt;"",H94&lt;&gt;""),ROUNDDOWN(F94*H94/1000000,2),"")</f>
        <v/>
      </c>
      <c r="K94" s="131"/>
      <c r="L94" s="384">
        <f t="shared" ref="L94:L113" si="59">IF(AND($J94&lt;&gt;"",K94&lt;&gt;""),$J94*K94,0)</f>
        <v>0</v>
      </c>
      <c r="M94" s="131"/>
      <c r="N94" s="384">
        <f t="shared" ref="N94:N113" si="60">IF(AND($J94&lt;&gt;"",M94&lt;&gt;""),$J94*M94,0)</f>
        <v>0</v>
      </c>
      <c r="O94" s="131"/>
      <c r="P94" s="384">
        <f t="shared" ref="P94:P113" si="61">IF(AND($J94&lt;&gt;"",O94&lt;&gt;""),$J94*O94,0)</f>
        <v>0</v>
      </c>
      <c r="Q94" s="131"/>
      <c r="R94" s="384">
        <f t="shared" ref="R94:R113" si="62">IF(AND($J94&lt;&gt;"",Q94&lt;&gt;""),$J94*Q94,0)</f>
        <v>0</v>
      </c>
      <c r="S94" s="131"/>
      <c r="T94" s="384">
        <f t="shared" ref="T94:T113" si="63">IF(AND($J94&lt;&gt;"",S94&lt;&gt;""),$J94*S94,0)</f>
        <v>0</v>
      </c>
      <c r="U94" s="131"/>
      <c r="V94" s="384">
        <f t="shared" ref="V94:V113" si="64">IF(AND($J94&lt;&gt;"",U94&lt;&gt;""),$J94*U94,0)</f>
        <v>0</v>
      </c>
      <c r="W94" s="131"/>
      <c r="X94" s="384">
        <f t="shared" ref="X94:X113" si="65">IF(AND($J94&lt;&gt;"",W94&lt;&gt;""),$J94*W94,0)</f>
        <v>0</v>
      </c>
      <c r="Y94" s="131"/>
      <c r="Z94" s="384">
        <f t="shared" ref="Z94:Z113" si="66">IF(AND($J94&lt;&gt;"",Y94&lt;&gt;""),$J94*Y94,0)</f>
        <v>0</v>
      </c>
      <c r="AA94" s="131"/>
      <c r="AB94" s="384">
        <f t="shared" ref="AB94:AB113" si="67">IF(AND($J94&lt;&gt;"",AA94&lt;&gt;""),$J94*AA94,0)</f>
        <v>0</v>
      </c>
      <c r="AC94" s="131"/>
      <c r="AD94" s="384">
        <f t="shared" ref="AD94:AD113" si="68">IF(AND($J94&lt;&gt;"",AC94&lt;&gt;""),$J94*AC94,0)</f>
        <v>0</v>
      </c>
      <c r="AE94" s="51"/>
      <c r="AF94" s="404">
        <f>SUM(K94*$K$8,M94*$M$8,O94*$O$8,Q94*$Q$8,S94*$S$8,U94*$U$8,W94*$W$8,Y94*$Y$8,AA94*$AA$8,AC94*$AC$8)</f>
        <v>0</v>
      </c>
      <c r="AG94" s="405">
        <f>SUM(L94*$K$8,N94*$M$8,P94*$O$8,R94*$Q$8,T94*$S$8,V94*$U$8,X94*$W$8,Z94*$Y$8,AB94*$AA$8,AD94*$AC$8)</f>
        <v>0</v>
      </c>
    </row>
    <row r="95" spans="1:33" s="15" customFormat="1" ht="21" customHeight="1" x14ac:dyDescent="0.15">
      <c r="A95" s="15" t="str">
        <f>IF(D95="","",MAX($A$93:$A94)+1)</f>
        <v/>
      </c>
      <c r="B95" s="762"/>
      <c r="C95" s="763"/>
      <c r="D95" s="35"/>
      <c r="E95" s="257" t="str">
        <f t="shared" ref="E95:E113" si="69">IF(D95="","",IF(AND(LEFT(D95,1)&amp;RIGHT(D95,1)&lt;&gt;"W6"),"err",LEFT(D95,1)&amp;RIGHT(D95,1)))</f>
        <v/>
      </c>
      <c r="F95" s="150"/>
      <c r="G95" s="381" t="s">
        <v>2</v>
      </c>
      <c r="H95" s="150"/>
      <c r="I95" s="385" t="s">
        <v>5</v>
      </c>
      <c r="J95" s="412" t="str">
        <f t="shared" ref="J95:J113" si="70">IF(AND(F95&lt;&gt;"",H95&lt;&gt;""),ROUNDDOWN(F95*H95/1000000,2),"")</f>
        <v/>
      </c>
      <c r="K95" s="132"/>
      <c r="L95" s="386">
        <f t="shared" si="59"/>
        <v>0</v>
      </c>
      <c r="M95" s="132"/>
      <c r="N95" s="386">
        <f t="shared" si="60"/>
        <v>0</v>
      </c>
      <c r="O95" s="132"/>
      <c r="P95" s="386">
        <f t="shared" si="61"/>
        <v>0</v>
      </c>
      <c r="Q95" s="132"/>
      <c r="R95" s="386">
        <f t="shared" si="62"/>
        <v>0</v>
      </c>
      <c r="S95" s="132"/>
      <c r="T95" s="386">
        <f t="shared" si="63"/>
        <v>0</v>
      </c>
      <c r="U95" s="132"/>
      <c r="V95" s="386">
        <f t="shared" si="64"/>
        <v>0</v>
      </c>
      <c r="W95" s="132"/>
      <c r="X95" s="386">
        <f t="shared" si="65"/>
        <v>0</v>
      </c>
      <c r="Y95" s="132"/>
      <c r="Z95" s="386">
        <f t="shared" si="66"/>
        <v>0</v>
      </c>
      <c r="AA95" s="132"/>
      <c r="AB95" s="386">
        <f t="shared" si="67"/>
        <v>0</v>
      </c>
      <c r="AC95" s="132"/>
      <c r="AD95" s="386">
        <f t="shared" si="68"/>
        <v>0</v>
      </c>
      <c r="AE95" s="393"/>
      <c r="AF95" s="404">
        <f t="shared" ref="AF95:AF113" si="71">SUM(K95*$K$8,M95*$M$8,O95*$O$8,Q95*$Q$8,S95*$S$8,U95*$U$8,W95*$W$8,Y95*$Y$8,AA95*$AA$8,AC95*$AC$8)</f>
        <v>0</v>
      </c>
      <c r="AG95" s="405">
        <f t="shared" ref="AG95:AG113" si="72">SUM(L95*$K$8,N95*$M$8,P95*$O$8,R95*$Q$8,T95*$S$8,V95*$U$8,X95*$W$8,Z95*$Y$8,AB95*$AA$8,AD95*$AC$8)</f>
        <v>0</v>
      </c>
    </row>
    <row r="96" spans="1:33" s="15" customFormat="1" ht="21" customHeight="1" x14ac:dyDescent="0.15">
      <c r="A96" s="15" t="str">
        <f>IF(D96="","",MAX($A$93:$A95)+1)</f>
        <v/>
      </c>
      <c r="B96" s="762"/>
      <c r="C96" s="763"/>
      <c r="D96" s="35"/>
      <c r="E96" s="257" t="str">
        <f t="shared" si="69"/>
        <v/>
      </c>
      <c r="F96" s="150"/>
      <c r="G96" s="381" t="s">
        <v>2</v>
      </c>
      <c r="H96" s="150"/>
      <c r="I96" s="385" t="s">
        <v>5</v>
      </c>
      <c r="J96" s="412" t="str">
        <f t="shared" ref="J96:J103" si="73">IF(AND(F96&lt;&gt;"",H96&lt;&gt;""),ROUNDDOWN(F96*H96/1000000,2),"")</f>
        <v/>
      </c>
      <c r="K96" s="132"/>
      <c r="L96" s="386">
        <f t="shared" si="59"/>
        <v>0</v>
      </c>
      <c r="M96" s="132"/>
      <c r="N96" s="386">
        <f t="shared" si="60"/>
        <v>0</v>
      </c>
      <c r="O96" s="132"/>
      <c r="P96" s="386">
        <f t="shared" si="61"/>
        <v>0</v>
      </c>
      <c r="Q96" s="132"/>
      <c r="R96" s="386">
        <f t="shared" si="62"/>
        <v>0</v>
      </c>
      <c r="S96" s="132"/>
      <c r="T96" s="386">
        <f t="shared" si="63"/>
        <v>0</v>
      </c>
      <c r="U96" s="132"/>
      <c r="V96" s="386">
        <f t="shared" si="64"/>
        <v>0</v>
      </c>
      <c r="W96" s="132"/>
      <c r="X96" s="386">
        <f t="shared" si="65"/>
        <v>0</v>
      </c>
      <c r="Y96" s="132"/>
      <c r="Z96" s="386">
        <f t="shared" si="66"/>
        <v>0</v>
      </c>
      <c r="AA96" s="132"/>
      <c r="AB96" s="386">
        <f t="shared" si="67"/>
        <v>0</v>
      </c>
      <c r="AC96" s="132"/>
      <c r="AD96" s="386">
        <f t="shared" si="68"/>
        <v>0</v>
      </c>
      <c r="AE96" s="393"/>
      <c r="AF96" s="404">
        <f t="shared" si="71"/>
        <v>0</v>
      </c>
      <c r="AG96" s="405">
        <f t="shared" si="72"/>
        <v>0</v>
      </c>
    </row>
    <row r="97" spans="1:33" s="15" customFormat="1" ht="21" customHeight="1" x14ac:dyDescent="0.15">
      <c r="A97" s="15" t="str">
        <f>IF(D97="","",MAX($A$93:$A96)+1)</f>
        <v/>
      </c>
      <c r="B97" s="762"/>
      <c r="C97" s="763"/>
      <c r="D97" s="35"/>
      <c r="E97" s="257" t="str">
        <f t="shared" si="69"/>
        <v/>
      </c>
      <c r="F97" s="150"/>
      <c r="G97" s="381" t="s">
        <v>2</v>
      </c>
      <c r="H97" s="150"/>
      <c r="I97" s="385" t="s">
        <v>5</v>
      </c>
      <c r="J97" s="412" t="str">
        <f t="shared" si="73"/>
        <v/>
      </c>
      <c r="K97" s="132"/>
      <c r="L97" s="386">
        <f t="shared" si="59"/>
        <v>0</v>
      </c>
      <c r="M97" s="132"/>
      <c r="N97" s="386">
        <f t="shared" si="60"/>
        <v>0</v>
      </c>
      <c r="O97" s="132"/>
      <c r="P97" s="386">
        <f t="shared" si="61"/>
        <v>0</v>
      </c>
      <c r="Q97" s="132"/>
      <c r="R97" s="386">
        <f t="shared" si="62"/>
        <v>0</v>
      </c>
      <c r="S97" s="132"/>
      <c r="T97" s="386">
        <f t="shared" si="63"/>
        <v>0</v>
      </c>
      <c r="U97" s="132"/>
      <c r="V97" s="386">
        <f t="shared" si="64"/>
        <v>0</v>
      </c>
      <c r="W97" s="132"/>
      <c r="X97" s="386">
        <f t="shared" si="65"/>
        <v>0</v>
      </c>
      <c r="Y97" s="132"/>
      <c r="Z97" s="386">
        <f t="shared" si="66"/>
        <v>0</v>
      </c>
      <c r="AA97" s="132"/>
      <c r="AB97" s="386">
        <f t="shared" si="67"/>
        <v>0</v>
      </c>
      <c r="AC97" s="132"/>
      <c r="AD97" s="386">
        <f t="shared" si="68"/>
        <v>0</v>
      </c>
      <c r="AE97" s="393"/>
      <c r="AF97" s="404">
        <f t="shared" si="71"/>
        <v>0</v>
      </c>
      <c r="AG97" s="405">
        <f t="shared" si="72"/>
        <v>0</v>
      </c>
    </row>
    <row r="98" spans="1:33" s="15" customFormat="1" ht="21" customHeight="1" x14ac:dyDescent="0.15">
      <c r="A98" s="15" t="str">
        <f>IF(D98="","",MAX($A$93:$A97)+1)</f>
        <v/>
      </c>
      <c r="B98" s="762"/>
      <c r="C98" s="763"/>
      <c r="D98" s="35"/>
      <c r="E98" s="257" t="str">
        <f t="shared" si="69"/>
        <v/>
      </c>
      <c r="F98" s="150"/>
      <c r="G98" s="381" t="s">
        <v>2</v>
      </c>
      <c r="H98" s="150"/>
      <c r="I98" s="385" t="s">
        <v>5</v>
      </c>
      <c r="J98" s="412" t="str">
        <f t="shared" si="73"/>
        <v/>
      </c>
      <c r="K98" s="132"/>
      <c r="L98" s="386">
        <f t="shared" si="59"/>
        <v>0</v>
      </c>
      <c r="M98" s="132"/>
      <c r="N98" s="386">
        <f t="shared" si="60"/>
        <v>0</v>
      </c>
      <c r="O98" s="132"/>
      <c r="P98" s="386">
        <f t="shared" si="61"/>
        <v>0</v>
      </c>
      <c r="Q98" s="132"/>
      <c r="R98" s="386">
        <f t="shared" si="62"/>
        <v>0</v>
      </c>
      <c r="S98" s="132"/>
      <c r="T98" s="386">
        <f t="shared" si="63"/>
        <v>0</v>
      </c>
      <c r="U98" s="132"/>
      <c r="V98" s="386">
        <f t="shared" si="64"/>
        <v>0</v>
      </c>
      <c r="W98" s="132"/>
      <c r="X98" s="386">
        <f t="shared" si="65"/>
        <v>0</v>
      </c>
      <c r="Y98" s="132"/>
      <c r="Z98" s="386">
        <f t="shared" si="66"/>
        <v>0</v>
      </c>
      <c r="AA98" s="132"/>
      <c r="AB98" s="386">
        <f t="shared" si="67"/>
        <v>0</v>
      </c>
      <c r="AC98" s="132"/>
      <c r="AD98" s="386">
        <f t="shared" si="68"/>
        <v>0</v>
      </c>
      <c r="AE98" s="393"/>
      <c r="AF98" s="404">
        <f t="shared" si="71"/>
        <v>0</v>
      </c>
      <c r="AG98" s="405">
        <f t="shared" si="72"/>
        <v>0</v>
      </c>
    </row>
    <row r="99" spans="1:33" s="15" customFormat="1" ht="21" customHeight="1" x14ac:dyDescent="0.15">
      <c r="A99" s="15" t="str">
        <f>IF(D99="","",MAX($A$93:$A98)+1)</f>
        <v/>
      </c>
      <c r="B99" s="762"/>
      <c r="C99" s="763"/>
      <c r="D99" s="35"/>
      <c r="E99" s="257" t="str">
        <f t="shared" si="69"/>
        <v/>
      </c>
      <c r="F99" s="150"/>
      <c r="G99" s="381" t="s">
        <v>2</v>
      </c>
      <c r="H99" s="150"/>
      <c r="I99" s="385" t="s">
        <v>5</v>
      </c>
      <c r="J99" s="412" t="str">
        <f t="shared" si="73"/>
        <v/>
      </c>
      <c r="K99" s="132"/>
      <c r="L99" s="386">
        <f t="shared" si="59"/>
        <v>0</v>
      </c>
      <c r="M99" s="132"/>
      <c r="N99" s="386">
        <f t="shared" si="60"/>
        <v>0</v>
      </c>
      <c r="O99" s="132"/>
      <c r="P99" s="386">
        <f t="shared" si="61"/>
        <v>0</v>
      </c>
      <c r="Q99" s="132"/>
      <c r="R99" s="386">
        <f t="shared" si="62"/>
        <v>0</v>
      </c>
      <c r="S99" s="132"/>
      <c r="T99" s="386">
        <f t="shared" si="63"/>
        <v>0</v>
      </c>
      <c r="U99" s="132"/>
      <c r="V99" s="386">
        <f t="shared" si="64"/>
        <v>0</v>
      </c>
      <c r="W99" s="132"/>
      <c r="X99" s="386">
        <f t="shared" si="65"/>
        <v>0</v>
      </c>
      <c r="Y99" s="132"/>
      <c r="Z99" s="386">
        <f t="shared" si="66"/>
        <v>0</v>
      </c>
      <c r="AA99" s="132"/>
      <c r="AB99" s="386">
        <f t="shared" si="67"/>
        <v>0</v>
      </c>
      <c r="AC99" s="132"/>
      <c r="AD99" s="386">
        <f t="shared" si="68"/>
        <v>0</v>
      </c>
      <c r="AE99" s="393"/>
      <c r="AF99" s="404">
        <f t="shared" si="71"/>
        <v>0</v>
      </c>
      <c r="AG99" s="405">
        <f t="shared" si="72"/>
        <v>0</v>
      </c>
    </row>
    <row r="100" spans="1:33" s="15" customFormat="1" ht="21" customHeight="1" x14ac:dyDescent="0.15">
      <c r="A100" s="15" t="str">
        <f>IF(D100="","",MAX($A$93:$A99)+1)</f>
        <v/>
      </c>
      <c r="B100" s="762"/>
      <c r="C100" s="763"/>
      <c r="D100" s="35"/>
      <c r="E100" s="257" t="str">
        <f t="shared" si="69"/>
        <v/>
      </c>
      <c r="F100" s="150"/>
      <c r="G100" s="381" t="s">
        <v>2</v>
      </c>
      <c r="H100" s="150"/>
      <c r="I100" s="385" t="s">
        <v>5</v>
      </c>
      <c r="J100" s="412" t="str">
        <f t="shared" si="73"/>
        <v/>
      </c>
      <c r="K100" s="132"/>
      <c r="L100" s="386">
        <f t="shared" si="59"/>
        <v>0</v>
      </c>
      <c r="M100" s="132"/>
      <c r="N100" s="386">
        <f t="shared" si="60"/>
        <v>0</v>
      </c>
      <c r="O100" s="132"/>
      <c r="P100" s="386">
        <f t="shared" si="61"/>
        <v>0</v>
      </c>
      <c r="Q100" s="132"/>
      <c r="R100" s="386">
        <f t="shared" si="62"/>
        <v>0</v>
      </c>
      <c r="S100" s="132"/>
      <c r="T100" s="386">
        <f t="shared" si="63"/>
        <v>0</v>
      </c>
      <c r="U100" s="132"/>
      <c r="V100" s="386">
        <f t="shared" si="64"/>
        <v>0</v>
      </c>
      <c r="W100" s="132"/>
      <c r="X100" s="386">
        <f t="shared" si="65"/>
        <v>0</v>
      </c>
      <c r="Y100" s="132"/>
      <c r="Z100" s="386">
        <f t="shared" si="66"/>
        <v>0</v>
      </c>
      <c r="AA100" s="132"/>
      <c r="AB100" s="386">
        <f t="shared" si="67"/>
        <v>0</v>
      </c>
      <c r="AC100" s="132"/>
      <c r="AD100" s="386">
        <f t="shared" si="68"/>
        <v>0</v>
      </c>
      <c r="AE100" s="393"/>
      <c r="AF100" s="404">
        <f t="shared" si="71"/>
        <v>0</v>
      </c>
      <c r="AG100" s="405">
        <f t="shared" si="72"/>
        <v>0</v>
      </c>
    </row>
    <row r="101" spans="1:33" s="15" customFormat="1" ht="21" customHeight="1" x14ac:dyDescent="0.15">
      <c r="A101" s="15" t="str">
        <f>IF(D101="","",MAX($A$93:$A100)+1)</f>
        <v/>
      </c>
      <c r="B101" s="762"/>
      <c r="C101" s="763"/>
      <c r="D101" s="35"/>
      <c r="E101" s="257" t="str">
        <f t="shared" si="69"/>
        <v/>
      </c>
      <c r="F101" s="150"/>
      <c r="G101" s="381" t="s">
        <v>2</v>
      </c>
      <c r="H101" s="150"/>
      <c r="I101" s="385" t="s">
        <v>5</v>
      </c>
      <c r="J101" s="412" t="str">
        <f t="shared" si="73"/>
        <v/>
      </c>
      <c r="K101" s="132"/>
      <c r="L101" s="386">
        <f t="shared" si="59"/>
        <v>0</v>
      </c>
      <c r="M101" s="132"/>
      <c r="N101" s="386">
        <f t="shared" si="60"/>
        <v>0</v>
      </c>
      <c r="O101" s="132"/>
      <c r="P101" s="386">
        <f t="shared" si="61"/>
        <v>0</v>
      </c>
      <c r="Q101" s="132"/>
      <c r="R101" s="386">
        <f t="shared" si="62"/>
        <v>0</v>
      </c>
      <c r="S101" s="132"/>
      <c r="T101" s="386">
        <f t="shared" si="63"/>
        <v>0</v>
      </c>
      <c r="U101" s="132"/>
      <c r="V101" s="386">
        <f t="shared" si="64"/>
        <v>0</v>
      </c>
      <c r="W101" s="132"/>
      <c r="X101" s="386">
        <f t="shared" si="65"/>
        <v>0</v>
      </c>
      <c r="Y101" s="132"/>
      <c r="Z101" s="386">
        <f t="shared" si="66"/>
        <v>0</v>
      </c>
      <c r="AA101" s="132"/>
      <c r="AB101" s="386">
        <f t="shared" si="67"/>
        <v>0</v>
      </c>
      <c r="AC101" s="132"/>
      <c r="AD101" s="386">
        <f t="shared" si="68"/>
        <v>0</v>
      </c>
      <c r="AE101" s="393"/>
      <c r="AF101" s="404">
        <f t="shared" si="71"/>
        <v>0</v>
      </c>
      <c r="AG101" s="405">
        <f t="shared" si="72"/>
        <v>0</v>
      </c>
    </row>
    <row r="102" spans="1:33" s="15" customFormat="1" ht="21" customHeight="1" x14ac:dyDescent="0.15">
      <c r="A102" s="15" t="str">
        <f>IF(D102="","",MAX($A$93:$A101)+1)</f>
        <v/>
      </c>
      <c r="B102" s="762"/>
      <c r="C102" s="763"/>
      <c r="D102" s="35"/>
      <c r="E102" s="257" t="str">
        <f t="shared" si="69"/>
        <v/>
      </c>
      <c r="F102" s="150"/>
      <c r="G102" s="381" t="s">
        <v>2</v>
      </c>
      <c r="H102" s="150"/>
      <c r="I102" s="385" t="s">
        <v>5</v>
      </c>
      <c r="J102" s="412" t="str">
        <f t="shared" si="73"/>
        <v/>
      </c>
      <c r="K102" s="132"/>
      <c r="L102" s="386">
        <f t="shared" si="59"/>
        <v>0</v>
      </c>
      <c r="M102" s="132"/>
      <c r="N102" s="386">
        <f t="shared" si="60"/>
        <v>0</v>
      </c>
      <c r="O102" s="132"/>
      <c r="P102" s="386">
        <f t="shared" si="61"/>
        <v>0</v>
      </c>
      <c r="Q102" s="132"/>
      <c r="R102" s="386">
        <f t="shared" si="62"/>
        <v>0</v>
      </c>
      <c r="S102" s="132"/>
      <c r="T102" s="386">
        <f t="shared" si="63"/>
        <v>0</v>
      </c>
      <c r="U102" s="132"/>
      <c r="V102" s="386">
        <f t="shared" si="64"/>
        <v>0</v>
      </c>
      <c r="W102" s="132"/>
      <c r="X102" s="386">
        <f t="shared" si="65"/>
        <v>0</v>
      </c>
      <c r="Y102" s="132"/>
      <c r="Z102" s="386">
        <f t="shared" si="66"/>
        <v>0</v>
      </c>
      <c r="AA102" s="132"/>
      <c r="AB102" s="386">
        <f t="shared" si="67"/>
        <v>0</v>
      </c>
      <c r="AC102" s="132"/>
      <c r="AD102" s="386">
        <f t="shared" si="68"/>
        <v>0</v>
      </c>
      <c r="AE102" s="393"/>
      <c r="AF102" s="404">
        <f t="shared" si="71"/>
        <v>0</v>
      </c>
      <c r="AG102" s="405">
        <f t="shared" si="72"/>
        <v>0</v>
      </c>
    </row>
    <row r="103" spans="1:33" s="15" customFormat="1" ht="21" customHeight="1" x14ac:dyDescent="0.15">
      <c r="A103" s="15" t="str">
        <f>IF(D103="","",MAX($A$93:$A102)+1)</f>
        <v/>
      </c>
      <c r="B103" s="762"/>
      <c r="C103" s="763"/>
      <c r="D103" s="35"/>
      <c r="E103" s="257" t="str">
        <f t="shared" si="69"/>
        <v/>
      </c>
      <c r="F103" s="150"/>
      <c r="G103" s="381" t="s">
        <v>2</v>
      </c>
      <c r="H103" s="150"/>
      <c r="I103" s="385" t="s">
        <v>5</v>
      </c>
      <c r="J103" s="412" t="str">
        <f t="shared" si="73"/>
        <v/>
      </c>
      <c r="K103" s="132"/>
      <c r="L103" s="386">
        <f t="shared" si="59"/>
        <v>0</v>
      </c>
      <c r="M103" s="132"/>
      <c r="N103" s="386">
        <f t="shared" si="60"/>
        <v>0</v>
      </c>
      <c r="O103" s="132"/>
      <c r="P103" s="386">
        <f t="shared" si="61"/>
        <v>0</v>
      </c>
      <c r="Q103" s="132"/>
      <c r="R103" s="386">
        <f t="shared" si="62"/>
        <v>0</v>
      </c>
      <c r="S103" s="132"/>
      <c r="T103" s="386">
        <f t="shared" si="63"/>
        <v>0</v>
      </c>
      <c r="U103" s="132"/>
      <c r="V103" s="386">
        <f t="shared" si="64"/>
        <v>0</v>
      </c>
      <c r="W103" s="132"/>
      <c r="X103" s="386">
        <f t="shared" si="65"/>
        <v>0</v>
      </c>
      <c r="Y103" s="132"/>
      <c r="Z103" s="386">
        <f t="shared" si="66"/>
        <v>0</v>
      </c>
      <c r="AA103" s="132"/>
      <c r="AB103" s="386">
        <f t="shared" si="67"/>
        <v>0</v>
      </c>
      <c r="AC103" s="132"/>
      <c r="AD103" s="386">
        <f t="shared" si="68"/>
        <v>0</v>
      </c>
      <c r="AE103" s="393"/>
      <c r="AF103" s="404">
        <f t="shared" si="71"/>
        <v>0</v>
      </c>
      <c r="AG103" s="405">
        <f t="shared" si="72"/>
        <v>0</v>
      </c>
    </row>
    <row r="104" spans="1:33" s="15" customFormat="1" ht="21" customHeight="1" x14ac:dyDescent="0.15">
      <c r="A104" s="15" t="str">
        <f>IF(D104="","",MAX($A$93:$A103)+1)</f>
        <v/>
      </c>
      <c r="B104" s="762"/>
      <c r="C104" s="763"/>
      <c r="D104" s="35"/>
      <c r="E104" s="257" t="str">
        <f t="shared" si="69"/>
        <v/>
      </c>
      <c r="F104" s="150"/>
      <c r="G104" s="381" t="s">
        <v>2</v>
      </c>
      <c r="H104" s="150"/>
      <c r="I104" s="385" t="s">
        <v>5</v>
      </c>
      <c r="J104" s="412" t="str">
        <f t="shared" si="70"/>
        <v/>
      </c>
      <c r="K104" s="132"/>
      <c r="L104" s="386">
        <f t="shared" si="59"/>
        <v>0</v>
      </c>
      <c r="M104" s="132"/>
      <c r="N104" s="386">
        <f t="shared" si="60"/>
        <v>0</v>
      </c>
      <c r="O104" s="132"/>
      <c r="P104" s="386">
        <f t="shared" si="61"/>
        <v>0</v>
      </c>
      <c r="Q104" s="132"/>
      <c r="R104" s="386">
        <f t="shared" si="62"/>
        <v>0</v>
      </c>
      <c r="S104" s="132"/>
      <c r="T104" s="386">
        <f t="shared" si="63"/>
        <v>0</v>
      </c>
      <c r="U104" s="132"/>
      <c r="V104" s="386">
        <f t="shared" si="64"/>
        <v>0</v>
      </c>
      <c r="W104" s="132"/>
      <c r="X104" s="386">
        <f t="shared" si="65"/>
        <v>0</v>
      </c>
      <c r="Y104" s="132"/>
      <c r="Z104" s="386">
        <f t="shared" si="66"/>
        <v>0</v>
      </c>
      <c r="AA104" s="132"/>
      <c r="AB104" s="386">
        <f t="shared" si="67"/>
        <v>0</v>
      </c>
      <c r="AC104" s="132"/>
      <c r="AD104" s="386">
        <f t="shared" si="68"/>
        <v>0</v>
      </c>
      <c r="AE104" s="393"/>
      <c r="AF104" s="404">
        <f t="shared" si="71"/>
        <v>0</v>
      </c>
      <c r="AG104" s="405">
        <f t="shared" si="72"/>
        <v>0</v>
      </c>
    </row>
    <row r="105" spans="1:33" s="15" customFormat="1" ht="21" customHeight="1" x14ac:dyDescent="0.15">
      <c r="A105" s="15" t="str">
        <f>IF(D105="","",MAX($A$93:$A104)+1)</f>
        <v/>
      </c>
      <c r="B105" s="762"/>
      <c r="C105" s="763"/>
      <c r="D105" s="35"/>
      <c r="E105" s="257" t="str">
        <f t="shared" si="69"/>
        <v/>
      </c>
      <c r="F105" s="150"/>
      <c r="G105" s="381" t="s">
        <v>2</v>
      </c>
      <c r="H105" s="150"/>
      <c r="I105" s="385" t="s">
        <v>5</v>
      </c>
      <c r="J105" s="412" t="str">
        <f t="shared" si="70"/>
        <v/>
      </c>
      <c r="K105" s="132"/>
      <c r="L105" s="386">
        <f t="shared" si="59"/>
        <v>0</v>
      </c>
      <c r="M105" s="132"/>
      <c r="N105" s="386">
        <f t="shared" si="60"/>
        <v>0</v>
      </c>
      <c r="O105" s="132"/>
      <c r="P105" s="386">
        <f t="shared" si="61"/>
        <v>0</v>
      </c>
      <c r="Q105" s="132"/>
      <c r="R105" s="386">
        <f t="shared" si="62"/>
        <v>0</v>
      </c>
      <c r="S105" s="132"/>
      <c r="T105" s="386">
        <f t="shared" si="63"/>
        <v>0</v>
      </c>
      <c r="U105" s="132"/>
      <c r="V105" s="386">
        <f t="shared" si="64"/>
        <v>0</v>
      </c>
      <c r="W105" s="132"/>
      <c r="X105" s="386">
        <f t="shared" si="65"/>
        <v>0</v>
      </c>
      <c r="Y105" s="132"/>
      <c r="Z105" s="386">
        <f t="shared" si="66"/>
        <v>0</v>
      </c>
      <c r="AA105" s="132"/>
      <c r="AB105" s="386">
        <f t="shared" si="67"/>
        <v>0</v>
      </c>
      <c r="AC105" s="132"/>
      <c r="AD105" s="386">
        <f t="shared" si="68"/>
        <v>0</v>
      </c>
      <c r="AE105" s="393"/>
      <c r="AF105" s="404">
        <f t="shared" si="71"/>
        <v>0</v>
      </c>
      <c r="AG105" s="405">
        <f t="shared" si="72"/>
        <v>0</v>
      </c>
    </row>
    <row r="106" spans="1:33" s="15" customFormat="1" ht="21" customHeight="1" x14ac:dyDescent="0.15">
      <c r="A106" s="15" t="str">
        <f>IF(D106="","",MAX($A$93:$A105)+1)</f>
        <v/>
      </c>
      <c r="B106" s="762"/>
      <c r="C106" s="763"/>
      <c r="D106" s="35"/>
      <c r="E106" s="257" t="str">
        <f t="shared" si="69"/>
        <v/>
      </c>
      <c r="F106" s="150"/>
      <c r="G106" s="381" t="s">
        <v>2</v>
      </c>
      <c r="H106" s="150"/>
      <c r="I106" s="385" t="s">
        <v>5</v>
      </c>
      <c r="J106" s="412" t="str">
        <f>IF(AND(F106&lt;&gt;"",H106&lt;&gt;""),ROUNDDOWN(F106*H106/1000000,2),"")</f>
        <v/>
      </c>
      <c r="K106" s="132"/>
      <c r="L106" s="386">
        <f t="shared" si="59"/>
        <v>0</v>
      </c>
      <c r="M106" s="132"/>
      <c r="N106" s="386">
        <f t="shared" si="60"/>
        <v>0</v>
      </c>
      <c r="O106" s="132"/>
      <c r="P106" s="386">
        <f t="shared" si="61"/>
        <v>0</v>
      </c>
      <c r="Q106" s="132"/>
      <c r="R106" s="386">
        <f t="shared" si="62"/>
        <v>0</v>
      </c>
      <c r="S106" s="132"/>
      <c r="T106" s="386">
        <f t="shared" si="63"/>
        <v>0</v>
      </c>
      <c r="U106" s="132"/>
      <c r="V106" s="386">
        <f t="shared" si="64"/>
        <v>0</v>
      </c>
      <c r="W106" s="132"/>
      <c r="X106" s="386">
        <f t="shared" si="65"/>
        <v>0</v>
      </c>
      <c r="Y106" s="132"/>
      <c r="Z106" s="386">
        <f t="shared" si="66"/>
        <v>0</v>
      </c>
      <c r="AA106" s="132"/>
      <c r="AB106" s="386">
        <f t="shared" si="67"/>
        <v>0</v>
      </c>
      <c r="AC106" s="132"/>
      <c r="AD106" s="386">
        <f t="shared" si="68"/>
        <v>0</v>
      </c>
      <c r="AE106" s="393"/>
      <c r="AF106" s="404">
        <f t="shared" si="71"/>
        <v>0</v>
      </c>
      <c r="AG106" s="405">
        <f t="shared" si="72"/>
        <v>0</v>
      </c>
    </row>
    <row r="107" spans="1:33" s="15" customFormat="1" ht="21" customHeight="1" x14ac:dyDescent="0.15">
      <c r="A107" s="15" t="str">
        <f>IF(D107="","",MAX($A$93:$A106)+1)</f>
        <v/>
      </c>
      <c r="B107" s="762"/>
      <c r="C107" s="763"/>
      <c r="D107" s="35"/>
      <c r="E107" s="257" t="str">
        <f t="shared" si="69"/>
        <v/>
      </c>
      <c r="F107" s="150"/>
      <c r="G107" s="381" t="s">
        <v>2</v>
      </c>
      <c r="H107" s="150"/>
      <c r="I107" s="385" t="s">
        <v>5</v>
      </c>
      <c r="J107" s="412" t="str">
        <f>IF(AND(F107&lt;&gt;"",H107&lt;&gt;""),ROUNDDOWN(F107*H107/1000000,2),"")</f>
        <v/>
      </c>
      <c r="K107" s="132"/>
      <c r="L107" s="386">
        <f t="shared" si="59"/>
        <v>0</v>
      </c>
      <c r="M107" s="132"/>
      <c r="N107" s="386">
        <f t="shared" si="60"/>
        <v>0</v>
      </c>
      <c r="O107" s="132"/>
      <c r="P107" s="386">
        <f t="shared" si="61"/>
        <v>0</v>
      </c>
      <c r="Q107" s="132"/>
      <c r="R107" s="386">
        <f t="shared" si="62"/>
        <v>0</v>
      </c>
      <c r="S107" s="132"/>
      <c r="T107" s="386">
        <f t="shared" si="63"/>
        <v>0</v>
      </c>
      <c r="U107" s="132"/>
      <c r="V107" s="386">
        <f t="shared" si="64"/>
        <v>0</v>
      </c>
      <c r="W107" s="132"/>
      <c r="X107" s="386">
        <f t="shared" si="65"/>
        <v>0</v>
      </c>
      <c r="Y107" s="132"/>
      <c r="Z107" s="386">
        <f t="shared" si="66"/>
        <v>0</v>
      </c>
      <c r="AA107" s="132"/>
      <c r="AB107" s="386">
        <f t="shared" si="67"/>
        <v>0</v>
      </c>
      <c r="AC107" s="132"/>
      <c r="AD107" s="386">
        <f t="shared" si="68"/>
        <v>0</v>
      </c>
      <c r="AE107" s="393"/>
      <c r="AF107" s="404">
        <f t="shared" si="71"/>
        <v>0</v>
      </c>
      <c r="AG107" s="405">
        <f t="shared" si="72"/>
        <v>0</v>
      </c>
    </row>
    <row r="108" spans="1:33" s="15" customFormat="1" ht="21" customHeight="1" x14ac:dyDescent="0.15">
      <c r="A108" s="15" t="str">
        <f>IF(D108="","",MAX($A$93:$A107)+1)</f>
        <v/>
      </c>
      <c r="B108" s="762"/>
      <c r="C108" s="763"/>
      <c r="D108" s="35"/>
      <c r="E108" s="257" t="str">
        <f t="shared" si="69"/>
        <v/>
      </c>
      <c r="F108" s="150"/>
      <c r="G108" s="381" t="s">
        <v>2</v>
      </c>
      <c r="H108" s="150"/>
      <c r="I108" s="385" t="s">
        <v>5</v>
      </c>
      <c r="J108" s="412" t="str">
        <f t="shared" si="70"/>
        <v/>
      </c>
      <c r="K108" s="132"/>
      <c r="L108" s="386">
        <f t="shared" si="59"/>
        <v>0</v>
      </c>
      <c r="M108" s="132"/>
      <c r="N108" s="386">
        <f t="shared" si="60"/>
        <v>0</v>
      </c>
      <c r="O108" s="132"/>
      <c r="P108" s="386">
        <f t="shared" si="61"/>
        <v>0</v>
      </c>
      <c r="Q108" s="132"/>
      <c r="R108" s="386">
        <f t="shared" si="62"/>
        <v>0</v>
      </c>
      <c r="S108" s="132"/>
      <c r="T108" s="386">
        <f t="shared" si="63"/>
        <v>0</v>
      </c>
      <c r="U108" s="132"/>
      <c r="V108" s="386">
        <f t="shared" si="64"/>
        <v>0</v>
      </c>
      <c r="W108" s="132"/>
      <c r="X108" s="386">
        <f t="shared" si="65"/>
        <v>0</v>
      </c>
      <c r="Y108" s="132"/>
      <c r="Z108" s="386">
        <f t="shared" si="66"/>
        <v>0</v>
      </c>
      <c r="AA108" s="132"/>
      <c r="AB108" s="386">
        <f t="shared" si="67"/>
        <v>0</v>
      </c>
      <c r="AC108" s="132"/>
      <c r="AD108" s="386">
        <f t="shared" si="68"/>
        <v>0</v>
      </c>
      <c r="AE108" s="393"/>
      <c r="AF108" s="404">
        <f t="shared" si="71"/>
        <v>0</v>
      </c>
      <c r="AG108" s="405">
        <f t="shared" si="72"/>
        <v>0</v>
      </c>
    </row>
    <row r="109" spans="1:33" s="15" customFormat="1" ht="21" customHeight="1" x14ac:dyDescent="0.15">
      <c r="A109" s="15" t="str">
        <f>IF(D109="","",MAX($A$93:$A108)+1)</f>
        <v/>
      </c>
      <c r="B109" s="762"/>
      <c r="C109" s="763"/>
      <c r="D109" s="35"/>
      <c r="E109" s="257" t="str">
        <f t="shared" si="69"/>
        <v/>
      </c>
      <c r="F109" s="150"/>
      <c r="G109" s="381" t="s">
        <v>2</v>
      </c>
      <c r="H109" s="150"/>
      <c r="I109" s="385" t="s">
        <v>5</v>
      </c>
      <c r="J109" s="412" t="str">
        <f t="shared" si="70"/>
        <v/>
      </c>
      <c r="K109" s="132"/>
      <c r="L109" s="386">
        <f t="shared" si="59"/>
        <v>0</v>
      </c>
      <c r="M109" s="132"/>
      <c r="N109" s="386">
        <f t="shared" si="60"/>
        <v>0</v>
      </c>
      <c r="O109" s="132"/>
      <c r="P109" s="386">
        <f t="shared" si="61"/>
        <v>0</v>
      </c>
      <c r="Q109" s="132"/>
      <c r="R109" s="386">
        <f t="shared" si="62"/>
        <v>0</v>
      </c>
      <c r="S109" s="132"/>
      <c r="T109" s="386">
        <f t="shared" si="63"/>
        <v>0</v>
      </c>
      <c r="U109" s="132"/>
      <c r="V109" s="386">
        <f t="shared" si="64"/>
        <v>0</v>
      </c>
      <c r="W109" s="132"/>
      <c r="X109" s="386">
        <f t="shared" si="65"/>
        <v>0</v>
      </c>
      <c r="Y109" s="132"/>
      <c r="Z109" s="386">
        <f t="shared" si="66"/>
        <v>0</v>
      </c>
      <c r="AA109" s="132"/>
      <c r="AB109" s="386">
        <f t="shared" si="67"/>
        <v>0</v>
      </c>
      <c r="AC109" s="132"/>
      <c r="AD109" s="386">
        <f t="shared" si="68"/>
        <v>0</v>
      </c>
      <c r="AE109" s="393"/>
      <c r="AF109" s="404">
        <f t="shared" si="71"/>
        <v>0</v>
      </c>
      <c r="AG109" s="405">
        <f t="shared" si="72"/>
        <v>0</v>
      </c>
    </row>
    <row r="110" spans="1:33" s="15" customFormat="1" ht="21" customHeight="1" x14ac:dyDescent="0.15">
      <c r="A110" s="15" t="str">
        <f>IF(D110="","",MAX($A$93:$A109)+1)</f>
        <v/>
      </c>
      <c r="B110" s="762"/>
      <c r="C110" s="763"/>
      <c r="D110" s="35"/>
      <c r="E110" s="257" t="str">
        <f t="shared" si="69"/>
        <v/>
      </c>
      <c r="F110" s="150"/>
      <c r="G110" s="381" t="s">
        <v>2</v>
      </c>
      <c r="H110" s="150"/>
      <c r="I110" s="385" t="s">
        <v>5</v>
      </c>
      <c r="J110" s="412" t="str">
        <f t="shared" si="70"/>
        <v/>
      </c>
      <c r="K110" s="132"/>
      <c r="L110" s="386">
        <f t="shared" si="59"/>
        <v>0</v>
      </c>
      <c r="M110" s="132"/>
      <c r="N110" s="386">
        <f t="shared" si="60"/>
        <v>0</v>
      </c>
      <c r="O110" s="132"/>
      <c r="P110" s="386">
        <f t="shared" si="61"/>
        <v>0</v>
      </c>
      <c r="Q110" s="132"/>
      <c r="R110" s="386">
        <f t="shared" si="62"/>
        <v>0</v>
      </c>
      <c r="S110" s="132"/>
      <c r="T110" s="386">
        <f t="shared" si="63"/>
        <v>0</v>
      </c>
      <c r="U110" s="132"/>
      <c r="V110" s="386">
        <f t="shared" si="64"/>
        <v>0</v>
      </c>
      <c r="W110" s="132"/>
      <c r="X110" s="386">
        <f t="shared" si="65"/>
        <v>0</v>
      </c>
      <c r="Y110" s="132"/>
      <c r="Z110" s="386">
        <f t="shared" si="66"/>
        <v>0</v>
      </c>
      <c r="AA110" s="132"/>
      <c r="AB110" s="386">
        <f t="shared" si="67"/>
        <v>0</v>
      </c>
      <c r="AC110" s="132"/>
      <c r="AD110" s="386">
        <f t="shared" si="68"/>
        <v>0</v>
      </c>
      <c r="AE110" s="393"/>
      <c r="AF110" s="404">
        <f t="shared" si="71"/>
        <v>0</v>
      </c>
      <c r="AG110" s="405">
        <f t="shared" si="72"/>
        <v>0</v>
      </c>
    </row>
    <row r="111" spans="1:33" s="15" customFormat="1" ht="21" customHeight="1" x14ac:dyDescent="0.15">
      <c r="A111" s="15" t="str">
        <f>IF(D111="","",MAX($A$93:$A110)+1)</f>
        <v/>
      </c>
      <c r="B111" s="762"/>
      <c r="C111" s="763"/>
      <c r="D111" s="35"/>
      <c r="E111" s="257" t="str">
        <f t="shared" si="69"/>
        <v/>
      </c>
      <c r="F111" s="150"/>
      <c r="G111" s="381" t="s">
        <v>2</v>
      </c>
      <c r="H111" s="150"/>
      <c r="I111" s="385" t="s">
        <v>5</v>
      </c>
      <c r="J111" s="412" t="str">
        <f t="shared" si="70"/>
        <v/>
      </c>
      <c r="K111" s="132"/>
      <c r="L111" s="386">
        <f t="shared" si="59"/>
        <v>0</v>
      </c>
      <c r="M111" s="132"/>
      <c r="N111" s="386">
        <f t="shared" si="60"/>
        <v>0</v>
      </c>
      <c r="O111" s="132"/>
      <c r="P111" s="386">
        <f t="shared" si="61"/>
        <v>0</v>
      </c>
      <c r="Q111" s="132"/>
      <c r="R111" s="386">
        <f t="shared" si="62"/>
        <v>0</v>
      </c>
      <c r="S111" s="132"/>
      <c r="T111" s="386">
        <f t="shared" si="63"/>
        <v>0</v>
      </c>
      <c r="U111" s="132"/>
      <c r="V111" s="386">
        <f t="shared" si="64"/>
        <v>0</v>
      </c>
      <c r="W111" s="132"/>
      <c r="X111" s="386">
        <f t="shared" si="65"/>
        <v>0</v>
      </c>
      <c r="Y111" s="132"/>
      <c r="Z111" s="386">
        <f t="shared" si="66"/>
        <v>0</v>
      </c>
      <c r="AA111" s="132"/>
      <c r="AB111" s="386">
        <f t="shared" si="67"/>
        <v>0</v>
      </c>
      <c r="AC111" s="132"/>
      <c r="AD111" s="386">
        <f t="shared" si="68"/>
        <v>0</v>
      </c>
      <c r="AE111" s="393"/>
      <c r="AF111" s="404">
        <f t="shared" si="71"/>
        <v>0</v>
      </c>
      <c r="AG111" s="405">
        <f t="shared" si="72"/>
        <v>0</v>
      </c>
    </row>
    <row r="112" spans="1:33" s="15" customFormat="1" ht="21" customHeight="1" x14ac:dyDescent="0.15">
      <c r="A112" s="15" t="str">
        <f>IF(D112="","",MAX($A$93:$A111)+1)</f>
        <v/>
      </c>
      <c r="B112" s="762"/>
      <c r="C112" s="763"/>
      <c r="D112" s="35"/>
      <c r="E112" s="257" t="str">
        <f t="shared" si="69"/>
        <v/>
      </c>
      <c r="F112" s="150"/>
      <c r="G112" s="381" t="s">
        <v>2</v>
      </c>
      <c r="H112" s="150"/>
      <c r="I112" s="385" t="s">
        <v>5</v>
      </c>
      <c r="J112" s="412" t="str">
        <f t="shared" si="70"/>
        <v/>
      </c>
      <c r="K112" s="132"/>
      <c r="L112" s="386">
        <f t="shared" si="59"/>
        <v>0</v>
      </c>
      <c r="M112" s="132"/>
      <c r="N112" s="386">
        <f t="shared" si="60"/>
        <v>0</v>
      </c>
      <c r="O112" s="132"/>
      <c r="P112" s="386">
        <f t="shared" si="61"/>
        <v>0</v>
      </c>
      <c r="Q112" s="132"/>
      <c r="R112" s="386">
        <f t="shared" si="62"/>
        <v>0</v>
      </c>
      <c r="S112" s="132"/>
      <c r="T112" s="386">
        <f t="shared" si="63"/>
        <v>0</v>
      </c>
      <c r="U112" s="132"/>
      <c r="V112" s="386">
        <f t="shared" si="64"/>
        <v>0</v>
      </c>
      <c r="W112" s="132"/>
      <c r="X112" s="386">
        <f t="shared" si="65"/>
        <v>0</v>
      </c>
      <c r="Y112" s="132"/>
      <c r="Z112" s="386">
        <f t="shared" si="66"/>
        <v>0</v>
      </c>
      <c r="AA112" s="132"/>
      <c r="AB112" s="386">
        <f t="shared" si="67"/>
        <v>0</v>
      </c>
      <c r="AC112" s="132"/>
      <c r="AD112" s="386">
        <f t="shared" si="68"/>
        <v>0</v>
      </c>
      <c r="AE112" s="393"/>
      <c r="AF112" s="404">
        <f t="shared" si="71"/>
        <v>0</v>
      </c>
      <c r="AG112" s="405">
        <f t="shared" si="72"/>
        <v>0</v>
      </c>
    </row>
    <row r="113" spans="1:33" s="15" customFormat="1" ht="21" customHeight="1" thickBot="1" x14ac:dyDescent="0.2">
      <c r="A113" s="15" t="str">
        <f>IF(D113="","",MAX($A$93:$A112)+1)</f>
        <v/>
      </c>
      <c r="B113" s="771"/>
      <c r="C113" s="772"/>
      <c r="D113" s="36"/>
      <c r="E113" s="258" t="str">
        <f t="shared" si="69"/>
        <v/>
      </c>
      <c r="F113" s="152"/>
      <c r="G113" s="382" t="s">
        <v>2</v>
      </c>
      <c r="H113" s="152"/>
      <c r="I113" s="387" t="s">
        <v>5</v>
      </c>
      <c r="J113" s="413" t="str">
        <f t="shared" si="70"/>
        <v/>
      </c>
      <c r="K113" s="133"/>
      <c r="L113" s="388">
        <f t="shared" si="59"/>
        <v>0</v>
      </c>
      <c r="M113" s="133"/>
      <c r="N113" s="388">
        <f t="shared" si="60"/>
        <v>0</v>
      </c>
      <c r="O113" s="133"/>
      <c r="P113" s="388">
        <f t="shared" si="61"/>
        <v>0</v>
      </c>
      <c r="Q113" s="133"/>
      <c r="R113" s="388">
        <f t="shared" si="62"/>
        <v>0</v>
      </c>
      <c r="S113" s="133"/>
      <c r="T113" s="388">
        <f t="shared" si="63"/>
        <v>0</v>
      </c>
      <c r="U113" s="133"/>
      <c r="V113" s="388">
        <f t="shared" si="64"/>
        <v>0</v>
      </c>
      <c r="W113" s="133"/>
      <c r="X113" s="388">
        <f t="shared" si="65"/>
        <v>0</v>
      </c>
      <c r="Y113" s="133"/>
      <c r="Z113" s="388">
        <f t="shared" si="66"/>
        <v>0</v>
      </c>
      <c r="AA113" s="133"/>
      <c r="AB113" s="388">
        <f t="shared" si="67"/>
        <v>0</v>
      </c>
      <c r="AC113" s="133"/>
      <c r="AD113" s="388">
        <f t="shared" si="68"/>
        <v>0</v>
      </c>
      <c r="AE113" s="393"/>
      <c r="AF113" s="414">
        <f t="shared" si="71"/>
        <v>0</v>
      </c>
      <c r="AG113" s="415">
        <f t="shared" si="72"/>
        <v>0</v>
      </c>
    </row>
    <row r="114" spans="1:33" s="14" customFormat="1" ht="21" customHeight="1" thickTop="1" x14ac:dyDescent="0.15">
      <c r="B114" s="759" t="s">
        <v>7</v>
      </c>
      <c r="C114" s="759"/>
      <c r="D114" s="759"/>
      <c r="E114" s="759"/>
      <c r="F114" s="759"/>
      <c r="G114" s="759"/>
      <c r="H114" s="759"/>
      <c r="I114" s="759"/>
      <c r="J114" s="759"/>
      <c r="K114" s="134">
        <f t="shared" ref="K114:AD114" si="74">SUM(K94:K113)</f>
        <v>0</v>
      </c>
      <c r="L114" s="136">
        <f t="shared" si="74"/>
        <v>0</v>
      </c>
      <c r="M114" s="134">
        <f t="shared" si="74"/>
        <v>0</v>
      </c>
      <c r="N114" s="136">
        <f t="shared" si="74"/>
        <v>0</v>
      </c>
      <c r="O114" s="134">
        <f t="shared" si="74"/>
        <v>0</v>
      </c>
      <c r="P114" s="136">
        <f t="shared" si="74"/>
        <v>0</v>
      </c>
      <c r="Q114" s="134">
        <f t="shared" si="74"/>
        <v>0</v>
      </c>
      <c r="R114" s="136">
        <f t="shared" si="74"/>
        <v>0</v>
      </c>
      <c r="S114" s="134">
        <f t="shared" si="74"/>
        <v>0</v>
      </c>
      <c r="T114" s="136">
        <f t="shared" si="74"/>
        <v>0</v>
      </c>
      <c r="U114" s="134">
        <f t="shared" si="74"/>
        <v>0</v>
      </c>
      <c r="V114" s="136">
        <f t="shared" si="74"/>
        <v>0</v>
      </c>
      <c r="W114" s="134">
        <f t="shared" si="74"/>
        <v>0</v>
      </c>
      <c r="X114" s="136">
        <f t="shared" si="74"/>
        <v>0</v>
      </c>
      <c r="Y114" s="134">
        <f t="shared" si="74"/>
        <v>0</v>
      </c>
      <c r="Z114" s="136">
        <f t="shared" si="74"/>
        <v>0</v>
      </c>
      <c r="AA114" s="134">
        <f t="shared" si="74"/>
        <v>0</v>
      </c>
      <c r="AB114" s="136">
        <f t="shared" si="74"/>
        <v>0</v>
      </c>
      <c r="AC114" s="134">
        <f t="shared" si="74"/>
        <v>0</v>
      </c>
      <c r="AD114" s="136">
        <f t="shared" si="74"/>
        <v>0</v>
      </c>
      <c r="AE114" s="51"/>
      <c r="AF114" s="135">
        <f>SUM(AF94:AF113)</f>
        <v>0</v>
      </c>
      <c r="AG114" s="163">
        <f>SUM(AG94:AG113)</f>
        <v>0</v>
      </c>
    </row>
    <row r="115" spans="1:33" s="14" customFormat="1" ht="19.5" customHeight="1" x14ac:dyDescent="0.15">
      <c r="B115" s="162" t="s">
        <v>110</v>
      </c>
      <c r="C115" s="16"/>
      <c r="D115" s="16"/>
      <c r="E115" s="16"/>
      <c r="F115" s="17"/>
      <c r="G115" s="17"/>
      <c r="H115" s="17"/>
      <c r="I115" s="18"/>
      <c r="J115" s="18"/>
      <c r="K115" s="19"/>
      <c r="L115" s="19"/>
      <c r="M115" s="19"/>
      <c r="N115" s="19"/>
      <c r="O115" s="19"/>
      <c r="P115" s="19"/>
      <c r="Q115" s="19"/>
      <c r="R115" s="19"/>
      <c r="S115" s="19"/>
      <c r="T115" s="19"/>
      <c r="U115" s="19"/>
      <c r="V115" s="19"/>
      <c r="W115" s="19"/>
      <c r="X115" s="19"/>
      <c r="Y115" s="19"/>
      <c r="Z115" s="19"/>
      <c r="AA115" s="19"/>
      <c r="AB115" s="19"/>
      <c r="AC115" s="19"/>
      <c r="AD115" s="19"/>
      <c r="AE115" s="19"/>
      <c r="AF115" s="19"/>
      <c r="AG115" s="19"/>
    </row>
    <row r="116" spans="1:33" s="14" customFormat="1" ht="22.5" customHeight="1" thickBot="1" x14ac:dyDescent="0.2">
      <c r="B116" s="777" t="s">
        <v>52</v>
      </c>
      <c r="C116" s="777"/>
      <c r="D116" s="777"/>
      <c r="E116" s="777"/>
      <c r="F116" s="777"/>
      <c r="G116" s="777"/>
      <c r="H116" s="777"/>
      <c r="I116" s="777"/>
      <c r="J116" s="419" t="s">
        <v>53</v>
      </c>
      <c r="K116" s="420" t="s">
        <v>57</v>
      </c>
      <c r="L116" s="421" t="s">
        <v>111</v>
      </c>
      <c r="M116" s="420" t="s">
        <v>57</v>
      </c>
      <c r="N116" s="421" t="s">
        <v>111</v>
      </c>
      <c r="O116" s="420" t="s">
        <v>57</v>
      </c>
      <c r="P116" s="421" t="s">
        <v>111</v>
      </c>
      <c r="Q116" s="420" t="s">
        <v>57</v>
      </c>
      <c r="R116" s="421" t="s">
        <v>111</v>
      </c>
      <c r="S116" s="420" t="s">
        <v>57</v>
      </c>
      <c r="T116" s="421" t="s">
        <v>111</v>
      </c>
      <c r="U116" s="420" t="s">
        <v>57</v>
      </c>
      <c r="V116" s="421" t="s">
        <v>111</v>
      </c>
      <c r="W116" s="420" t="s">
        <v>57</v>
      </c>
      <c r="X116" s="421" t="s">
        <v>111</v>
      </c>
      <c r="Y116" s="420" t="s">
        <v>57</v>
      </c>
      <c r="Z116" s="421" t="s">
        <v>111</v>
      </c>
      <c r="AA116" s="420" t="s">
        <v>57</v>
      </c>
      <c r="AB116" s="421" t="s">
        <v>111</v>
      </c>
      <c r="AC116" s="420" t="s">
        <v>57</v>
      </c>
      <c r="AD116" s="421" t="s">
        <v>111</v>
      </c>
      <c r="AE116" s="19"/>
      <c r="AF116" s="778" t="s">
        <v>64</v>
      </c>
      <c r="AG116" s="778"/>
    </row>
    <row r="117" spans="1:33" s="14" customFormat="1" ht="20.25" customHeight="1" thickTop="1" x14ac:dyDescent="0.15">
      <c r="B117" s="776" t="s">
        <v>154</v>
      </c>
      <c r="C117" s="776"/>
      <c r="D117" s="776"/>
      <c r="E117" s="776"/>
      <c r="F117" s="776"/>
      <c r="G117" s="776"/>
      <c r="H117" s="776"/>
      <c r="I117" s="776"/>
      <c r="J117" s="422">
        <v>30000</v>
      </c>
      <c r="K117" s="236">
        <f>IF(L89="","",SUMIF($E$79:$E$88,$B$117,L79:L88))</f>
        <v>0</v>
      </c>
      <c r="L117" s="158">
        <f>IF(K117="","",$J$117*K117)</f>
        <v>0</v>
      </c>
      <c r="M117" s="236">
        <f>IF(N89="","",SUMIF($E$79:$E$88,$B$117,N79:N88))</f>
        <v>0</v>
      </c>
      <c r="N117" s="158">
        <f>IF(M117="","",$J$117*M117)</f>
        <v>0</v>
      </c>
      <c r="O117" s="236">
        <f>IF(P89="","",SUMIF($E$79:$E$88,$B$117,P79:P88))</f>
        <v>0</v>
      </c>
      <c r="P117" s="158">
        <f>IF(O117="","",$J$117*O117)</f>
        <v>0</v>
      </c>
      <c r="Q117" s="236">
        <f>IF(R89="","",SUMIF($E$79:$E$88,$B$117,R79:R88))</f>
        <v>0</v>
      </c>
      <c r="R117" s="158">
        <f>IF(Q117="","",$J$117*Q117)</f>
        <v>0</v>
      </c>
      <c r="S117" s="236">
        <f>IF(T89="","",SUMIF($E$79:$E$88,$B$117,T79:T88))</f>
        <v>0</v>
      </c>
      <c r="T117" s="158">
        <f>IF(S117="","",$J$117*S117)</f>
        <v>0</v>
      </c>
      <c r="U117" s="236">
        <f>IF(V89="","",SUMIF($E$79:$E$88,$B$117,V79:V88))</f>
        <v>0</v>
      </c>
      <c r="V117" s="158">
        <f>IF(U117="","",$J$117*U117)</f>
        <v>0</v>
      </c>
      <c r="W117" s="236">
        <f>IF(X89="","",SUMIF($E$79:$E$88,$B$117,X79:X88))</f>
        <v>0</v>
      </c>
      <c r="X117" s="158">
        <f>IF(W117="","",$J$117*W117)</f>
        <v>0</v>
      </c>
      <c r="Y117" s="236">
        <f>IF(Z89="","",SUMIF($E$79:$E$88,$B$117,Z79:Z88))</f>
        <v>0</v>
      </c>
      <c r="Z117" s="158">
        <f>IF(Y117="","",$J$117*Y117)</f>
        <v>0</v>
      </c>
      <c r="AA117" s="236">
        <f>IF(AB89="","",SUMIF($E$79:$E$88,$B$117,AB79:AB88))</f>
        <v>0</v>
      </c>
      <c r="AB117" s="158">
        <f>IF(AA117="","",$J$117*AA117)</f>
        <v>0</v>
      </c>
      <c r="AC117" s="236">
        <f>IF(AD89="","",SUMIF($E$79:$E$88,$B$117,AD79:AD88))</f>
        <v>0</v>
      </c>
      <c r="AD117" s="158">
        <f>IF(AC117="","",$J$117*AC117)</f>
        <v>0</v>
      </c>
      <c r="AE117" s="19"/>
      <c r="AF117" s="166" t="s">
        <v>133</v>
      </c>
      <c r="AG117" s="238">
        <f>SUM(K117*$K$8,M117*$M$8,O117*$O$8,Q117*$Q$8,S117*$S$8,U117*$U$8,W117*$W$8,Y117*$Y$8,AA117*$AA$8,AC117*$AC$8)</f>
        <v>0</v>
      </c>
    </row>
    <row r="118" spans="1:33" s="14" customFormat="1" ht="20.25" customHeight="1" x14ac:dyDescent="0.15">
      <c r="B118" s="776" t="s">
        <v>128</v>
      </c>
      <c r="C118" s="776"/>
      <c r="D118" s="776"/>
      <c r="E118" s="776"/>
      <c r="F118" s="776"/>
      <c r="G118" s="776"/>
      <c r="H118" s="776"/>
      <c r="I118" s="776"/>
      <c r="J118" s="422">
        <v>50000</v>
      </c>
      <c r="K118" s="236">
        <f>IF(L114="","",SUMIF($E$94:$E$113,$B$118,L94:L113))</f>
        <v>0</v>
      </c>
      <c r="L118" s="158">
        <f>IF(K118="","",$J$118*K118)</f>
        <v>0</v>
      </c>
      <c r="M118" s="236">
        <f>IF(N114="","",SUMIF($E$94:$E$113,$B$118,N94:N113))</f>
        <v>0</v>
      </c>
      <c r="N118" s="158">
        <f>IF(M118="","",$J$118*M118)</f>
        <v>0</v>
      </c>
      <c r="O118" s="236">
        <f>IF(P114="","",SUMIF($E$94:$E$113,$B$118,P94:P113))</f>
        <v>0</v>
      </c>
      <c r="P118" s="158">
        <f>IF(O118="","",$J$118*O118)</f>
        <v>0</v>
      </c>
      <c r="Q118" s="236">
        <f>IF(R114="","",SUMIF($E$94:$E$113,$B$118,R94:R113))</f>
        <v>0</v>
      </c>
      <c r="R118" s="158">
        <f>IF(Q118="","",$J$118*Q118)</f>
        <v>0</v>
      </c>
      <c r="S118" s="236">
        <f>IF(T114="","",SUMIF($E$94:$E$113,$B$118,T94:T113))</f>
        <v>0</v>
      </c>
      <c r="T118" s="158">
        <f>IF(S118="","",$J$118*S118)</f>
        <v>0</v>
      </c>
      <c r="U118" s="236">
        <f>IF(V114="","",SUMIF($E$94:$E$113,$B$118,V94:V113))</f>
        <v>0</v>
      </c>
      <c r="V118" s="158">
        <f>IF(U118="","",$J$118*U118)</f>
        <v>0</v>
      </c>
      <c r="W118" s="236">
        <f>IF(X114="","",SUMIF($E$94:$E$113,$B$118,X94:X113))</f>
        <v>0</v>
      </c>
      <c r="X118" s="158">
        <f>IF(W118="","",$J$118*W118)</f>
        <v>0</v>
      </c>
      <c r="Y118" s="236">
        <f>IF(Z114="","",SUMIF($E$94:$E$113,$B$118,Z94:Z113))</f>
        <v>0</v>
      </c>
      <c r="Z118" s="158">
        <f>IF(Y118="","",$J$118*Y118)</f>
        <v>0</v>
      </c>
      <c r="AA118" s="236">
        <f>IF(AB114="","",SUMIF($E$94:$E$113,$B$118,AB94:AB113))</f>
        <v>0</v>
      </c>
      <c r="AB118" s="158">
        <f>IF(AA118="","",$J$118*AA118)</f>
        <v>0</v>
      </c>
      <c r="AC118" s="236">
        <f>IF(AD114="","",SUMIF($E$94:$E$113,$B$118,AD94:AD113))</f>
        <v>0</v>
      </c>
      <c r="AD118" s="158">
        <f>IF(AC118="","",$J$118*AC118)</f>
        <v>0</v>
      </c>
      <c r="AE118" s="19"/>
      <c r="AF118" s="166" t="s">
        <v>128</v>
      </c>
      <c r="AG118" s="238">
        <f>SUM(K118*$K$8,M118*$M$8,O118*$O$8,Q118*$Q$8,S118*$S$8,U118*$U$8,W118*$W$8,Y118*$Y$8,AA118*$AA$8,AC118*$AC$8)</f>
        <v>0</v>
      </c>
    </row>
  </sheetData>
  <sheetProtection algorithmName="SHA-512" hashValue="0Rjp/jMNEbZ/Xr97aLndr1S8CIkhXFUVwEwzVImkoFReGUlvtXlt8nqxMjJOL6C026i5HUYe5lYe+tlt1U8fJw==" saltValue="r9yS89tvMCfDi79V1fjdtw==" spinCount="100000" sheet="1" formatRows="0" insertRows="0" deleteRows="0"/>
  <mergeCells count="177">
    <mergeCell ref="B117:I117"/>
    <mergeCell ref="D91:J91"/>
    <mergeCell ref="B107:C107"/>
    <mergeCell ref="B118:I118"/>
    <mergeCell ref="B92:J92"/>
    <mergeCell ref="B113:C113"/>
    <mergeCell ref="B114:J114"/>
    <mergeCell ref="B116:I116"/>
    <mergeCell ref="AF116:AG116"/>
    <mergeCell ref="B105:C105"/>
    <mergeCell ref="B108:C108"/>
    <mergeCell ref="B109:C109"/>
    <mergeCell ref="B110:C110"/>
    <mergeCell ref="B111:C111"/>
    <mergeCell ref="B82:C82"/>
    <mergeCell ref="B83:C83"/>
    <mergeCell ref="B84:C84"/>
    <mergeCell ref="B85:C85"/>
    <mergeCell ref="B86:C86"/>
    <mergeCell ref="B87:C87"/>
    <mergeCell ref="B112:C112"/>
    <mergeCell ref="B106:C106"/>
    <mergeCell ref="B94:C94"/>
    <mergeCell ref="B95:C95"/>
    <mergeCell ref="B104:C104"/>
    <mergeCell ref="B88:C88"/>
    <mergeCell ref="B89:J89"/>
    <mergeCell ref="B96:C96"/>
    <mergeCell ref="B97:C97"/>
    <mergeCell ref="B91:C91"/>
    <mergeCell ref="B93:C93"/>
    <mergeCell ref="F93:I93"/>
    <mergeCell ref="B98:C98"/>
    <mergeCell ref="B99:C99"/>
    <mergeCell ref="B100:C100"/>
    <mergeCell ref="B101:C101"/>
    <mergeCell ref="B102:C102"/>
    <mergeCell ref="B103:C103"/>
    <mergeCell ref="B79:C79"/>
    <mergeCell ref="B80:C80"/>
    <mergeCell ref="B81:C81"/>
    <mergeCell ref="B46:C46"/>
    <mergeCell ref="F48:I48"/>
    <mergeCell ref="B69:J69"/>
    <mergeCell ref="B71:I71"/>
    <mergeCell ref="AF71:AG71"/>
    <mergeCell ref="B72:I72"/>
    <mergeCell ref="B73:I73"/>
    <mergeCell ref="B76:C76"/>
    <mergeCell ref="B78:C78"/>
    <mergeCell ref="F78:I78"/>
    <mergeCell ref="D46:J46"/>
    <mergeCell ref="D76:J76"/>
    <mergeCell ref="B47:J47"/>
    <mergeCell ref="B77:J77"/>
    <mergeCell ref="B41:C41"/>
    <mergeCell ref="B42:C42"/>
    <mergeCell ref="B43:C43"/>
    <mergeCell ref="B44:J44"/>
    <mergeCell ref="B35:C35"/>
    <mergeCell ref="B36:C36"/>
    <mergeCell ref="B37:C37"/>
    <mergeCell ref="B38:C38"/>
    <mergeCell ref="B39:C39"/>
    <mergeCell ref="B40:C40"/>
    <mergeCell ref="B16:C16"/>
    <mergeCell ref="B18:C18"/>
    <mergeCell ref="F18:I18"/>
    <mergeCell ref="B19:C19"/>
    <mergeCell ref="Y14:Z14"/>
    <mergeCell ref="AA14:AB14"/>
    <mergeCell ref="AC14:AD14"/>
    <mergeCell ref="B34:C34"/>
    <mergeCell ref="B31:C31"/>
    <mergeCell ref="B32:C32"/>
    <mergeCell ref="B33:C33"/>
    <mergeCell ref="B20:C20"/>
    <mergeCell ref="B21:C21"/>
    <mergeCell ref="B22:C22"/>
    <mergeCell ref="B28:C28"/>
    <mergeCell ref="B29:C29"/>
    <mergeCell ref="B30:C30"/>
    <mergeCell ref="D16:J16"/>
    <mergeCell ref="B17:J17"/>
    <mergeCell ref="B23:C23"/>
    <mergeCell ref="B24:C24"/>
    <mergeCell ref="B25:C25"/>
    <mergeCell ref="B26:C26"/>
    <mergeCell ref="B27:C27"/>
    <mergeCell ref="AF13:AG13"/>
    <mergeCell ref="B14:J14"/>
    <mergeCell ref="K14:L14"/>
    <mergeCell ref="M14:N14"/>
    <mergeCell ref="O14:P14"/>
    <mergeCell ref="Q14:R14"/>
    <mergeCell ref="S14:T14"/>
    <mergeCell ref="U14:V14"/>
    <mergeCell ref="W14:X14"/>
    <mergeCell ref="Y13:Z13"/>
    <mergeCell ref="AF14:AG14"/>
    <mergeCell ref="AA13:AB13"/>
    <mergeCell ref="AC13:AD13"/>
    <mergeCell ref="B13:J13"/>
    <mergeCell ref="K13:L13"/>
    <mergeCell ref="M13:N13"/>
    <mergeCell ref="O13:P13"/>
    <mergeCell ref="Q13:R13"/>
    <mergeCell ref="S13:T13"/>
    <mergeCell ref="U13:V13"/>
    <mergeCell ref="W13:X13"/>
    <mergeCell ref="Y11:Z11"/>
    <mergeCell ref="AA11:AB11"/>
    <mergeCell ref="AC11:AD11"/>
    <mergeCell ref="W12:X12"/>
    <mergeCell ref="Y12:Z12"/>
    <mergeCell ref="AA12:AB12"/>
    <mergeCell ref="AC12:AD12"/>
    <mergeCell ref="B12:J12"/>
    <mergeCell ref="K12:L12"/>
    <mergeCell ref="M12:N12"/>
    <mergeCell ref="O12:P12"/>
    <mergeCell ref="Q12:R12"/>
    <mergeCell ref="S12:T12"/>
    <mergeCell ref="B11:J11"/>
    <mergeCell ref="K11:L11"/>
    <mergeCell ref="M11:N11"/>
    <mergeCell ref="O11:P11"/>
    <mergeCell ref="Q11:R11"/>
    <mergeCell ref="S11:T11"/>
    <mergeCell ref="U12:V12"/>
    <mergeCell ref="U11:V11"/>
    <mergeCell ref="W11:X11"/>
    <mergeCell ref="Y9:Z9"/>
    <mergeCell ref="AA9:AB9"/>
    <mergeCell ref="AC9:AD9"/>
    <mergeCell ref="U9:V9"/>
    <mergeCell ref="Y10:Z10"/>
    <mergeCell ref="AA10:AB10"/>
    <mergeCell ref="AC10:AD10"/>
    <mergeCell ref="B10:J10"/>
    <mergeCell ref="K10:L10"/>
    <mergeCell ref="M10:N10"/>
    <mergeCell ref="O10:P10"/>
    <mergeCell ref="Q10:R10"/>
    <mergeCell ref="S10:T10"/>
    <mergeCell ref="B9:J9"/>
    <mergeCell ref="K9:L9"/>
    <mergeCell ref="M9:N9"/>
    <mergeCell ref="O9:P9"/>
    <mergeCell ref="Q9:R9"/>
    <mergeCell ref="S9:T9"/>
    <mergeCell ref="U10:V10"/>
    <mergeCell ref="W10:X10"/>
    <mergeCell ref="W9:X9"/>
    <mergeCell ref="AA7:AB7"/>
    <mergeCell ref="AC7:AD7"/>
    <mergeCell ref="U8:V8"/>
    <mergeCell ref="W8:X8"/>
    <mergeCell ref="Y8:Z8"/>
    <mergeCell ref="AA8:AB8"/>
    <mergeCell ref="B3:AG3"/>
    <mergeCell ref="B7:J7"/>
    <mergeCell ref="K7:L7"/>
    <mergeCell ref="M7:N7"/>
    <mergeCell ref="O7:P7"/>
    <mergeCell ref="Q7:R7"/>
    <mergeCell ref="S7:T7"/>
    <mergeCell ref="U7:V7"/>
    <mergeCell ref="W7:X7"/>
    <mergeCell ref="Y7:Z7"/>
    <mergeCell ref="AC8:AD8"/>
    <mergeCell ref="B8:J8"/>
    <mergeCell ref="K8:L8"/>
    <mergeCell ref="M8:N8"/>
    <mergeCell ref="O8:P8"/>
    <mergeCell ref="Q8:R8"/>
    <mergeCell ref="S8:T8"/>
  </mergeCells>
  <phoneticPr fontId="51"/>
  <conditionalFormatting sqref="AF19:AG22 B19:AD22 B28:AD43 AF28:AG43">
    <cfRule type="expression" dxfId="69" priority="29" stopIfTrue="1">
      <formula>MOD(ROW()-21,2)=0</formula>
    </cfRule>
  </conditionalFormatting>
  <conditionalFormatting sqref="AF49:AG68 B49:AD68">
    <cfRule type="expression" dxfId="68" priority="28" stopIfTrue="1">
      <formula>MOD(ROW()-71,2)=0</formula>
    </cfRule>
  </conditionalFormatting>
  <conditionalFormatting sqref="B79:AD88 AF79:AG88">
    <cfRule type="expression" dxfId="67" priority="27" stopIfTrue="1">
      <formula>MOD(ROW()-111,2)=0</formula>
    </cfRule>
  </conditionalFormatting>
  <conditionalFormatting sqref="AF94:AG95 B94:AD95 B104:AD105 AF104:AG105 AF108:AG113 B108:AD113">
    <cfRule type="expression" dxfId="66" priority="25" stopIfTrue="1">
      <formula>MOD(ROW()-158,2)=0</formula>
    </cfRule>
  </conditionalFormatting>
  <conditionalFormatting sqref="D49:D68 D19:D22 D28:D43">
    <cfRule type="expression" dxfId="65" priority="23" stopIfTrue="1">
      <formula>AND($E19&lt;&gt;"",$E19&lt;&gt;"G1",$E19&lt;&gt;"G2")</formula>
    </cfRule>
  </conditionalFormatting>
  <conditionalFormatting sqref="D79:D88">
    <cfRule type="expression" dxfId="64" priority="21" stopIfTrue="1">
      <formula>AND($E79&lt;&gt;"",$E79&lt;&gt;"W5")</formula>
    </cfRule>
  </conditionalFormatting>
  <conditionalFormatting sqref="D94:D113">
    <cfRule type="expression" dxfId="63" priority="8" stopIfTrue="1">
      <formula>AND($E94&lt;&gt;"",$E94&lt;&gt;"W6")</formula>
    </cfRule>
  </conditionalFormatting>
  <conditionalFormatting sqref="B96:AD97 AF96:AG97">
    <cfRule type="expression" dxfId="62" priority="18" stopIfTrue="1">
      <formula>MOD(ROW()-158,2)=0</formula>
    </cfRule>
  </conditionalFormatting>
  <conditionalFormatting sqref="B106:AD107 AF106:AG107">
    <cfRule type="expression" dxfId="61" priority="10" stopIfTrue="1">
      <formula>MOD(ROW()-158,2)=0</formula>
    </cfRule>
  </conditionalFormatting>
  <conditionalFormatting sqref="B98:AD103 AF98:AG103">
    <cfRule type="expression" dxfId="60" priority="12" stopIfTrue="1">
      <formula>MOD(ROW()-158,2)=0</formula>
    </cfRule>
  </conditionalFormatting>
  <conditionalFormatting sqref="B23:AD27 AF23:AG27">
    <cfRule type="expression" dxfId="59" priority="4" stopIfTrue="1">
      <formula>MOD(ROW()-21,2)=0</formula>
    </cfRule>
  </conditionalFormatting>
  <conditionalFormatting sqref="D23:D27">
    <cfRule type="expression" dxfId="58" priority="3" stopIfTrue="1">
      <formula>AND($E23&lt;&gt;"",$E23&lt;&gt;"G1",$E23&lt;&gt;"G2")</formula>
    </cfRule>
  </conditionalFormatting>
  <conditionalFormatting sqref="K7:L7">
    <cfRule type="expression" dxfId="57" priority="2" stopIfTrue="1">
      <formula>$K$7=""</formula>
    </cfRule>
  </conditionalFormatting>
  <conditionalFormatting sqref="K8:L8">
    <cfRule type="expression" dxfId="56" priority="1" stopIfTrue="1">
      <formula>$K$8=""</formula>
    </cfRule>
  </conditionalFormatting>
  <dataValidations count="8">
    <dataValidation imeMode="disabled" allowBlank="1" showInputMessage="1" showErrorMessage="1" errorTitle="入力エラー" error="小数点は第二位まで、三位以下切り捨てで入力して下さい。" sqref="Z69:Z70 L69:L70 N69:N70 P69:P70 R69:R70 T69:T70 V69:V70 X69:X70 AB69:AB70 AD69:AD70 AD44:AD48 AB44:AB48 L44:L48 N44:N48 P44:P48 R44:R48 T44:T48 V44:V48 X44:X48 Z44:Z48 Z119:Z65522 X119:X65522 V119:V65522 T119:T65522 R119:R65522 P119:P65522 N119:N65522 L119:L65522 AB119:AB65522 AD119:AD65522 K8:AD8 Z89:Z93 L89:L93 N89:N93 P89:P93 R89:R93 T89:T93 V89:V93 X89:X93 AB89:AB93 AD89:AD93 AD74:AD78 AD114:AD115 AB74:AB78 AB114:AB115 X74:X78 X114:X115 V74:V78 V114:V115 T74:T78 T114:T115 R74:R78 R114:R115 P74:P78 P114:P115 N74:N78 N114:N115 L74:L78 L114:L115 Z74:Z78 Z114:Z115 P1:P4 L1:L4 N1:N6 Z1:Z6 X1:X6 V1:V6 T1:T6 R1:R6 AB1:AB6 AD1:AD6 M5 P6 L6 X9:X18 V9:V18 T9:T18 R9:R18 P9:P18 N9:N18 AB9:AB18 AD9:AD18 L9:L18 Z9:Z18" xr:uid="{00000000-0002-0000-0200-000000000000}"/>
    <dataValidation type="custom" imeMode="disabled" allowBlank="1" showInputMessage="1" showErrorMessage="1" errorTitle="入力エラー" error="小数点以下第一位を切り捨てで入力して下さい。" sqref="AF49:AF68 H49:H68 F49:F68 M49:M68 O49:O68 Q49:Q68 S49:S68 U49:U68 W49:W68 Y49:Y68 K49:K68 AA49:AA68 AC49:AC68 H94:H113 F94:F113 M94:M113 O94:O113 Q94:Q113 S94:S113 U94:U113 W94:W113 Y94:Y113 K94:K113 AA94:AA113 AC94:AC113 AF94:AF113 AF79:AF88 AC79:AC88 AA79:AA88 K79:K88 Y79:Y88 W79:W88 U79:U88 S79:S88 Q79:Q88 O79:O88 M79:M88 F79:F88 H79:H88 AC19:AC43 AA19:AA43 K19:K43 Y19:Y43 W19:W43 U19:U43 S19:S43 Q19:Q43 O19:O43 M19:M43 F19:F43 H19:H43 AF19:AF43" xr:uid="{00000000-0002-0000-0200-000001000000}">
      <formula1>F19-ROUNDDOWN(F19,0)=0</formula1>
    </dataValidation>
    <dataValidation type="custom" imeMode="disabled" allowBlank="1" showInputMessage="1" showErrorMessage="1" errorTitle="入力エラー" error="小数点は第二位まで、三位以下切り捨てで入力して下さい。" sqref="Z49:Z68 J49:J68 L49:L68 N49:N68 P49:P68 R49:R68 T49:T68 V49:V68 X49:X68 AG49:AG68 AB49:AB68 AD49:AD68 J94:J113 L94:L113 N94:N113 P94:P113 R94:R113 T94:T113 V94:V113 X94:X113 AG94:AG113 AB94:AB113 AD94:AD113 Z94:Z113 Z79:Z88 J79:J88 AD79:AD88 AB79:AB88 AG79:AG88 X79:X88 V79:V88 T79:T88 R79:R88 P79:P88 N79:N88 L79:L88 AD19:AD43 AB19:AB43 Z19:Z43 AG19:AG43 X19:X43 V19:V43 T19:T43 R19:R43 P19:P43 N19:N43 L19:L43 J19:J43" xr:uid="{00000000-0002-0000-0200-000002000000}">
      <formula1>J19-ROUNDDOWN(J19,2)=0</formula1>
    </dataValidation>
    <dataValidation type="textLength" imeMode="disabled" operator="equal" allowBlank="1" showInputMessage="1" showErrorMessage="1" errorTitle="文字数エラー" error="SII登録型番の9文字で登録してください。" sqref="D94:D113 D79:D88" xr:uid="{00000000-0002-0000-0200-000003000000}">
      <formula1>9</formula1>
    </dataValidation>
    <dataValidation type="textLength" imeMode="disabled" operator="equal" allowBlank="1" showInputMessage="1" showErrorMessage="1" errorTitle="文字数エラー" error="SII登録型番の8文字で登録してください。" sqref="D49:D68 D19:D43" xr:uid="{00000000-0002-0000-0200-000004000000}">
      <formula1>8</formula1>
    </dataValidation>
    <dataValidation type="textLength" imeMode="disabled" operator="equal" allowBlank="1" showInputMessage="1" showErrorMessage="1" errorTitle="文字数エラー" error="2桁の英数字で入力してください。" sqref="E94:E113 E49:E68 E79:E88 E19:E43" xr:uid="{00000000-0002-0000-0200-000005000000}">
      <formula1>2</formula1>
    </dataValidation>
    <dataValidation imeMode="disabled" allowBlank="1" showInputMessage="1" showErrorMessage="1" sqref="AF14:AG14" xr:uid="{00000000-0002-0000-0200-000006000000}"/>
    <dataValidation allowBlank="1" showInputMessage="1" showErrorMessage="1" errorTitle="入力エラー" error="小数点は第二位まで、三位以下切り捨てで入力して下さい。" sqref="K7:AD7" xr:uid="{00000000-0002-0000-0200-000007000000}"/>
  </dataValidations>
  <printOptions horizontalCentered="1"/>
  <pageMargins left="0" right="0" top="0.19685039370078741" bottom="0" header="7.874015748031496E-2" footer="0"/>
  <pageSetup paperSize="8" scale="50" fitToHeight="0" orientation="portrait" r:id="rId1"/>
  <headerFooter>
    <oddHeader>&amp;LVERSION 1.0</oddHeader>
    <oddFooter>&amp;R&amp;P/&amp;N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BV76"/>
  <sheetViews>
    <sheetView showGridLines="0" view="pageBreakPreview" zoomScale="70" zoomScaleNormal="55" zoomScaleSheetLayoutView="70" workbookViewId="0">
      <selection sqref="A1:D1"/>
    </sheetView>
  </sheetViews>
  <sheetFormatPr defaultColWidth="3" defaultRowHeight="18" customHeight="1" x14ac:dyDescent="0.15"/>
  <cols>
    <col min="1" max="3" width="2.625" style="263" customWidth="1"/>
    <col min="4" max="5" width="2.625" style="304" customWidth="1"/>
    <col min="6" max="7" width="2.625" style="305" customWidth="1"/>
    <col min="8" max="54" width="2.625" style="263" customWidth="1"/>
    <col min="55" max="16384" width="3" style="263"/>
  </cols>
  <sheetData>
    <row r="1" spans="1:74" ht="28.5" customHeight="1" x14ac:dyDescent="0.15">
      <c r="A1" s="791"/>
      <c r="B1" s="791"/>
      <c r="C1" s="791"/>
      <c r="D1" s="791"/>
      <c r="E1" s="260"/>
      <c r="F1" s="260"/>
      <c r="G1" s="260"/>
      <c r="H1" s="260"/>
      <c r="I1" s="260"/>
      <c r="J1" s="260"/>
      <c r="K1" s="260"/>
      <c r="L1" s="260"/>
      <c r="M1" s="260"/>
      <c r="N1" s="260"/>
      <c r="O1" s="260"/>
      <c r="P1" s="260"/>
      <c r="Q1" s="260"/>
      <c r="R1" s="260"/>
      <c r="S1" s="260"/>
      <c r="T1" s="260"/>
      <c r="U1" s="260"/>
      <c r="V1" s="260"/>
      <c r="W1" s="260"/>
      <c r="X1" s="260"/>
      <c r="Y1" s="260"/>
      <c r="Z1" s="260"/>
      <c r="AA1" s="260"/>
      <c r="AB1" s="260"/>
      <c r="AC1" s="260"/>
      <c r="AD1" s="260"/>
      <c r="AE1" s="260"/>
      <c r="AF1" s="260"/>
      <c r="AG1" s="260"/>
      <c r="AH1" s="260"/>
      <c r="AI1" s="260"/>
      <c r="AJ1" s="261"/>
      <c r="AK1" s="261"/>
      <c r="AL1" s="261"/>
      <c r="AM1" s="261"/>
      <c r="AN1" s="261"/>
      <c r="AO1" s="261"/>
      <c r="AP1" s="261"/>
      <c r="AQ1" s="261"/>
      <c r="AR1" s="261"/>
      <c r="AS1" s="261"/>
      <c r="AT1" s="261"/>
      <c r="AU1" s="261"/>
      <c r="AV1" s="261"/>
      <c r="AW1" s="261"/>
      <c r="AX1" s="261"/>
      <c r="AY1" s="261"/>
      <c r="AZ1" s="261"/>
      <c r="BA1" s="261"/>
      <c r="BB1" s="261"/>
      <c r="BC1" s="262"/>
      <c r="BD1" s="262"/>
      <c r="BE1" s="262"/>
      <c r="BF1" s="262"/>
      <c r="BG1" s="262"/>
      <c r="BH1" s="262"/>
      <c r="BI1" s="262"/>
      <c r="BJ1" s="262"/>
      <c r="BK1" s="262"/>
      <c r="BL1" s="262"/>
      <c r="BM1" s="262"/>
      <c r="BN1" s="262"/>
      <c r="BO1" s="262"/>
      <c r="BP1" s="262"/>
      <c r="BQ1" s="262"/>
      <c r="BR1" s="262"/>
      <c r="BS1" s="262"/>
      <c r="BT1" s="262"/>
      <c r="BU1" s="262"/>
      <c r="BV1" s="262"/>
    </row>
    <row r="2" spans="1:74" ht="28.5" customHeight="1" x14ac:dyDescent="0.15">
      <c r="A2" s="264"/>
      <c r="B2" s="265"/>
      <c r="C2" s="265"/>
      <c r="D2" s="266"/>
      <c r="E2" s="266"/>
      <c r="F2" s="267"/>
      <c r="G2" s="267"/>
      <c r="H2" s="265"/>
      <c r="I2" s="261"/>
      <c r="J2" s="261"/>
      <c r="K2" s="261"/>
      <c r="L2" s="261"/>
      <c r="M2" s="261"/>
      <c r="N2" s="261"/>
      <c r="O2" s="261"/>
      <c r="P2" s="261"/>
      <c r="Q2" s="261"/>
      <c r="R2" s="261"/>
      <c r="S2" s="261"/>
      <c r="T2" s="261"/>
      <c r="U2" s="261"/>
      <c r="V2" s="261"/>
      <c r="W2" s="261"/>
      <c r="X2" s="261"/>
      <c r="Y2" s="261"/>
      <c r="Z2" s="261"/>
      <c r="AA2" s="261"/>
      <c r="AB2" s="261"/>
      <c r="AC2" s="261"/>
      <c r="AD2" s="261"/>
      <c r="AE2" s="261"/>
      <c r="AF2" s="261"/>
      <c r="AG2" s="261"/>
      <c r="AH2" s="261"/>
      <c r="AI2" s="261"/>
      <c r="AJ2" s="261"/>
      <c r="AK2" s="261"/>
      <c r="AL2" s="261"/>
      <c r="AM2" s="261"/>
      <c r="AN2" s="261"/>
      <c r="AO2" s="261"/>
      <c r="AP2" s="261"/>
      <c r="AQ2" s="261"/>
      <c r="AR2" s="261"/>
      <c r="AS2" s="261"/>
      <c r="AT2" s="268"/>
      <c r="AU2" s="261"/>
      <c r="AV2" s="792"/>
      <c r="AW2" s="792"/>
      <c r="AX2" s="269"/>
      <c r="AY2" s="792"/>
      <c r="AZ2" s="792"/>
      <c r="BA2" s="261"/>
      <c r="BB2" s="261"/>
      <c r="BC2" s="270"/>
    </row>
    <row r="3" spans="1:74" ht="28.5" customHeight="1" x14ac:dyDescent="0.15">
      <c r="A3" s="268"/>
      <c r="B3" s="268"/>
      <c r="C3" s="268"/>
      <c r="D3" s="272"/>
      <c r="E3" s="272"/>
      <c r="F3" s="273"/>
      <c r="G3" s="273"/>
      <c r="H3" s="268"/>
      <c r="I3" s="268"/>
      <c r="J3" s="268"/>
      <c r="K3" s="268"/>
      <c r="L3" s="268"/>
      <c r="M3" s="268"/>
      <c r="N3" s="268"/>
      <c r="O3" s="268"/>
      <c r="P3" s="268"/>
      <c r="Q3" s="268"/>
      <c r="R3" s="268"/>
      <c r="S3" s="268"/>
      <c r="T3" s="268"/>
      <c r="U3" s="268"/>
      <c r="V3" s="268"/>
      <c r="W3" s="268"/>
      <c r="X3" s="268"/>
      <c r="Y3" s="268"/>
      <c r="Z3" s="268"/>
      <c r="AA3" s="268"/>
      <c r="AB3" s="268"/>
      <c r="AC3" s="268"/>
      <c r="AD3" s="268"/>
      <c r="AE3" s="268"/>
      <c r="AF3" s="268"/>
      <c r="AG3" s="268"/>
      <c r="AH3" s="268"/>
      <c r="AI3" s="268"/>
      <c r="AJ3" s="268"/>
      <c r="AK3" s="268"/>
      <c r="AL3" s="268"/>
      <c r="AM3" s="268"/>
      <c r="AN3" s="268"/>
      <c r="AO3" s="268"/>
      <c r="AP3" s="268"/>
      <c r="AQ3" s="268"/>
      <c r="AR3" s="268"/>
      <c r="AS3" s="268"/>
      <c r="AT3" s="274"/>
      <c r="AU3" s="274"/>
      <c r="AV3" s="274"/>
      <c r="AW3" s="274"/>
      <c r="AX3" s="274"/>
      <c r="AY3" s="274"/>
      <c r="AZ3" s="274"/>
      <c r="BA3" s="274"/>
      <c r="BB3" s="274"/>
      <c r="BC3" s="270"/>
    </row>
    <row r="4" spans="1:74" ht="30" customHeight="1" x14ac:dyDescent="0.15">
      <c r="A4" s="275" t="s">
        <v>160</v>
      </c>
      <c r="B4" s="276"/>
      <c r="C4" s="276"/>
      <c r="D4" s="276"/>
      <c r="E4" s="276"/>
      <c r="F4" s="276"/>
      <c r="G4" s="276"/>
      <c r="H4" s="276"/>
      <c r="I4" s="277"/>
      <c r="J4" s="261"/>
      <c r="K4" s="261"/>
      <c r="L4" s="261"/>
      <c r="M4" s="261"/>
      <c r="N4" s="261"/>
      <c r="O4" s="261"/>
      <c r="P4" s="261"/>
      <c r="Q4" s="261"/>
      <c r="R4" s="261"/>
      <c r="S4" s="261"/>
      <c r="T4" s="261"/>
      <c r="U4" s="261"/>
      <c r="V4" s="261"/>
      <c r="W4" s="261"/>
      <c r="X4" s="261"/>
      <c r="Y4" s="261"/>
      <c r="Z4" s="261"/>
      <c r="AA4" s="261"/>
      <c r="AB4" s="261"/>
      <c r="AC4" s="261"/>
      <c r="AD4" s="261"/>
      <c r="AE4" s="261"/>
      <c r="AF4" s="261"/>
      <c r="AG4" s="261"/>
      <c r="AH4" s="261"/>
      <c r="AI4" s="261"/>
      <c r="AJ4" s="261"/>
      <c r="AK4" s="261"/>
      <c r="AL4" s="261"/>
      <c r="AM4" s="261"/>
      <c r="AN4" s="261"/>
      <c r="AO4" s="261"/>
      <c r="AP4" s="261"/>
      <c r="AQ4" s="261"/>
      <c r="AR4" s="261"/>
      <c r="AS4" s="261"/>
      <c r="AT4" s="261"/>
      <c r="AU4" s="261"/>
      <c r="AV4" s="278"/>
      <c r="AW4" s="279"/>
      <c r="AX4" s="278"/>
      <c r="AY4" s="278"/>
      <c r="AZ4" s="279"/>
      <c r="BA4" s="261"/>
      <c r="BB4" s="261"/>
      <c r="BC4" s="270"/>
    </row>
    <row r="5" spans="1:74" ht="30" customHeight="1" x14ac:dyDescent="0.15">
      <c r="A5" s="280" t="s">
        <v>161</v>
      </c>
      <c r="B5" s="281"/>
      <c r="C5" s="281"/>
      <c r="D5" s="281"/>
      <c r="E5" s="281"/>
      <c r="F5" s="281"/>
      <c r="G5" s="281"/>
      <c r="H5" s="281"/>
      <c r="I5" s="281"/>
      <c r="J5" s="281"/>
      <c r="K5" s="281"/>
      <c r="L5" s="281"/>
      <c r="M5" s="281"/>
      <c r="N5" s="281"/>
      <c r="O5" s="281"/>
      <c r="P5" s="281"/>
      <c r="Q5" s="281"/>
      <c r="R5" s="281"/>
      <c r="S5" s="281"/>
      <c r="T5" s="281"/>
      <c r="U5" s="281"/>
      <c r="V5" s="281"/>
      <c r="W5" s="281"/>
      <c r="X5" s="281"/>
      <c r="Y5" s="261"/>
      <c r="Z5" s="261"/>
      <c r="AA5" s="261"/>
      <c r="AB5" s="261"/>
      <c r="AC5" s="261"/>
      <c r="AD5" s="261"/>
      <c r="AE5" s="261"/>
      <c r="AF5" s="261"/>
      <c r="AG5" s="261"/>
      <c r="AH5" s="261"/>
      <c r="AI5" s="261"/>
      <c r="AJ5" s="261"/>
      <c r="AK5" s="261"/>
      <c r="AL5" s="261"/>
      <c r="AM5" s="261"/>
      <c r="AN5" s="261"/>
      <c r="AO5" s="261"/>
      <c r="AP5" s="261"/>
      <c r="AQ5" s="261"/>
      <c r="AR5" s="261"/>
      <c r="AS5" s="261"/>
      <c r="AT5" s="261"/>
      <c r="AU5" s="261"/>
      <c r="AV5" s="261"/>
      <c r="AW5" s="261"/>
      <c r="AX5" s="261"/>
      <c r="AY5" s="261"/>
      <c r="AZ5" s="261"/>
      <c r="BA5" s="261"/>
      <c r="BB5" s="261"/>
      <c r="BC5" s="270"/>
    </row>
    <row r="6" spans="1:74" ht="30" customHeight="1" x14ac:dyDescent="0.15">
      <c r="A6" s="793" t="s">
        <v>229</v>
      </c>
      <c r="B6" s="793"/>
      <c r="C6" s="793"/>
      <c r="D6" s="793"/>
      <c r="E6" s="793"/>
      <c r="F6" s="793"/>
      <c r="G6" s="793"/>
      <c r="H6" s="793"/>
      <c r="I6" s="793"/>
      <c r="J6" s="793"/>
      <c r="K6" s="793"/>
      <c r="L6" s="793"/>
      <c r="M6" s="793"/>
      <c r="N6" s="793"/>
      <c r="O6" s="793"/>
      <c r="P6" s="793"/>
      <c r="Q6" s="793"/>
      <c r="R6" s="793"/>
      <c r="S6" s="793"/>
      <c r="T6" s="793"/>
      <c r="U6" s="793"/>
      <c r="V6" s="793"/>
      <c r="W6" s="793"/>
      <c r="X6" s="793"/>
      <c r="Y6" s="793"/>
      <c r="Z6" s="793"/>
      <c r="AA6" s="793"/>
      <c r="AB6" s="793"/>
      <c r="AC6" s="793"/>
      <c r="AD6" s="793"/>
      <c r="AE6" s="793"/>
      <c r="AF6" s="793"/>
      <c r="AG6" s="793"/>
      <c r="AH6" s="793"/>
      <c r="AI6" s="793"/>
      <c r="AJ6" s="793"/>
      <c r="AK6" s="793"/>
      <c r="AL6" s="793"/>
      <c r="AM6" s="793"/>
      <c r="AN6" s="793"/>
      <c r="AO6" s="793"/>
      <c r="AP6" s="793"/>
      <c r="AQ6" s="793"/>
      <c r="AR6" s="793"/>
      <c r="AS6" s="793"/>
      <c r="AT6" s="793"/>
      <c r="AU6" s="793"/>
      <c r="AV6" s="793"/>
      <c r="AW6" s="793"/>
      <c r="AX6" s="793"/>
      <c r="AY6" s="793"/>
      <c r="AZ6" s="793"/>
      <c r="BA6" s="793"/>
      <c r="BB6" s="793"/>
      <c r="BC6" s="270"/>
    </row>
    <row r="7" spans="1:74" ht="30" customHeight="1" x14ac:dyDescent="0.15">
      <c r="A7" s="793"/>
      <c r="B7" s="793"/>
      <c r="C7" s="793"/>
      <c r="D7" s="793"/>
      <c r="E7" s="793"/>
      <c r="F7" s="793"/>
      <c r="G7" s="793"/>
      <c r="H7" s="793"/>
      <c r="I7" s="793"/>
      <c r="J7" s="793"/>
      <c r="K7" s="793"/>
      <c r="L7" s="793"/>
      <c r="M7" s="793"/>
      <c r="N7" s="793"/>
      <c r="O7" s="793"/>
      <c r="P7" s="793"/>
      <c r="Q7" s="793"/>
      <c r="R7" s="793"/>
      <c r="S7" s="793"/>
      <c r="T7" s="793"/>
      <c r="U7" s="793"/>
      <c r="V7" s="793"/>
      <c r="W7" s="793"/>
      <c r="X7" s="793"/>
      <c r="Y7" s="793"/>
      <c r="Z7" s="793"/>
      <c r="AA7" s="793"/>
      <c r="AB7" s="793"/>
      <c r="AC7" s="793"/>
      <c r="AD7" s="793"/>
      <c r="AE7" s="793"/>
      <c r="AF7" s="793"/>
      <c r="AG7" s="793"/>
      <c r="AH7" s="793"/>
      <c r="AI7" s="793"/>
      <c r="AJ7" s="793"/>
      <c r="AK7" s="793"/>
      <c r="AL7" s="793"/>
      <c r="AM7" s="793"/>
      <c r="AN7" s="793"/>
      <c r="AO7" s="793"/>
      <c r="AP7" s="793"/>
      <c r="AQ7" s="793"/>
      <c r="AR7" s="793"/>
      <c r="AS7" s="793"/>
      <c r="AT7" s="793"/>
      <c r="AU7" s="793"/>
      <c r="AV7" s="793"/>
      <c r="AW7" s="793"/>
      <c r="AX7" s="793"/>
      <c r="AY7" s="793"/>
      <c r="AZ7" s="793"/>
      <c r="BA7" s="793"/>
      <c r="BB7" s="793"/>
      <c r="BC7" s="270"/>
    </row>
    <row r="8" spans="1:74" ht="30" customHeight="1" x14ac:dyDescent="0.15">
      <c r="A8" s="793"/>
      <c r="B8" s="793"/>
      <c r="C8" s="793"/>
      <c r="D8" s="793"/>
      <c r="E8" s="793"/>
      <c r="F8" s="793"/>
      <c r="G8" s="793"/>
      <c r="H8" s="793"/>
      <c r="I8" s="793"/>
      <c r="J8" s="793"/>
      <c r="K8" s="793"/>
      <c r="L8" s="793"/>
      <c r="M8" s="793"/>
      <c r="N8" s="793"/>
      <c r="O8" s="793"/>
      <c r="P8" s="793"/>
      <c r="Q8" s="793"/>
      <c r="R8" s="793"/>
      <c r="S8" s="793"/>
      <c r="T8" s="793"/>
      <c r="U8" s="793"/>
      <c r="V8" s="793"/>
      <c r="W8" s="793"/>
      <c r="X8" s="793"/>
      <c r="Y8" s="793"/>
      <c r="Z8" s="793"/>
      <c r="AA8" s="793"/>
      <c r="AB8" s="793"/>
      <c r="AC8" s="793"/>
      <c r="AD8" s="793"/>
      <c r="AE8" s="793"/>
      <c r="AF8" s="793"/>
      <c r="AG8" s="793"/>
      <c r="AH8" s="793"/>
      <c r="AI8" s="793"/>
      <c r="AJ8" s="793"/>
      <c r="AK8" s="793"/>
      <c r="AL8" s="793"/>
      <c r="AM8" s="793"/>
      <c r="AN8" s="793"/>
      <c r="AO8" s="793"/>
      <c r="AP8" s="793"/>
      <c r="AQ8" s="793"/>
      <c r="AR8" s="793"/>
      <c r="AS8" s="793"/>
      <c r="AT8" s="793"/>
      <c r="AU8" s="793"/>
      <c r="AV8" s="793"/>
      <c r="AW8" s="793"/>
      <c r="AX8" s="793"/>
      <c r="AY8" s="793"/>
      <c r="AZ8" s="793"/>
      <c r="BA8" s="793"/>
      <c r="BB8" s="793"/>
      <c r="BC8" s="270"/>
    </row>
    <row r="9" spans="1:74" ht="30" customHeight="1" x14ac:dyDescent="0.15">
      <c r="A9" s="373"/>
      <c r="B9" s="373"/>
      <c r="C9" s="373"/>
      <c r="D9" s="373"/>
      <c r="E9" s="373"/>
      <c r="F9" s="373"/>
      <c r="G9" s="373"/>
      <c r="H9" s="373"/>
      <c r="I9" s="373"/>
      <c r="J9" s="373"/>
      <c r="K9" s="373"/>
      <c r="L9" s="373"/>
      <c r="M9" s="373"/>
      <c r="N9" s="373"/>
      <c r="O9" s="373"/>
      <c r="P9" s="373"/>
      <c r="Q9" s="373"/>
      <c r="R9" s="373"/>
      <c r="S9" s="373"/>
      <c r="T9" s="373"/>
      <c r="U9" s="373"/>
      <c r="V9" s="373"/>
      <c r="W9" s="373"/>
      <c r="X9" s="373"/>
      <c r="Y9" s="373"/>
      <c r="Z9" s="373"/>
      <c r="AA9" s="373"/>
      <c r="AB9" s="373"/>
      <c r="AC9" s="373"/>
      <c r="AD9" s="373"/>
      <c r="AE9" s="373"/>
      <c r="AF9" s="373"/>
      <c r="AG9" s="373"/>
      <c r="AH9" s="373"/>
      <c r="AI9" s="373"/>
      <c r="AJ9" s="373"/>
      <c r="AK9" s="373"/>
      <c r="AL9" s="373"/>
      <c r="AM9" s="373"/>
      <c r="AN9" s="373"/>
      <c r="AO9" s="373"/>
      <c r="AP9" s="373"/>
      <c r="AQ9" s="373"/>
      <c r="AR9" s="373"/>
      <c r="AS9" s="373"/>
      <c r="AT9" s="373"/>
      <c r="AU9" s="373"/>
      <c r="AV9" s="373"/>
      <c r="AW9" s="373"/>
      <c r="AX9" s="373"/>
      <c r="AY9" s="373"/>
      <c r="AZ9" s="373"/>
      <c r="BA9" s="373"/>
      <c r="BB9" s="373"/>
      <c r="BC9" s="270"/>
    </row>
    <row r="10" spans="1:74" ht="60" customHeight="1" x14ac:dyDescent="0.15">
      <c r="A10" s="794" t="s">
        <v>162</v>
      </c>
      <c r="B10" s="794"/>
      <c r="C10" s="794"/>
      <c r="D10" s="794"/>
      <c r="E10" s="794"/>
      <c r="F10" s="794"/>
      <c r="G10" s="794"/>
      <c r="H10" s="794"/>
      <c r="I10" s="794"/>
      <c r="J10" s="794"/>
      <c r="K10" s="794"/>
      <c r="L10" s="794"/>
      <c r="M10" s="794"/>
      <c r="N10" s="794"/>
      <c r="O10" s="794"/>
      <c r="P10" s="794"/>
      <c r="Q10" s="794"/>
      <c r="R10" s="794"/>
      <c r="S10" s="794"/>
      <c r="T10" s="794"/>
      <c r="U10" s="794"/>
      <c r="V10" s="794"/>
      <c r="W10" s="794"/>
      <c r="X10" s="794"/>
      <c r="Y10" s="794"/>
      <c r="Z10" s="794"/>
      <c r="AA10" s="794"/>
      <c r="AB10" s="794"/>
      <c r="AC10" s="794"/>
      <c r="AD10" s="794"/>
      <c r="AE10" s="794"/>
      <c r="AF10" s="794"/>
      <c r="AG10" s="794"/>
      <c r="AH10" s="794"/>
      <c r="AI10" s="794"/>
      <c r="AJ10" s="794"/>
      <c r="AK10" s="794"/>
      <c r="AL10" s="794"/>
      <c r="AM10" s="794"/>
      <c r="AN10" s="794"/>
      <c r="AO10" s="794"/>
      <c r="AP10" s="794"/>
      <c r="AQ10" s="794"/>
      <c r="AR10" s="794"/>
      <c r="AS10" s="794"/>
      <c r="AT10" s="794"/>
      <c r="AU10" s="794"/>
      <c r="AV10" s="794"/>
      <c r="AW10" s="794"/>
      <c r="AX10" s="794"/>
      <c r="AY10" s="794"/>
      <c r="AZ10" s="794"/>
      <c r="BA10" s="794"/>
      <c r="BB10" s="794"/>
      <c r="BC10" s="270"/>
    </row>
    <row r="11" spans="1:74" ht="13.5" customHeight="1" x14ac:dyDescent="0.15">
      <c r="A11" s="282"/>
      <c r="B11" s="282"/>
      <c r="C11" s="282"/>
      <c r="D11" s="282"/>
      <c r="E11" s="282"/>
      <c r="F11" s="282"/>
      <c r="G11" s="282"/>
      <c r="H11" s="282"/>
      <c r="I11" s="282"/>
      <c r="J11" s="282"/>
      <c r="K11" s="282"/>
      <c r="L11" s="282"/>
      <c r="M11" s="282"/>
      <c r="N11" s="282"/>
      <c r="O11" s="282"/>
      <c r="P11" s="282"/>
      <c r="Q11" s="282"/>
      <c r="R11" s="282"/>
      <c r="S11" s="282"/>
      <c r="T11" s="282"/>
      <c r="U11" s="282"/>
      <c r="V11" s="282"/>
      <c r="W11" s="282"/>
      <c r="X11" s="282"/>
      <c r="Y11" s="282"/>
      <c r="Z11" s="282"/>
      <c r="AA11" s="282"/>
      <c r="AB11" s="282"/>
      <c r="AC11" s="282"/>
      <c r="AD11" s="282"/>
      <c r="AE11" s="282"/>
      <c r="AF11" s="282"/>
      <c r="AG11" s="282"/>
      <c r="AH11" s="282"/>
      <c r="AI11" s="282"/>
      <c r="AJ11" s="282"/>
      <c r="AK11" s="282"/>
      <c r="AL11" s="282"/>
      <c r="AM11" s="282"/>
      <c r="AN11" s="282"/>
      <c r="AO11" s="282"/>
      <c r="AP11" s="282"/>
      <c r="AQ11" s="282"/>
      <c r="AR11" s="282"/>
      <c r="AS11" s="282"/>
      <c r="AT11" s="282"/>
      <c r="AU11" s="282"/>
      <c r="AV11" s="282"/>
      <c r="AW11" s="282"/>
      <c r="AX11" s="282"/>
      <c r="AY11" s="282"/>
      <c r="AZ11" s="282"/>
      <c r="BA11" s="282"/>
      <c r="BB11" s="282"/>
      <c r="BC11" s="270"/>
    </row>
    <row r="12" spans="1:74" s="286" customFormat="1" ht="17.25" customHeight="1" x14ac:dyDescent="0.15">
      <c r="A12" s="374" t="s">
        <v>163</v>
      </c>
      <c r="B12" s="374"/>
      <c r="C12" s="306" t="s">
        <v>164</v>
      </c>
      <c r="D12" s="374"/>
      <c r="E12" s="288"/>
      <c r="F12" s="288"/>
      <c r="G12" s="288"/>
      <c r="H12" s="288"/>
      <c r="I12" s="288"/>
      <c r="J12" s="288"/>
      <c r="K12" s="288"/>
      <c r="L12" s="288"/>
      <c r="M12" s="288"/>
      <c r="N12" s="288"/>
      <c r="O12" s="288"/>
      <c r="P12" s="288"/>
      <c r="Q12" s="288"/>
      <c r="R12" s="288"/>
      <c r="S12" s="288"/>
      <c r="T12" s="288"/>
      <c r="U12" s="288"/>
      <c r="V12" s="288"/>
      <c r="W12" s="288"/>
      <c r="X12" s="288"/>
      <c r="Y12" s="288"/>
      <c r="Z12" s="288"/>
      <c r="AA12" s="288"/>
      <c r="AB12" s="288"/>
      <c r="AC12" s="288"/>
      <c r="AD12" s="288"/>
      <c r="AE12" s="288"/>
      <c r="AF12" s="288"/>
      <c r="AG12" s="288"/>
      <c r="AH12" s="288"/>
      <c r="AI12" s="288"/>
      <c r="AJ12" s="288"/>
      <c r="AK12" s="288"/>
      <c r="AL12" s="288"/>
      <c r="AM12" s="288"/>
      <c r="AN12" s="288"/>
      <c r="AO12" s="288"/>
      <c r="AP12" s="288"/>
      <c r="AQ12" s="288"/>
      <c r="AR12" s="288"/>
      <c r="AS12" s="288"/>
      <c r="AT12" s="288"/>
      <c r="AU12" s="288"/>
      <c r="AV12" s="288"/>
      <c r="AW12" s="288"/>
      <c r="AX12" s="288"/>
      <c r="AY12" s="288"/>
      <c r="AZ12" s="288"/>
      <c r="BA12" s="288"/>
      <c r="BB12" s="288"/>
      <c r="BC12" s="285"/>
    </row>
    <row r="13" spans="1:74" s="286" customFormat="1" ht="17.25" customHeight="1" x14ac:dyDescent="0.15">
      <c r="A13" s="374"/>
      <c r="B13" s="374"/>
      <c r="C13" s="795" t="s">
        <v>165</v>
      </c>
      <c r="D13" s="795"/>
      <c r="E13" s="795"/>
      <c r="F13" s="795"/>
      <c r="G13" s="795"/>
      <c r="H13" s="795"/>
      <c r="I13" s="795"/>
      <c r="J13" s="795"/>
      <c r="K13" s="795"/>
      <c r="L13" s="795"/>
      <c r="M13" s="795"/>
      <c r="N13" s="795"/>
      <c r="O13" s="795"/>
      <c r="P13" s="795"/>
      <c r="Q13" s="795"/>
      <c r="R13" s="795"/>
      <c r="S13" s="795"/>
      <c r="T13" s="795"/>
      <c r="U13" s="795"/>
      <c r="V13" s="795"/>
      <c r="W13" s="795"/>
      <c r="X13" s="795"/>
      <c r="Y13" s="795"/>
      <c r="Z13" s="795"/>
      <c r="AA13" s="795"/>
      <c r="AB13" s="795"/>
      <c r="AC13" s="795"/>
      <c r="AD13" s="795"/>
      <c r="AE13" s="795"/>
      <c r="AF13" s="795"/>
      <c r="AG13" s="795"/>
      <c r="AH13" s="795"/>
      <c r="AI13" s="795"/>
      <c r="AJ13" s="795"/>
      <c r="AK13" s="795"/>
      <c r="AL13" s="795"/>
      <c r="AM13" s="795"/>
      <c r="AN13" s="795"/>
      <c r="AO13" s="795"/>
      <c r="AP13" s="795"/>
      <c r="AQ13" s="795"/>
      <c r="AR13" s="795"/>
      <c r="AS13" s="795"/>
      <c r="AT13" s="795"/>
      <c r="AU13" s="795"/>
      <c r="AV13" s="795"/>
      <c r="AW13" s="795"/>
      <c r="AX13" s="795"/>
      <c r="AY13" s="795"/>
      <c r="AZ13" s="795"/>
      <c r="BA13" s="795"/>
      <c r="BB13" s="795"/>
      <c r="BC13" s="285"/>
    </row>
    <row r="14" spans="1:74" s="286" customFormat="1" ht="17.25" customHeight="1" x14ac:dyDescent="0.15">
      <c r="A14" s="374"/>
      <c r="B14" s="374"/>
      <c r="C14" s="795"/>
      <c r="D14" s="795"/>
      <c r="E14" s="795"/>
      <c r="F14" s="795"/>
      <c r="G14" s="795"/>
      <c r="H14" s="795"/>
      <c r="I14" s="795"/>
      <c r="J14" s="795"/>
      <c r="K14" s="795"/>
      <c r="L14" s="795"/>
      <c r="M14" s="795"/>
      <c r="N14" s="795"/>
      <c r="O14" s="795"/>
      <c r="P14" s="795"/>
      <c r="Q14" s="795"/>
      <c r="R14" s="795"/>
      <c r="S14" s="795"/>
      <c r="T14" s="795"/>
      <c r="U14" s="795"/>
      <c r="V14" s="795"/>
      <c r="W14" s="795"/>
      <c r="X14" s="795"/>
      <c r="Y14" s="795"/>
      <c r="Z14" s="795"/>
      <c r="AA14" s="795"/>
      <c r="AB14" s="795"/>
      <c r="AC14" s="795"/>
      <c r="AD14" s="795"/>
      <c r="AE14" s="795"/>
      <c r="AF14" s="795"/>
      <c r="AG14" s="795"/>
      <c r="AH14" s="795"/>
      <c r="AI14" s="795"/>
      <c r="AJ14" s="795"/>
      <c r="AK14" s="795"/>
      <c r="AL14" s="795"/>
      <c r="AM14" s="795"/>
      <c r="AN14" s="795"/>
      <c r="AO14" s="795"/>
      <c r="AP14" s="795"/>
      <c r="AQ14" s="795"/>
      <c r="AR14" s="795"/>
      <c r="AS14" s="795"/>
      <c r="AT14" s="795"/>
      <c r="AU14" s="795"/>
      <c r="AV14" s="795"/>
      <c r="AW14" s="795"/>
      <c r="AX14" s="795"/>
      <c r="AY14" s="795"/>
      <c r="AZ14" s="795"/>
      <c r="BA14" s="795"/>
      <c r="BB14" s="795"/>
      <c r="BC14" s="285"/>
    </row>
    <row r="15" spans="1:74" s="286" customFormat="1" ht="17.25" customHeight="1" x14ac:dyDescent="0.15">
      <c r="A15" s="261"/>
      <c r="B15" s="374"/>
      <c r="C15" s="795"/>
      <c r="D15" s="795"/>
      <c r="E15" s="795"/>
      <c r="F15" s="795"/>
      <c r="G15" s="795"/>
      <c r="H15" s="795"/>
      <c r="I15" s="795"/>
      <c r="J15" s="795"/>
      <c r="K15" s="795"/>
      <c r="L15" s="795"/>
      <c r="M15" s="795"/>
      <c r="N15" s="795"/>
      <c r="O15" s="795"/>
      <c r="P15" s="795"/>
      <c r="Q15" s="795"/>
      <c r="R15" s="795"/>
      <c r="S15" s="795"/>
      <c r="T15" s="795"/>
      <c r="U15" s="795"/>
      <c r="V15" s="795"/>
      <c r="W15" s="795"/>
      <c r="X15" s="795"/>
      <c r="Y15" s="795"/>
      <c r="Z15" s="795"/>
      <c r="AA15" s="795"/>
      <c r="AB15" s="795"/>
      <c r="AC15" s="795"/>
      <c r="AD15" s="795"/>
      <c r="AE15" s="795"/>
      <c r="AF15" s="795"/>
      <c r="AG15" s="795"/>
      <c r="AH15" s="795"/>
      <c r="AI15" s="795"/>
      <c r="AJ15" s="795"/>
      <c r="AK15" s="795"/>
      <c r="AL15" s="795"/>
      <c r="AM15" s="795"/>
      <c r="AN15" s="795"/>
      <c r="AO15" s="795"/>
      <c r="AP15" s="795"/>
      <c r="AQ15" s="795"/>
      <c r="AR15" s="795"/>
      <c r="AS15" s="795"/>
      <c r="AT15" s="795"/>
      <c r="AU15" s="795"/>
      <c r="AV15" s="795"/>
      <c r="AW15" s="795"/>
      <c r="AX15" s="795"/>
      <c r="AY15" s="795"/>
      <c r="AZ15" s="795"/>
      <c r="BA15" s="795"/>
      <c r="BB15" s="795"/>
      <c r="BC15" s="285"/>
    </row>
    <row r="16" spans="1:74" s="286" customFormat="1" ht="7.5" customHeight="1" x14ac:dyDescent="0.15">
      <c r="A16" s="261"/>
      <c r="B16" s="374"/>
      <c r="C16" s="374"/>
      <c r="D16" s="374"/>
      <c r="E16" s="288"/>
      <c r="F16" s="288"/>
      <c r="G16" s="288"/>
      <c r="H16" s="288"/>
      <c r="I16" s="288"/>
      <c r="J16" s="288"/>
      <c r="K16" s="288"/>
      <c r="L16" s="288"/>
      <c r="M16" s="288"/>
      <c r="N16" s="288"/>
      <c r="O16" s="288"/>
      <c r="P16" s="288"/>
      <c r="Q16" s="288"/>
      <c r="R16" s="288"/>
      <c r="S16" s="288"/>
      <c r="T16" s="288"/>
      <c r="U16" s="288"/>
      <c r="V16" s="288"/>
      <c r="W16" s="288"/>
      <c r="X16" s="288"/>
      <c r="Y16" s="288"/>
      <c r="Z16" s="288"/>
      <c r="AA16" s="288"/>
      <c r="AB16" s="288"/>
      <c r="AC16" s="288"/>
      <c r="AD16" s="288"/>
      <c r="AE16" s="288"/>
      <c r="AF16" s="288"/>
      <c r="AG16" s="288"/>
      <c r="AH16" s="288"/>
      <c r="AI16" s="288"/>
      <c r="AJ16" s="288"/>
      <c r="AK16" s="288"/>
      <c r="AL16" s="288"/>
      <c r="AM16" s="288"/>
      <c r="AN16" s="288"/>
      <c r="AO16" s="288"/>
      <c r="AP16" s="288"/>
      <c r="AQ16" s="288"/>
      <c r="AR16" s="288"/>
      <c r="AS16" s="288"/>
      <c r="AT16" s="288"/>
      <c r="AU16" s="288"/>
      <c r="AV16" s="288"/>
      <c r="AW16" s="288"/>
      <c r="AX16" s="288"/>
      <c r="AY16" s="288"/>
      <c r="AZ16" s="288"/>
      <c r="BA16" s="288"/>
      <c r="BB16" s="288"/>
      <c r="BC16" s="285"/>
    </row>
    <row r="17" spans="1:55" s="286" customFormat="1" ht="17.25" customHeight="1" x14ac:dyDescent="0.15">
      <c r="A17" s="374" t="s">
        <v>166</v>
      </c>
      <c r="B17" s="374"/>
      <c r="C17" s="306" t="s">
        <v>167</v>
      </c>
      <c r="D17" s="374"/>
      <c r="E17" s="288"/>
      <c r="F17" s="288"/>
      <c r="G17" s="288"/>
      <c r="H17" s="288"/>
      <c r="I17" s="288"/>
      <c r="J17" s="288"/>
      <c r="K17" s="288"/>
      <c r="L17" s="288"/>
      <c r="M17" s="288"/>
      <c r="N17" s="288"/>
      <c r="O17" s="288"/>
      <c r="P17" s="288"/>
      <c r="Q17" s="288"/>
      <c r="R17" s="288"/>
      <c r="S17" s="288"/>
      <c r="T17" s="288"/>
      <c r="U17" s="288"/>
      <c r="V17" s="288"/>
      <c r="W17" s="288"/>
      <c r="X17" s="288"/>
      <c r="Y17" s="288"/>
      <c r="Z17" s="288"/>
      <c r="AA17" s="288"/>
      <c r="AB17" s="288"/>
      <c r="AC17" s="288"/>
      <c r="AD17" s="288"/>
      <c r="AE17" s="288"/>
      <c r="AF17" s="288"/>
      <c r="AG17" s="288"/>
      <c r="AH17" s="288"/>
      <c r="AI17" s="288"/>
      <c r="AJ17" s="288"/>
      <c r="AK17" s="288"/>
      <c r="AL17" s="288"/>
      <c r="AM17" s="288"/>
      <c r="AN17" s="288"/>
      <c r="AO17" s="288"/>
      <c r="AP17" s="288"/>
      <c r="AQ17" s="288"/>
      <c r="AR17" s="288"/>
      <c r="AS17" s="288"/>
      <c r="AT17" s="288"/>
      <c r="AU17" s="288"/>
      <c r="AV17" s="288"/>
      <c r="AW17" s="288"/>
      <c r="AX17" s="288"/>
      <c r="AY17" s="288"/>
      <c r="AZ17" s="288"/>
      <c r="BA17" s="288"/>
      <c r="BB17" s="288"/>
      <c r="BC17" s="285"/>
    </row>
    <row r="18" spans="1:55" s="286" customFormat="1" ht="17.25" customHeight="1" x14ac:dyDescent="0.15">
      <c r="A18" s="261"/>
      <c r="B18" s="374"/>
      <c r="C18" s="796" t="s">
        <v>168</v>
      </c>
      <c r="D18" s="796"/>
      <c r="E18" s="796"/>
      <c r="F18" s="796"/>
      <c r="G18" s="796"/>
      <c r="H18" s="796"/>
      <c r="I18" s="796"/>
      <c r="J18" s="796"/>
      <c r="K18" s="796"/>
      <c r="L18" s="796"/>
      <c r="M18" s="796"/>
      <c r="N18" s="796"/>
      <c r="O18" s="796"/>
      <c r="P18" s="796"/>
      <c r="Q18" s="796"/>
      <c r="R18" s="796"/>
      <c r="S18" s="796"/>
      <c r="T18" s="796"/>
      <c r="U18" s="796"/>
      <c r="V18" s="796"/>
      <c r="W18" s="796"/>
      <c r="X18" s="796"/>
      <c r="Y18" s="796"/>
      <c r="Z18" s="796"/>
      <c r="AA18" s="796"/>
      <c r="AB18" s="796"/>
      <c r="AC18" s="796"/>
      <c r="AD18" s="796"/>
      <c r="AE18" s="796"/>
      <c r="AF18" s="796"/>
      <c r="AG18" s="796"/>
      <c r="AH18" s="796"/>
      <c r="AI18" s="796"/>
      <c r="AJ18" s="796"/>
      <c r="AK18" s="796"/>
      <c r="AL18" s="796"/>
      <c r="AM18" s="796"/>
      <c r="AN18" s="796"/>
      <c r="AO18" s="796"/>
      <c r="AP18" s="796"/>
      <c r="AQ18" s="796"/>
      <c r="AR18" s="796"/>
      <c r="AS18" s="796"/>
      <c r="AT18" s="796"/>
      <c r="AU18" s="796"/>
      <c r="AV18" s="796"/>
      <c r="AW18" s="796"/>
      <c r="AX18" s="796"/>
      <c r="AY18" s="796"/>
      <c r="AZ18" s="796"/>
      <c r="BA18" s="796"/>
      <c r="BB18" s="796"/>
      <c r="BC18" s="285"/>
    </row>
    <row r="19" spans="1:55" s="286" customFormat="1" ht="7.5" customHeight="1" x14ac:dyDescent="0.15">
      <c r="A19" s="261"/>
      <c r="B19" s="374"/>
      <c r="C19" s="374"/>
      <c r="D19" s="374"/>
      <c r="E19" s="288"/>
      <c r="F19" s="288"/>
      <c r="G19" s="288"/>
      <c r="H19" s="288"/>
      <c r="I19" s="288"/>
      <c r="J19" s="288"/>
      <c r="K19" s="288"/>
      <c r="L19" s="288"/>
      <c r="M19" s="288"/>
      <c r="N19" s="288"/>
      <c r="O19" s="288"/>
      <c r="P19" s="288"/>
      <c r="Q19" s="288"/>
      <c r="R19" s="288"/>
      <c r="S19" s="288"/>
      <c r="T19" s="288"/>
      <c r="U19" s="288"/>
      <c r="V19" s="288"/>
      <c r="W19" s="288"/>
      <c r="X19" s="288"/>
      <c r="Y19" s="288"/>
      <c r="Z19" s="288"/>
      <c r="AA19" s="288"/>
      <c r="AB19" s="288"/>
      <c r="AC19" s="288"/>
      <c r="AD19" s="288"/>
      <c r="AE19" s="288"/>
      <c r="AF19" s="288"/>
      <c r="AG19" s="288"/>
      <c r="AH19" s="288"/>
      <c r="AI19" s="288"/>
      <c r="AJ19" s="288"/>
      <c r="AK19" s="288"/>
      <c r="AL19" s="288"/>
      <c r="AM19" s="288"/>
      <c r="AN19" s="288"/>
      <c r="AO19" s="288"/>
      <c r="AP19" s="288"/>
      <c r="AQ19" s="288"/>
      <c r="AR19" s="288"/>
      <c r="AS19" s="288"/>
      <c r="AT19" s="288"/>
      <c r="AU19" s="288"/>
      <c r="AV19" s="288"/>
      <c r="AW19" s="288"/>
      <c r="AX19" s="288"/>
      <c r="AY19" s="288"/>
      <c r="AZ19" s="288"/>
      <c r="BA19" s="288"/>
      <c r="BB19" s="288"/>
      <c r="BC19" s="285"/>
    </row>
    <row r="20" spans="1:55" s="286" customFormat="1" ht="17.25" customHeight="1" x14ac:dyDescent="0.15">
      <c r="A20" s="374" t="s">
        <v>169</v>
      </c>
      <c r="B20" s="374"/>
      <c r="C20" s="306" t="s">
        <v>170</v>
      </c>
      <c r="D20" s="374"/>
      <c r="E20" s="288"/>
      <c r="F20" s="288"/>
      <c r="G20" s="288"/>
      <c r="H20" s="288"/>
      <c r="I20" s="288"/>
      <c r="J20" s="288"/>
      <c r="K20" s="288"/>
      <c r="L20" s="288"/>
      <c r="M20" s="288"/>
      <c r="N20" s="288"/>
      <c r="O20" s="288"/>
      <c r="P20" s="288"/>
      <c r="Q20" s="288"/>
      <c r="R20" s="288"/>
      <c r="S20" s="288"/>
      <c r="T20" s="288"/>
      <c r="U20" s="288"/>
      <c r="V20" s="288"/>
      <c r="W20" s="288"/>
      <c r="X20" s="288"/>
      <c r="Y20" s="288"/>
      <c r="Z20" s="288"/>
      <c r="AA20" s="288"/>
      <c r="AB20" s="288"/>
      <c r="AC20" s="288"/>
      <c r="AD20" s="288"/>
      <c r="AE20" s="288"/>
      <c r="AF20" s="288"/>
      <c r="AG20" s="288"/>
      <c r="AH20" s="288"/>
      <c r="AI20" s="288"/>
      <c r="AJ20" s="288"/>
      <c r="AK20" s="288"/>
      <c r="AL20" s="288"/>
      <c r="AM20" s="288"/>
      <c r="AN20" s="288"/>
      <c r="AO20" s="288"/>
      <c r="AP20" s="288"/>
      <c r="AQ20" s="288"/>
      <c r="AR20" s="288"/>
      <c r="AS20" s="288"/>
      <c r="AT20" s="288"/>
      <c r="AU20" s="288"/>
      <c r="AV20" s="288"/>
      <c r="AW20" s="288"/>
      <c r="AX20" s="288"/>
      <c r="AY20" s="288"/>
      <c r="AZ20" s="288"/>
      <c r="BA20" s="288"/>
      <c r="BB20" s="288"/>
      <c r="BC20" s="285"/>
    </row>
    <row r="21" spans="1:55" s="286" customFormat="1" ht="17.25" customHeight="1" x14ac:dyDescent="0.15">
      <c r="A21" s="261"/>
      <c r="B21" s="374"/>
      <c r="C21" s="796" t="s">
        <v>171</v>
      </c>
      <c r="D21" s="796"/>
      <c r="E21" s="796"/>
      <c r="F21" s="796"/>
      <c r="G21" s="796"/>
      <c r="H21" s="796"/>
      <c r="I21" s="796"/>
      <c r="J21" s="796"/>
      <c r="K21" s="796"/>
      <c r="L21" s="796"/>
      <c r="M21" s="796"/>
      <c r="N21" s="796"/>
      <c r="O21" s="796"/>
      <c r="P21" s="796"/>
      <c r="Q21" s="796"/>
      <c r="R21" s="796"/>
      <c r="S21" s="796"/>
      <c r="T21" s="796"/>
      <c r="U21" s="796"/>
      <c r="V21" s="796"/>
      <c r="W21" s="796"/>
      <c r="X21" s="796"/>
      <c r="Y21" s="796"/>
      <c r="Z21" s="796"/>
      <c r="AA21" s="796"/>
      <c r="AB21" s="796"/>
      <c r="AC21" s="796"/>
      <c r="AD21" s="796"/>
      <c r="AE21" s="796"/>
      <c r="AF21" s="796"/>
      <c r="AG21" s="796"/>
      <c r="AH21" s="796"/>
      <c r="AI21" s="796"/>
      <c r="AJ21" s="796"/>
      <c r="AK21" s="796"/>
      <c r="AL21" s="796"/>
      <c r="AM21" s="796"/>
      <c r="AN21" s="796"/>
      <c r="AO21" s="796"/>
      <c r="AP21" s="796"/>
      <c r="AQ21" s="796"/>
      <c r="AR21" s="796"/>
      <c r="AS21" s="796"/>
      <c r="AT21" s="796"/>
      <c r="AU21" s="796"/>
      <c r="AV21" s="796"/>
      <c r="AW21" s="796"/>
      <c r="AX21" s="796"/>
      <c r="AY21" s="796"/>
      <c r="AZ21" s="796"/>
      <c r="BA21" s="796"/>
      <c r="BB21" s="796"/>
      <c r="BC21" s="285"/>
    </row>
    <row r="22" spans="1:55" s="286" customFormat="1" ht="7.5" customHeight="1" x14ac:dyDescent="0.15">
      <c r="A22" s="261"/>
      <c r="B22" s="374"/>
      <c r="C22" s="374"/>
      <c r="D22" s="374"/>
      <c r="E22" s="288"/>
      <c r="F22" s="288"/>
      <c r="G22" s="288"/>
      <c r="H22" s="288"/>
      <c r="I22" s="288"/>
      <c r="J22" s="288"/>
      <c r="K22" s="288"/>
      <c r="L22" s="288"/>
      <c r="M22" s="288"/>
      <c r="N22" s="288"/>
      <c r="O22" s="288"/>
      <c r="P22" s="288"/>
      <c r="Q22" s="288"/>
      <c r="R22" s="288"/>
      <c r="S22" s="288"/>
      <c r="T22" s="288"/>
      <c r="U22" s="288"/>
      <c r="V22" s="288"/>
      <c r="W22" s="288"/>
      <c r="X22" s="288"/>
      <c r="Y22" s="288"/>
      <c r="Z22" s="288"/>
      <c r="AA22" s="288"/>
      <c r="AB22" s="288"/>
      <c r="AC22" s="288"/>
      <c r="AD22" s="288"/>
      <c r="AE22" s="288"/>
      <c r="AF22" s="288"/>
      <c r="AG22" s="288"/>
      <c r="AH22" s="288"/>
      <c r="AI22" s="288"/>
      <c r="AJ22" s="288"/>
      <c r="AK22" s="288"/>
      <c r="AL22" s="288"/>
      <c r="AM22" s="288"/>
      <c r="AN22" s="288"/>
      <c r="AO22" s="288"/>
      <c r="AP22" s="288"/>
      <c r="AQ22" s="288"/>
      <c r="AR22" s="288"/>
      <c r="AS22" s="288"/>
      <c r="AT22" s="288"/>
      <c r="AU22" s="288"/>
      <c r="AV22" s="288"/>
      <c r="AW22" s="288"/>
      <c r="AX22" s="288"/>
      <c r="AY22" s="288"/>
      <c r="AZ22" s="288"/>
      <c r="BA22" s="288"/>
      <c r="BB22" s="288"/>
      <c r="BC22" s="285"/>
    </row>
    <row r="23" spans="1:55" s="286" customFormat="1" ht="17.25" customHeight="1" x14ac:dyDescent="0.15">
      <c r="A23" s="374" t="s">
        <v>172</v>
      </c>
      <c r="B23" s="374"/>
      <c r="C23" s="283" t="s">
        <v>173</v>
      </c>
      <c r="D23" s="374"/>
      <c r="E23" s="288"/>
      <c r="F23" s="288"/>
      <c r="G23" s="288"/>
      <c r="H23" s="288"/>
      <c r="I23" s="288"/>
      <c r="J23" s="288"/>
      <c r="K23" s="288"/>
      <c r="L23" s="288"/>
      <c r="M23" s="288"/>
      <c r="N23" s="288"/>
      <c r="O23" s="288"/>
      <c r="P23" s="288"/>
      <c r="Q23" s="288"/>
      <c r="R23" s="288"/>
      <c r="S23" s="288"/>
      <c r="T23" s="288"/>
      <c r="U23" s="288"/>
      <c r="V23" s="288"/>
      <c r="W23" s="288"/>
      <c r="X23" s="288"/>
      <c r="Y23" s="288"/>
      <c r="Z23" s="288"/>
      <c r="AA23" s="288"/>
      <c r="AB23" s="288"/>
      <c r="AC23" s="288"/>
      <c r="AD23" s="288"/>
      <c r="AE23" s="288"/>
      <c r="AF23" s="288"/>
      <c r="AG23" s="288"/>
      <c r="AH23" s="288"/>
      <c r="AI23" s="288"/>
      <c r="AJ23" s="288"/>
      <c r="AK23" s="288"/>
      <c r="AL23" s="288"/>
      <c r="AM23" s="288"/>
      <c r="AN23" s="288"/>
      <c r="AO23" s="288"/>
      <c r="AP23" s="288"/>
      <c r="AQ23" s="288"/>
      <c r="AR23" s="288"/>
      <c r="AS23" s="288"/>
      <c r="AT23" s="288"/>
      <c r="AU23" s="288"/>
      <c r="AV23" s="288"/>
      <c r="AW23" s="288"/>
      <c r="AX23" s="288"/>
      <c r="AY23" s="288"/>
      <c r="AZ23" s="288"/>
      <c r="BA23" s="288"/>
      <c r="BB23" s="288"/>
      <c r="BC23" s="285"/>
    </row>
    <row r="24" spans="1:55" s="286" customFormat="1" ht="17.25" customHeight="1" x14ac:dyDescent="0.15">
      <c r="A24" s="261"/>
      <c r="B24" s="374"/>
      <c r="C24" s="796" t="s">
        <v>174</v>
      </c>
      <c r="D24" s="796"/>
      <c r="E24" s="796"/>
      <c r="F24" s="796"/>
      <c r="G24" s="796"/>
      <c r="H24" s="796"/>
      <c r="I24" s="796"/>
      <c r="J24" s="796"/>
      <c r="K24" s="796"/>
      <c r="L24" s="796"/>
      <c r="M24" s="796"/>
      <c r="N24" s="796"/>
      <c r="O24" s="796"/>
      <c r="P24" s="796"/>
      <c r="Q24" s="796"/>
      <c r="R24" s="796"/>
      <c r="S24" s="796"/>
      <c r="T24" s="796"/>
      <c r="U24" s="796"/>
      <c r="V24" s="796"/>
      <c r="W24" s="796"/>
      <c r="X24" s="796"/>
      <c r="Y24" s="796"/>
      <c r="Z24" s="796"/>
      <c r="AA24" s="796"/>
      <c r="AB24" s="796"/>
      <c r="AC24" s="796"/>
      <c r="AD24" s="796"/>
      <c r="AE24" s="796"/>
      <c r="AF24" s="796"/>
      <c r="AG24" s="796"/>
      <c r="AH24" s="796"/>
      <c r="AI24" s="796"/>
      <c r="AJ24" s="796"/>
      <c r="AK24" s="796"/>
      <c r="AL24" s="796"/>
      <c r="AM24" s="796"/>
      <c r="AN24" s="796"/>
      <c r="AO24" s="796"/>
      <c r="AP24" s="796"/>
      <c r="AQ24" s="796"/>
      <c r="AR24" s="796"/>
      <c r="AS24" s="796"/>
      <c r="AT24" s="796"/>
      <c r="AU24" s="796"/>
      <c r="AV24" s="796"/>
      <c r="AW24" s="796"/>
      <c r="AX24" s="796"/>
      <c r="AY24" s="796"/>
      <c r="AZ24" s="796"/>
      <c r="BA24" s="796"/>
      <c r="BB24" s="796"/>
      <c r="BC24" s="285"/>
    </row>
    <row r="25" spans="1:55" s="286" customFormat="1" ht="7.5" customHeight="1" x14ac:dyDescent="0.15">
      <c r="A25" s="261"/>
      <c r="B25" s="374"/>
      <c r="C25" s="374"/>
      <c r="D25" s="374"/>
      <c r="E25" s="288"/>
      <c r="F25" s="288"/>
      <c r="G25" s="288"/>
      <c r="H25" s="288"/>
      <c r="I25" s="288"/>
      <c r="J25" s="288"/>
      <c r="K25" s="288"/>
      <c r="L25" s="288"/>
      <c r="M25" s="288"/>
      <c r="N25" s="288"/>
      <c r="O25" s="288"/>
      <c r="P25" s="288"/>
      <c r="Q25" s="288"/>
      <c r="R25" s="288"/>
      <c r="S25" s="288"/>
      <c r="T25" s="288"/>
      <c r="U25" s="288"/>
      <c r="V25" s="288"/>
      <c r="W25" s="288"/>
      <c r="X25" s="288"/>
      <c r="Y25" s="288"/>
      <c r="Z25" s="288"/>
      <c r="AA25" s="288"/>
      <c r="AB25" s="288"/>
      <c r="AC25" s="288"/>
      <c r="AD25" s="288"/>
      <c r="AE25" s="288"/>
      <c r="AF25" s="288"/>
      <c r="AG25" s="288"/>
      <c r="AH25" s="288"/>
      <c r="AI25" s="288"/>
      <c r="AJ25" s="288"/>
      <c r="AK25" s="288"/>
      <c r="AL25" s="288"/>
      <c r="AM25" s="288"/>
      <c r="AN25" s="288"/>
      <c r="AO25" s="288"/>
      <c r="AP25" s="288"/>
      <c r="AQ25" s="288"/>
      <c r="AR25" s="288"/>
      <c r="AS25" s="288"/>
      <c r="AT25" s="288"/>
      <c r="AU25" s="288"/>
      <c r="AV25" s="288"/>
      <c r="AW25" s="288"/>
      <c r="AX25" s="288"/>
      <c r="AY25" s="288"/>
      <c r="AZ25" s="288"/>
      <c r="BA25" s="288"/>
      <c r="BB25" s="288"/>
      <c r="BC25" s="285"/>
    </row>
    <row r="26" spans="1:55" s="286" customFormat="1" ht="17.25" customHeight="1" x14ac:dyDescent="0.15">
      <c r="A26" s="374" t="s">
        <v>175</v>
      </c>
      <c r="B26" s="374"/>
      <c r="C26" s="306" t="s">
        <v>176</v>
      </c>
      <c r="D26" s="374"/>
      <c r="E26" s="288"/>
      <c r="F26" s="288"/>
      <c r="G26" s="288"/>
      <c r="H26" s="288"/>
      <c r="I26" s="288"/>
      <c r="J26" s="288"/>
      <c r="K26" s="288"/>
      <c r="L26" s="288"/>
      <c r="M26" s="288"/>
      <c r="N26" s="288"/>
      <c r="O26" s="288"/>
      <c r="P26" s="288"/>
      <c r="Q26" s="288"/>
      <c r="R26" s="288"/>
      <c r="S26" s="288"/>
      <c r="T26" s="288"/>
      <c r="U26" s="288"/>
      <c r="V26" s="288"/>
      <c r="W26" s="288"/>
      <c r="X26" s="288"/>
      <c r="Y26" s="288"/>
      <c r="Z26" s="288"/>
      <c r="AA26" s="288"/>
      <c r="AB26" s="288"/>
      <c r="AC26" s="288"/>
      <c r="AD26" s="288"/>
      <c r="AE26" s="288"/>
      <c r="AF26" s="288"/>
      <c r="AG26" s="288"/>
      <c r="AH26" s="288"/>
      <c r="AI26" s="288"/>
      <c r="AJ26" s="288"/>
      <c r="AK26" s="288"/>
      <c r="AL26" s="288"/>
      <c r="AM26" s="288"/>
      <c r="AN26" s="288"/>
      <c r="AO26" s="288"/>
      <c r="AP26" s="288"/>
      <c r="AQ26" s="288"/>
      <c r="AR26" s="288"/>
      <c r="AS26" s="288"/>
      <c r="AT26" s="288"/>
      <c r="AU26" s="288"/>
      <c r="AV26" s="288"/>
      <c r="AW26" s="288"/>
      <c r="AX26" s="288"/>
      <c r="AY26" s="288"/>
      <c r="AZ26" s="288"/>
      <c r="BA26" s="288"/>
      <c r="BB26" s="288"/>
      <c r="BC26" s="285"/>
    </row>
    <row r="27" spans="1:55" s="286" customFormat="1" ht="17.25" customHeight="1" x14ac:dyDescent="0.15">
      <c r="A27" s="261"/>
      <c r="B27" s="374"/>
      <c r="C27" s="797" t="s">
        <v>177</v>
      </c>
      <c r="D27" s="797"/>
      <c r="E27" s="797"/>
      <c r="F27" s="797"/>
      <c r="G27" s="797"/>
      <c r="H27" s="797"/>
      <c r="I27" s="797"/>
      <c r="J27" s="797"/>
      <c r="K27" s="797"/>
      <c r="L27" s="797"/>
      <c r="M27" s="797"/>
      <c r="N27" s="797"/>
      <c r="O27" s="797"/>
      <c r="P27" s="797"/>
      <c r="Q27" s="797"/>
      <c r="R27" s="797"/>
      <c r="S27" s="797"/>
      <c r="T27" s="797"/>
      <c r="U27" s="797"/>
      <c r="V27" s="797"/>
      <c r="W27" s="797"/>
      <c r="X27" s="797"/>
      <c r="Y27" s="797"/>
      <c r="Z27" s="797"/>
      <c r="AA27" s="797"/>
      <c r="AB27" s="797"/>
      <c r="AC27" s="797"/>
      <c r="AD27" s="797"/>
      <c r="AE27" s="797"/>
      <c r="AF27" s="797"/>
      <c r="AG27" s="797"/>
      <c r="AH27" s="797"/>
      <c r="AI27" s="797"/>
      <c r="AJ27" s="797"/>
      <c r="AK27" s="797"/>
      <c r="AL27" s="797"/>
      <c r="AM27" s="797"/>
      <c r="AN27" s="797"/>
      <c r="AO27" s="797"/>
      <c r="AP27" s="797"/>
      <c r="AQ27" s="797"/>
      <c r="AR27" s="797"/>
      <c r="AS27" s="797"/>
      <c r="AT27" s="797"/>
      <c r="AU27" s="797"/>
      <c r="AV27" s="797"/>
      <c r="AW27" s="797"/>
      <c r="AX27" s="797"/>
      <c r="AY27" s="797"/>
      <c r="AZ27" s="797"/>
      <c r="BA27" s="797"/>
      <c r="BB27" s="797"/>
      <c r="BC27" s="285"/>
    </row>
    <row r="28" spans="1:55" s="286" customFormat="1" ht="17.25" customHeight="1" x14ac:dyDescent="0.15">
      <c r="A28" s="261"/>
      <c r="B28" s="374"/>
      <c r="C28" s="797"/>
      <c r="D28" s="797"/>
      <c r="E28" s="797"/>
      <c r="F28" s="797"/>
      <c r="G28" s="797"/>
      <c r="H28" s="797"/>
      <c r="I28" s="797"/>
      <c r="J28" s="797"/>
      <c r="K28" s="797"/>
      <c r="L28" s="797"/>
      <c r="M28" s="797"/>
      <c r="N28" s="797"/>
      <c r="O28" s="797"/>
      <c r="P28" s="797"/>
      <c r="Q28" s="797"/>
      <c r="R28" s="797"/>
      <c r="S28" s="797"/>
      <c r="T28" s="797"/>
      <c r="U28" s="797"/>
      <c r="V28" s="797"/>
      <c r="W28" s="797"/>
      <c r="X28" s="797"/>
      <c r="Y28" s="797"/>
      <c r="Z28" s="797"/>
      <c r="AA28" s="797"/>
      <c r="AB28" s="797"/>
      <c r="AC28" s="797"/>
      <c r="AD28" s="797"/>
      <c r="AE28" s="797"/>
      <c r="AF28" s="797"/>
      <c r="AG28" s="797"/>
      <c r="AH28" s="797"/>
      <c r="AI28" s="797"/>
      <c r="AJ28" s="797"/>
      <c r="AK28" s="797"/>
      <c r="AL28" s="797"/>
      <c r="AM28" s="797"/>
      <c r="AN28" s="797"/>
      <c r="AO28" s="797"/>
      <c r="AP28" s="797"/>
      <c r="AQ28" s="797"/>
      <c r="AR28" s="797"/>
      <c r="AS28" s="797"/>
      <c r="AT28" s="797"/>
      <c r="AU28" s="797"/>
      <c r="AV28" s="797"/>
      <c r="AW28" s="797"/>
      <c r="AX28" s="797"/>
      <c r="AY28" s="797"/>
      <c r="AZ28" s="797"/>
      <c r="BA28" s="797"/>
      <c r="BB28" s="797"/>
      <c r="BC28" s="285"/>
    </row>
    <row r="29" spans="1:55" s="286" customFormat="1" ht="7.5" customHeight="1" x14ac:dyDescent="0.15">
      <c r="A29" s="261"/>
      <c r="B29" s="374"/>
      <c r="C29" s="374"/>
      <c r="D29" s="374"/>
      <c r="E29" s="288"/>
      <c r="F29" s="288"/>
      <c r="G29" s="288"/>
      <c r="H29" s="288"/>
      <c r="I29" s="288"/>
      <c r="J29" s="288"/>
      <c r="K29" s="288"/>
      <c r="L29" s="288"/>
      <c r="M29" s="288"/>
      <c r="N29" s="288"/>
      <c r="O29" s="288"/>
      <c r="P29" s="288"/>
      <c r="Q29" s="288"/>
      <c r="R29" s="288"/>
      <c r="S29" s="288"/>
      <c r="T29" s="288"/>
      <c r="U29" s="288"/>
      <c r="V29" s="288"/>
      <c r="W29" s="288"/>
      <c r="X29" s="288"/>
      <c r="Y29" s="288"/>
      <c r="Z29" s="288"/>
      <c r="AA29" s="288"/>
      <c r="AB29" s="288"/>
      <c r="AC29" s="288"/>
      <c r="AD29" s="288"/>
      <c r="AE29" s="288"/>
      <c r="AF29" s="288"/>
      <c r="AG29" s="288"/>
      <c r="AH29" s="288"/>
      <c r="AI29" s="288"/>
      <c r="AJ29" s="288"/>
      <c r="AK29" s="288"/>
      <c r="AL29" s="288"/>
      <c r="AM29" s="288"/>
      <c r="AN29" s="288"/>
      <c r="AO29" s="288"/>
      <c r="AP29" s="288"/>
      <c r="AQ29" s="288"/>
      <c r="AR29" s="288"/>
      <c r="AS29" s="288"/>
      <c r="AT29" s="288"/>
      <c r="AU29" s="288"/>
      <c r="AV29" s="288"/>
      <c r="AW29" s="288"/>
      <c r="AX29" s="288"/>
      <c r="AY29" s="288"/>
      <c r="AZ29" s="288"/>
      <c r="BA29" s="288"/>
      <c r="BB29" s="288"/>
      <c r="BC29" s="285"/>
    </row>
    <row r="30" spans="1:55" s="286" customFormat="1" ht="17.25" customHeight="1" x14ac:dyDescent="0.15">
      <c r="A30" s="374" t="s">
        <v>178</v>
      </c>
      <c r="B30" s="374"/>
      <c r="C30" s="306" t="s">
        <v>179</v>
      </c>
      <c r="D30" s="374"/>
      <c r="E30" s="288"/>
      <c r="F30" s="288"/>
      <c r="G30" s="288"/>
      <c r="H30" s="288"/>
      <c r="I30" s="288"/>
      <c r="J30" s="288"/>
      <c r="K30" s="288"/>
      <c r="L30" s="288"/>
      <c r="M30" s="288"/>
      <c r="N30" s="288"/>
      <c r="O30" s="288"/>
      <c r="P30" s="288"/>
      <c r="Q30" s="288"/>
      <c r="R30" s="288"/>
      <c r="S30" s="288"/>
      <c r="T30" s="288"/>
      <c r="U30" s="288"/>
      <c r="V30" s="288"/>
      <c r="W30" s="288"/>
      <c r="X30" s="288"/>
      <c r="Y30" s="288"/>
      <c r="Z30" s="288"/>
      <c r="AA30" s="288"/>
      <c r="AB30" s="288"/>
      <c r="AC30" s="288"/>
      <c r="AD30" s="288"/>
      <c r="AE30" s="288"/>
      <c r="AF30" s="288"/>
      <c r="AG30" s="288"/>
      <c r="AH30" s="288"/>
      <c r="AI30" s="288"/>
      <c r="AJ30" s="288"/>
      <c r="AK30" s="288"/>
      <c r="AL30" s="288"/>
      <c r="AM30" s="288"/>
      <c r="AN30" s="288"/>
      <c r="AO30" s="288"/>
      <c r="AP30" s="288"/>
      <c r="AQ30" s="288"/>
      <c r="AR30" s="288"/>
      <c r="AS30" s="288"/>
      <c r="AT30" s="288"/>
      <c r="AU30" s="288"/>
      <c r="AV30" s="288"/>
      <c r="AW30" s="288"/>
      <c r="AX30" s="288"/>
      <c r="AY30" s="288"/>
      <c r="AZ30" s="288"/>
      <c r="BA30" s="288"/>
      <c r="BB30" s="288"/>
      <c r="BC30" s="285"/>
    </row>
    <row r="31" spans="1:55" s="286" customFormat="1" ht="17.25" customHeight="1" x14ac:dyDescent="0.15">
      <c r="A31" s="261"/>
      <c r="B31" s="374"/>
      <c r="C31" s="797" t="s">
        <v>180</v>
      </c>
      <c r="D31" s="797"/>
      <c r="E31" s="797"/>
      <c r="F31" s="797"/>
      <c r="G31" s="797"/>
      <c r="H31" s="797"/>
      <c r="I31" s="797"/>
      <c r="J31" s="797"/>
      <c r="K31" s="797"/>
      <c r="L31" s="797"/>
      <c r="M31" s="797"/>
      <c r="N31" s="797"/>
      <c r="O31" s="797"/>
      <c r="P31" s="797"/>
      <c r="Q31" s="797"/>
      <c r="R31" s="797"/>
      <c r="S31" s="797"/>
      <c r="T31" s="797"/>
      <c r="U31" s="797"/>
      <c r="V31" s="797"/>
      <c r="W31" s="797"/>
      <c r="X31" s="797"/>
      <c r="Y31" s="797"/>
      <c r="Z31" s="797"/>
      <c r="AA31" s="797"/>
      <c r="AB31" s="797"/>
      <c r="AC31" s="797"/>
      <c r="AD31" s="797"/>
      <c r="AE31" s="797"/>
      <c r="AF31" s="797"/>
      <c r="AG31" s="797"/>
      <c r="AH31" s="797"/>
      <c r="AI31" s="797"/>
      <c r="AJ31" s="797"/>
      <c r="AK31" s="797"/>
      <c r="AL31" s="797"/>
      <c r="AM31" s="797"/>
      <c r="AN31" s="797"/>
      <c r="AO31" s="797"/>
      <c r="AP31" s="797"/>
      <c r="AQ31" s="797"/>
      <c r="AR31" s="797"/>
      <c r="AS31" s="797"/>
      <c r="AT31" s="797"/>
      <c r="AU31" s="797"/>
      <c r="AV31" s="797"/>
      <c r="AW31" s="797"/>
      <c r="AX31" s="797"/>
      <c r="AY31" s="797"/>
      <c r="AZ31" s="797"/>
      <c r="BA31" s="797"/>
      <c r="BB31" s="797"/>
      <c r="BC31" s="285"/>
    </row>
    <row r="32" spans="1:55" s="286" customFormat="1" ht="17.25" customHeight="1" x14ac:dyDescent="0.15">
      <c r="A32" s="261"/>
      <c r="B32" s="374"/>
      <c r="C32" s="797"/>
      <c r="D32" s="797"/>
      <c r="E32" s="797"/>
      <c r="F32" s="797"/>
      <c r="G32" s="797"/>
      <c r="H32" s="797"/>
      <c r="I32" s="797"/>
      <c r="J32" s="797"/>
      <c r="K32" s="797"/>
      <c r="L32" s="797"/>
      <c r="M32" s="797"/>
      <c r="N32" s="797"/>
      <c r="O32" s="797"/>
      <c r="P32" s="797"/>
      <c r="Q32" s="797"/>
      <c r="R32" s="797"/>
      <c r="S32" s="797"/>
      <c r="T32" s="797"/>
      <c r="U32" s="797"/>
      <c r="V32" s="797"/>
      <c r="W32" s="797"/>
      <c r="X32" s="797"/>
      <c r="Y32" s="797"/>
      <c r="Z32" s="797"/>
      <c r="AA32" s="797"/>
      <c r="AB32" s="797"/>
      <c r="AC32" s="797"/>
      <c r="AD32" s="797"/>
      <c r="AE32" s="797"/>
      <c r="AF32" s="797"/>
      <c r="AG32" s="797"/>
      <c r="AH32" s="797"/>
      <c r="AI32" s="797"/>
      <c r="AJ32" s="797"/>
      <c r="AK32" s="797"/>
      <c r="AL32" s="797"/>
      <c r="AM32" s="797"/>
      <c r="AN32" s="797"/>
      <c r="AO32" s="797"/>
      <c r="AP32" s="797"/>
      <c r="AQ32" s="797"/>
      <c r="AR32" s="797"/>
      <c r="AS32" s="797"/>
      <c r="AT32" s="797"/>
      <c r="AU32" s="797"/>
      <c r="AV32" s="797"/>
      <c r="AW32" s="797"/>
      <c r="AX32" s="797"/>
      <c r="AY32" s="797"/>
      <c r="AZ32" s="797"/>
      <c r="BA32" s="797"/>
      <c r="BB32" s="797"/>
      <c r="BC32" s="285"/>
    </row>
    <row r="33" spans="1:55" s="286" customFormat="1" ht="17.25" customHeight="1" x14ac:dyDescent="0.15">
      <c r="A33" s="261"/>
      <c r="B33" s="374"/>
      <c r="C33" s="797"/>
      <c r="D33" s="797"/>
      <c r="E33" s="797"/>
      <c r="F33" s="797"/>
      <c r="G33" s="797"/>
      <c r="H33" s="797"/>
      <c r="I33" s="797"/>
      <c r="J33" s="797"/>
      <c r="K33" s="797"/>
      <c r="L33" s="797"/>
      <c r="M33" s="797"/>
      <c r="N33" s="797"/>
      <c r="O33" s="797"/>
      <c r="P33" s="797"/>
      <c r="Q33" s="797"/>
      <c r="R33" s="797"/>
      <c r="S33" s="797"/>
      <c r="T33" s="797"/>
      <c r="U33" s="797"/>
      <c r="V33" s="797"/>
      <c r="W33" s="797"/>
      <c r="X33" s="797"/>
      <c r="Y33" s="797"/>
      <c r="Z33" s="797"/>
      <c r="AA33" s="797"/>
      <c r="AB33" s="797"/>
      <c r="AC33" s="797"/>
      <c r="AD33" s="797"/>
      <c r="AE33" s="797"/>
      <c r="AF33" s="797"/>
      <c r="AG33" s="797"/>
      <c r="AH33" s="797"/>
      <c r="AI33" s="797"/>
      <c r="AJ33" s="797"/>
      <c r="AK33" s="797"/>
      <c r="AL33" s="797"/>
      <c r="AM33" s="797"/>
      <c r="AN33" s="797"/>
      <c r="AO33" s="797"/>
      <c r="AP33" s="797"/>
      <c r="AQ33" s="797"/>
      <c r="AR33" s="797"/>
      <c r="AS33" s="797"/>
      <c r="AT33" s="797"/>
      <c r="AU33" s="797"/>
      <c r="AV33" s="797"/>
      <c r="AW33" s="797"/>
      <c r="AX33" s="797"/>
      <c r="AY33" s="797"/>
      <c r="AZ33" s="797"/>
      <c r="BA33" s="797"/>
      <c r="BB33" s="797"/>
      <c r="BC33" s="285"/>
    </row>
    <row r="34" spans="1:55" s="286" customFormat="1" ht="17.25" customHeight="1" x14ac:dyDescent="0.15">
      <c r="A34" s="261"/>
      <c r="B34" s="374"/>
      <c r="C34" s="797"/>
      <c r="D34" s="797"/>
      <c r="E34" s="797"/>
      <c r="F34" s="797"/>
      <c r="G34" s="797"/>
      <c r="H34" s="797"/>
      <c r="I34" s="797"/>
      <c r="J34" s="797"/>
      <c r="K34" s="797"/>
      <c r="L34" s="797"/>
      <c r="M34" s="797"/>
      <c r="N34" s="797"/>
      <c r="O34" s="797"/>
      <c r="P34" s="797"/>
      <c r="Q34" s="797"/>
      <c r="R34" s="797"/>
      <c r="S34" s="797"/>
      <c r="T34" s="797"/>
      <c r="U34" s="797"/>
      <c r="V34" s="797"/>
      <c r="W34" s="797"/>
      <c r="X34" s="797"/>
      <c r="Y34" s="797"/>
      <c r="Z34" s="797"/>
      <c r="AA34" s="797"/>
      <c r="AB34" s="797"/>
      <c r="AC34" s="797"/>
      <c r="AD34" s="797"/>
      <c r="AE34" s="797"/>
      <c r="AF34" s="797"/>
      <c r="AG34" s="797"/>
      <c r="AH34" s="797"/>
      <c r="AI34" s="797"/>
      <c r="AJ34" s="797"/>
      <c r="AK34" s="797"/>
      <c r="AL34" s="797"/>
      <c r="AM34" s="797"/>
      <c r="AN34" s="797"/>
      <c r="AO34" s="797"/>
      <c r="AP34" s="797"/>
      <c r="AQ34" s="797"/>
      <c r="AR34" s="797"/>
      <c r="AS34" s="797"/>
      <c r="AT34" s="797"/>
      <c r="AU34" s="797"/>
      <c r="AV34" s="797"/>
      <c r="AW34" s="797"/>
      <c r="AX34" s="797"/>
      <c r="AY34" s="797"/>
      <c r="AZ34" s="797"/>
      <c r="BA34" s="797"/>
      <c r="BB34" s="797"/>
      <c r="BC34" s="285"/>
    </row>
    <row r="35" spans="1:55" s="286" customFormat="1" ht="7.5" customHeight="1" x14ac:dyDescent="0.15">
      <c r="A35" s="261"/>
      <c r="B35" s="374"/>
      <c r="C35" s="374"/>
      <c r="D35" s="374"/>
      <c r="E35" s="288"/>
      <c r="F35" s="288"/>
      <c r="G35" s="288"/>
      <c r="H35" s="288"/>
      <c r="I35" s="288"/>
      <c r="J35" s="288"/>
      <c r="K35" s="288"/>
      <c r="L35" s="288"/>
      <c r="M35" s="288"/>
      <c r="N35" s="288"/>
      <c r="O35" s="288"/>
      <c r="P35" s="288"/>
      <c r="Q35" s="288"/>
      <c r="R35" s="288"/>
      <c r="S35" s="288"/>
      <c r="T35" s="288"/>
      <c r="U35" s="288"/>
      <c r="V35" s="288"/>
      <c r="W35" s="288"/>
      <c r="X35" s="288"/>
      <c r="Y35" s="288"/>
      <c r="Z35" s="288"/>
      <c r="AA35" s="288"/>
      <c r="AB35" s="288"/>
      <c r="AC35" s="288"/>
      <c r="AD35" s="288"/>
      <c r="AE35" s="288"/>
      <c r="AF35" s="288"/>
      <c r="AG35" s="288"/>
      <c r="AH35" s="288"/>
      <c r="AI35" s="288"/>
      <c r="AJ35" s="288"/>
      <c r="AK35" s="288"/>
      <c r="AL35" s="288"/>
      <c r="AM35" s="288"/>
      <c r="AN35" s="288"/>
      <c r="AO35" s="288"/>
      <c r="AP35" s="288"/>
      <c r="AQ35" s="288"/>
      <c r="AR35" s="288"/>
      <c r="AS35" s="288"/>
      <c r="AT35" s="288"/>
      <c r="AU35" s="288"/>
      <c r="AV35" s="288"/>
      <c r="AW35" s="288"/>
      <c r="AX35" s="288"/>
      <c r="AY35" s="288"/>
      <c r="AZ35" s="288"/>
      <c r="BA35" s="288"/>
      <c r="BB35" s="288"/>
      <c r="BC35" s="285"/>
    </row>
    <row r="36" spans="1:55" s="363" customFormat="1" ht="17.25" customHeight="1" x14ac:dyDescent="0.15">
      <c r="A36" s="359" t="s">
        <v>198</v>
      </c>
      <c r="B36" s="359"/>
      <c r="C36" s="360" t="s">
        <v>199</v>
      </c>
      <c r="D36" s="359"/>
      <c r="E36" s="361"/>
      <c r="F36" s="361"/>
      <c r="G36" s="361"/>
      <c r="H36" s="361"/>
      <c r="I36" s="361"/>
      <c r="J36" s="361"/>
      <c r="K36" s="361"/>
      <c r="L36" s="361"/>
      <c r="M36" s="361"/>
      <c r="N36" s="361"/>
      <c r="O36" s="361"/>
      <c r="P36" s="361"/>
      <c r="Q36" s="361"/>
      <c r="R36" s="361"/>
      <c r="S36" s="361"/>
      <c r="T36" s="361"/>
      <c r="U36" s="361"/>
      <c r="V36" s="361"/>
      <c r="W36" s="361"/>
      <c r="X36" s="361"/>
      <c r="Y36" s="361"/>
      <c r="Z36" s="361"/>
      <c r="AA36" s="361"/>
      <c r="AB36" s="361"/>
      <c r="AC36" s="361"/>
      <c r="AD36" s="361"/>
      <c r="AE36" s="361"/>
      <c r="AF36" s="361"/>
      <c r="AG36" s="361"/>
      <c r="AH36" s="361"/>
      <c r="AI36" s="361"/>
      <c r="AJ36" s="361"/>
      <c r="AK36" s="361"/>
      <c r="AL36" s="361"/>
      <c r="AM36" s="361"/>
      <c r="AN36" s="361"/>
      <c r="AO36" s="361"/>
      <c r="AP36" s="361"/>
      <c r="AQ36" s="361"/>
      <c r="AR36" s="361"/>
      <c r="AS36" s="361"/>
      <c r="AT36" s="361"/>
      <c r="AU36" s="361"/>
      <c r="AV36" s="361"/>
      <c r="AW36" s="361"/>
      <c r="AX36" s="361"/>
      <c r="AY36" s="361"/>
      <c r="AZ36" s="361"/>
      <c r="BA36" s="361"/>
      <c r="BB36" s="361"/>
      <c r="BC36" s="362"/>
    </row>
    <row r="37" spans="1:55" s="363" customFormat="1" ht="17.25" customHeight="1" x14ac:dyDescent="0.15">
      <c r="A37" s="359"/>
      <c r="B37" s="359"/>
      <c r="C37" s="790" t="s">
        <v>221</v>
      </c>
      <c r="D37" s="790"/>
      <c r="E37" s="790"/>
      <c r="F37" s="790"/>
      <c r="G37" s="790"/>
      <c r="H37" s="790"/>
      <c r="I37" s="790"/>
      <c r="J37" s="790"/>
      <c r="K37" s="790"/>
      <c r="L37" s="790"/>
      <c r="M37" s="790"/>
      <c r="N37" s="790"/>
      <c r="O37" s="790"/>
      <c r="P37" s="790"/>
      <c r="Q37" s="790"/>
      <c r="R37" s="790"/>
      <c r="S37" s="790"/>
      <c r="T37" s="790"/>
      <c r="U37" s="790"/>
      <c r="V37" s="790"/>
      <c r="W37" s="790"/>
      <c r="X37" s="790"/>
      <c r="Y37" s="790"/>
      <c r="Z37" s="790"/>
      <c r="AA37" s="790"/>
      <c r="AB37" s="790"/>
      <c r="AC37" s="790"/>
      <c r="AD37" s="790"/>
      <c r="AE37" s="790"/>
      <c r="AF37" s="790"/>
      <c r="AG37" s="790"/>
      <c r="AH37" s="790"/>
      <c r="AI37" s="790"/>
      <c r="AJ37" s="790"/>
      <c r="AK37" s="790"/>
      <c r="AL37" s="790"/>
      <c r="AM37" s="790"/>
      <c r="AN37" s="790"/>
      <c r="AO37" s="790"/>
      <c r="AP37" s="790"/>
      <c r="AQ37" s="790"/>
      <c r="AR37" s="790"/>
      <c r="AS37" s="790"/>
      <c r="AT37" s="790"/>
      <c r="AU37" s="790"/>
      <c r="AV37" s="790"/>
      <c r="AW37" s="790"/>
      <c r="AX37" s="790"/>
      <c r="AY37" s="790"/>
      <c r="AZ37" s="790"/>
      <c r="BA37" s="790"/>
      <c r="BB37" s="790"/>
      <c r="BC37" s="362"/>
    </row>
    <row r="38" spans="1:55" s="363" customFormat="1" ht="17.25" customHeight="1" x14ac:dyDescent="0.15">
      <c r="A38" s="364"/>
      <c r="B38" s="359"/>
      <c r="C38" s="790"/>
      <c r="D38" s="790"/>
      <c r="E38" s="790"/>
      <c r="F38" s="790"/>
      <c r="G38" s="790"/>
      <c r="H38" s="790"/>
      <c r="I38" s="790"/>
      <c r="J38" s="790"/>
      <c r="K38" s="790"/>
      <c r="L38" s="790"/>
      <c r="M38" s="790"/>
      <c r="N38" s="790"/>
      <c r="O38" s="790"/>
      <c r="P38" s="790"/>
      <c r="Q38" s="790"/>
      <c r="R38" s="790"/>
      <c r="S38" s="790"/>
      <c r="T38" s="790"/>
      <c r="U38" s="790"/>
      <c r="V38" s="790"/>
      <c r="W38" s="790"/>
      <c r="X38" s="790"/>
      <c r="Y38" s="790"/>
      <c r="Z38" s="790"/>
      <c r="AA38" s="790"/>
      <c r="AB38" s="790"/>
      <c r="AC38" s="790"/>
      <c r="AD38" s="790"/>
      <c r="AE38" s="790"/>
      <c r="AF38" s="790"/>
      <c r="AG38" s="790"/>
      <c r="AH38" s="790"/>
      <c r="AI38" s="790"/>
      <c r="AJ38" s="790"/>
      <c r="AK38" s="790"/>
      <c r="AL38" s="790"/>
      <c r="AM38" s="790"/>
      <c r="AN38" s="790"/>
      <c r="AO38" s="790"/>
      <c r="AP38" s="790"/>
      <c r="AQ38" s="790"/>
      <c r="AR38" s="790"/>
      <c r="AS38" s="790"/>
      <c r="AT38" s="790"/>
      <c r="AU38" s="790"/>
      <c r="AV38" s="790"/>
      <c r="AW38" s="790"/>
      <c r="AX38" s="790"/>
      <c r="AY38" s="790"/>
      <c r="AZ38" s="790"/>
      <c r="BA38" s="790"/>
      <c r="BB38" s="790"/>
      <c r="BC38" s="362"/>
    </row>
    <row r="39" spans="1:55" s="286" customFormat="1" ht="7.5" customHeight="1" x14ac:dyDescent="0.15">
      <c r="A39" s="287"/>
      <c r="B39" s="376"/>
      <c r="C39" s="376"/>
      <c r="D39" s="376"/>
      <c r="E39" s="284"/>
      <c r="F39" s="284"/>
      <c r="G39" s="284"/>
      <c r="H39" s="284"/>
      <c r="I39" s="284"/>
      <c r="J39" s="284"/>
      <c r="K39" s="284"/>
      <c r="L39" s="284"/>
      <c r="M39" s="284"/>
      <c r="N39" s="284"/>
      <c r="O39" s="284"/>
      <c r="P39" s="284"/>
      <c r="Q39" s="284"/>
      <c r="R39" s="284"/>
      <c r="S39" s="284"/>
      <c r="T39" s="284"/>
      <c r="U39" s="284"/>
      <c r="V39" s="284"/>
      <c r="W39" s="284"/>
      <c r="X39" s="284"/>
      <c r="Y39" s="284"/>
      <c r="Z39" s="284"/>
      <c r="AA39" s="284"/>
      <c r="AB39" s="284"/>
      <c r="AC39" s="284"/>
      <c r="AD39" s="284"/>
      <c r="AE39" s="284"/>
      <c r="AF39" s="284"/>
      <c r="AG39" s="284"/>
      <c r="AH39" s="284"/>
      <c r="AI39" s="284"/>
      <c r="AJ39" s="284"/>
      <c r="AK39" s="284"/>
      <c r="AL39" s="284"/>
      <c r="AM39" s="284"/>
      <c r="AN39" s="284"/>
      <c r="AO39" s="284"/>
      <c r="AP39" s="284"/>
      <c r="AQ39" s="284"/>
      <c r="AR39" s="284"/>
      <c r="AS39" s="284"/>
      <c r="AT39" s="284"/>
      <c r="AU39" s="284"/>
      <c r="AV39" s="284"/>
      <c r="AW39" s="284"/>
      <c r="AX39" s="284"/>
      <c r="AY39" s="284"/>
      <c r="AZ39" s="284"/>
      <c r="BA39" s="284"/>
      <c r="BB39" s="284"/>
      <c r="BC39" s="285"/>
    </row>
    <row r="40" spans="1:55" s="286" customFormat="1" ht="17.25" customHeight="1" x14ac:dyDescent="0.15">
      <c r="A40" s="376" t="s">
        <v>183</v>
      </c>
      <c r="B40" s="376"/>
      <c r="C40" s="283" t="s">
        <v>181</v>
      </c>
      <c r="D40" s="376"/>
      <c r="E40" s="284"/>
      <c r="F40" s="284"/>
      <c r="G40" s="284"/>
      <c r="H40" s="284"/>
      <c r="I40" s="284"/>
      <c r="J40" s="284"/>
      <c r="K40" s="284"/>
      <c r="L40" s="284"/>
      <c r="M40" s="284"/>
      <c r="N40" s="284"/>
      <c r="O40" s="284"/>
      <c r="P40" s="284"/>
      <c r="Q40" s="284"/>
      <c r="R40" s="284"/>
      <c r="S40" s="284"/>
      <c r="T40" s="284"/>
      <c r="U40" s="284"/>
      <c r="V40" s="284"/>
      <c r="W40" s="284"/>
      <c r="X40" s="284"/>
      <c r="Y40" s="284"/>
      <c r="Z40" s="284"/>
      <c r="AA40" s="284"/>
      <c r="AB40" s="284"/>
      <c r="AC40" s="284"/>
      <c r="AD40" s="284"/>
      <c r="AE40" s="284"/>
      <c r="AF40" s="284"/>
      <c r="AG40" s="284"/>
      <c r="AH40" s="284"/>
      <c r="AI40" s="284"/>
      <c r="AJ40" s="284"/>
      <c r="AK40" s="284"/>
      <c r="AL40" s="284"/>
      <c r="AM40" s="284"/>
      <c r="AN40" s="284"/>
      <c r="AO40" s="284"/>
      <c r="AP40" s="284"/>
      <c r="AQ40" s="284"/>
      <c r="AR40" s="284"/>
      <c r="AS40" s="284"/>
      <c r="AT40" s="284"/>
      <c r="AU40" s="284"/>
      <c r="AV40" s="284"/>
      <c r="AW40" s="284"/>
      <c r="AX40" s="284"/>
      <c r="AY40" s="284"/>
      <c r="AZ40" s="284"/>
      <c r="BA40" s="284"/>
      <c r="BB40" s="284"/>
      <c r="BC40" s="285"/>
    </row>
    <row r="41" spans="1:55" s="286" customFormat="1" ht="17.25" customHeight="1" x14ac:dyDescent="0.15">
      <c r="A41" s="287"/>
      <c r="B41" s="376"/>
      <c r="C41" s="779" t="s">
        <v>182</v>
      </c>
      <c r="D41" s="779"/>
      <c r="E41" s="779"/>
      <c r="F41" s="779"/>
      <c r="G41" s="779"/>
      <c r="H41" s="779"/>
      <c r="I41" s="779"/>
      <c r="J41" s="779"/>
      <c r="K41" s="779"/>
      <c r="L41" s="779"/>
      <c r="M41" s="779"/>
      <c r="N41" s="779"/>
      <c r="O41" s="779"/>
      <c r="P41" s="779"/>
      <c r="Q41" s="779"/>
      <c r="R41" s="779"/>
      <c r="S41" s="779"/>
      <c r="T41" s="779"/>
      <c r="U41" s="779"/>
      <c r="V41" s="779"/>
      <c r="W41" s="779"/>
      <c r="X41" s="779"/>
      <c r="Y41" s="779"/>
      <c r="Z41" s="779"/>
      <c r="AA41" s="779"/>
      <c r="AB41" s="779"/>
      <c r="AC41" s="779"/>
      <c r="AD41" s="779"/>
      <c r="AE41" s="779"/>
      <c r="AF41" s="779"/>
      <c r="AG41" s="779"/>
      <c r="AH41" s="779"/>
      <c r="AI41" s="779"/>
      <c r="AJ41" s="779"/>
      <c r="AK41" s="779"/>
      <c r="AL41" s="779"/>
      <c r="AM41" s="779"/>
      <c r="AN41" s="779"/>
      <c r="AO41" s="779"/>
      <c r="AP41" s="779"/>
      <c r="AQ41" s="779"/>
      <c r="AR41" s="779"/>
      <c r="AS41" s="779"/>
      <c r="AT41" s="779"/>
      <c r="AU41" s="779"/>
      <c r="AV41" s="779"/>
      <c r="AW41" s="779"/>
      <c r="AX41" s="779"/>
      <c r="AY41" s="779"/>
      <c r="AZ41" s="779"/>
      <c r="BA41" s="779"/>
      <c r="BB41" s="779"/>
      <c r="BC41" s="285"/>
    </row>
    <row r="42" spans="1:55" s="286" customFormat="1" ht="17.25" customHeight="1" x14ac:dyDescent="0.15">
      <c r="A42" s="287"/>
      <c r="B42" s="376"/>
      <c r="C42" s="779"/>
      <c r="D42" s="779"/>
      <c r="E42" s="779"/>
      <c r="F42" s="779"/>
      <c r="G42" s="779"/>
      <c r="H42" s="779"/>
      <c r="I42" s="779"/>
      <c r="J42" s="779"/>
      <c r="K42" s="779"/>
      <c r="L42" s="779"/>
      <c r="M42" s="779"/>
      <c r="N42" s="779"/>
      <c r="O42" s="779"/>
      <c r="P42" s="779"/>
      <c r="Q42" s="779"/>
      <c r="R42" s="779"/>
      <c r="S42" s="779"/>
      <c r="T42" s="779"/>
      <c r="U42" s="779"/>
      <c r="V42" s="779"/>
      <c r="W42" s="779"/>
      <c r="X42" s="779"/>
      <c r="Y42" s="779"/>
      <c r="Z42" s="779"/>
      <c r="AA42" s="779"/>
      <c r="AB42" s="779"/>
      <c r="AC42" s="779"/>
      <c r="AD42" s="779"/>
      <c r="AE42" s="779"/>
      <c r="AF42" s="779"/>
      <c r="AG42" s="779"/>
      <c r="AH42" s="779"/>
      <c r="AI42" s="779"/>
      <c r="AJ42" s="779"/>
      <c r="AK42" s="779"/>
      <c r="AL42" s="779"/>
      <c r="AM42" s="779"/>
      <c r="AN42" s="779"/>
      <c r="AO42" s="779"/>
      <c r="AP42" s="779"/>
      <c r="AQ42" s="779"/>
      <c r="AR42" s="779"/>
      <c r="AS42" s="779"/>
      <c r="AT42" s="779"/>
      <c r="AU42" s="779"/>
      <c r="AV42" s="779"/>
      <c r="AW42" s="779"/>
      <c r="AX42" s="779"/>
      <c r="AY42" s="779"/>
      <c r="AZ42" s="779"/>
      <c r="BA42" s="779"/>
      <c r="BB42" s="779"/>
      <c r="BC42" s="285"/>
    </row>
    <row r="43" spans="1:55" s="286" customFormat="1" ht="17.25" customHeight="1" x14ac:dyDescent="0.15">
      <c r="A43" s="287"/>
      <c r="B43" s="376"/>
      <c r="C43" s="779"/>
      <c r="D43" s="779"/>
      <c r="E43" s="779"/>
      <c r="F43" s="779"/>
      <c r="G43" s="779"/>
      <c r="H43" s="779"/>
      <c r="I43" s="779"/>
      <c r="J43" s="779"/>
      <c r="K43" s="779"/>
      <c r="L43" s="779"/>
      <c r="M43" s="779"/>
      <c r="N43" s="779"/>
      <c r="O43" s="779"/>
      <c r="P43" s="779"/>
      <c r="Q43" s="779"/>
      <c r="R43" s="779"/>
      <c r="S43" s="779"/>
      <c r="T43" s="779"/>
      <c r="U43" s="779"/>
      <c r="V43" s="779"/>
      <c r="W43" s="779"/>
      <c r="X43" s="779"/>
      <c r="Y43" s="779"/>
      <c r="Z43" s="779"/>
      <c r="AA43" s="779"/>
      <c r="AB43" s="779"/>
      <c r="AC43" s="779"/>
      <c r="AD43" s="779"/>
      <c r="AE43" s="779"/>
      <c r="AF43" s="779"/>
      <c r="AG43" s="779"/>
      <c r="AH43" s="779"/>
      <c r="AI43" s="779"/>
      <c r="AJ43" s="779"/>
      <c r="AK43" s="779"/>
      <c r="AL43" s="779"/>
      <c r="AM43" s="779"/>
      <c r="AN43" s="779"/>
      <c r="AO43" s="779"/>
      <c r="AP43" s="779"/>
      <c r="AQ43" s="779"/>
      <c r="AR43" s="779"/>
      <c r="AS43" s="779"/>
      <c r="AT43" s="779"/>
      <c r="AU43" s="779"/>
      <c r="AV43" s="779"/>
      <c r="AW43" s="779"/>
      <c r="AX43" s="779"/>
      <c r="AY43" s="779"/>
      <c r="AZ43" s="779"/>
      <c r="BA43" s="779"/>
      <c r="BB43" s="779"/>
      <c r="BC43" s="285"/>
    </row>
    <row r="44" spans="1:55" s="286" customFormat="1" ht="7.5" customHeight="1" x14ac:dyDescent="0.15">
      <c r="A44" s="287"/>
      <c r="B44" s="376"/>
      <c r="C44" s="376"/>
      <c r="D44" s="376"/>
      <c r="E44" s="284"/>
      <c r="F44" s="284"/>
      <c r="G44" s="284"/>
      <c r="H44" s="284"/>
      <c r="I44" s="284"/>
      <c r="J44" s="284"/>
      <c r="K44" s="284"/>
      <c r="L44" s="284"/>
      <c r="M44" s="284"/>
      <c r="N44" s="284"/>
      <c r="O44" s="284"/>
      <c r="P44" s="284"/>
      <c r="Q44" s="284"/>
      <c r="R44" s="284"/>
      <c r="S44" s="284"/>
      <c r="T44" s="284"/>
      <c r="U44" s="284"/>
      <c r="V44" s="284"/>
      <c r="W44" s="284"/>
      <c r="X44" s="284"/>
      <c r="Y44" s="284"/>
      <c r="Z44" s="284"/>
      <c r="AA44" s="284"/>
      <c r="AB44" s="284"/>
      <c r="AC44" s="284"/>
      <c r="AD44" s="284"/>
      <c r="AE44" s="284"/>
      <c r="AF44" s="284"/>
      <c r="AG44" s="284"/>
      <c r="AH44" s="284"/>
      <c r="AI44" s="284"/>
      <c r="AJ44" s="284"/>
      <c r="AK44" s="284"/>
      <c r="AL44" s="284"/>
      <c r="AM44" s="284"/>
      <c r="AN44" s="284"/>
      <c r="AO44" s="284"/>
      <c r="AP44" s="284"/>
      <c r="AQ44" s="284"/>
      <c r="AR44" s="284"/>
      <c r="AS44" s="284"/>
      <c r="AT44" s="284"/>
      <c r="AU44" s="284"/>
      <c r="AV44" s="284"/>
      <c r="AW44" s="284"/>
      <c r="AX44" s="284"/>
      <c r="AY44" s="284"/>
      <c r="AZ44" s="284"/>
      <c r="BA44" s="284"/>
      <c r="BB44" s="284"/>
      <c r="BC44" s="285"/>
    </row>
    <row r="45" spans="1:55" s="286" customFormat="1" ht="17.25" customHeight="1" x14ac:dyDescent="0.15">
      <c r="A45" s="376" t="s">
        <v>186</v>
      </c>
      <c r="B45" s="376"/>
      <c r="C45" s="283" t="s">
        <v>184</v>
      </c>
      <c r="D45" s="376"/>
      <c r="E45" s="284"/>
      <c r="F45" s="284"/>
      <c r="G45" s="284"/>
      <c r="H45" s="284"/>
      <c r="I45" s="284"/>
      <c r="J45" s="284"/>
      <c r="K45" s="284"/>
      <c r="L45" s="284"/>
      <c r="M45" s="284"/>
      <c r="N45" s="284"/>
      <c r="O45" s="284"/>
      <c r="P45" s="284"/>
      <c r="Q45" s="284"/>
      <c r="R45" s="284"/>
      <c r="S45" s="284"/>
      <c r="T45" s="284"/>
      <c r="U45" s="284"/>
      <c r="V45" s="284"/>
      <c r="W45" s="284"/>
      <c r="X45" s="284"/>
      <c r="Y45" s="284"/>
      <c r="Z45" s="284"/>
      <c r="AA45" s="284"/>
      <c r="AB45" s="284"/>
      <c r="AC45" s="284"/>
      <c r="AD45" s="284"/>
      <c r="AE45" s="284"/>
      <c r="AF45" s="284"/>
      <c r="AG45" s="284"/>
      <c r="AH45" s="284"/>
      <c r="AI45" s="284"/>
      <c r="AJ45" s="284"/>
      <c r="AK45" s="284"/>
      <c r="AL45" s="284"/>
      <c r="AM45" s="284"/>
      <c r="AN45" s="284"/>
      <c r="AO45" s="284"/>
      <c r="AP45" s="284"/>
      <c r="AQ45" s="284"/>
      <c r="AR45" s="284"/>
      <c r="AS45" s="284"/>
      <c r="AT45" s="284"/>
      <c r="AU45" s="284"/>
      <c r="AV45" s="284"/>
      <c r="AW45" s="284"/>
      <c r="AX45" s="284"/>
      <c r="AY45" s="284"/>
      <c r="AZ45" s="284"/>
      <c r="BA45" s="284"/>
      <c r="BB45" s="284"/>
      <c r="BC45" s="285"/>
    </row>
    <row r="46" spans="1:55" s="286" customFormat="1" ht="17.25" customHeight="1" x14ac:dyDescent="0.15">
      <c r="A46" s="287"/>
      <c r="B46" s="376"/>
      <c r="C46" s="780" t="s">
        <v>185</v>
      </c>
      <c r="D46" s="780"/>
      <c r="E46" s="780"/>
      <c r="F46" s="780"/>
      <c r="G46" s="780"/>
      <c r="H46" s="780"/>
      <c r="I46" s="780"/>
      <c r="J46" s="780"/>
      <c r="K46" s="780"/>
      <c r="L46" s="780"/>
      <c r="M46" s="780"/>
      <c r="N46" s="780"/>
      <c r="O46" s="780"/>
      <c r="P46" s="780"/>
      <c r="Q46" s="780"/>
      <c r="R46" s="780"/>
      <c r="S46" s="780"/>
      <c r="T46" s="780"/>
      <c r="U46" s="780"/>
      <c r="V46" s="780"/>
      <c r="W46" s="780"/>
      <c r="X46" s="780"/>
      <c r="Y46" s="780"/>
      <c r="Z46" s="780"/>
      <c r="AA46" s="780"/>
      <c r="AB46" s="780"/>
      <c r="AC46" s="780"/>
      <c r="AD46" s="780"/>
      <c r="AE46" s="780"/>
      <c r="AF46" s="780"/>
      <c r="AG46" s="780"/>
      <c r="AH46" s="780"/>
      <c r="AI46" s="780"/>
      <c r="AJ46" s="780"/>
      <c r="AK46" s="780"/>
      <c r="AL46" s="780"/>
      <c r="AM46" s="780"/>
      <c r="AN46" s="780"/>
      <c r="AO46" s="780"/>
      <c r="AP46" s="780"/>
      <c r="AQ46" s="780"/>
      <c r="AR46" s="780"/>
      <c r="AS46" s="780"/>
      <c r="AT46" s="780"/>
      <c r="AU46" s="780"/>
      <c r="AV46" s="780"/>
      <c r="AW46" s="780"/>
      <c r="AX46" s="780"/>
      <c r="AY46" s="780"/>
      <c r="AZ46" s="780"/>
      <c r="BA46" s="780"/>
      <c r="BB46" s="780"/>
      <c r="BC46" s="285"/>
    </row>
    <row r="47" spans="1:55" s="286" customFormat="1" ht="7.5" customHeight="1" x14ac:dyDescent="0.15">
      <c r="A47" s="287"/>
      <c r="B47" s="376"/>
      <c r="C47" s="376"/>
      <c r="D47" s="376"/>
      <c r="E47" s="284"/>
      <c r="F47" s="284"/>
      <c r="G47" s="284"/>
      <c r="H47" s="284"/>
      <c r="I47" s="284"/>
      <c r="J47" s="284"/>
      <c r="K47" s="284"/>
      <c r="L47" s="284"/>
      <c r="M47" s="284"/>
      <c r="N47" s="284"/>
      <c r="O47" s="284"/>
      <c r="P47" s="284"/>
      <c r="Q47" s="284"/>
      <c r="R47" s="284"/>
      <c r="S47" s="284"/>
      <c r="T47" s="284"/>
      <c r="U47" s="284"/>
      <c r="V47" s="284"/>
      <c r="W47" s="284"/>
      <c r="X47" s="284"/>
      <c r="Y47" s="284"/>
      <c r="Z47" s="284"/>
      <c r="AA47" s="284"/>
      <c r="AB47" s="284"/>
      <c r="AC47" s="284"/>
      <c r="AD47" s="284"/>
      <c r="AE47" s="284"/>
      <c r="AF47" s="284"/>
      <c r="AG47" s="284"/>
      <c r="AH47" s="284"/>
      <c r="AI47" s="284"/>
      <c r="AJ47" s="284"/>
      <c r="AK47" s="284"/>
      <c r="AL47" s="284"/>
      <c r="AM47" s="284"/>
      <c r="AN47" s="284"/>
      <c r="AO47" s="284"/>
      <c r="AP47" s="284"/>
      <c r="AQ47" s="284"/>
      <c r="AR47" s="284"/>
      <c r="AS47" s="284"/>
      <c r="AT47" s="284"/>
      <c r="AU47" s="284"/>
      <c r="AV47" s="284"/>
      <c r="AW47" s="284"/>
      <c r="AX47" s="284"/>
      <c r="AY47" s="284"/>
      <c r="AZ47" s="284"/>
      <c r="BA47" s="284"/>
      <c r="BB47" s="284"/>
      <c r="BC47" s="285"/>
    </row>
    <row r="48" spans="1:55" s="286" customFormat="1" ht="17.25" customHeight="1" x14ac:dyDescent="0.15">
      <c r="A48" s="376" t="s">
        <v>189</v>
      </c>
      <c r="B48" s="376"/>
      <c r="C48" s="283" t="s">
        <v>187</v>
      </c>
      <c r="D48" s="376"/>
      <c r="E48" s="284"/>
      <c r="F48" s="284"/>
      <c r="G48" s="284"/>
      <c r="H48" s="284"/>
      <c r="I48" s="284"/>
      <c r="J48" s="284"/>
      <c r="K48" s="284"/>
      <c r="L48" s="284"/>
      <c r="M48" s="284"/>
      <c r="N48" s="284"/>
      <c r="O48" s="284"/>
      <c r="P48" s="284"/>
      <c r="Q48" s="284"/>
      <c r="R48" s="284"/>
      <c r="S48" s="284"/>
      <c r="T48" s="284"/>
      <c r="U48" s="284"/>
      <c r="V48" s="284"/>
      <c r="W48" s="284"/>
      <c r="X48" s="284"/>
      <c r="Y48" s="284"/>
      <c r="Z48" s="284"/>
      <c r="AA48" s="284"/>
      <c r="AB48" s="284"/>
      <c r="AC48" s="284"/>
      <c r="AD48" s="284"/>
      <c r="AE48" s="284"/>
      <c r="AF48" s="284"/>
      <c r="AG48" s="284"/>
      <c r="AH48" s="284"/>
      <c r="AI48" s="284"/>
      <c r="AJ48" s="284"/>
      <c r="AK48" s="284"/>
      <c r="AL48" s="284"/>
      <c r="AM48" s="284"/>
      <c r="AN48" s="284"/>
      <c r="AO48" s="284"/>
      <c r="AP48" s="284"/>
      <c r="AQ48" s="284"/>
      <c r="AR48" s="284"/>
      <c r="AS48" s="284"/>
      <c r="AT48" s="284"/>
      <c r="AU48" s="284"/>
      <c r="AV48" s="284"/>
      <c r="AW48" s="284"/>
      <c r="AX48" s="284"/>
      <c r="AY48" s="284"/>
      <c r="AZ48" s="284"/>
      <c r="BA48" s="284"/>
      <c r="BB48" s="284"/>
      <c r="BC48" s="285"/>
    </row>
    <row r="49" spans="1:55" s="286" customFormat="1" ht="17.25" customHeight="1" x14ac:dyDescent="0.15">
      <c r="A49" s="287"/>
      <c r="B49" s="376"/>
      <c r="C49" s="779" t="s">
        <v>188</v>
      </c>
      <c r="D49" s="779"/>
      <c r="E49" s="779"/>
      <c r="F49" s="779"/>
      <c r="G49" s="779"/>
      <c r="H49" s="779"/>
      <c r="I49" s="779"/>
      <c r="J49" s="779"/>
      <c r="K49" s="779"/>
      <c r="L49" s="779"/>
      <c r="M49" s="779"/>
      <c r="N49" s="779"/>
      <c r="O49" s="779"/>
      <c r="P49" s="779"/>
      <c r="Q49" s="779"/>
      <c r="R49" s="779"/>
      <c r="S49" s="779"/>
      <c r="T49" s="779"/>
      <c r="U49" s="779"/>
      <c r="V49" s="779"/>
      <c r="W49" s="779"/>
      <c r="X49" s="779"/>
      <c r="Y49" s="779"/>
      <c r="Z49" s="779"/>
      <c r="AA49" s="779"/>
      <c r="AB49" s="779"/>
      <c r="AC49" s="779"/>
      <c r="AD49" s="779"/>
      <c r="AE49" s="779"/>
      <c r="AF49" s="779"/>
      <c r="AG49" s="779"/>
      <c r="AH49" s="779"/>
      <c r="AI49" s="779"/>
      <c r="AJ49" s="779"/>
      <c r="AK49" s="779"/>
      <c r="AL49" s="779"/>
      <c r="AM49" s="779"/>
      <c r="AN49" s="779"/>
      <c r="AO49" s="779"/>
      <c r="AP49" s="779"/>
      <c r="AQ49" s="779"/>
      <c r="AR49" s="779"/>
      <c r="AS49" s="779"/>
      <c r="AT49" s="779"/>
      <c r="AU49" s="779"/>
      <c r="AV49" s="779"/>
      <c r="AW49" s="779"/>
      <c r="AX49" s="779"/>
      <c r="AY49" s="779"/>
      <c r="AZ49" s="779"/>
      <c r="BA49" s="779"/>
      <c r="BB49" s="779"/>
      <c r="BC49" s="285"/>
    </row>
    <row r="50" spans="1:55" s="286" customFormat="1" ht="17.25" customHeight="1" x14ac:dyDescent="0.15">
      <c r="A50" s="287"/>
      <c r="B50" s="376"/>
      <c r="C50" s="779"/>
      <c r="D50" s="779"/>
      <c r="E50" s="779"/>
      <c r="F50" s="779"/>
      <c r="G50" s="779"/>
      <c r="H50" s="779"/>
      <c r="I50" s="779"/>
      <c r="J50" s="779"/>
      <c r="K50" s="779"/>
      <c r="L50" s="779"/>
      <c r="M50" s="779"/>
      <c r="N50" s="779"/>
      <c r="O50" s="779"/>
      <c r="P50" s="779"/>
      <c r="Q50" s="779"/>
      <c r="R50" s="779"/>
      <c r="S50" s="779"/>
      <c r="T50" s="779"/>
      <c r="U50" s="779"/>
      <c r="V50" s="779"/>
      <c r="W50" s="779"/>
      <c r="X50" s="779"/>
      <c r="Y50" s="779"/>
      <c r="Z50" s="779"/>
      <c r="AA50" s="779"/>
      <c r="AB50" s="779"/>
      <c r="AC50" s="779"/>
      <c r="AD50" s="779"/>
      <c r="AE50" s="779"/>
      <c r="AF50" s="779"/>
      <c r="AG50" s="779"/>
      <c r="AH50" s="779"/>
      <c r="AI50" s="779"/>
      <c r="AJ50" s="779"/>
      <c r="AK50" s="779"/>
      <c r="AL50" s="779"/>
      <c r="AM50" s="779"/>
      <c r="AN50" s="779"/>
      <c r="AO50" s="779"/>
      <c r="AP50" s="779"/>
      <c r="AQ50" s="779"/>
      <c r="AR50" s="779"/>
      <c r="AS50" s="779"/>
      <c r="AT50" s="779"/>
      <c r="AU50" s="779"/>
      <c r="AV50" s="779"/>
      <c r="AW50" s="779"/>
      <c r="AX50" s="779"/>
      <c r="AY50" s="779"/>
      <c r="AZ50" s="779"/>
      <c r="BA50" s="779"/>
      <c r="BB50" s="779"/>
      <c r="BC50" s="285"/>
    </row>
    <row r="51" spans="1:55" s="286" customFormat="1" ht="7.5" customHeight="1" x14ac:dyDescent="0.15">
      <c r="A51" s="287"/>
      <c r="B51" s="376"/>
      <c r="C51" s="376"/>
      <c r="D51" s="376"/>
      <c r="E51" s="284"/>
      <c r="F51" s="284"/>
      <c r="G51" s="284"/>
      <c r="H51" s="284"/>
      <c r="I51" s="284"/>
      <c r="J51" s="284"/>
      <c r="K51" s="284"/>
      <c r="L51" s="284"/>
      <c r="M51" s="284"/>
      <c r="N51" s="284"/>
      <c r="O51" s="284"/>
      <c r="P51" s="284"/>
      <c r="Q51" s="284"/>
      <c r="R51" s="284"/>
      <c r="S51" s="284"/>
      <c r="T51" s="284"/>
      <c r="U51" s="284"/>
      <c r="V51" s="284"/>
      <c r="W51" s="284"/>
      <c r="X51" s="284"/>
      <c r="Y51" s="284"/>
      <c r="Z51" s="284"/>
      <c r="AA51" s="284"/>
      <c r="AB51" s="284"/>
      <c r="AC51" s="284"/>
      <c r="AD51" s="284"/>
      <c r="AE51" s="284"/>
      <c r="AF51" s="284"/>
      <c r="AG51" s="284"/>
      <c r="AH51" s="284"/>
      <c r="AI51" s="284"/>
      <c r="AJ51" s="284"/>
      <c r="AK51" s="284"/>
      <c r="AL51" s="284"/>
      <c r="AM51" s="284"/>
      <c r="AN51" s="284"/>
      <c r="AO51" s="284"/>
      <c r="AP51" s="284"/>
      <c r="AQ51" s="284"/>
      <c r="AR51" s="284"/>
      <c r="AS51" s="284"/>
      <c r="AT51" s="284"/>
      <c r="AU51" s="284"/>
      <c r="AV51" s="284"/>
      <c r="AW51" s="284"/>
      <c r="AX51" s="284"/>
      <c r="AY51" s="284"/>
      <c r="AZ51" s="284"/>
      <c r="BA51" s="284"/>
      <c r="BB51" s="284"/>
      <c r="BC51" s="285"/>
    </row>
    <row r="52" spans="1:55" s="286" customFormat="1" ht="17.25" customHeight="1" x14ac:dyDescent="0.15">
      <c r="A52" s="376" t="s">
        <v>192</v>
      </c>
      <c r="B52" s="376"/>
      <c r="C52" s="283" t="s">
        <v>190</v>
      </c>
      <c r="D52" s="376"/>
      <c r="E52" s="284"/>
      <c r="F52" s="284"/>
      <c r="G52" s="284"/>
      <c r="H52" s="284"/>
      <c r="I52" s="284"/>
      <c r="J52" s="284"/>
      <c r="K52" s="284"/>
      <c r="L52" s="284"/>
      <c r="M52" s="284"/>
      <c r="N52" s="284"/>
      <c r="O52" s="284"/>
      <c r="P52" s="284"/>
      <c r="Q52" s="284"/>
      <c r="R52" s="284"/>
      <c r="S52" s="284"/>
      <c r="T52" s="284"/>
      <c r="U52" s="284"/>
      <c r="V52" s="284"/>
      <c r="W52" s="284"/>
      <c r="X52" s="284"/>
      <c r="Y52" s="284"/>
      <c r="Z52" s="284"/>
      <c r="AA52" s="284"/>
      <c r="AB52" s="284"/>
      <c r="AC52" s="284"/>
      <c r="AD52" s="284"/>
      <c r="AE52" s="284"/>
      <c r="AF52" s="284"/>
      <c r="AG52" s="284"/>
      <c r="AH52" s="284"/>
      <c r="AI52" s="284"/>
      <c r="AJ52" s="284"/>
      <c r="AK52" s="284"/>
      <c r="AL52" s="284"/>
      <c r="AM52" s="284"/>
      <c r="AN52" s="284"/>
      <c r="AO52" s="284"/>
      <c r="AP52" s="284"/>
      <c r="AQ52" s="284"/>
      <c r="AR52" s="284"/>
      <c r="AS52" s="284"/>
      <c r="AT52" s="284"/>
      <c r="AU52" s="284"/>
      <c r="AV52" s="284"/>
      <c r="AW52" s="284"/>
      <c r="AX52" s="284"/>
      <c r="AY52" s="284"/>
      <c r="AZ52" s="284"/>
      <c r="BA52" s="284"/>
      <c r="BB52" s="284"/>
      <c r="BC52" s="285"/>
    </row>
    <row r="53" spans="1:55" s="286" customFormat="1" ht="17.25" customHeight="1" x14ac:dyDescent="0.15">
      <c r="A53" s="287"/>
      <c r="B53" s="376"/>
      <c r="C53" s="779" t="s">
        <v>191</v>
      </c>
      <c r="D53" s="779"/>
      <c r="E53" s="779"/>
      <c r="F53" s="779"/>
      <c r="G53" s="779"/>
      <c r="H53" s="779"/>
      <c r="I53" s="779"/>
      <c r="J53" s="779"/>
      <c r="K53" s="779"/>
      <c r="L53" s="779"/>
      <c r="M53" s="779"/>
      <c r="N53" s="779"/>
      <c r="O53" s="779"/>
      <c r="P53" s="779"/>
      <c r="Q53" s="779"/>
      <c r="R53" s="779"/>
      <c r="S53" s="779"/>
      <c r="T53" s="779"/>
      <c r="U53" s="779"/>
      <c r="V53" s="779"/>
      <c r="W53" s="779"/>
      <c r="X53" s="779"/>
      <c r="Y53" s="779"/>
      <c r="Z53" s="779"/>
      <c r="AA53" s="779"/>
      <c r="AB53" s="779"/>
      <c r="AC53" s="779"/>
      <c r="AD53" s="779"/>
      <c r="AE53" s="779"/>
      <c r="AF53" s="779"/>
      <c r="AG53" s="779"/>
      <c r="AH53" s="779"/>
      <c r="AI53" s="779"/>
      <c r="AJ53" s="779"/>
      <c r="AK53" s="779"/>
      <c r="AL53" s="779"/>
      <c r="AM53" s="779"/>
      <c r="AN53" s="779"/>
      <c r="AO53" s="779"/>
      <c r="AP53" s="779"/>
      <c r="AQ53" s="779"/>
      <c r="AR53" s="779"/>
      <c r="AS53" s="779"/>
      <c r="AT53" s="779"/>
      <c r="AU53" s="779"/>
      <c r="AV53" s="779"/>
      <c r="AW53" s="779"/>
      <c r="AX53" s="779"/>
      <c r="AY53" s="779"/>
      <c r="AZ53" s="779"/>
      <c r="BA53" s="779"/>
      <c r="BB53" s="779"/>
      <c r="BC53" s="285"/>
    </row>
    <row r="54" spans="1:55" s="286" customFormat="1" ht="17.25" customHeight="1" x14ac:dyDescent="0.15">
      <c r="A54" s="287"/>
      <c r="B54" s="376"/>
      <c r="C54" s="779"/>
      <c r="D54" s="779"/>
      <c r="E54" s="779"/>
      <c r="F54" s="779"/>
      <c r="G54" s="779"/>
      <c r="H54" s="779"/>
      <c r="I54" s="779"/>
      <c r="J54" s="779"/>
      <c r="K54" s="779"/>
      <c r="L54" s="779"/>
      <c r="M54" s="779"/>
      <c r="N54" s="779"/>
      <c r="O54" s="779"/>
      <c r="P54" s="779"/>
      <c r="Q54" s="779"/>
      <c r="R54" s="779"/>
      <c r="S54" s="779"/>
      <c r="T54" s="779"/>
      <c r="U54" s="779"/>
      <c r="V54" s="779"/>
      <c r="W54" s="779"/>
      <c r="X54" s="779"/>
      <c r="Y54" s="779"/>
      <c r="Z54" s="779"/>
      <c r="AA54" s="779"/>
      <c r="AB54" s="779"/>
      <c r="AC54" s="779"/>
      <c r="AD54" s="779"/>
      <c r="AE54" s="779"/>
      <c r="AF54" s="779"/>
      <c r="AG54" s="779"/>
      <c r="AH54" s="779"/>
      <c r="AI54" s="779"/>
      <c r="AJ54" s="779"/>
      <c r="AK54" s="779"/>
      <c r="AL54" s="779"/>
      <c r="AM54" s="779"/>
      <c r="AN54" s="779"/>
      <c r="AO54" s="779"/>
      <c r="AP54" s="779"/>
      <c r="AQ54" s="779"/>
      <c r="AR54" s="779"/>
      <c r="AS54" s="779"/>
      <c r="AT54" s="779"/>
      <c r="AU54" s="779"/>
      <c r="AV54" s="779"/>
      <c r="AW54" s="779"/>
      <c r="AX54" s="779"/>
      <c r="AY54" s="779"/>
      <c r="AZ54" s="779"/>
      <c r="BA54" s="779"/>
      <c r="BB54" s="779"/>
      <c r="BC54" s="285"/>
    </row>
    <row r="55" spans="1:55" s="286" customFormat="1" ht="7.5" customHeight="1" x14ac:dyDescent="0.15">
      <c r="A55" s="376"/>
      <c r="B55" s="376"/>
      <c r="C55" s="376"/>
      <c r="D55" s="376"/>
      <c r="E55" s="284"/>
      <c r="F55" s="284"/>
      <c r="G55" s="284"/>
      <c r="H55" s="284"/>
      <c r="I55" s="284"/>
      <c r="J55" s="284"/>
      <c r="K55" s="284"/>
      <c r="L55" s="284"/>
      <c r="M55" s="284"/>
      <c r="N55" s="284"/>
      <c r="O55" s="284"/>
      <c r="P55" s="284"/>
      <c r="Q55" s="284"/>
      <c r="R55" s="284"/>
      <c r="S55" s="284"/>
      <c r="T55" s="284"/>
      <c r="U55" s="284"/>
      <c r="V55" s="284"/>
      <c r="W55" s="284"/>
      <c r="X55" s="284"/>
      <c r="Y55" s="284"/>
      <c r="Z55" s="284"/>
      <c r="AA55" s="284"/>
      <c r="AB55" s="284"/>
      <c r="AC55" s="284"/>
      <c r="AD55" s="284"/>
      <c r="AE55" s="284"/>
      <c r="AF55" s="284"/>
      <c r="AG55" s="284"/>
      <c r="AH55" s="284"/>
      <c r="AI55" s="284"/>
      <c r="AJ55" s="284"/>
      <c r="AK55" s="284"/>
      <c r="AL55" s="284"/>
      <c r="AM55" s="284"/>
      <c r="AN55" s="284"/>
      <c r="AO55" s="284"/>
      <c r="AP55" s="284"/>
      <c r="AQ55" s="284"/>
      <c r="AR55" s="284"/>
      <c r="AS55" s="284"/>
      <c r="AT55" s="284"/>
      <c r="AU55" s="284"/>
      <c r="AV55" s="284"/>
      <c r="AW55" s="284"/>
      <c r="AX55" s="284"/>
      <c r="AY55" s="284"/>
      <c r="AZ55" s="284"/>
      <c r="BA55" s="284"/>
      <c r="BB55" s="284"/>
      <c r="BC55" s="285"/>
    </row>
    <row r="56" spans="1:55" s="286" customFormat="1" ht="17.25" customHeight="1" x14ac:dyDescent="0.15">
      <c r="A56" s="376" t="s">
        <v>200</v>
      </c>
      <c r="B56" s="376"/>
      <c r="C56" s="283" t="s">
        <v>193</v>
      </c>
      <c r="D56" s="376"/>
      <c r="E56" s="284"/>
      <c r="F56" s="284"/>
      <c r="G56" s="284"/>
      <c r="H56" s="284"/>
      <c r="I56" s="284"/>
      <c r="J56" s="284"/>
      <c r="K56" s="284"/>
      <c r="L56" s="284"/>
      <c r="M56" s="284"/>
      <c r="N56" s="284"/>
      <c r="O56" s="284"/>
      <c r="P56" s="284"/>
      <c r="Q56" s="284"/>
      <c r="R56" s="284"/>
      <c r="S56" s="284"/>
      <c r="T56" s="284"/>
      <c r="U56" s="284"/>
      <c r="V56" s="284"/>
      <c r="W56" s="284"/>
      <c r="X56" s="284"/>
      <c r="Y56" s="284"/>
      <c r="Z56" s="284"/>
      <c r="AA56" s="284"/>
      <c r="AB56" s="284"/>
      <c r="AC56" s="284"/>
      <c r="AD56" s="284"/>
      <c r="AE56" s="284"/>
      <c r="AF56" s="284"/>
      <c r="AG56" s="284"/>
      <c r="AH56" s="284"/>
      <c r="AI56" s="284"/>
      <c r="AJ56" s="284"/>
      <c r="AK56" s="284"/>
      <c r="AL56" s="284"/>
      <c r="AM56" s="284"/>
      <c r="AN56" s="284"/>
      <c r="AO56" s="284"/>
      <c r="AP56" s="284"/>
      <c r="AQ56" s="284"/>
      <c r="AR56" s="284"/>
      <c r="AS56" s="284"/>
      <c r="AT56" s="284"/>
      <c r="AU56" s="284"/>
      <c r="AV56" s="284"/>
      <c r="AW56" s="284"/>
      <c r="AX56" s="284"/>
      <c r="AY56" s="284"/>
      <c r="AZ56" s="284"/>
      <c r="BA56" s="284"/>
      <c r="BB56" s="284"/>
      <c r="BC56" s="285"/>
    </row>
    <row r="57" spans="1:55" s="286" customFormat="1" ht="17.25" customHeight="1" x14ac:dyDescent="0.15">
      <c r="A57" s="376"/>
      <c r="B57" s="376"/>
      <c r="C57" s="780" t="s">
        <v>194</v>
      </c>
      <c r="D57" s="780"/>
      <c r="E57" s="780"/>
      <c r="F57" s="780"/>
      <c r="G57" s="780"/>
      <c r="H57" s="780"/>
      <c r="I57" s="780"/>
      <c r="J57" s="780"/>
      <c r="K57" s="780"/>
      <c r="L57" s="780"/>
      <c r="M57" s="780"/>
      <c r="N57" s="780"/>
      <c r="O57" s="780"/>
      <c r="P57" s="780"/>
      <c r="Q57" s="780"/>
      <c r="R57" s="780"/>
      <c r="S57" s="780"/>
      <c r="T57" s="780"/>
      <c r="U57" s="780"/>
      <c r="V57" s="780"/>
      <c r="W57" s="780"/>
      <c r="X57" s="780"/>
      <c r="Y57" s="780"/>
      <c r="Z57" s="780"/>
      <c r="AA57" s="780"/>
      <c r="AB57" s="780"/>
      <c r="AC57" s="780"/>
      <c r="AD57" s="780"/>
      <c r="AE57" s="780"/>
      <c r="AF57" s="780"/>
      <c r="AG57" s="780"/>
      <c r="AH57" s="780"/>
      <c r="AI57" s="780"/>
      <c r="AJ57" s="780"/>
      <c r="AK57" s="780"/>
      <c r="AL57" s="780"/>
      <c r="AM57" s="780"/>
      <c r="AN57" s="780"/>
      <c r="AO57" s="780"/>
      <c r="AP57" s="780"/>
      <c r="AQ57" s="780"/>
      <c r="AR57" s="780"/>
      <c r="AS57" s="780"/>
      <c r="AT57" s="780"/>
      <c r="AU57" s="780"/>
      <c r="AV57" s="780"/>
      <c r="AW57" s="780"/>
      <c r="AX57" s="780"/>
      <c r="AY57" s="780"/>
      <c r="AZ57" s="780"/>
      <c r="BA57" s="780"/>
      <c r="BB57" s="780"/>
      <c r="BC57" s="285"/>
    </row>
    <row r="58" spans="1:55" s="363" customFormat="1" ht="7.5" customHeight="1" x14ac:dyDescent="0.15">
      <c r="A58" s="359"/>
      <c r="B58" s="359"/>
      <c r="C58" s="359"/>
      <c r="D58" s="359"/>
      <c r="E58" s="361"/>
      <c r="F58" s="361"/>
      <c r="G58" s="361"/>
      <c r="H58" s="361"/>
      <c r="I58" s="361"/>
      <c r="J58" s="361"/>
      <c r="K58" s="361"/>
      <c r="L58" s="361"/>
      <c r="M58" s="361"/>
      <c r="N58" s="361"/>
      <c r="O58" s="361"/>
      <c r="P58" s="361"/>
      <c r="Q58" s="361"/>
      <c r="R58" s="361"/>
      <c r="S58" s="361"/>
      <c r="T58" s="361"/>
      <c r="U58" s="361"/>
      <c r="V58" s="361"/>
      <c r="W58" s="361"/>
      <c r="X58" s="361"/>
      <c r="Y58" s="361"/>
      <c r="Z58" s="361"/>
      <c r="AA58" s="361"/>
      <c r="AB58" s="361"/>
      <c r="AC58" s="361"/>
      <c r="AD58" s="361"/>
      <c r="AE58" s="361"/>
      <c r="AF58" s="361"/>
      <c r="AG58" s="361"/>
      <c r="AH58" s="361"/>
      <c r="AI58" s="361"/>
      <c r="AJ58" s="361"/>
      <c r="AK58" s="361"/>
      <c r="AL58" s="361"/>
      <c r="AM58" s="361"/>
      <c r="AN58" s="361"/>
      <c r="AO58" s="361"/>
      <c r="AP58" s="361"/>
      <c r="AQ58" s="361"/>
      <c r="AR58" s="361"/>
      <c r="AS58" s="361"/>
      <c r="AT58" s="361"/>
      <c r="AU58" s="361"/>
      <c r="AV58" s="361"/>
      <c r="AW58" s="361"/>
      <c r="AX58" s="361"/>
      <c r="AY58" s="361"/>
      <c r="AZ58" s="361"/>
      <c r="BA58" s="361"/>
      <c r="BB58" s="361"/>
      <c r="BC58" s="362"/>
    </row>
    <row r="59" spans="1:55" s="363" customFormat="1" ht="17.25" customHeight="1" x14ac:dyDescent="0.15">
      <c r="A59" s="359" t="s">
        <v>222</v>
      </c>
      <c r="B59" s="359"/>
      <c r="C59" s="360" t="s">
        <v>223</v>
      </c>
      <c r="D59" s="359"/>
      <c r="E59" s="361"/>
      <c r="F59" s="361"/>
      <c r="G59" s="361"/>
      <c r="H59" s="361"/>
      <c r="I59" s="361"/>
      <c r="J59" s="361"/>
      <c r="K59" s="361"/>
      <c r="L59" s="361"/>
      <c r="M59" s="361"/>
      <c r="N59" s="361"/>
      <c r="O59" s="361"/>
      <c r="P59" s="361"/>
      <c r="Q59" s="361"/>
      <c r="R59" s="361"/>
      <c r="S59" s="361"/>
      <c r="T59" s="361"/>
      <c r="U59" s="361"/>
      <c r="V59" s="361"/>
      <c r="W59" s="361"/>
      <c r="X59" s="361"/>
      <c r="Y59" s="361"/>
      <c r="Z59" s="361"/>
      <c r="AA59" s="361"/>
      <c r="AB59" s="361"/>
      <c r="AC59" s="361"/>
      <c r="AD59" s="361"/>
      <c r="AE59" s="361"/>
      <c r="AF59" s="361"/>
      <c r="AG59" s="361"/>
      <c r="AH59" s="361"/>
      <c r="AI59" s="361"/>
      <c r="AJ59" s="361"/>
      <c r="AK59" s="361"/>
      <c r="AL59" s="361"/>
      <c r="AM59" s="361"/>
      <c r="AN59" s="361"/>
      <c r="AO59" s="361"/>
      <c r="AP59" s="361"/>
      <c r="AQ59" s="361"/>
      <c r="AR59" s="361"/>
      <c r="AS59" s="361"/>
      <c r="AT59" s="361"/>
      <c r="AU59" s="361"/>
      <c r="AV59" s="361"/>
      <c r="AW59" s="361"/>
      <c r="AX59" s="361"/>
      <c r="AY59" s="361"/>
      <c r="AZ59" s="361"/>
      <c r="BA59" s="361"/>
      <c r="BB59" s="361"/>
      <c r="BC59" s="362"/>
    </row>
    <row r="60" spans="1:55" s="363" customFormat="1" ht="17.25" customHeight="1" x14ac:dyDescent="0.15">
      <c r="A60" s="359"/>
      <c r="B60" s="359"/>
      <c r="C60" s="790" t="s">
        <v>224</v>
      </c>
      <c r="D60" s="790"/>
      <c r="E60" s="790"/>
      <c r="F60" s="790"/>
      <c r="G60" s="790"/>
      <c r="H60" s="790"/>
      <c r="I60" s="790"/>
      <c r="J60" s="790"/>
      <c r="K60" s="790"/>
      <c r="L60" s="790"/>
      <c r="M60" s="790"/>
      <c r="N60" s="790"/>
      <c r="O60" s="790"/>
      <c r="P60" s="790"/>
      <c r="Q60" s="790"/>
      <c r="R60" s="790"/>
      <c r="S60" s="790"/>
      <c r="T60" s="790"/>
      <c r="U60" s="790"/>
      <c r="V60" s="790"/>
      <c r="W60" s="790"/>
      <c r="X60" s="790"/>
      <c r="Y60" s="790"/>
      <c r="Z60" s="790"/>
      <c r="AA60" s="790"/>
      <c r="AB60" s="790"/>
      <c r="AC60" s="790"/>
      <c r="AD60" s="790"/>
      <c r="AE60" s="790"/>
      <c r="AF60" s="790"/>
      <c r="AG60" s="790"/>
      <c r="AH60" s="790"/>
      <c r="AI60" s="790"/>
      <c r="AJ60" s="790"/>
      <c r="AK60" s="790"/>
      <c r="AL60" s="790"/>
      <c r="AM60" s="790"/>
      <c r="AN60" s="790"/>
      <c r="AO60" s="790"/>
      <c r="AP60" s="790"/>
      <c r="AQ60" s="790"/>
      <c r="AR60" s="790"/>
      <c r="AS60" s="790"/>
      <c r="AT60" s="790"/>
      <c r="AU60" s="790"/>
      <c r="AV60" s="790"/>
      <c r="AW60" s="790"/>
      <c r="AX60" s="790"/>
      <c r="AY60" s="790"/>
      <c r="AZ60" s="790"/>
      <c r="BA60" s="790"/>
      <c r="BB60" s="790"/>
      <c r="BC60" s="362"/>
    </row>
    <row r="61" spans="1:55" s="363" customFormat="1" ht="17.25" customHeight="1" x14ac:dyDescent="0.15">
      <c r="A61" s="359"/>
      <c r="B61" s="359"/>
      <c r="C61" s="790"/>
      <c r="D61" s="790"/>
      <c r="E61" s="790"/>
      <c r="F61" s="790"/>
      <c r="G61" s="790"/>
      <c r="H61" s="790"/>
      <c r="I61" s="790"/>
      <c r="J61" s="790"/>
      <c r="K61" s="790"/>
      <c r="L61" s="790"/>
      <c r="M61" s="790"/>
      <c r="N61" s="790"/>
      <c r="O61" s="790"/>
      <c r="P61" s="790"/>
      <c r="Q61" s="790"/>
      <c r="R61" s="790"/>
      <c r="S61" s="790"/>
      <c r="T61" s="790"/>
      <c r="U61" s="790"/>
      <c r="V61" s="790"/>
      <c r="W61" s="790"/>
      <c r="X61" s="790"/>
      <c r="Y61" s="790"/>
      <c r="Z61" s="790"/>
      <c r="AA61" s="790"/>
      <c r="AB61" s="790"/>
      <c r="AC61" s="790"/>
      <c r="AD61" s="790"/>
      <c r="AE61" s="790"/>
      <c r="AF61" s="790"/>
      <c r="AG61" s="790"/>
      <c r="AH61" s="790"/>
      <c r="AI61" s="790"/>
      <c r="AJ61" s="790"/>
      <c r="AK61" s="790"/>
      <c r="AL61" s="790"/>
      <c r="AM61" s="790"/>
      <c r="AN61" s="790"/>
      <c r="AO61" s="790"/>
      <c r="AP61" s="790"/>
      <c r="AQ61" s="790"/>
      <c r="AR61" s="790"/>
      <c r="AS61" s="790"/>
      <c r="AT61" s="790"/>
      <c r="AU61" s="790"/>
      <c r="AV61" s="790"/>
      <c r="AW61" s="790"/>
      <c r="AX61" s="790"/>
      <c r="AY61" s="790"/>
      <c r="AZ61" s="790"/>
      <c r="BA61" s="790"/>
      <c r="BB61" s="790"/>
      <c r="BC61" s="362"/>
    </row>
    <row r="62" spans="1:55" s="286" customFormat="1" ht="16.5" customHeight="1" x14ac:dyDescent="0.15">
      <c r="A62" s="374"/>
      <c r="B62" s="374"/>
      <c r="C62" s="374"/>
      <c r="D62" s="374"/>
      <c r="E62" s="288"/>
      <c r="F62" s="288"/>
      <c r="G62" s="288"/>
      <c r="H62" s="288"/>
      <c r="I62" s="288"/>
      <c r="J62" s="288"/>
      <c r="K62" s="288"/>
      <c r="L62" s="288"/>
      <c r="M62" s="288"/>
      <c r="N62" s="288"/>
      <c r="O62" s="288"/>
      <c r="P62" s="288"/>
      <c r="Q62" s="288"/>
      <c r="R62" s="288"/>
      <c r="S62" s="288"/>
      <c r="T62" s="288"/>
      <c r="U62" s="288"/>
      <c r="V62" s="288"/>
      <c r="W62" s="288"/>
      <c r="X62" s="288"/>
      <c r="Y62" s="288"/>
      <c r="Z62" s="288"/>
      <c r="AA62" s="288"/>
      <c r="AB62" s="288"/>
      <c r="AC62" s="288"/>
      <c r="AD62" s="288"/>
      <c r="AE62" s="288"/>
      <c r="AF62" s="288"/>
      <c r="AG62" s="288"/>
      <c r="AH62" s="288"/>
      <c r="AI62" s="288"/>
      <c r="AJ62" s="288"/>
      <c r="AK62" s="288"/>
      <c r="AL62" s="288"/>
      <c r="AM62" s="288"/>
      <c r="AN62" s="288"/>
      <c r="AO62" s="288"/>
      <c r="AP62" s="288"/>
      <c r="AQ62" s="288"/>
      <c r="AR62" s="288"/>
      <c r="AS62" s="288"/>
      <c r="AT62" s="288"/>
      <c r="AU62" s="288"/>
      <c r="AV62" s="288"/>
      <c r="AW62" s="288"/>
      <c r="AX62" s="288"/>
      <c r="AY62" s="288"/>
      <c r="AZ62" s="288"/>
      <c r="BA62" s="288"/>
      <c r="BB62" s="288"/>
      <c r="BC62" s="285"/>
    </row>
    <row r="63" spans="1:55" s="286" customFormat="1" ht="16.5" customHeight="1" x14ac:dyDescent="0.15">
      <c r="A63" s="374"/>
      <c r="B63" s="374"/>
      <c r="C63" s="374"/>
      <c r="D63" s="374"/>
      <c r="E63" s="288"/>
      <c r="F63" s="288"/>
      <c r="G63" s="288"/>
      <c r="H63" s="288"/>
      <c r="I63" s="288"/>
      <c r="J63" s="288"/>
      <c r="K63" s="288"/>
      <c r="L63" s="288"/>
      <c r="M63" s="288"/>
      <c r="N63" s="288"/>
      <c r="O63" s="288"/>
      <c r="P63" s="288"/>
      <c r="Q63" s="288"/>
      <c r="R63" s="288"/>
      <c r="S63" s="288"/>
      <c r="T63" s="288"/>
      <c r="U63" s="288"/>
      <c r="V63" s="288"/>
      <c r="W63" s="288"/>
      <c r="X63" s="288"/>
      <c r="Y63" s="288"/>
      <c r="Z63" s="288"/>
      <c r="AA63" s="288"/>
      <c r="AB63" s="288"/>
      <c r="AC63" s="288"/>
      <c r="AD63" s="288"/>
      <c r="AE63" s="288"/>
      <c r="AF63" s="288"/>
      <c r="AG63" s="288"/>
      <c r="AH63" s="288"/>
      <c r="AI63" s="288"/>
      <c r="AJ63" s="288"/>
      <c r="AK63" s="288"/>
      <c r="AL63" s="288"/>
      <c r="AM63" s="288"/>
      <c r="AN63" s="288"/>
      <c r="AO63" s="288"/>
      <c r="AP63" s="288"/>
      <c r="AQ63" s="288"/>
      <c r="AR63" s="288"/>
      <c r="AS63" s="288"/>
      <c r="AT63" s="288"/>
      <c r="AU63" s="288"/>
      <c r="AV63" s="288"/>
      <c r="AW63" s="288"/>
      <c r="AX63" s="288"/>
      <c r="AY63" s="288"/>
      <c r="AZ63" s="288"/>
      <c r="BA63" s="288"/>
      <c r="BB63" s="288"/>
      <c r="BC63" s="285"/>
    </row>
    <row r="64" spans="1:55" s="286" customFormat="1" ht="16.5" customHeight="1" x14ac:dyDescent="0.15">
      <c r="A64" s="374"/>
      <c r="B64" s="374"/>
      <c r="C64" s="374"/>
      <c r="D64" s="374"/>
      <c r="E64" s="288"/>
      <c r="F64" s="288"/>
      <c r="G64" s="288"/>
      <c r="H64" s="288"/>
      <c r="I64" s="288"/>
      <c r="J64" s="288"/>
      <c r="K64" s="288"/>
      <c r="L64" s="288"/>
      <c r="M64" s="288"/>
      <c r="N64" s="288"/>
      <c r="O64" s="288"/>
      <c r="P64" s="288"/>
      <c r="Q64" s="288"/>
      <c r="R64" s="288"/>
      <c r="S64" s="288"/>
      <c r="T64" s="288"/>
      <c r="U64" s="288"/>
      <c r="V64" s="288"/>
      <c r="W64" s="288"/>
      <c r="X64" s="288"/>
      <c r="Y64" s="288"/>
      <c r="Z64" s="288"/>
      <c r="AA64" s="288"/>
      <c r="AB64" s="288"/>
      <c r="AC64" s="288"/>
      <c r="AD64" s="288"/>
      <c r="AE64" s="288"/>
      <c r="AF64" s="288"/>
      <c r="AG64" s="288"/>
      <c r="AH64" s="288"/>
      <c r="AI64" s="288"/>
      <c r="AJ64" s="288"/>
      <c r="AK64" s="288"/>
      <c r="AL64" s="288"/>
      <c r="AM64" s="288"/>
      <c r="AN64" s="288"/>
      <c r="AO64" s="288"/>
      <c r="AP64" s="288"/>
      <c r="AQ64" s="288"/>
      <c r="AR64" s="288"/>
      <c r="AS64" s="288"/>
      <c r="AT64" s="288"/>
      <c r="AU64" s="288"/>
      <c r="AV64" s="288"/>
      <c r="AW64" s="288"/>
      <c r="AX64" s="288"/>
      <c r="AY64" s="288"/>
      <c r="AZ64" s="288"/>
      <c r="BA64" s="288"/>
      <c r="BB64" s="288"/>
      <c r="BC64" s="285"/>
    </row>
    <row r="65" spans="1:74" ht="14.25" x14ac:dyDescent="0.15">
      <c r="A65" s="786" t="s">
        <v>195</v>
      </c>
      <c r="B65" s="786"/>
      <c r="C65" s="786"/>
      <c r="D65" s="786"/>
      <c r="E65" s="786"/>
      <c r="F65" s="786"/>
      <c r="G65" s="786"/>
      <c r="H65" s="786"/>
      <c r="I65" s="786"/>
      <c r="J65" s="786"/>
      <c r="K65" s="786"/>
      <c r="L65" s="786"/>
      <c r="M65" s="786"/>
      <c r="N65" s="786"/>
      <c r="O65" s="786"/>
      <c r="P65" s="786"/>
      <c r="Q65" s="786"/>
      <c r="R65" s="786"/>
      <c r="S65" s="786"/>
      <c r="T65" s="786"/>
      <c r="U65" s="786"/>
      <c r="V65" s="786"/>
      <c r="W65" s="786"/>
      <c r="X65" s="786"/>
      <c r="Y65" s="786"/>
      <c r="Z65" s="786"/>
      <c r="AA65" s="786"/>
      <c r="AB65" s="786"/>
      <c r="AC65" s="786"/>
      <c r="AD65" s="786"/>
      <c r="AE65" s="786"/>
      <c r="AF65" s="786"/>
      <c r="AG65" s="786"/>
      <c r="AH65" s="786"/>
      <c r="AI65" s="786"/>
      <c r="AJ65" s="786"/>
      <c r="AK65" s="786"/>
      <c r="AL65" s="786"/>
      <c r="AM65" s="786"/>
      <c r="AN65" s="786"/>
      <c r="AO65" s="786"/>
      <c r="AP65" s="786"/>
      <c r="AQ65" s="786"/>
      <c r="AR65" s="786"/>
      <c r="AS65" s="786"/>
      <c r="AT65" s="786"/>
      <c r="AU65" s="786"/>
      <c r="AV65" s="786"/>
      <c r="AW65" s="786"/>
      <c r="AX65" s="786"/>
      <c r="AY65" s="786"/>
      <c r="AZ65" s="786"/>
      <c r="BA65" s="786"/>
      <c r="BB65" s="786"/>
      <c r="BC65" s="270"/>
    </row>
    <row r="66" spans="1:74" ht="16.5" customHeight="1" x14ac:dyDescent="0.15">
      <c r="A66" s="375"/>
      <c r="B66" s="375"/>
      <c r="C66" s="375"/>
      <c r="D66" s="375"/>
      <c r="E66" s="375"/>
      <c r="F66" s="375"/>
      <c r="G66" s="375"/>
      <c r="H66" s="375"/>
      <c r="I66" s="375"/>
      <c r="J66" s="375"/>
      <c r="K66" s="375"/>
      <c r="L66" s="375"/>
      <c r="M66" s="375"/>
      <c r="N66" s="375"/>
      <c r="O66" s="375"/>
      <c r="P66" s="375"/>
      <c r="Q66" s="375"/>
      <c r="R66" s="375"/>
      <c r="S66" s="375"/>
      <c r="T66" s="375"/>
      <c r="U66" s="375"/>
      <c r="V66" s="375"/>
      <c r="W66" s="375"/>
      <c r="X66" s="375"/>
      <c r="Y66" s="375"/>
      <c r="Z66" s="375"/>
      <c r="AA66" s="375"/>
      <c r="AB66" s="375"/>
      <c r="AC66" s="375"/>
      <c r="AD66" s="375"/>
      <c r="AE66" s="375"/>
      <c r="AF66" s="375"/>
      <c r="AG66" s="375"/>
      <c r="AH66" s="375"/>
      <c r="AI66" s="375"/>
      <c r="AJ66" s="375"/>
      <c r="AK66" s="375"/>
      <c r="AL66" s="375"/>
      <c r="AM66" s="375"/>
      <c r="AN66" s="375"/>
      <c r="AO66" s="375"/>
      <c r="AP66" s="375"/>
      <c r="AQ66" s="375"/>
      <c r="AR66" s="375"/>
      <c r="AS66" s="375"/>
      <c r="AT66" s="375"/>
      <c r="AU66" s="375"/>
      <c r="AV66" s="375"/>
      <c r="AW66" s="375"/>
      <c r="AX66" s="375"/>
      <c r="AY66" s="375"/>
      <c r="AZ66" s="375"/>
      <c r="BA66" s="375"/>
      <c r="BB66" s="375"/>
      <c r="BC66" s="270"/>
    </row>
    <row r="67" spans="1:74" ht="16.5" customHeight="1" x14ac:dyDescent="0.15">
      <c r="A67" s="375"/>
      <c r="B67" s="375"/>
      <c r="C67" s="375"/>
      <c r="D67" s="375"/>
      <c r="E67" s="375"/>
      <c r="F67" s="375"/>
      <c r="G67" s="375"/>
      <c r="H67" s="375"/>
      <c r="I67" s="375"/>
      <c r="J67" s="375"/>
      <c r="K67" s="375"/>
      <c r="L67" s="375"/>
      <c r="M67" s="375"/>
      <c r="N67" s="375"/>
      <c r="O67" s="375"/>
      <c r="P67" s="375"/>
      <c r="Q67" s="375"/>
      <c r="R67" s="375"/>
      <c r="S67" s="375"/>
      <c r="T67" s="375"/>
      <c r="U67" s="375"/>
      <c r="V67" s="375"/>
      <c r="W67" s="375"/>
      <c r="X67" s="375"/>
      <c r="Y67" s="375"/>
      <c r="Z67" s="375"/>
      <c r="AA67" s="375"/>
      <c r="AB67" s="375"/>
      <c r="AC67" s="375"/>
      <c r="AD67" s="375"/>
      <c r="AE67" s="375"/>
      <c r="AF67" s="375"/>
      <c r="AG67" s="375"/>
      <c r="AH67" s="375"/>
      <c r="AI67" s="375"/>
      <c r="AJ67" s="375"/>
      <c r="AK67" s="375"/>
      <c r="AL67" s="375"/>
      <c r="AM67" s="375"/>
      <c r="AN67" s="375"/>
      <c r="AO67" s="375"/>
      <c r="AP67" s="375"/>
      <c r="AQ67" s="375"/>
      <c r="AR67" s="375"/>
      <c r="AS67" s="375"/>
      <c r="AT67" s="375"/>
      <c r="AU67" s="375"/>
      <c r="AV67" s="375"/>
      <c r="AW67" s="375"/>
      <c r="AX67" s="375"/>
      <c r="AY67" s="375"/>
      <c r="AZ67" s="375"/>
      <c r="BA67" s="375"/>
      <c r="BB67" s="375"/>
      <c r="BC67" s="270"/>
    </row>
    <row r="68" spans="1:74" ht="16.5" customHeight="1" x14ac:dyDescent="0.15">
      <c r="A68" s="375"/>
      <c r="B68" s="375"/>
      <c r="C68" s="375"/>
      <c r="D68" s="375"/>
      <c r="E68" s="375"/>
      <c r="F68" s="375"/>
      <c r="G68" s="375"/>
      <c r="H68" s="375"/>
      <c r="I68" s="375"/>
      <c r="J68" s="375"/>
      <c r="K68" s="375"/>
      <c r="L68" s="375"/>
      <c r="M68" s="375"/>
      <c r="N68" s="375"/>
      <c r="O68" s="375"/>
      <c r="P68" s="375"/>
      <c r="Q68" s="375"/>
      <c r="R68" s="375"/>
      <c r="S68" s="375"/>
      <c r="T68" s="375"/>
      <c r="U68" s="375"/>
      <c r="V68" s="375"/>
      <c r="W68" s="375"/>
      <c r="X68" s="375"/>
      <c r="Y68" s="375"/>
      <c r="Z68" s="375"/>
      <c r="AA68" s="375"/>
      <c r="AB68" s="375"/>
      <c r="AC68" s="375"/>
      <c r="AD68" s="375"/>
      <c r="AE68" s="375"/>
      <c r="AF68" s="375"/>
      <c r="AG68" s="375"/>
      <c r="AH68" s="375"/>
      <c r="AI68" s="375"/>
      <c r="AJ68" s="375"/>
      <c r="AK68" s="375"/>
      <c r="AL68" s="375"/>
      <c r="AM68" s="375"/>
      <c r="AN68" s="375"/>
      <c r="AO68" s="375"/>
      <c r="AP68" s="375"/>
      <c r="AQ68" s="375"/>
      <c r="AR68" s="375"/>
      <c r="AS68" s="375"/>
      <c r="AT68" s="375"/>
      <c r="AU68" s="375"/>
      <c r="AV68" s="375"/>
      <c r="AW68" s="375"/>
      <c r="AX68" s="375"/>
      <c r="AY68" s="375"/>
      <c r="AZ68" s="375"/>
      <c r="BA68" s="375"/>
      <c r="BB68" s="375"/>
      <c r="BC68" s="270"/>
    </row>
    <row r="69" spans="1:74" ht="16.5" customHeight="1" x14ac:dyDescent="0.15">
      <c r="A69" s="375"/>
      <c r="B69" s="375"/>
      <c r="C69" s="375"/>
      <c r="D69" s="375"/>
      <c r="E69" s="375"/>
      <c r="F69" s="375"/>
      <c r="G69" s="375"/>
      <c r="H69" s="375"/>
      <c r="I69" s="375"/>
      <c r="J69" s="375"/>
      <c r="K69" s="375"/>
      <c r="L69" s="375"/>
      <c r="M69" s="375"/>
      <c r="N69" s="375"/>
      <c r="O69" s="375"/>
      <c r="P69" s="375"/>
      <c r="Q69" s="375"/>
      <c r="R69" s="375"/>
      <c r="S69" s="375"/>
      <c r="T69" s="375"/>
      <c r="U69" s="375"/>
      <c r="V69" s="375"/>
      <c r="W69" s="375"/>
      <c r="X69" s="375"/>
      <c r="Y69" s="375"/>
      <c r="Z69" s="375"/>
      <c r="AA69" s="375"/>
      <c r="AB69" s="375"/>
      <c r="AC69" s="375"/>
      <c r="AD69" s="375"/>
      <c r="AE69" s="375"/>
      <c r="AF69" s="375"/>
      <c r="AG69" s="375"/>
      <c r="AH69" s="375"/>
      <c r="AI69" s="375"/>
      <c r="AJ69" s="375"/>
      <c r="AK69" s="375"/>
      <c r="AL69" s="375"/>
      <c r="AM69" s="375"/>
      <c r="AN69" s="375"/>
      <c r="AO69" s="375"/>
      <c r="AP69" s="375"/>
      <c r="AQ69" s="375"/>
      <c r="AR69" s="375"/>
      <c r="AS69" s="375"/>
      <c r="AT69" s="375"/>
      <c r="AU69" s="375"/>
      <c r="AV69" s="375"/>
      <c r="AW69" s="375"/>
      <c r="AX69" s="375"/>
      <c r="AY69" s="375"/>
      <c r="AZ69" s="375"/>
      <c r="BA69" s="375"/>
      <c r="BB69" s="375"/>
      <c r="BC69" s="270"/>
    </row>
    <row r="70" spans="1:74" ht="30" customHeight="1" x14ac:dyDescent="0.15">
      <c r="A70" s="289"/>
      <c r="B70" s="290"/>
      <c r="C70" s="291"/>
      <c r="D70" s="291"/>
      <c r="E70" s="291"/>
      <c r="F70" s="291"/>
      <c r="G70" s="291"/>
      <c r="H70" s="291"/>
      <c r="I70" s="291"/>
      <c r="J70" s="291"/>
      <c r="K70" s="291"/>
      <c r="L70" s="291"/>
      <c r="M70" s="291"/>
      <c r="N70" s="291"/>
      <c r="O70" s="291"/>
      <c r="P70" s="291"/>
      <c r="Q70" s="291"/>
      <c r="R70" s="291"/>
      <c r="S70" s="291"/>
      <c r="T70" s="291"/>
      <c r="U70" s="291"/>
      <c r="V70" s="291"/>
      <c r="W70" s="291"/>
      <c r="X70" s="291"/>
      <c r="Y70" s="291"/>
      <c r="Z70" s="291"/>
      <c r="AA70" s="291"/>
      <c r="AB70" s="291"/>
      <c r="AC70" s="291"/>
      <c r="AD70" s="291"/>
      <c r="AE70" s="291"/>
      <c r="AF70" s="291"/>
      <c r="AG70" s="291"/>
      <c r="AH70" s="291"/>
      <c r="AI70" s="291"/>
      <c r="AJ70" s="291"/>
      <c r="AK70" s="291"/>
      <c r="AL70" s="291"/>
      <c r="AM70" s="268"/>
      <c r="AN70" s="292"/>
      <c r="AO70" s="293"/>
      <c r="AP70" s="787"/>
      <c r="AQ70" s="787"/>
      <c r="AR70" s="787"/>
      <c r="AS70" s="787"/>
      <c r="AT70" s="292" t="s">
        <v>11</v>
      </c>
      <c r="AU70" s="788"/>
      <c r="AV70" s="788"/>
      <c r="AW70" s="292" t="s">
        <v>12</v>
      </c>
      <c r="AX70" s="789"/>
      <c r="AY70" s="789"/>
      <c r="AZ70" s="292" t="s">
        <v>196</v>
      </c>
      <c r="BA70" s="268"/>
      <c r="BB70" s="268"/>
      <c r="BC70" s="270"/>
    </row>
    <row r="71" spans="1:74" ht="11.25" customHeight="1" x14ac:dyDescent="0.15">
      <c r="A71" s="289"/>
      <c r="B71" s="290"/>
      <c r="C71" s="291"/>
      <c r="D71" s="291"/>
      <c r="E71" s="291"/>
      <c r="F71" s="291"/>
      <c r="G71" s="291"/>
      <c r="H71" s="291"/>
      <c r="I71" s="291"/>
      <c r="J71" s="291"/>
      <c r="K71" s="291"/>
      <c r="L71" s="291"/>
      <c r="M71" s="291"/>
      <c r="N71" s="291"/>
      <c r="O71" s="291"/>
      <c r="P71" s="291"/>
      <c r="Q71" s="291"/>
      <c r="R71" s="291"/>
      <c r="S71" s="291"/>
      <c r="T71" s="291"/>
      <c r="U71" s="291"/>
      <c r="V71" s="291"/>
      <c r="W71" s="291"/>
      <c r="X71" s="291"/>
      <c r="Y71" s="291"/>
      <c r="Z71" s="291"/>
      <c r="AA71" s="291"/>
      <c r="AB71" s="291"/>
      <c r="AC71" s="291"/>
      <c r="AD71" s="291"/>
      <c r="AE71" s="291"/>
      <c r="AF71" s="291"/>
      <c r="AG71" s="291"/>
      <c r="AH71" s="291"/>
      <c r="AI71" s="291"/>
      <c r="AJ71" s="291"/>
      <c r="AK71" s="291"/>
      <c r="AL71" s="291"/>
      <c r="AM71" s="292"/>
      <c r="AN71" s="292"/>
      <c r="AO71" s="294"/>
      <c r="AP71" s="294"/>
      <c r="AQ71" s="294"/>
      <c r="AR71" s="292"/>
      <c r="AS71" s="294"/>
      <c r="AT71" s="294"/>
      <c r="AU71" s="294"/>
      <c r="AV71" s="292"/>
      <c r="AW71" s="294"/>
      <c r="AX71" s="294"/>
      <c r="AY71" s="294"/>
      <c r="AZ71" s="292"/>
      <c r="BA71" s="268"/>
      <c r="BB71" s="268"/>
      <c r="BC71" s="270"/>
    </row>
    <row r="72" spans="1:74" s="372" customFormat="1" ht="21" customHeight="1" x14ac:dyDescent="0.15">
      <c r="A72" s="365"/>
      <c r="B72" s="366"/>
      <c r="C72" s="367"/>
      <c r="D72" s="367"/>
      <c r="E72" s="367"/>
      <c r="F72" s="367"/>
      <c r="G72" s="367"/>
      <c r="H72" s="367"/>
      <c r="I72" s="367"/>
      <c r="J72" s="367"/>
      <c r="K72" s="367"/>
      <c r="L72" s="367"/>
      <c r="M72" s="367"/>
      <c r="N72" s="367"/>
      <c r="O72" s="367"/>
      <c r="P72" s="367"/>
      <c r="Q72" s="367"/>
      <c r="R72" s="367"/>
      <c r="S72" s="367"/>
      <c r="T72" s="367"/>
      <c r="U72" s="367"/>
      <c r="V72" s="367"/>
      <c r="W72" s="367"/>
      <c r="X72" s="367"/>
      <c r="Y72" s="367"/>
      <c r="Z72" s="781" t="s">
        <v>225</v>
      </c>
      <c r="AA72" s="781"/>
      <c r="AB72" s="781"/>
      <c r="AC72" s="781"/>
      <c r="AD72" s="367"/>
      <c r="AE72" s="367"/>
      <c r="AF72" s="367"/>
      <c r="AG72" s="367"/>
      <c r="AH72" s="367"/>
      <c r="AI72" s="367"/>
      <c r="AJ72" s="367"/>
      <c r="AK72" s="367"/>
      <c r="AL72" s="367"/>
      <c r="AM72" s="368"/>
      <c r="AN72" s="368"/>
      <c r="AO72" s="369"/>
      <c r="AP72" s="369"/>
      <c r="AQ72" s="369"/>
      <c r="AR72" s="368"/>
      <c r="AS72" s="369"/>
      <c r="AT72" s="369"/>
      <c r="AU72" s="369"/>
      <c r="AV72" s="368"/>
      <c r="AW72" s="369"/>
      <c r="AX72" s="369"/>
      <c r="AY72" s="369"/>
      <c r="AZ72" s="368"/>
      <c r="BA72" s="370"/>
      <c r="BB72" s="370"/>
      <c r="BC72" s="371"/>
    </row>
    <row r="73" spans="1:74" ht="29.25" customHeight="1" x14ac:dyDescent="0.15">
      <c r="A73" s="289"/>
      <c r="B73" s="290"/>
      <c r="C73" s="291"/>
      <c r="D73" s="291"/>
      <c r="E73" s="291"/>
      <c r="F73" s="291"/>
      <c r="G73" s="291"/>
      <c r="H73" s="291"/>
      <c r="I73" s="291"/>
      <c r="J73" s="291"/>
      <c r="K73" s="291"/>
      <c r="L73" s="291"/>
      <c r="M73" s="291"/>
      <c r="N73" s="782" t="s">
        <v>201</v>
      </c>
      <c r="O73" s="782"/>
      <c r="P73" s="782"/>
      <c r="Q73" s="782"/>
      <c r="R73" s="782"/>
      <c r="S73" s="782" t="s">
        <v>202</v>
      </c>
      <c r="T73" s="782"/>
      <c r="U73" s="782"/>
      <c r="V73" s="782"/>
      <c r="W73" s="782"/>
      <c r="X73" s="782"/>
      <c r="Y73" s="291"/>
      <c r="Z73" s="785"/>
      <c r="AA73" s="785"/>
      <c r="AB73" s="785"/>
      <c r="AC73" s="785"/>
      <c r="AD73" s="785"/>
      <c r="AE73" s="785"/>
      <c r="AF73" s="785"/>
      <c r="AG73" s="785"/>
      <c r="AH73" s="785"/>
      <c r="AI73" s="785"/>
      <c r="AJ73" s="785"/>
      <c r="AK73" s="785"/>
      <c r="AL73" s="785"/>
      <c r="AM73" s="785"/>
      <c r="AN73" s="785"/>
      <c r="AO73" s="785"/>
      <c r="AP73" s="785"/>
      <c r="AQ73" s="785"/>
      <c r="AR73" s="785"/>
      <c r="AS73" s="785"/>
      <c r="AT73" s="785"/>
      <c r="AU73" s="785"/>
      <c r="AV73" s="785"/>
      <c r="AW73" s="785"/>
      <c r="AX73" s="785"/>
      <c r="AY73" s="785"/>
      <c r="AZ73" s="292"/>
      <c r="BA73" s="268"/>
      <c r="BB73" s="268"/>
      <c r="BC73" s="270"/>
    </row>
    <row r="74" spans="1:74" ht="11.25" customHeight="1" x14ac:dyDescent="0.15">
      <c r="A74" s="289"/>
      <c r="B74" s="290"/>
      <c r="C74" s="291"/>
      <c r="D74" s="291"/>
      <c r="E74" s="291"/>
      <c r="F74" s="291"/>
      <c r="G74" s="291"/>
      <c r="H74" s="291"/>
      <c r="I74" s="291"/>
      <c r="J74" s="291"/>
      <c r="K74" s="291"/>
      <c r="L74" s="291"/>
      <c r="M74" s="291"/>
      <c r="N74" s="291"/>
      <c r="O74" s="291"/>
      <c r="P74" s="291"/>
      <c r="Q74" s="291"/>
      <c r="R74" s="291"/>
      <c r="S74" s="291"/>
      <c r="T74" s="291"/>
      <c r="U74" s="291"/>
      <c r="V74" s="291"/>
      <c r="W74" s="291"/>
      <c r="X74" s="291"/>
      <c r="Y74" s="291"/>
      <c r="Z74" s="291"/>
      <c r="AA74" s="291"/>
      <c r="AB74" s="291"/>
      <c r="AC74" s="291"/>
      <c r="AD74" s="291"/>
      <c r="AE74" s="291"/>
      <c r="AF74" s="291"/>
      <c r="AG74" s="291"/>
      <c r="AH74" s="291"/>
      <c r="AI74" s="291"/>
      <c r="AJ74" s="291"/>
      <c r="AK74" s="291"/>
      <c r="AL74" s="291"/>
      <c r="AM74" s="292"/>
      <c r="AN74" s="292"/>
      <c r="AO74" s="294"/>
      <c r="AP74" s="294"/>
      <c r="AQ74" s="294"/>
      <c r="AR74" s="292"/>
      <c r="AS74" s="294"/>
      <c r="AT74" s="294"/>
      <c r="AU74" s="294"/>
      <c r="AV74" s="292"/>
      <c r="AW74" s="294"/>
      <c r="AX74" s="294"/>
      <c r="AY74" s="294"/>
      <c r="AZ74" s="292"/>
      <c r="BA74" s="268"/>
      <c r="BB74" s="268"/>
      <c r="BC74" s="270"/>
    </row>
    <row r="75" spans="1:74" s="271" customFormat="1" ht="30" customHeight="1" x14ac:dyDescent="0.15">
      <c r="A75" s="295"/>
      <c r="B75" s="296"/>
      <c r="C75" s="296"/>
      <c r="D75" s="296"/>
      <c r="E75" s="297"/>
      <c r="F75" s="297"/>
      <c r="G75" s="297"/>
      <c r="H75" s="297"/>
      <c r="I75" s="298"/>
      <c r="J75" s="298"/>
      <c r="K75" s="298"/>
      <c r="L75" s="298"/>
      <c r="M75" s="298"/>
      <c r="N75" s="298"/>
      <c r="O75" s="298"/>
      <c r="P75" s="298"/>
      <c r="Q75" s="298"/>
      <c r="R75" s="298"/>
      <c r="S75" s="782" t="s">
        <v>203</v>
      </c>
      <c r="T75" s="782"/>
      <c r="U75" s="782"/>
      <c r="V75" s="782"/>
      <c r="W75" s="782"/>
      <c r="X75" s="782"/>
      <c r="Y75" s="298"/>
      <c r="Z75" s="783"/>
      <c r="AA75" s="783"/>
      <c r="AB75" s="783"/>
      <c r="AC75" s="783"/>
      <c r="AD75" s="783"/>
      <c r="AE75" s="783"/>
      <c r="AF75" s="783"/>
      <c r="AG75" s="783"/>
      <c r="AH75" s="783"/>
      <c r="AI75" s="783"/>
      <c r="AJ75" s="783"/>
      <c r="AK75" s="783"/>
      <c r="AL75" s="783"/>
      <c r="AM75" s="783"/>
      <c r="AN75" s="783"/>
      <c r="AO75" s="783"/>
      <c r="AP75" s="783"/>
      <c r="AQ75" s="783"/>
      <c r="AR75" s="783"/>
      <c r="AS75" s="783"/>
      <c r="AT75" s="783"/>
      <c r="AU75" s="783"/>
      <c r="AV75" s="784" t="s">
        <v>197</v>
      </c>
      <c r="AW75" s="784"/>
      <c r="AX75" s="784"/>
      <c r="AY75" s="784"/>
      <c r="AZ75" s="268"/>
      <c r="BA75" s="268"/>
      <c r="BB75" s="268"/>
      <c r="BC75" s="270"/>
      <c r="BD75" s="263"/>
      <c r="BE75" s="263"/>
      <c r="BF75" s="263"/>
      <c r="BG75" s="263"/>
      <c r="BH75" s="263"/>
      <c r="BI75" s="263"/>
      <c r="BJ75" s="263"/>
      <c r="BK75" s="263"/>
      <c r="BL75" s="263"/>
      <c r="BM75" s="263"/>
      <c r="BN75" s="263"/>
      <c r="BO75" s="263"/>
      <c r="BP75" s="263"/>
      <c r="BQ75" s="263"/>
      <c r="BR75" s="263"/>
      <c r="BS75" s="263"/>
      <c r="BT75" s="263"/>
      <c r="BU75" s="263"/>
      <c r="BV75" s="263"/>
    </row>
    <row r="76" spans="1:74" s="271" customFormat="1" ht="15" customHeight="1" x14ac:dyDescent="0.15">
      <c r="A76" s="295"/>
      <c r="B76" s="296"/>
      <c r="C76" s="296"/>
      <c r="D76" s="296"/>
      <c r="E76" s="299"/>
      <c r="F76" s="300"/>
      <c r="G76" s="300"/>
      <c r="H76" s="301"/>
      <c r="I76" s="302"/>
      <c r="J76" s="302"/>
      <c r="K76" s="302"/>
      <c r="L76" s="302"/>
      <c r="M76" s="302"/>
      <c r="N76" s="302"/>
      <c r="O76" s="302"/>
      <c r="P76" s="302"/>
      <c r="Q76" s="302"/>
      <c r="R76" s="302"/>
      <c r="S76" s="302"/>
      <c r="T76" s="302"/>
      <c r="U76" s="302"/>
      <c r="V76" s="302"/>
      <c r="W76" s="302"/>
      <c r="X76" s="302"/>
      <c r="Y76" s="302"/>
      <c r="Z76" s="297"/>
      <c r="AA76" s="297"/>
      <c r="AB76" s="297"/>
      <c r="AC76" s="297"/>
      <c r="AD76" s="297"/>
      <c r="AE76" s="297"/>
      <c r="AF76" s="297"/>
      <c r="AG76" s="297"/>
      <c r="AH76" s="297"/>
      <c r="AI76" s="297"/>
      <c r="AJ76" s="297"/>
      <c r="AK76" s="297"/>
      <c r="AL76" s="297"/>
      <c r="AM76" s="297"/>
      <c r="AN76" s="297"/>
      <c r="AO76" s="297"/>
      <c r="AP76" s="297"/>
      <c r="AQ76" s="297"/>
      <c r="AR76" s="297"/>
      <c r="AS76" s="297"/>
      <c r="AT76" s="297"/>
      <c r="AU76" s="297"/>
      <c r="AV76" s="303"/>
      <c r="AW76" s="303"/>
      <c r="AX76" s="303"/>
      <c r="AY76" s="303"/>
      <c r="AZ76" s="268"/>
      <c r="BA76" s="268"/>
      <c r="BB76" s="268"/>
      <c r="BC76" s="270"/>
      <c r="BD76" s="263"/>
      <c r="BE76" s="263"/>
      <c r="BF76" s="263"/>
      <c r="BG76" s="263"/>
      <c r="BH76" s="263"/>
      <c r="BI76" s="263"/>
      <c r="BJ76" s="263"/>
      <c r="BK76" s="263"/>
      <c r="BL76" s="263"/>
      <c r="BM76" s="263"/>
      <c r="BN76" s="263"/>
      <c r="BO76" s="263"/>
      <c r="BP76" s="263"/>
      <c r="BQ76" s="263"/>
      <c r="BR76" s="263"/>
      <c r="BS76" s="263"/>
      <c r="BT76" s="263"/>
      <c r="BU76" s="263"/>
      <c r="BV76" s="263"/>
    </row>
  </sheetData>
  <sheetProtection algorithmName="SHA-512" hashValue="4Xo9hRidwKmah21LUNY6dhrc1AcQU/7FnfjfprtOR568g5+x8wW5j0WaCJQh8fjkr5BKmHxvklHfBnCk8+mitQ==" saltValue="+t50puAlyazEIl97/ug1Rg==" spinCount="100000" sheet="1" selectLockedCells="1"/>
  <mergeCells count="29">
    <mergeCell ref="C31:BB34"/>
    <mergeCell ref="C37:BB38"/>
    <mergeCell ref="C41:BB43"/>
    <mergeCell ref="C46:BB46"/>
    <mergeCell ref="C49:BB50"/>
    <mergeCell ref="C13:BB15"/>
    <mergeCell ref="C18:BB18"/>
    <mergeCell ref="C21:BB21"/>
    <mergeCell ref="C24:BB24"/>
    <mergeCell ref="C27:BB28"/>
    <mergeCell ref="A1:D1"/>
    <mergeCell ref="AV2:AW2"/>
    <mergeCell ref="AY2:AZ2"/>
    <mergeCell ref="A6:BB8"/>
    <mergeCell ref="A10:BB10"/>
    <mergeCell ref="C53:BB54"/>
    <mergeCell ref="C57:BB57"/>
    <mergeCell ref="Z72:AC72"/>
    <mergeCell ref="S75:X75"/>
    <mergeCell ref="Z75:AU75"/>
    <mergeCell ref="AV75:AY75"/>
    <mergeCell ref="Z73:AY73"/>
    <mergeCell ref="A65:BB65"/>
    <mergeCell ref="AP70:AS70"/>
    <mergeCell ref="AU70:AV70"/>
    <mergeCell ref="AX70:AY70"/>
    <mergeCell ref="N73:R73"/>
    <mergeCell ref="S73:X73"/>
    <mergeCell ref="C60:BB61"/>
  </mergeCells>
  <phoneticPr fontId="62"/>
  <conditionalFormatting sqref="A16:BB17 A15:B15 A1:BB5 A13:C14 A19:BB20 A18:C18 A22:BB23 A21:C21 A25:BB26 A24:C24 A29:BB30 A27:C27 A28:B28 A35:BB35 A31:C31 A32:B34 A44:BB45 A41:C42 A43:B43 A47:BB48 A46:C46 A51:BB52 A49:C49 A50:B50 A55:BB56 A53:C53 A54:B54 A57:C57 A40:BB40 A62:BB69 A76:BB76 A75:I75 Y75:BB75 A73:M73 Y73:Z73 AZ73:BB73 A71:BB71 A70:AO70 AT70:BB70 A9:BB12">
    <cfRule type="expression" priority="9">
      <formula>CELL("protect",A1)=0</formula>
    </cfRule>
  </conditionalFormatting>
  <conditionalFormatting sqref="A39:BB39">
    <cfRule type="expression" priority="8">
      <formula>CELL("protect",A39)=0</formula>
    </cfRule>
  </conditionalFormatting>
  <conditionalFormatting sqref="A74:BB74">
    <cfRule type="expression" priority="7">
      <formula>CELL("protect",A74)=0</formula>
    </cfRule>
  </conditionalFormatting>
  <conditionalFormatting sqref="A38:B38 C37">
    <cfRule type="expression" priority="6">
      <formula>CELL("protect",A37)=0</formula>
    </cfRule>
  </conditionalFormatting>
  <conditionalFormatting sqref="A36:BB36 A37:B37">
    <cfRule type="expression" priority="5">
      <formula>CELL("protect",A36)=0</formula>
    </cfRule>
  </conditionalFormatting>
  <conditionalFormatting sqref="A58:BB59 A60:C60 A61:B61">
    <cfRule type="expression" priority="4">
      <formula>CELL("protect",A58)=0</formula>
    </cfRule>
  </conditionalFormatting>
  <conditionalFormatting sqref="AP70:AS70">
    <cfRule type="expression" priority="3">
      <formula>CELL("protect",AP70)=0</formula>
    </cfRule>
  </conditionalFormatting>
  <conditionalFormatting sqref="A72:Z72 AD72:BB72">
    <cfRule type="expression" priority="2">
      <formula>CELL("protect",A72)=0</formula>
    </cfRule>
  </conditionalFormatting>
  <conditionalFormatting sqref="A6:BB8">
    <cfRule type="expression" priority="1">
      <formula>CELL("protect",A6)=0</formula>
    </cfRule>
  </conditionalFormatting>
  <dataValidations count="1">
    <dataValidation imeMode="disabled" allowBlank="1" showInputMessage="1" showErrorMessage="1" sqref="AO74 AU70:AV70 AW74 AS74 AO70:AO72 AS71:AS72 AP70:AS70 AW71:AW72" xr:uid="{00000000-0002-0000-0300-000000000000}"/>
  </dataValidations>
  <printOptions horizontalCentered="1"/>
  <pageMargins left="0.62992125984251968" right="0.62992125984251968" top="0.39370078740157483" bottom="0.39370078740157483" header="0.39370078740157483" footer="0.31496062992125984"/>
  <pageSetup paperSize="9" scale="62"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98B8FB-C2B0-4926-8920-5864D6FBF118}">
  <dimension ref="A1:AG119"/>
  <sheetViews>
    <sheetView showGridLines="0" showZeros="0" view="pageBreakPreview" zoomScale="70" zoomScaleNormal="100" zoomScaleSheetLayoutView="70" workbookViewId="0">
      <selection activeCell="B3" sqref="B3:AG3"/>
    </sheetView>
  </sheetViews>
  <sheetFormatPr defaultColWidth="9" defaultRowHeight="13.5" x14ac:dyDescent="0.15"/>
  <cols>
    <col min="1" max="1" width="3.125" style="20" bestFit="1" customWidth="1"/>
    <col min="2" max="3" width="9.125" style="20" customWidth="1"/>
    <col min="4" max="4" width="18.75" style="20" customWidth="1"/>
    <col min="5" max="5" width="7.875" style="20" customWidth="1"/>
    <col min="6" max="6" width="7.625" style="20" customWidth="1"/>
    <col min="7" max="7" width="3" style="20" bestFit="1" customWidth="1"/>
    <col min="8" max="8" width="7.625" style="20" customWidth="1"/>
    <col min="9" max="9" width="2.375" style="20" bestFit="1" customWidth="1"/>
    <col min="10" max="10" width="8.625" style="20" customWidth="1"/>
    <col min="11" max="11" width="7.125" style="20" customWidth="1"/>
    <col min="12" max="12" width="11" style="20" customWidth="1"/>
    <col min="13" max="13" width="7.125" style="20" customWidth="1"/>
    <col min="14" max="14" width="10.875" style="20" customWidth="1"/>
    <col min="15" max="15" width="7.125" style="20" customWidth="1"/>
    <col min="16" max="16" width="10.875" style="20" customWidth="1"/>
    <col min="17" max="17" width="7.125" style="20" customWidth="1"/>
    <col min="18" max="18" width="10.875" style="20" customWidth="1"/>
    <col min="19" max="19" width="7.125" style="20" customWidth="1"/>
    <col min="20" max="20" width="10.875" style="20" customWidth="1"/>
    <col min="21" max="21" width="7.125" style="20" customWidth="1"/>
    <col min="22" max="22" width="10.875" style="20" customWidth="1"/>
    <col min="23" max="23" width="7.125" style="20" customWidth="1"/>
    <col min="24" max="24" width="10.875" style="20" customWidth="1"/>
    <col min="25" max="25" width="7.125" style="20" customWidth="1"/>
    <col min="26" max="26" width="10.875" style="20" customWidth="1"/>
    <col min="27" max="27" width="7.125" style="20" customWidth="1"/>
    <col min="28" max="28" width="10.875" style="20" customWidth="1"/>
    <col min="29" max="29" width="7.125" style="20" customWidth="1"/>
    <col min="30" max="30" width="10.875" style="20" customWidth="1"/>
    <col min="31" max="31" width="2.5" style="30" customWidth="1"/>
    <col min="32" max="33" width="17.5" style="20" customWidth="1"/>
    <col min="34" max="63" width="2.625" style="20" customWidth="1"/>
    <col min="64" max="16384" width="9" style="20"/>
  </cols>
  <sheetData>
    <row r="1" spans="2:33" s="10" customFormat="1" ht="15" x14ac:dyDescent="0.15">
      <c r="B1" s="9"/>
      <c r="C1" s="9"/>
      <c r="D1" s="9"/>
      <c r="E1" s="9"/>
      <c r="F1" s="9"/>
      <c r="G1" s="9"/>
      <c r="H1" s="9"/>
      <c r="I1" s="9"/>
      <c r="J1" s="9"/>
      <c r="K1" s="9"/>
      <c r="L1" s="9"/>
      <c r="M1" s="9"/>
      <c r="N1" s="9"/>
      <c r="O1" s="9"/>
      <c r="P1" s="9"/>
      <c r="Q1" s="9"/>
      <c r="R1" s="9"/>
      <c r="S1" s="9"/>
      <c r="T1" s="9"/>
      <c r="U1" s="9"/>
      <c r="V1" s="9"/>
      <c r="W1" s="9"/>
      <c r="X1" s="9"/>
      <c r="Y1" s="9"/>
      <c r="Z1" s="9"/>
      <c r="AA1" s="9"/>
      <c r="AB1" s="9"/>
      <c r="AC1" s="9"/>
      <c r="AD1" s="9"/>
      <c r="AE1" s="30"/>
      <c r="AF1" s="9"/>
      <c r="AG1" s="184" t="s">
        <v>107</v>
      </c>
    </row>
    <row r="2" spans="2:33" s="10" customFormat="1" ht="15" x14ac:dyDescent="0.15">
      <c r="B2" s="9"/>
      <c r="C2" s="9"/>
      <c r="D2" s="9"/>
      <c r="E2" s="9"/>
      <c r="F2" s="9"/>
      <c r="G2" s="9"/>
      <c r="H2" s="9"/>
      <c r="I2" s="9"/>
      <c r="J2" s="9"/>
      <c r="K2" s="9"/>
      <c r="L2" s="9"/>
      <c r="M2" s="9"/>
      <c r="N2" s="9"/>
      <c r="O2" s="9"/>
      <c r="P2" s="9"/>
      <c r="Q2" s="9"/>
      <c r="R2" s="9"/>
      <c r="S2" s="9"/>
      <c r="T2" s="9"/>
      <c r="U2" s="9"/>
      <c r="V2" s="9"/>
      <c r="W2" s="9"/>
      <c r="X2" s="9"/>
      <c r="Y2" s="9"/>
      <c r="Z2" s="9"/>
      <c r="AA2" s="9"/>
      <c r="AB2" s="9"/>
      <c r="AC2" s="9"/>
      <c r="AD2" s="9"/>
      <c r="AE2" s="30"/>
      <c r="AF2" s="9"/>
      <c r="AG2" s="184"/>
    </row>
    <row r="3" spans="2:33" s="10" customFormat="1" ht="20.25" customHeight="1" x14ac:dyDescent="0.15">
      <c r="B3" s="714" t="s">
        <v>243</v>
      </c>
      <c r="C3" s="715"/>
      <c r="D3" s="715"/>
      <c r="E3" s="715"/>
      <c r="F3" s="715"/>
      <c r="G3" s="715"/>
      <c r="H3" s="715"/>
      <c r="I3" s="715"/>
      <c r="J3" s="715"/>
      <c r="K3" s="715"/>
      <c r="L3" s="715"/>
      <c r="M3" s="715"/>
      <c r="N3" s="715"/>
      <c r="O3" s="715"/>
      <c r="P3" s="715"/>
      <c r="Q3" s="715"/>
      <c r="R3" s="715"/>
      <c r="S3" s="715"/>
      <c r="T3" s="715"/>
      <c r="U3" s="715"/>
      <c r="V3" s="715"/>
      <c r="W3" s="715"/>
      <c r="X3" s="715"/>
      <c r="Y3" s="715"/>
      <c r="Z3" s="715"/>
      <c r="AA3" s="715"/>
      <c r="AB3" s="715"/>
      <c r="AC3" s="715"/>
      <c r="AD3" s="715"/>
      <c r="AE3" s="715"/>
      <c r="AF3" s="715"/>
      <c r="AG3" s="715"/>
    </row>
    <row r="4" spans="2:33" s="14" customFormat="1" ht="5.25" customHeight="1" collapsed="1" x14ac:dyDescent="0.2">
      <c r="B4" s="453"/>
      <c r="C4" s="455"/>
      <c r="D4" s="455"/>
      <c r="E4" s="455"/>
      <c r="F4" s="455"/>
      <c r="G4" s="455"/>
      <c r="H4" s="455"/>
      <c r="I4" s="455"/>
      <c r="J4" s="455"/>
      <c r="K4" s="458"/>
      <c r="L4" s="458"/>
      <c r="M4" s="458"/>
      <c r="N4" s="458"/>
      <c r="O4" s="458"/>
      <c r="P4" s="458"/>
      <c r="Q4" s="460"/>
      <c r="R4" s="460"/>
      <c r="S4" s="460"/>
      <c r="T4" s="460"/>
      <c r="U4" s="460"/>
      <c r="V4" s="460"/>
      <c r="W4" s="460"/>
      <c r="X4" s="460"/>
      <c r="Y4" s="460"/>
      <c r="Z4" s="460"/>
      <c r="AA4" s="460"/>
      <c r="AB4" s="460"/>
      <c r="AC4" s="460"/>
      <c r="AD4" s="460"/>
      <c r="AE4" s="461"/>
      <c r="AF4" s="462"/>
      <c r="AG4" s="458"/>
    </row>
    <row r="5" spans="2:33" s="21" customFormat="1" ht="18.75" collapsed="1" x14ac:dyDescent="0.2">
      <c r="B5" s="454" t="s">
        <v>234</v>
      </c>
      <c r="C5" s="455"/>
      <c r="D5" s="455"/>
      <c r="E5" s="455"/>
      <c r="F5" s="455"/>
      <c r="G5" s="455"/>
      <c r="H5" s="455"/>
      <c r="I5" s="455"/>
      <c r="J5" s="455"/>
      <c r="K5" s="456"/>
      <c r="L5" s="457" t="s">
        <v>235</v>
      </c>
      <c r="M5" s="458"/>
      <c r="N5" s="458"/>
      <c r="O5" s="459"/>
      <c r="P5" s="457" t="s">
        <v>8</v>
      </c>
      <c r="Q5" s="27"/>
      <c r="R5" s="27"/>
      <c r="S5" s="27"/>
      <c r="T5" s="27"/>
      <c r="U5" s="27"/>
      <c r="V5" s="27"/>
      <c r="W5" s="27"/>
      <c r="X5" s="27"/>
      <c r="Y5" s="27"/>
      <c r="Z5" s="27"/>
      <c r="AA5" s="27"/>
      <c r="AB5" s="27"/>
      <c r="AC5" s="27"/>
      <c r="AD5" s="27"/>
      <c r="AE5" s="28"/>
      <c r="AF5" s="48" t="s">
        <v>63</v>
      </c>
      <c r="AG5" s="22"/>
    </row>
    <row r="6" spans="2:33" s="14" customFormat="1" ht="5.25" customHeight="1" collapsed="1" x14ac:dyDescent="0.2">
      <c r="B6" s="453"/>
      <c r="C6" s="455"/>
      <c r="D6" s="455"/>
      <c r="E6" s="455"/>
      <c r="F6" s="455"/>
      <c r="G6" s="455"/>
      <c r="H6" s="455"/>
      <c r="I6" s="455"/>
      <c r="J6" s="455"/>
      <c r="K6" s="458"/>
      <c r="L6" s="458"/>
      <c r="M6" s="458"/>
      <c r="N6" s="458"/>
      <c r="O6" s="458"/>
      <c r="P6" s="458"/>
      <c r="Q6" s="460"/>
      <c r="R6" s="460"/>
      <c r="S6" s="460"/>
      <c r="T6" s="460"/>
      <c r="U6" s="460"/>
      <c r="V6" s="460"/>
      <c r="W6" s="460"/>
      <c r="X6" s="460"/>
      <c r="Y6" s="460"/>
      <c r="Z6" s="460"/>
      <c r="AA6" s="460"/>
      <c r="AB6" s="460"/>
      <c r="AC6" s="460"/>
      <c r="AD6" s="460"/>
      <c r="AE6" s="461"/>
      <c r="AF6" s="462"/>
      <c r="AG6" s="458"/>
    </row>
    <row r="7" spans="2:33" s="21" customFormat="1" ht="26.25" customHeight="1" x14ac:dyDescent="0.15">
      <c r="B7" s="716" t="s">
        <v>10</v>
      </c>
      <c r="C7" s="717"/>
      <c r="D7" s="717"/>
      <c r="E7" s="717"/>
      <c r="F7" s="717"/>
      <c r="G7" s="717"/>
      <c r="H7" s="717"/>
      <c r="I7" s="717"/>
      <c r="J7" s="717"/>
      <c r="K7" s="798"/>
      <c r="L7" s="798"/>
      <c r="M7" s="798"/>
      <c r="N7" s="798"/>
      <c r="O7" s="798"/>
      <c r="P7" s="798"/>
      <c r="Q7" s="798"/>
      <c r="R7" s="798"/>
      <c r="S7" s="798"/>
      <c r="T7" s="798"/>
      <c r="U7" s="798"/>
      <c r="V7" s="798"/>
      <c r="W7" s="798"/>
      <c r="X7" s="798"/>
      <c r="Y7" s="798"/>
      <c r="Z7" s="799"/>
      <c r="AA7" s="798"/>
      <c r="AB7" s="798"/>
      <c r="AC7" s="798"/>
      <c r="AD7" s="798"/>
      <c r="AE7" s="164"/>
      <c r="AF7" s="160" t="s">
        <v>58</v>
      </c>
      <c r="AG7" s="161" t="str">
        <f>IF(K7="","",COUNTA(K7:AD7))</f>
        <v/>
      </c>
    </row>
    <row r="8" spans="2:33" s="21" customFormat="1" ht="26.25" customHeight="1" thickBot="1" x14ac:dyDescent="0.2">
      <c r="B8" s="719" t="s">
        <v>51</v>
      </c>
      <c r="C8" s="720"/>
      <c r="D8" s="720"/>
      <c r="E8" s="720"/>
      <c r="F8" s="720"/>
      <c r="G8" s="720"/>
      <c r="H8" s="720"/>
      <c r="I8" s="720"/>
      <c r="J8" s="720"/>
      <c r="K8" s="800"/>
      <c r="L8" s="800"/>
      <c r="M8" s="800"/>
      <c r="N8" s="800"/>
      <c r="O8" s="800"/>
      <c r="P8" s="800"/>
      <c r="Q8" s="800"/>
      <c r="R8" s="800"/>
      <c r="S8" s="800"/>
      <c r="T8" s="800"/>
      <c r="U8" s="800"/>
      <c r="V8" s="800"/>
      <c r="W8" s="800"/>
      <c r="X8" s="800"/>
      <c r="Y8" s="800"/>
      <c r="Z8" s="801"/>
      <c r="AA8" s="800"/>
      <c r="AB8" s="800"/>
      <c r="AC8" s="800"/>
      <c r="AD8" s="800"/>
      <c r="AE8" s="164"/>
      <c r="AF8" s="160" t="s">
        <v>16</v>
      </c>
      <c r="AG8" s="161" t="str">
        <f>IF(K8="","",SUM(K8:AD8))</f>
        <v/>
      </c>
    </row>
    <row r="9" spans="2:33" s="21" customFormat="1" ht="26.25" customHeight="1" thickTop="1" x14ac:dyDescent="0.2">
      <c r="B9" s="725" t="s">
        <v>108</v>
      </c>
      <c r="C9" s="725"/>
      <c r="D9" s="725"/>
      <c r="E9" s="725"/>
      <c r="F9" s="725"/>
      <c r="G9" s="725"/>
      <c r="H9" s="725"/>
      <c r="I9" s="725"/>
      <c r="J9" s="725"/>
      <c r="K9" s="724">
        <f>SUM(L73:L74)</f>
        <v>0</v>
      </c>
      <c r="L9" s="723"/>
      <c r="M9" s="724">
        <f>SUM(N73:N74)</f>
        <v>0</v>
      </c>
      <c r="N9" s="723"/>
      <c r="O9" s="724">
        <f>SUM(P73:P74)</f>
        <v>0</v>
      </c>
      <c r="P9" s="723"/>
      <c r="Q9" s="726">
        <f>SUM(R73:R74)</f>
        <v>0</v>
      </c>
      <c r="R9" s="727"/>
      <c r="S9" s="724">
        <f>SUM(T73:T74)</f>
        <v>0</v>
      </c>
      <c r="T9" s="723"/>
      <c r="U9" s="724">
        <f>SUM(V73:V74)</f>
        <v>0</v>
      </c>
      <c r="V9" s="723"/>
      <c r="W9" s="724">
        <f>SUM(X73:X74)</f>
        <v>0</v>
      </c>
      <c r="X9" s="723"/>
      <c r="Y9" s="721">
        <f>SUM(Z73:Z74)</f>
        <v>0</v>
      </c>
      <c r="Z9" s="722"/>
      <c r="AA9" s="723">
        <f>SUM(AB73:AB74)</f>
        <v>0</v>
      </c>
      <c r="AB9" s="723"/>
      <c r="AC9" s="723">
        <f>SUM(AD73:AD74)</f>
        <v>0</v>
      </c>
      <c r="AD9" s="723"/>
      <c r="AE9" s="33"/>
      <c r="AF9" s="48"/>
      <c r="AG9" s="22"/>
    </row>
    <row r="10" spans="2:33" s="21" customFormat="1" ht="26.25" customHeight="1" x14ac:dyDescent="0.2">
      <c r="B10" s="725" t="s">
        <v>109</v>
      </c>
      <c r="C10" s="725"/>
      <c r="D10" s="725"/>
      <c r="E10" s="725"/>
      <c r="F10" s="725"/>
      <c r="G10" s="725"/>
      <c r="H10" s="725"/>
      <c r="I10" s="725"/>
      <c r="J10" s="725"/>
      <c r="K10" s="724">
        <f>SUM(L118:L119)</f>
        <v>0</v>
      </c>
      <c r="L10" s="723"/>
      <c r="M10" s="724">
        <f>SUM(N118:N119)</f>
        <v>0</v>
      </c>
      <c r="N10" s="723"/>
      <c r="O10" s="724">
        <f>SUM(P118:P119)</f>
        <v>0</v>
      </c>
      <c r="P10" s="723"/>
      <c r="Q10" s="726">
        <f>SUM(R118:R119)</f>
        <v>0</v>
      </c>
      <c r="R10" s="727"/>
      <c r="S10" s="724">
        <f>SUM(T118:T119)</f>
        <v>0</v>
      </c>
      <c r="T10" s="723"/>
      <c r="U10" s="724">
        <f>SUM(V118:V119)</f>
        <v>0</v>
      </c>
      <c r="V10" s="723"/>
      <c r="W10" s="724">
        <f>SUM(X118:X119)</f>
        <v>0</v>
      </c>
      <c r="X10" s="723"/>
      <c r="Y10" s="721">
        <f>SUM(Z118:Z119)</f>
        <v>0</v>
      </c>
      <c r="Z10" s="722"/>
      <c r="AA10" s="723">
        <f>SUM(AB118:AB119)</f>
        <v>0</v>
      </c>
      <c r="AB10" s="723"/>
      <c r="AC10" s="723">
        <f>SUM(AD118:AD119)</f>
        <v>0</v>
      </c>
      <c r="AD10" s="723"/>
      <c r="AE10" s="33"/>
      <c r="AF10" s="48"/>
      <c r="AG10" s="22"/>
    </row>
    <row r="11" spans="2:33" s="21" customFormat="1" ht="26.25" customHeight="1" x14ac:dyDescent="0.2">
      <c r="B11" s="728" t="s">
        <v>148</v>
      </c>
      <c r="C11" s="728"/>
      <c r="D11" s="728"/>
      <c r="E11" s="728"/>
      <c r="F11" s="728"/>
      <c r="G11" s="728"/>
      <c r="H11" s="728"/>
      <c r="I11" s="728"/>
      <c r="J11" s="728"/>
      <c r="K11" s="724">
        <f>SUM(K9:L10)</f>
        <v>0</v>
      </c>
      <c r="L11" s="723"/>
      <c r="M11" s="724">
        <f>SUM(M9:N10)</f>
        <v>0</v>
      </c>
      <c r="N11" s="723"/>
      <c r="O11" s="724">
        <f>SUM(O9:P10)</f>
        <v>0</v>
      </c>
      <c r="P11" s="723"/>
      <c r="Q11" s="726">
        <f>SUM(Q9:R10)</f>
        <v>0</v>
      </c>
      <c r="R11" s="727"/>
      <c r="S11" s="724">
        <f>SUM(S9:T10)</f>
        <v>0</v>
      </c>
      <c r="T11" s="723"/>
      <c r="U11" s="724">
        <f>SUM(U9:V10)</f>
        <v>0</v>
      </c>
      <c r="V11" s="723"/>
      <c r="W11" s="724">
        <f>SUM(W9:X10)</f>
        <v>0</v>
      </c>
      <c r="X11" s="723"/>
      <c r="Y11" s="721">
        <f>SUM(Y9:Z10)</f>
        <v>0</v>
      </c>
      <c r="Z11" s="722"/>
      <c r="AA11" s="723">
        <f>SUM(AA9:AB10)</f>
        <v>0</v>
      </c>
      <c r="AB11" s="723"/>
      <c r="AC11" s="723">
        <f>SUM(AC9:AD10)</f>
        <v>0</v>
      </c>
      <c r="AD11" s="723"/>
      <c r="AE11" s="33"/>
      <c r="AF11" s="48"/>
      <c r="AG11" s="22"/>
    </row>
    <row r="12" spans="2:33" s="21" customFormat="1" ht="26.25" customHeight="1" thickBot="1" x14ac:dyDescent="0.25">
      <c r="B12" s="728" t="s">
        <v>104</v>
      </c>
      <c r="C12" s="728"/>
      <c r="D12" s="728"/>
      <c r="E12" s="728"/>
      <c r="F12" s="728"/>
      <c r="G12" s="728"/>
      <c r="H12" s="728"/>
      <c r="I12" s="728"/>
      <c r="J12" s="728"/>
      <c r="K12" s="724">
        <f>ROUNDDOWN(K11/3,0)</f>
        <v>0</v>
      </c>
      <c r="L12" s="723"/>
      <c r="M12" s="724">
        <f>ROUNDDOWN(M11/3,0)</f>
        <v>0</v>
      </c>
      <c r="N12" s="723"/>
      <c r="O12" s="724">
        <f>ROUNDDOWN(O11/3,0)</f>
        <v>0</v>
      </c>
      <c r="P12" s="723"/>
      <c r="Q12" s="726">
        <f>ROUNDDOWN(Q11/3,0)</f>
        <v>0</v>
      </c>
      <c r="R12" s="727"/>
      <c r="S12" s="724">
        <f>ROUNDDOWN(S11/3,0)</f>
        <v>0</v>
      </c>
      <c r="T12" s="723"/>
      <c r="U12" s="724">
        <f>ROUNDDOWN(U11/3,0)</f>
        <v>0</v>
      </c>
      <c r="V12" s="723"/>
      <c r="W12" s="724">
        <f>ROUNDDOWN(W11/3,0)</f>
        <v>0</v>
      </c>
      <c r="X12" s="723"/>
      <c r="Y12" s="721">
        <f>ROUNDDOWN(Y11/3,0)</f>
        <v>0</v>
      </c>
      <c r="Z12" s="722"/>
      <c r="AA12" s="723">
        <f>ROUNDDOWN(AA11/3,0)</f>
        <v>0</v>
      </c>
      <c r="AB12" s="723"/>
      <c r="AC12" s="723">
        <f>ROUNDDOWN(AC11/3,0)</f>
        <v>0</v>
      </c>
      <c r="AD12" s="723"/>
      <c r="AE12" s="33"/>
      <c r="AF12" s="48"/>
      <c r="AG12" s="22"/>
    </row>
    <row r="13" spans="2:33" s="21" customFormat="1" ht="34.5" customHeight="1" thickTop="1" thickBot="1" x14ac:dyDescent="0.25">
      <c r="B13" s="738" t="s">
        <v>149</v>
      </c>
      <c r="C13" s="739"/>
      <c r="D13" s="739"/>
      <c r="E13" s="739"/>
      <c r="F13" s="739"/>
      <c r="G13" s="739"/>
      <c r="H13" s="739"/>
      <c r="I13" s="739"/>
      <c r="J13" s="740"/>
      <c r="K13" s="732">
        <f>MIN(K12,150000)</f>
        <v>0</v>
      </c>
      <c r="L13" s="736"/>
      <c r="M13" s="732">
        <f>MIN(M12,150000)</f>
        <v>0</v>
      </c>
      <c r="N13" s="736"/>
      <c r="O13" s="732">
        <f>MIN(O12,150000)</f>
        <v>0</v>
      </c>
      <c r="P13" s="736"/>
      <c r="Q13" s="741">
        <f>MIN(Q12,150000)</f>
        <v>0</v>
      </c>
      <c r="R13" s="742"/>
      <c r="S13" s="732">
        <f>MIN(S12,150000)</f>
        <v>0</v>
      </c>
      <c r="T13" s="736"/>
      <c r="U13" s="732">
        <f>MIN(U12,150000)</f>
        <v>0</v>
      </c>
      <c r="V13" s="736"/>
      <c r="W13" s="732">
        <f>MIN(W12,150000)</f>
        <v>0</v>
      </c>
      <c r="X13" s="736"/>
      <c r="Y13" s="732">
        <f>MIN(Y12,150000)</f>
        <v>0</v>
      </c>
      <c r="Z13" s="733"/>
      <c r="AA13" s="736">
        <f>MIN(AA12,150000)</f>
        <v>0</v>
      </c>
      <c r="AB13" s="736"/>
      <c r="AC13" s="736">
        <f>MIN(AC12,150000)</f>
        <v>0</v>
      </c>
      <c r="AD13" s="737"/>
      <c r="AE13" s="33"/>
      <c r="AF13" s="729" t="s">
        <v>151</v>
      </c>
      <c r="AG13" s="730"/>
    </row>
    <row r="14" spans="2:33" s="21" customFormat="1" ht="30.75" customHeight="1" thickTop="1" thickBot="1" x14ac:dyDescent="0.2">
      <c r="B14" s="731" t="s">
        <v>150</v>
      </c>
      <c r="C14" s="725"/>
      <c r="D14" s="725"/>
      <c r="E14" s="725"/>
      <c r="F14" s="725"/>
      <c r="G14" s="725"/>
      <c r="H14" s="725"/>
      <c r="I14" s="725"/>
      <c r="J14" s="725"/>
      <c r="K14" s="724">
        <f>K13*K8</f>
        <v>0</v>
      </c>
      <c r="L14" s="723"/>
      <c r="M14" s="724">
        <f>M13*M8</f>
        <v>0</v>
      </c>
      <c r="N14" s="723"/>
      <c r="O14" s="724">
        <f>O13*O8</f>
        <v>0</v>
      </c>
      <c r="P14" s="723"/>
      <c r="Q14" s="726">
        <f>Q13*Q8</f>
        <v>0</v>
      </c>
      <c r="R14" s="727"/>
      <c r="S14" s="724">
        <f>S13*S8</f>
        <v>0</v>
      </c>
      <c r="T14" s="723"/>
      <c r="U14" s="724">
        <f>U13*U8</f>
        <v>0</v>
      </c>
      <c r="V14" s="723"/>
      <c r="W14" s="724">
        <f>W13*W8</f>
        <v>0</v>
      </c>
      <c r="X14" s="723"/>
      <c r="Y14" s="724">
        <f>Y13*Y8</f>
        <v>0</v>
      </c>
      <c r="Z14" s="750"/>
      <c r="AA14" s="723">
        <f>AA13*AA8</f>
        <v>0</v>
      </c>
      <c r="AB14" s="723"/>
      <c r="AC14" s="723">
        <f>AC13*AC8</f>
        <v>0</v>
      </c>
      <c r="AD14" s="723"/>
      <c r="AE14" s="165"/>
      <c r="AF14" s="734">
        <f>SUM(K14:AD14)</f>
        <v>0</v>
      </c>
      <c r="AG14" s="735"/>
    </row>
    <row r="15" spans="2:33" s="21" customFormat="1" ht="12.75" customHeight="1" collapsed="1" x14ac:dyDescent="0.2">
      <c r="B15" s="56"/>
      <c r="C15" s="29"/>
      <c r="D15" s="29"/>
      <c r="E15" s="29"/>
      <c r="F15" s="29"/>
      <c r="G15" s="29"/>
      <c r="H15" s="29"/>
      <c r="I15" s="29"/>
      <c r="J15" s="29"/>
      <c r="K15" s="22"/>
      <c r="L15" s="22"/>
      <c r="M15" s="22"/>
      <c r="N15" s="22"/>
      <c r="O15" s="22"/>
      <c r="P15" s="22"/>
      <c r="Q15" s="27"/>
      <c r="R15" s="27"/>
      <c r="S15" s="27"/>
      <c r="T15" s="27"/>
      <c r="U15" s="27"/>
      <c r="V15" s="27"/>
      <c r="W15" s="27"/>
      <c r="X15" s="27"/>
      <c r="Y15" s="27"/>
      <c r="Z15" s="27"/>
      <c r="AA15" s="27"/>
      <c r="AB15" s="27"/>
      <c r="AC15" s="27"/>
      <c r="AD15" s="27"/>
      <c r="AE15" s="28"/>
      <c r="AF15" s="48"/>
      <c r="AG15" s="22"/>
    </row>
    <row r="16" spans="2:33" s="14" customFormat="1" ht="14.25" customHeight="1" x14ac:dyDescent="0.2">
      <c r="B16" s="41"/>
      <c r="C16" s="41"/>
      <c r="D16" s="40"/>
      <c r="E16" s="40"/>
      <c r="F16" s="39"/>
      <c r="G16" s="39"/>
      <c r="H16" s="39"/>
      <c r="I16" s="39"/>
      <c r="J16" s="38"/>
      <c r="K16" s="130"/>
      <c r="L16" s="130"/>
      <c r="M16" s="130"/>
      <c r="N16" s="130"/>
      <c r="O16" s="130"/>
      <c r="P16" s="130"/>
      <c r="Q16" s="130"/>
      <c r="R16" s="130"/>
      <c r="S16" s="130"/>
      <c r="T16" s="130"/>
      <c r="U16" s="130"/>
      <c r="V16" s="130"/>
      <c r="W16" s="130"/>
      <c r="X16" s="130"/>
      <c r="Y16" s="130"/>
      <c r="Z16" s="130"/>
      <c r="AA16" s="130"/>
      <c r="AB16" s="130"/>
      <c r="AC16" s="130"/>
      <c r="AD16" s="130"/>
      <c r="AE16" s="130"/>
      <c r="AF16" s="48"/>
      <c r="AG16" s="48"/>
    </row>
    <row r="17" spans="1:33" s="10" customFormat="1" ht="23.25" customHeight="1" x14ac:dyDescent="0.2">
      <c r="B17" s="743" t="s">
        <v>0</v>
      </c>
      <c r="C17" s="743"/>
      <c r="D17" s="753" t="s">
        <v>129</v>
      </c>
      <c r="E17" s="754"/>
      <c r="F17" s="754"/>
      <c r="G17" s="754"/>
      <c r="H17" s="754"/>
      <c r="I17" s="754"/>
      <c r="J17" s="755"/>
      <c r="K17" s="49"/>
      <c r="L17" s="12"/>
      <c r="M17" s="12"/>
      <c r="N17" s="12"/>
      <c r="O17" s="12"/>
      <c r="P17" s="12"/>
      <c r="Q17" s="12"/>
      <c r="R17" s="12"/>
      <c r="S17" s="12"/>
      <c r="T17" s="12"/>
      <c r="U17" s="12"/>
      <c r="V17" s="12"/>
      <c r="W17" s="12"/>
      <c r="X17" s="12"/>
      <c r="Y17" s="12"/>
      <c r="Z17" s="12"/>
      <c r="AA17" s="12"/>
      <c r="AB17" s="12"/>
      <c r="AC17" s="12"/>
      <c r="AD17" s="12"/>
      <c r="AE17" s="22"/>
      <c r="AF17" s="48"/>
      <c r="AG17" s="48"/>
    </row>
    <row r="18" spans="1:33" s="10" customFormat="1" ht="21.75" customHeight="1" x14ac:dyDescent="0.15">
      <c r="B18" s="756" t="str">
        <f>IF(COUNTIF(E20:E44,"err")&gt;0,"グレードと一致しない型番があります。SII登録型番を確認して下さい。","")</f>
        <v/>
      </c>
      <c r="C18" s="756"/>
      <c r="D18" s="756"/>
      <c r="E18" s="756"/>
      <c r="F18" s="756"/>
      <c r="G18" s="756"/>
      <c r="H18" s="756"/>
      <c r="I18" s="756"/>
      <c r="J18" s="756"/>
      <c r="K18" s="57" t="s">
        <v>15</v>
      </c>
      <c r="L18" s="12"/>
      <c r="M18" s="12"/>
      <c r="N18" s="12"/>
      <c r="O18" s="12"/>
      <c r="P18" s="12"/>
      <c r="Q18" s="12"/>
      <c r="R18" s="12"/>
      <c r="S18" s="12"/>
      <c r="T18" s="12"/>
      <c r="U18" s="12"/>
      <c r="V18" s="12"/>
      <c r="W18" s="12"/>
      <c r="X18" s="12"/>
      <c r="Y18" s="12"/>
      <c r="Z18" s="12"/>
      <c r="AA18" s="12"/>
      <c r="AB18" s="12"/>
      <c r="AC18" s="12"/>
      <c r="AD18" s="12"/>
      <c r="AE18" s="22"/>
      <c r="AF18" s="37"/>
      <c r="AG18" s="37"/>
    </row>
    <row r="19" spans="1:33" s="32" customFormat="1" ht="29.25" customHeight="1" thickBot="1" x14ac:dyDescent="0.2">
      <c r="B19" s="773" t="s">
        <v>1</v>
      </c>
      <c r="C19" s="774"/>
      <c r="D19" s="416" t="s">
        <v>3</v>
      </c>
      <c r="E19" s="417" t="s">
        <v>56</v>
      </c>
      <c r="F19" s="804" t="s">
        <v>18</v>
      </c>
      <c r="G19" s="775"/>
      <c r="H19" s="775"/>
      <c r="I19" s="774"/>
      <c r="J19" s="417" t="s">
        <v>4</v>
      </c>
      <c r="K19" s="418" t="s">
        <v>49</v>
      </c>
      <c r="L19" s="417" t="s">
        <v>6</v>
      </c>
      <c r="M19" s="418" t="s">
        <v>49</v>
      </c>
      <c r="N19" s="417" t="s">
        <v>6</v>
      </c>
      <c r="O19" s="418" t="s">
        <v>49</v>
      </c>
      <c r="P19" s="417" t="s">
        <v>6</v>
      </c>
      <c r="Q19" s="418" t="s">
        <v>49</v>
      </c>
      <c r="R19" s="417" t="s">
        <v>6</v>
      </c>
      <c r="S19" s="418" t="s">
        <v>49</v>
      </c>
      <c r="T19" s="417" t="s">
        <v>6</v>
      </c>
      <c r="U19" s="418" t="s">
        <v>49</v>
      </c>
      <c r="V19" s="417" t="s">
        <v>6</v>
      </c>
      <c r="W19" s="418" t="s">
        <v>49</v>
      </c>
      <c r="X19" s="417" t="s">
        <v>6</v>
      </c>
      <c r="Y19" s="418" t="s">
        <v>49</v>
      </c>
      <c r="Z19" s="417" t="s">
        <v>6</v>
      </c>
      <c r="AA19" s="418" t="s">
        <v>49</v>
      </c>
      <c r="AB19" s="417" t="s">
        <v>6</v>
      </c>
      <c r="AC19" s="418" t="s">
        <v>49</v>
      </c>
      <c r="AD19" s="417" t="s">
        <v>6</v>
      </c>
      <c r="AE19" s="31"/>
      <c r="AF19" s="389" t="s">
        <v>105</v>
      </c>
      <c r="AG19" s="390" t="s">
        <v>61</v>
      </c>
    </row>
    <row r="20" spans="1:33" s="15" customFormat="1" ht="24" customHeight="1" thickTop="1" x14ac:dyDescent="0.15">
      <c r="A20" s="14" t="str">
        <f>IF(D20="","",MAX($A$19:$A19)+1)</f>
        <v/>
      </c>
      <c r="B20" s="805"/>
      <c r="C20" s="806"/>
      <c r="D20" s="398"/>
      <c r="E20" s="377" t="str">
        <f>IF(D20="","",IF(AND(LEFT(D20,1)&amp;RIGHT(D20,1)&lt;&gt;"G1",LEFT(D20,1)&amp;RIGHT(D20,1)&lt;&gt;"G2"),"err",LEFT(D20,1)&amp;RIGHT(D20,1)))</f>
        <v/>
      </c>
      <c r="F20" s="423"/>
      <c r="G20" s="380" t="s">
        <v>2</v>
      </c>
      <c r="H20" s="424"/>
      <c r="I20" s="383" t="s">
        <v>5</v>
      </c>
      <c r="J20" s="384" t="str">
        <f>IF(AND(F20&lt;&gt;"",H20&lt;&gt;""),ROUNDDOWN(F20*H20/1000000,2),"")</f>
        <v/>
      </c>
      <c r="K20" s="391"/>
      <c r="L20" s="384">
        <f>IF(AND($J20&lt;&gt;"",K20&lt;&gt;""),$J20*K20,0)</f>
        <v>0</v>
      </c>
      <c r="M20" s="391"/>
      <c r="N20" s="384">
        <f>IF(AND($J20&lt;&gt;"",M20&lt;&gt;""),$J20*M20,0)</f>
        <v>0</v>
      </c>
      <c r="O20" s="391"/>
      <c r="P20" s="384">
        <f>IF(AND($J20&lt;&gt;"",O20&lt;&gt;""),$J20*O20,0)</f>
        <v>0</v>
      </c>
      <c r="Q20" s="391"/>
      <c r="R20" s="384">
        <f>IF(AND($J20&lt;&gt;"",Q20&lt;&gt;""),$J20*Q20,0)</f>
        <v>0</v>
      </c>
      <c r="S20" s="391"/>
      <c r="T20" s="384">
        <f>IF(AND($J20&lt;&gt;"",S20&lt;&gt;""),$J20*S20,0)</f>
        <v>0</v>
      </c>
      <c r="U20" s="391"/>
      <c r="V20" s="384">
        <f>IF(AND($J20&lt;&gt;"",U20&lt;&gt;""),$J20*U20,0)</f>
        <v>0</v>
      </c>
      <c r="W20" s="391"/>
      <c r="X20" s="384">
        <f>IF(AND($J20&lt;&gt;"",W20&lt;&gt;""),$J20*W20,0)</f>
        <v>0</v>
      </c>
      <c r="Y20" s="391"/>
      <c r="Z20" s="384">
        <f>IF(AND($J20&lt;&gt;"",Y20&lt;&gt;""),$J20*Y20,0)</f>
        <v>0</v>
      </c>
      <c r="AA20" s="391"/>
      <c r="AB20" s="384">
        <f t="shared" ref="AB20:AB42" si="0">IF(AND($J20&lt;&gt;"",AA20&lt;&gt;""),$J20*AA20,0)</f>
        <v>0</v>
      </c>
      <c r="AC20" s="391"/>
      <c r="AD20" s="384">
        <f t="shared" ref="AD20:AD42" si="1">IF(AND($J20&lt;&gt;"",AC20&lt;&gt;""),$J20*AC20,0)</f>
        <v>0</v>
      </c>
      <c r="AE20" s="51"/>
      <c r="AF20" s="391">
        <f>SUM(K20*$K$8,M20*$M$8,O20*$O$8,Q20*$Q$8,S20*$S$8,U20*$U$8,W20*$W$8,Y20*$Y$8,AA20*$AA$8,AC20*$AC$8)</f>
        <v>0</v>
      </c>
      <c r="AG20" s="392">
        <f>SUM(L20*$K$8,N20*$M$8,P20*$O$8,R20*$Q$8,T20*$S$8,V20*$U$8,X20*$W$8,Z20*$Y$8,AB20*$AA$8,AD20*$AC$8)</f>
        <v>0</v>
      </c>
    </row>
    <row r="21" spans="1:33" s="15" customFormat="1" ht="24" customHeight="1" x14ac:dyDescent="0.15">
      <c r="A21" s="14" t="str">
        <f>IF(D21="","",MAX($A$19:$A20)+1)</f>
        <v/>
      </c>
      <c r="B21" s="802"/>
      <c r="C21" s="803"/>
      <c r="D21" s="399"/>
      <c r="E21" s="378" t="str">
        <f t="shared" ref="E21:E44" si="2">IF(D21="","",IF(AND(LEFT(D21,1)&amp;RIGHT(D21,1)&lt;&gt;"G1",LEFT(D21,1)&amp;RIGHT(D21,1)&lt;&gt;"G2"),"err",LEFT(D21,1)&amp;RIGHT(D21,1)))</f>
        <v/>
      </c>
      <c r="F21" s="425"/>
      <c r="G21" s="381" t="s">
        <v>2</v>
      </c>
      <c r="H21" s="425"/>
      <c r="I21" s="385" t="s">
        <v>5</v>
      </c>
      <c r="J21" s="386" t="str">
        <f t="shared" ref="J21:J44" si="3">IF(AND(F21&lt;&gt;"",H21&lt;&gt;""),ROUNDDOWN(F21*H21/1000000,2),"")</f>
        <v/>
      </c>
      <c r="K21" s="394"/>
      <c r="L21" s="386">
        <f t="shared" ref="L21:L44" si="4">IF(AND($J21&lt;&gt;"",K21&lt;&gt;""),$J21*K21,0)</f>
        <v>0</v>
      </c>
      <c r="M21" s="394"/>
      <c r="N21" s="386">
        <f t="shared" ref="N21:N44" si="5">IF(AND($J21&lt;&gt;"",M21&lt;&gt;""),$J21*M21,0)</f>
        <v>0</v>
      </c>
      <c r="O21" s="394"/>
      <c r="P21" s="386">
        <f t="shared" ref="P21:P44" si="6">IF(AND($J21&lt;&gt;"",O21&lt;&gt;""),$J21*O21,0)</f>
        <v>0</v>
      </c>
      <c r="Q21" s="394"/>
      <c r="R21" s="386">
        <f t="shared" ref="R21:R44" si="7">IF(AND($J21&lt;&gt;"",Q21&lt;&gt;""),$J21*Q21,0)</f>
        <v>0</v>
      </c>
      <c r="S21" s="394"/>
      <c r="T21" s="386">
        <f t="shared" ref="T21:T44" si="8">IF(AND($J21&lt;&gt;"",S21&lt;&gt;""),$J21*S21,0)</f>
        <v>0</v>
      </c>
      <c r="U21" s="394"/>
      <c r="V21" s="386">
        <f t="shared" ref="V21:V44" si="9">IF(AND($J21&lt;&gt;"",U21&lt;&gt;""),$J21*U21,0)</f>
        <v>0</v>
      </c>
      <c r="W21" s="394"/>
      <c r="X21" s="386">
        <f t="shared" ref="X21:X44" si="10">IF(AND($J21&lt;&gt;"",W21&lt;&gt;""),$J21*W21,0)</f>
        <v>0</v>
      </c>
      <c r="Y21" s="394"/>
      <c r="Z21" s="386">
        <f t="shared" ref="Z21:Z44" si="11">IF(AND($J21&lt;&gt;"",Y21&lt;&gt;""),$J21*Y21,0)</f>
        <v>0</v>
      </c>
      <c r="AA21" s="394"/>
      <c r="AB21" s="386">
        <f t="shared" si="0"/>
        <v>0</v>
      </c>
      <c r="AC21" s="394"/>
      <c r="AD21" s="386">
        <f t="shared" si="1"/>
        <v>0</v>
      </c>
      <c r="AE21" s="393"/>
      <c r="AF21" s="394">
        <f t="shared" ref="AF21:AG44" si="12">SUM(K21*$K$8,M21*$M$8,O21*$O$8,Q21*$Q$8,S21*$S$8,U21*$U$8,W21*$W$8,Y21*$Y$8,AA21*$AA$8,AC21*$AC$8)</f>
        <v>0</v>
      </c>
      <c r="AG21" s="395">
        <f t="shared" si="12"/>
        <v>0</v>
      </c>
    </row>
    <row r="22" spans="1:33" s="15" customFormat="1" ht="24" customHeight="1" x14ac:dyDescent="0.15">
      <c r="A22" s="14" t="str">
        <f>IF(D22="","",MAX($A$19:$A21)+1)</f>
        <v/>
      </c>
      <c r="B22" s="802"/>
      <c r="C22" s="803"/>
      <c r="D22" s="399"/>
      <c r="E22" s="378" t="str">
        <f t="shared" si="2"/>
        <v/>
      </c>
      <c r="F22" s="425"/>
      <c r="G22" s="381" t="s">
        <v>2</v>
      </c>
      <c r="H22" s="425"/>
      <c r="I22" s="385" t="s">
        <v>5</v>
      </c>
      <c r="J22" s="386" t="str">
        <f t="shared" si="3"/>
        <v/>
      </c>
      <c r="K22" s="394"/>
      <c r="L22" s="386">
        <f t="shared" si="4"/>
        <v>0</v>
      </c>
      <c r="M22" s="394"/>
      <c r="N22" s="386">
        <f t="shared" si="5"/>
        <v>0</v>
      </c>
      <c r="O22" s="394"/>
      <c r="P22" s="386">
        <f t="shared" si="6"/>
        <v>0</v>
      </c>
      <c r="Q22" s="394"/>
      <c r="R22" s="386">
        <f t="shared" si="7"/>
        <v>0</v>
      </c>
      <c r="S22" s="394"/>
      <c r="T22" s="386">
        <f t="shared" si="8"/>
        <v>0</v>
      </c>
      <c r="U22" s="394"/>
      <c r="V22" s="386">
        <f t="shared" si="9"/>
        <v>0</v>
      </c>
      <c r="W22" s="394"/>
      <c r="X22" s="386">
        <f t="shared" si="10"/>
        <v>0</v>
      </c>
      <c r="Y22" s="394"/>
      <c r="Z22" s="386">
        <f t="shared" si="11"/>
        <v>0</v>
      </c>
      <c r="AA22" s="394"/>
      <c r="AB22" s="386">
        <f t="shared" si="0"/>
        <v>0</v>
      </c>
      <c r="AC22" s="394"/>
      <c r="AD22" s="386">
        <f t="shared" si="1"/>
        <v>0</v>
      </c>
      <c r="AE22" s="393"/>
      <c r="AF22" s="394">
        <f t="shared" si="12"/>
        <v>0</v>
      </c>
      <c r="AG22" s="395">
        <f t="shared" si="12"/>
        <v>0</v>
      </c>
    </row>
    <row r="23" spans="1:33" s="15" customFormat="1" ht="24" customHeight="1" x14ac:dyDescent="0.15">
      <c r="A23" s="14" t="str">
        <f>IF(D23="","",MAX($A$19:$A22)+1)</f>
        <v/>
      </c>
      <c r="B23" s="802"/>
      <c r="C23" s="803"/>
      <c r="D23" s="399"/>
      <c r="E23" s="378" t="str">
        <f t="shared" si="2"/>
        <v/>
      </c>
      <c r="F23" s="425"/>
      <c r="G23" s="381" t="s">
        <v>2</v>
      </c>
      <c r="H23" s="425"/>
      <c r="I23" s="385" t="s">
        <v>5</v>
      </c>
      <c r="J23" s="386" t="str">
        <f t="shared" si="3"/>
        <v/>
      </c>
      <c r="K23" s="394"/>
      <c r="L23" s="386">
        <f t="shared" si="4"/>
        <v>0</v>
      </c>
      <c r="M23" s="394"/>
      <c r="N23" s="386">
        <f t="shared" si="5"/>
        <v>0</v>
      </c>
      <c r="O23" s="394"/>
      <c r="P23" s="386">
        <f t="shared" si="6"/>
        <v>0</v>
      </c>
      <c r="Q23" s="394"/>
      <c r="R23" s="386">
        <f t="shared" si="7"/>
        <v>0</v>
      </c>
      <c r="S23" s="394"/>
      <c r="T23" s="386">
        <f t="shared" si="8"/>
        <v>0</v>
      </c>
      <c r="U23" s="394"/>
      <c r="V23" s="386">
        <f t="shared" si="9"/>
        <v>0</v>
      </c>
      <c r="W23" s="394"/>
      <c r="X23" s="386">
        <f t="shared" si="10"/>
        <v>0</v>
      </c>
      <c r="Y23" s="394"/>
      <c r="Z23" s="386">
        <f t="shared" si="11"/>
        <v>0</v>
      </c>
      <c r="AA23" s="394"/>
      <c r="AB23" s="386">
        <f t="shared" si="0"/>
        <v>0</v>
      </c>
      <c r="AC23" s="394"/>
      <c r="AD23" s="386">
        <f t="shared" si="1"/>
        <v>0</v>
      </c>
      <c r="AE23" s="393"/>
      <c r="AF23" s="394">
        <f t="shared" si="12"/>
        <v>0</v>
      </c>
      <c r="AG23" s="395">
        <f t="shared" si="12"/>
        <v>0</v>
      </c>
    </row>
    <row r="24" spans="1:33" s="15" customFormat="1" ht="24" customHeight="1" x14ac:dyDescent="0.15">
      <c r="A24" s="14" t="str">
        <f>IF(D24="","",MAX($A18:$A$19)+1)</f>
        <v/>
      </c>
      <c r="B24" s="802"/>
      <c r="C24" s="803"/>
      <c r="D24" s="399"/>
      <c r="E24" s="378" t="str">
        <f t="shared" si="2"/>
        <v/>
      </c>
      <c r="F24" s="425"/>
      <c r="G24" s="381" t="s">
        <v>2</v>
      </c>
      <c r="H24" s="425"/>
      <c r="I24" s="385" t="s">
        <v>5</v>
      </c>
      <c r="J24" s="386" t="str">
        <f t="shared" si="3"/>
        <v/>
      </c>
      <c r="K24" s="394"/>
      <c r="L24" s="386">
        <f t="shared" si="4"/>
        <v>0</v>
      </c>
      <c r="M24" s="394"/>
      <c r="N24" s="386">
        <f t="shared" si="5"/>
        <v>0</v>
      </c>
      <c r="O24" s="394"/>
      <c r="P24" s="386">
        <f t="shared" si="6"/>
        <v>0</v>
      </c>
      <c r="Q24" s="394"/>
      <c r="R24" s="386">
        <f t="shared" si="7"/>
        <v>0</v>
      </c>
      <c r="S24" s="394"/>
      <c r="T24" s="386">
        <f t="shared" si="8"/>
        <v>0</v>
      </c>
      <c r="U24" s="394"/>
      <c r="V24" s="386">
        <f t="shared" si="9"/>
        <v>0</v>
      </c>
      <c r="W24" s="394"/>
      <c r="X24" s="386">
        <f t="shared" si="10"/>
        <v>0</v>
      </c>
      <c r="Y24" s="394"/>
      <c r="Z24" s="386">
        <f t="shared" si="11"/>
        <v>0</v>
      </c>
      <c r="AA24" s="394"/>
      <c r="AB24" s="386">
        <f t="shared" si="0"/>
        <v>0</v>
      </c>
      <c r="AC24" s="394"/>
      <c r="AD24" s="386">
        <f t="shared" si="1"/>
        <v>0</v>
      </c>
      <c r="AE24" s="393"/>
      <c r="AF24" s="394">
        <f t="shared" si="12"/>
        <v>0</v>
      </c>
      <c r="AG24" s="395">
        <f t="shared" si="12"/>
        <v>0</v>
      </c>
    </row>
    <row r="25" spans="1:33" s="15" customFormat="1" ht="24" customHeight="1" x14ac:dyDescent="0.15">
      <c r="A25" s="14" t="str">
        <f>IF(D25="","",MAX($A$19:$A19)+1)</f>
        <v/>
      </c>
      <c r="B25" s="802"/>
      <c r="C25" s="803"/>
      <c r="D25" s="399"/>
      <c r="E25" s="378" t="str">
        <f t="shared" si="2"/>
        <v/>
      </c>
      <c r="F25" s="425"/>
      <c r="G25" s="381" t="s">
        <v>2</v>
      </c>
      <c r="H25" s="425"/>
      <c r="I25" s="385" t="s">
        <v>5</v>
      </c>
      <c r="J25" s="386" t="str">
        <f t="shared" si="3"/>
        <v/>
      </c>
      <c r="K25" s="394"/>
      <c r="L25" s="386">
        <f t="shared" si="4"/>
        <v>0</v>
      </c>
      <c r="M25" s="394"/>
      <c r="N25" s="386">
        <f t="shared" si="5"/>
        <v>0</v>
      </c>
      <c r="O25" s="394"/>
      <c r="P25" s="386">
        <f t="shared" si="6"/>
        <v>0</v>
      </c>
      <c r="Q25" s="394"/>
      <c r="R25" s="386">
        <f t="shared" si="7"/>
        <v>0</v>
      </c>
      <c r="S25" s="394"/>
      <c r="T25" s="386">
        <f t="shared" si="8"/>
        <v>0</v>
      </c>
      <c r="U25" s="394"/>
      <c r="V25" s="386">
        <f t="shared" si="9"/>
        <v>0</v>
      </c>
      <c r="W25" s="394"/>
      <c r="X25" s="386">
        <f t="shared" si="10"/>
        <v>0</v>
      </c>
      <c r="Y25" s="394"/>
      <c r="Z25" s="386">
        <f t="shared" si="11"/>
        <v>0</v>
      </c>
      <c r="AA25" s="394"/>
      <c r="AB25" s="386">
        <f t="shared" si="0"/>
        <v>0</v>
      </c>
      <c r="AC25" s="394"/>
      <c r="AD25" s="386">
        <f t="shared" si="1"/>
        <v>0</v>
      </c>
      <c r="AE25" s="393"/>
      <c r="AF25" s="394">
        <f t="shared" si="12"/>
        <v>0</v>
      </c>
      <c r="AG25" s="395">
        <f t="shared" si="12"/>
        <v>0</v>
      </c>
    </row>
    <row r="26" spans="1:33" s="15" customFormat="1" ht="24" customHeight="1" x14ac:dyDescent="0.15">
      <c r="A26" s="14" t="str">
        <f>IF(D26="","",MAX($A$19:$A20)+1)</f>
        <v/>
      </c>
      <c r="B26" s="802"/>
      <c r="C26" s="803"/>
      <c r="D26" s="399"/>
      <c r="E26" s="378" t="str">
        <f t="shared" si="2"/>
        <v/>
      </c>
      <c r="F26" s="425"/>
      <c r="G26" s="381" t="s">
        <v>2</v>
      </c>
      <c r="H26" s="425"/>
      <c r="I26" s="385" t="s">
        <v>5</v>
      </c>
      <c r="J26" s="386" t="str">
        <f t="shared" si="3"/>
        <v/>
      </c>
      <c r="K26" s="394"/>
      <c r="L26" s="386">
        <f t="shared" si="4"/>
        <v>0</v>
      </c>
      <c r="M26" s="394"/>
      <c r="N26" s="386">
        <f t="shared" si="5"/>
        <v>0</v>
      </c>
      <c r="O26" s="394"/>
      <c r="P26" s="386">
        <f t="shared" si="6"/>
        <v>0</v>
      </c>
      <c r="Q26" s="394"/>
      <c r="R26" s="386">
        <f t="shared" si="7"/>
        <v>0</v>
      </c>
      <c r="S26" s="394"/>
      <c r="T26" s="386">
        <f t="shared" si="8"/>
        <v>0</v>
      </c>
      <c r="U26" s="394"/>
      <c r="V26" s="386">
        <f t="shared" si="9"/>
        <v>0</v>
      </c>
      <c r="W26" s="394"/>
      <c r="X26" s="386">
        <f t="shared" si="10"/>
        <v>0</v>
      </c>
      <c r="Y26" s="394"/>
      <c r="Z26" s="386">
        <f t="shared" si="11"/>
        <v>0</v>
      </c>
      <c r="AA26" s="394"/>
      <c r="AB26" s="386">
        <f t="shared" si="0"/>
        <v>0</v>
      </c>
      <c r="AC26" s="394"/>
      <c r="AD26" s="386">
        <f t="shared" si="1"/>
        <v>0</v>
      </c>
      <c r="AE26" s="393"/>
      <c r="AF26" s="394">
        <f t="shared" si="12"/>
        <v>0</v>
      </c>
      <c r="AG26" s="395">
        <f t="shared" si="12"/>
        <v>0</v>
      </c>
    </row>
    <row r="27" spans="1:33" s="15" customFormat="1" ht="24" customHeight="1" x14ac:dyDescent="0.15">
      <c r="A27" s="14" t="str">
        <f>IF(D27="","",MAX($A$19:$A21)+1)</f>
        <v/>
      </c>
      <c r="B27" s="802"/>
      <c r="C27" s="803"/>
      <c r="D27" s="399"/>
      <c r="E27" s="378" t="str">
        <f t="shared" si="2"/>
        <v/>
      </c>
      <c r="F27" s="425"/>
      <c r="G27" s="381" t="s">
        <v>2</v>
      </c>
      <c r="H27" s="425"/>
      <c r="I27" s="385" t="s">
        <v>5</v>
      </c>
      <c r="J27" s="386" t="str">
        <f t="shared" si="3"/>
        <v/>
      </c>
      <c r="K27" s="394"/>
      <c r="L27" s="386">
        <f t="shared" si="4"/>
        <v>0</v>
      </c>
      <c r="M27" s="394"/>
      <c r="N27" s="386">
        <f t="shared" si="5"/>
        <v>0</v>
      </c>
      <c r="O27" s="394"/>
      <c r="P27" s="386">
        <f t="shared" si="6"/>
        <v>0</v>
      </c>
      <c r="Q27" s="394"/>
      <c r="R27" s="386">
        <f t="shared" si="7"/>
        <v>0</v>
      </c>
      <c r="S27" s="394"/>
      <c r="T27" s="386">
        <f t="shared" si="8"/>
        <v>0</v>
      </c>
      <c r="U27" s="394"/>
      <c r="V27" s="386">
        <f t="shared" si="9"/>
        <v>0</v>
      </c>
      <c r="W27" s="394"/>
      <c r="X27" s="386">
        <f t="shared" si="10"/>
        <v>0</v>
      </c>
      <c r="Y27" s="394"/>
      <c r="Z27" s="386">
        <f t="shared" si="11"/>
        <v>0</v>
      </c>
      <c r="AA27" s="394"/>
      <c r="AB27" s="386">
        <f t="shared" si="0"/>
        <v>0</v>
      </c>
      <c r="AC27" s="394"/>
      <c r="AD27" s="386">
        <f t="shared" si="1"/>
        <v>0</v>
      </c>
      <c r="AE27" s="393"/>
      <c r="AF27" s="394">
        <f t="shared" si="12"/>
        <v>0</v>
      </c>
      <c r="AG27" s="395">
        <f t="shared" si="12"/>
        <v>0</v>
      </c>
    </row>
    <row r="28" spans="1:33" s="15" customFormat="1" ht="24" customHeight="1" x14ac:dyDescent="0.15">
      <c r="A28" s="14" t="str">
        <f>IF(D28="","",MAX($A$19:$A22)+1)</f>
        <v/>
      </c>
      <c r="B28" s="802"/>
      <c r="C28" s="803"/>
      <c r="D28" s="399"/>
      <c r="E28" s="378" t="str">
        <f t="shared" si="2"/>
        <v/>
      </c>
      <c r="F28" s="425"/>
      <c r="G28" s="381" t="s">
        <v>2</v>
      </c>
      <c r="H28" s="425"/>
      <c r="I28" s="385" t="s">
        <v>5</v>
      </c>
      <c r="J28" s="386" t="str">
        <f t="shared" si="3"/>
        <v/>
      </c>
      <c r="K28" s="394"/>
      <c r="L28" s="386">
        <f t="shared" si="4"/>
        <v>0</v>
      </c>
      <c r="M28" s="394"/>
      <c r="N28" s="386">
        <f t="shared" si="5"/>
        <v>0</v>
      </c>
      <c r="O28" s="394"/>
      <c r="P28" s="386">
        <f t="shared" si="6"/>
        <v>0</v>
      </c>
      <c r="Q28" s="394"/>
      <c r="R28" s="386">
        <f t="shared" si="7"/>
        <v>0</v>
      </c>
      <c r="S28" s="394"/>
      <c r="T28" s="386">
        <f t="shared" si="8"/>
        <v>0</v>
      </c>
      <c r="U28" s="394"/>
      <c r="V28" s="386">
        <f t="shared" si="9"/>
        <v>0</v>
      </c>
      <c r="W28" s="394"/>
      <c r="X28" s="386">
        <f t="shared" si="10"/>
        <v>0</v>
      </c>
      <c r="Y28" s="394"/>
      <c r="Z28" s="386">
        <f t="shared" si="11"/>
        <v>0</v>
      </c>
      <c r="AA28" s="394"/>
      <c r="AB28" s="386">
        <f t="shared" si="0"/>
        <v>0</v>
      </c>
      <c r="AC28" s="394"/>
      <c r="AD28" s="386">
        <f t="shared" si="1"/>
        <v>0</v>
      </c>
      <c r="AE28" s="393"/>
      <c r="AF28" s="394">
        <f t="shared" si="12"/>
        <v>0</v>
      </c>
      <c r="AG28" s="395">
        <f t="shared" si="12"/>
        <v>0</v>
      </c>
    </row>
    <row r="29" spans="1:33" s="15" customFormat="1" ht="24" customHeight="1" x14ac:dyDescent="0.15">
      <c r="A29" s="14" t="str">
        <f>IF(D29="","",MAX($A$19:$A23)+1)</f>
        <v/>
      </c>
      <c r="B29" s="802"/>
      <c r="C29" s="803"/>
      <c r="D29" s="399"/>
      <c r="E29" s="378" t="str">
        <f t="shared" si="2"/>
        <v/>
      </c>
      <c r="F29" s="425"/>
      <c r="G29" s="381" t="s">
        <v>2</v>
      </c>
      <c r="H29" s="425"/>
      <c r="I29" s="385" t="s">
        <v>5</v>
      </c>
      <c r="J29" s="386" t="str">
        <f t="shared" si="3"/>
        <v/>
      </c>
      <c r="K29" s="394"/>
      <c r="L29" s="386">
        <f t="shared" si="4"/>
        <v>0</v>
      </c>
      <c r="M29" s="394"/>
      <c r="N29" s="386">
        <f t="shared" si="5"/>
        <v>0</v>
      </c>
      <c r="O29" s="394"/>
      <c r="P29" s="386">
        <f t="shared" si="6"/>
        <v>0</v>
      </c>
      <c r="Q29" s="394"/>
      <c r="R29" s="386">
        <f t="shared" si="7"/>
        <v>0</v>
      </c>
      <c r="S29" s="394"/>
      <c r="T29" s="386">
        <f t="shared" si="8"/>
        <v>0</v>
      </c>
      <c r="U29" s="394"/>
      <c r="V29" s="386">
        <f t="shared" si="9"/>
        <v>0</v>
      </c>
      <c r="W29" s="394"/>
      <c r="X29" s="386">
        <f t="shared" si="10"/>
        <v>0</v>
      </c>
      <c r="Y29" s="394"/>
      <c r="Z29" s="386">
        <f t="shared" si="11"/>
        <v>0</v>
      </c>
      <c r="AA29" s="394"/>
      <c r="AB29" s="386">
        <f t="shared" si="0"/>
        <v>0</v>
      </c>
      <c r="AC29" s="394"/>
      <c r="AD29" s="386">
        <f t="shared" si="1"/>
        <v>0</v>
      </c>
      <c r="AE29" s="393"/>
      <c r="AF29" s="394">
        <f t="shared" si="12"/>
        <v>0</v>
      </c>
      <c r="AG29" s="395">
        <f t="shared" si="12"/>
        <v>0</v>
      </c>
    </row>
    <row r="30" spans="1:33" s="15" customFormat="1" ht="24" customHeight="1" x14ac:dyDescent="0.15">
      <c r="A30" s="14" t="str">
        <f>IF(D30="","",MAX($A$19:$A29)+1)</f>
        <v/>
      </c>
      <c r="B30" s="802"/>
      <c r="C30" s="803"/>
      <c r="D30" s="399"/>
      <c r="E30" s="378" t="str">
        <f t="shared" si="2"/>
        <v/>
      </c>
      <c r="F30" s="425"/>
      <c r="G30" s="381" t="s">
        <v>2</v>
      </c>
      <c r="H30" s="425"/>
      <c r="I30" s="385" t="s">
        <v>5</v>
      </c>
      <c r="J30" s="386" t="str">
        <f t="shared" si="3"/>
        <v/>
      </c>
      <c r="K30" s="394"/>
      <c r="L30" s="386">
        <f t="shared" si="4"/>
        <v>0</v>
      </c>
      <c r="M30" s="394"/>
      <c r="N30" s="386">
        <f t="shared" si="5"/>
        <v>0</v>
      </c>
      <c r="O30" s="394"/>
      <c r="P30" s="386">
        <f t="shared" si="6"/>
        <v>0</v>
      </c>
      <c r="Q30" s="394"/>
      <c r="R30" s="386">
        <f t="shared" si="7"/>
        <v>0</v>
      </c>
      <c r="S30" s="394"/>
      <c r="T30" s="386">
        <f t="shared" si="8"/>
        <v>0</v>
      </c>
      <c r="U30" s="394"/>
      <c r="V30" s="386">
        <f t="shared" si="9"/>
        <v>0</v>
      </c>
      <c r="W30" s="394"/>
      <c r="X30" s="386">
        <f t="shared" si="10"/>
        <v>0</v>
      </c>
      <c r="Y30" s="394"/>
      <c r="Z30" s="386">
        <f t="shared" si="11"/>
        <v>0</v>
      </c>
      <c r="AA30" s="394"/>
      <c r="AB30" s="386">
        <f t="shared" si="0"/>
        <v>0</v>
      </c>
      <c r="AC30" s="394"/>
      <c r="AD30" s="386">
        <f t="shared" si="1"/>
        <v>0</v>
      </c>
      <c r="AE30" s="393"/>
      <c r="AF30" s="394">
        <f t="shared" si="12"/>
        <v>0</v>
      </c>
      <c r="AG30" s="395">
        <f t="shared" si="12"/>
        <v>0</v>
      </c>
    </row>
    <row r="31" spans="1:33" s="15" customFormat="1" ht="24" customHeight="1" x14ac:dyDescent="0.15">
      <c r="A31" s="14" t="str">
        <f>IF(D31="","",MAX($A$19:$A30)+1)</f>
        <v/>
      </c>
      <c r="B31" s="802"/>
      <c r="C31" s="803"/>
      <c r="D31" s="399"/>
      <c r="E31" s="378" t="str">
        <f t="shared" si="2"/>
        <v/>
      </c>
      <c r="F31" s="425"/>
      <c r="G31" s="381" t="s">
        <v>2</v>
      </c>
      <c r="H31" s="425"/>
      <c r="I31" s="385" t="s">
        <v>5</v>
      </c>
      <c r="J31" s="386" t="str">
        <f t="shared" si="3"/>
        <v/>
      </c>
      <c r="K31" s="394"/>
      <c r="L31" s="386">
        <f t="shared" si="4"/>
        <v>0</v>
      </c>
      <c r="M31" s="394"/>
      <c r="N31" s="386">
        <f t="shared" si="5"/>
        <v>0</v>
      </c>
      <c r="O31" s="394"/>
      <c r="P31" s="386">
        <f t="shared" si="6"/>
        <v>0</v>
      </c>
      <c r="Q31" s="394"/>
      <c r="R31" s="386">
        <f t="shared" si="7"/>
        <v>0</v>
      </c>
      <c r="S31" s="394"/>
      <c r="T31" s="386">
        <f t="shared" si="8"/>
        <v>0</v>
      </c>
      <c r="U31" s="394"/>
      <c r="V31" s="386">
        <f t="shared" si="9"/>
        <v>0</v>
      </c>
      <c r="W31" s="394"/>
      <c r="X31" s="386">
        <f t="shared" si="10"/>
        <v>0</v>
      </c>
      <c r="Y31" s="394"/>
      <c r="Z31" s="386">
        <f t="shared" si="11"/>
        <v>0</v>
      </c>
      <c r="AA31" s="394"/>
      <c r="AB31" s="386">
        <f t="shared" si="0"/>
        <v>0</v>
      </c>
      <c r="AC31" s="394"/>
      <c r="AD31" s="386">
        <f t="shared" si="1"/>
        <v>0</v>
      </c>
      <c r="AE31" s="393"/>
      <c r="AF31" s="394">
        <f t="shared" si="12"/>
        <v>0</v>
      </c>
      <c r="AG31" s="395">
        <f t="shared" si="12"/>
        <v>0</v>
      </c>
    </row>
    <row r="32" spans="1:33" s="15" customFormat="1" ht="24" customHeight="1" x14ac:dyDescent="0.15">
      <c r="A32" s="14" t="str">
        <f>IF(D32="","",MAX($A$19:$A31)+1)</f>
        <v/>
      </c>
      <c r="B32" s="802"/>
      <c r="C32" s="803"/>
      <c r="D32" s="399"/>
      <c r="E32" s="378" t="str">
        <f t="shared" si="2"/>
        <v/>
      </c>
      <c r="F32" s="425"/>
      <c r="G32" s="381" t="s">
        <v>2</v>
      </c>
      <c r="H32" s="425"/>
      <c r="I32" s="385" t="s">
        <v>5</v>
      </c>
      <c r="J32" s="386" t="str">
        <f t="shared" si="3"/>
        <v/>
      </c>
      <c r="K32" s="394"/>
      <c r="L32" s="386">
        <f t="shared" si="4"/>
        <v>0</v>
      </c>
      <c r="M32" s="394"/>
      <c r="N32" s="386">
        <f t="shared" si="5"/>
        <v>0</v>
      </c>
      <c r="O32" s="394"/>
      <c r="P32" s="386">
        <f t="shared" si="6"/>
        <v>0</v>
      </c>
      <c r="Q32" s="394"/>
      <c r="R32" s="386">
        <f t="shared" si="7"/>
        <v>0</v>
      </c>
      <c r="S32" s="394"/>
      <c r="T32" s="386">
        <f t="shared" si="8"/>
        <v>0</v>
      </c>
      <c r="U32" s="394"/>
      <c r="V32" s="386">
        <f t="shared" si="9"/>
        <v>0</v>
      </c>
      <c r="W32" s="394"/>
      <c r="X32" s="386">
        <f t="shared" si="10"/>
        <v>0</v>
      </c>
      <c r="Y32" s="394"/>
      <c r="Z32" s="386">
        <f t="shared" si="11"/>
        <v>0</v>
      </c>
      <c r="AA32" s="394"/>
      <c r="AB32" s="386">
        <f t="shared" si="0"/>
        <v>0</v>
      </c>
      <c r="AC32" s="394"/>
      <c r="AD32" s="386">
        <f t="shared" si="1"/>
        <v>0</v>
      </c>
      <c r="AE32" s="393"/>
      <c r="AF32" s="394">
        <f t="shared" si="12"/>
        <v>0</v>
      </c>
      <c r="AG32" s="395">
        <f t="shared" si="12"/>
        <v>0</v>
      </c>
    </row>
    <row r="33" spans="1:33" s="15" customFormat="1" ht="24" customHeight="1" x14ac:dyDescent="0.15">
      <c r="A33" s="14" t="str">
        <f>IF(D33="","",MAX($A$19:$A32)+1)</f>
        <v/>
      </c>
      <c r="B33" s="802"/>
      <c r="C33" s="803"/>
      <c r="D33" s="399"/>
      <c r="E33" s="378" t="str">
        <f t="shared" si="2"/>
        <v/>
      </c>
      <c r="F33" s="425"/>
      <c r="G33" s="381" t="s">
        <v>2</v>
      </c>
      <c r="H33" s="425"/>
      <c r="I33" s="385" t="s">
        <v>5</v>
      </c>
      <c r="J33" s="386" t="str">
        <f t="shared" si="3"/>
        <v/>
      </c>
      <c r="K33" s="394"/>
      <c r="L33" s="386">
        <f t="shared" si="4"/>
        <v>0</v>
      </c>
      <c r="M33" s="394"/>
      <c r="N33" s="386">
        <f t="shared" si="5"/>
        <v>0</v>
      </c>
      <c r="O33" s="394"/>
      <c r="P33" s="386">
        <f t="shared" si="6"/>
        <v>0</v>
      </c>
      <c r="Q33" s="394"/>
      <c r="R33" s="386">
        <f t="shared" si="7"/>
        <v>0</v>
      </c>
      <c r="S33" s="394"/>
      <c r="T33" s="386">
        <f t="shared" si="8"/>
        <v>0</v>
      </c>
      <c r="U33" s="394"/>
      <c r="V33" s="386">
        <f t="shared" si="9"/>
        <v>0</v>
      </c>
      <c r="W33" s="394"/>
      <c r="X33" s="386">
        <f t="shared" si="10"/>
        <v>0</v>
      </c>
      <c r="Y33" s="394"/>
      <c r="Z33" s="386">
        <f t="shared" si="11"/>
        <v>0</v>
      </c>
      <c r="AA33" s="394"/>
      <c r="AB33" s="386">
        <f t="shared" si="0"/>
        <v>0</v>
      </c>
      <c r="AC33" s="394"/>
      <c r="AD33" s="386">
        <f t="shared" si="1"/>
        <v>0</v>
      </c>
      <c r="AE33" s="393"/>
      <c r="AF33" s="394">
        <f t="shared" si="12"/>
        <v>0</v>
      </c>
      <c r="AG33" s="395">
        <f t="shared" si="12"/>
        <v>0</v>
      </c>
    </row>
    <row r="34" spans="1:33" s="15" customFormat="1" ht="24" customHeight="1" x14ac:dyDescent="0.15">
      <c r="A34" s="14" t="str">
        <f>IF(D34="","",MAX($A$19:$A33)+1)</f>
        <v/>
      </c>
      <c r="B34" s="802"/>
      <c r="C34" s="803"/>
      <c r="D34" s="399"/>
      <c r="E34" s="378" t="str">
        <f t="shared" si="2"/>
        <v/>
      </c>
      <c r="F34" s="425"/>
      <c r="G34" s="381" t="s">
        <v>2</v>
      </c>
      <c r="H34" s="425"/>
      <c r="I34" s="385" t="s">
        <v>5</v>
      </c>
      <c r="J34" s="386" t="str">
        <f t="shared" si="3"/>
        <v/>
      </c>
      <c r="K34" s="394"/>
      <c r="L34" s="386">
        <f t="shared" si="4"/>
        <v>0</v>
      </c>
      <c r="M34" s="394"/>
      <c r="N34" s="386">
        <f t="shared" si="5"/>
        <v>0</v>
      </c>
      <c r="O34" s="394"/>
      <c r="P34" s="386">
        <f t="shared" si="6"/>
        <v>0</v>
      </c>
      <c r="Q34" s="394"/>
      <c r="R34" s="386">
        <f t="shared" si="7"/>
        <v>0</v>
      </c>
      <c r="S34" s="394"/>
      <c r="T34" s="386">
        <f t="shared" si="8"/>
        <v>0</v>
      </c>
      <c r="U34" s="394"/>
      <c r="V34" s="386">
        <f t="shared" si="9"/>
        <v>0</v>
      </c>
      <c r="W34" s="394"/>
      <c r="X34" s="386">
        <f t="shared" si="10"/>
        <v>0</v>
      </c>
      <c r="Y34" s="394"/>
      <c r="Z34" s="386">
        <f t="shared" si="11"/>
        <v>0</v>
      </c>
      <c r="AA34" s="394"/>
      <c r="AB34" s="386">
        <f t="shared" si="0"/>
        <v>0</v>
      </c>
      <c r="AC34" s="394"/>
      <c r="AD34" s="386">
        <f t="shared" si="1"/>
        <v>0</v>
      </c>
      <c r="AE34" s="393"/>
      <c r="AF34" s="394">
        <f t="shared" si="12"/>
        <v>0</v>
      </c>
      <c r="AG34" s="395">
        <f t="shared" si="12"/>
        <v>0</v>
      </c>
    </row>
    <row r="35" spans="1:33" s="15" customFormat="1" ht="24" customHeight="1" x14ac:dyDescent="0.15">
      <c r="A35" s="14" t="str">
        <f>IF(D35="","",MAX($A$19:$A34)+1)</f>
        <v/>
      </c>
      <c r="B35" s="802"/>
      <c r="C35" s="803"/>
      <c r="D35" s="399"/>
      <c r="E35" s="378" t="str">
        <f t="shared" si="2"/>
        <v/>
      </c>
      <c r="F35" s="425"/>
      <c r="G35" s="381" t="s">
        <v>2</v>
      </c>
      <c r="H35" s="425"/>
      <c r="I35" s="385" t="s">
        <v>5</v>
      </c>
      <c r="J35" s="386" t="str">
        <f t="shared" si="3"/>
        <v/>
      </c>
      <c r="K35" s="394"/>
      <c r="L35" s="386">
        <f t="shared" si="4"/>
        <v>0</v>
      </c>
      <c r="M35" s="394"/>
      <c r="N35" s="386">
        <f t="shared" si="5"/>
        <v>0</v>
      </c>
      <c r="O35" s="394"/>
      <c r="P35" s="386">
        <f t="shared" si="6"/>
        <v>0</v>
      </c>
      <c r="Q35" s="394"/>
      <c r="R35" s="386">
        <f t="shared" si="7"/>
        <v>0</v>
      </c>
      <c r="S35" s="394"/>
      <c r="T35" s="386">
        <f t="shared" si="8"/>
        <v>0</v>
      </c>
      <c r="U35" s="394"/>
      <c r="V35" s="386">
        <f t="shared" si="9"/>
        <v>0</v>
      </c>
      <c r="W35" s="394"/>
      <c r="X35" s="386">
        <f t="shared" si="10"/>
        <v>0</v>
      </c>
      <c r="Y35" s="394"/>
      <c r="Z35" s="386">
        <f t="shared" si="11"/>
        <v>0</v>
      </c>
      <c r="AA35" s="394"/>
      <c r="AB35" s="386">
        <f t="shared" si="0"/>
        <v>0</v>
      </c>
      <c r="AC35" s="394"/>
      <c r="AD35" s="386">
        <f t="shared" si="1"/>
        <v>0</v>
      </c>
      <c r="AE35" s="393"/>
      <c r="AF35" s="394">
        <f t="shared" si="12"/>
        <v>0</v>
      </c>
      <c r="AG35" s="395">
        <f t="shared" si="12"/>
        <v>0</v>
      </c>
    </row>
    <row r="36" spans="1:33" s="15" customFormat="1" ht="24" customHeight="1" x14ac:dyDescent="0.15">
      <c r="A36" s="14" t="str">
        <f>IF(D36="","",MAX($A$19:$A35)+1)</f>
        <v/>
      </c>
      <c r="B36" s="802"/>
      <c r="C36" s="803"/>
      <c r="D36" s="399"/>
      <c r="E36" s="378" t="str">
        <f t="shared" si="2"/>
        <v/>
      </c>
      <c r="F36" s="425"/>
      <c r="G36" s="381" t="s">
        <v>2</v>
      </c>
      <c r="H36" s="425"/>
      <c r="I36" s="385" t="s">
        <v>5</v>
      </c>
      <c r="J36" s="386" t="str">
        <f t="shared" si="3"/>
        <v/>
      </c>
      <c r="K36" s="394"/>
      <c r="L36" s="386">
        <f t="shared" si="4"/>
        <v>0</v>
      </c>
      <c r="M36" s="394"/>
      <c r="N36" s="386">
        <f t="shared" si="5"/>
        <v>0</v>
      </c>
      <c r="O36" s="394"/>
      <c r="P36" s="386">
        <f t="shared" si="6"/>
        <v>0</v>
      </c>
      <c r="Q36" s="394"/>
      <c r="R36" s="386">
        <f t="shared" si="7"/>
        <v>0</v>
      </c>
      <c r="S36" s="394"/>
      <c r="T36" s="386">
        <f t="shared" si="8"/>
        <v>0</v>
      </c>
      <c r="U36" s="394"/>
      <c r="V36" s="386">
        <f t="shared" si="9"/>
        <v>0</v>
      </c>
      <c r="W36" s="394"/>
      <c r="X36" s="386">
        <f t="shared" si="10"/>
        <v>0</v>
      </c>
      <c r="Y36" s="394"/>
      <c r="Z36" s="386">
        <f t="shared" si="11"/>
        <v>0</v>
      </c>
      <c r="AA36" s="394"/>
      <c r="AB36" s="386">
        <f t="shared" si="0"/>
        <v>0</v>
      </c>
      <c r="AC36" s="394"/>
      <c r="AD36" s="386">
        <f t="shared" si="1"/>
        <v>0</v>
      </c>
      <c r="AE36" s="393"/>
      <c r="AF36" s="394">
        <f t="shared" si="12"/>
        <v>0</v>
      </c>
      <c r="AG36" s="395">
        <f t="shared" si="12"/>
        <v>0</v>
      </c>
    </row>
    <row r="37" spans="1:33" s="15" customFormat="1" ht="24" customHeight="1" x14ac:dyDescent="0.15">
      <c r="A37" s="14" t="str">
        <f>IF(D37="","",MAX($A$19:$A36)+1)</f>
        <v/>
      </c>
      <c r="B37" s="802"/>
      <c r="C37" s="803"/>
      <c r="D37" s="399"/>
      <c r="E37" s="378" t="str">
        <f t="shared" si="2"/>
        <v/>
      </c>
      <c r="F37" s="425"/>
      <c r="G37" s="381" t="s">
        <v>2</v>
      </c>
      <c r="H37" s="425"/>
      <c r="I37" s="385" t="s">
        <v>5</v>
      </c>
      <c r="J37" s="386" t="str">
        <f t="shared" si="3"/>
        <v/>
      </c>
      <c r="K37" s="394"/>
      <c r="L37" s="386">
        <f t="shared" si="4"/>
        <v>0</v>
      </c>
      <c r="M37" s="394"/>
      <c r="N37" s="386">
        <f t="shared" si="5"/>
        <v>0</v>
      </c>
      <c r="O37" s="394"/>
      <c r="P37" s="386">
        <f t="shared" si="6"/>
        <v>0</v>
      </c>
      <c r="Q37" s="394"/>
      <c r="R37" s="386">
        <f t="shared" si="7"/>
        <v>0</v>
      </c>
      <c r="S37" s="394"/>
      <c r="T37" s="386">
        <f t="shared" si="8"/>
        <v>0</v>
      </c>
      <c r="U37" s="394"/>
      <c r="V37" s="386">
        <f t="shared" si="9"/>
        <v>0</v>
      </c>
      <c r="W37" s="394"/>
      <c r="X37" s="386">
        <f t="shared" si="10"/>
        <v>0</v>
      </c>
      <c r="Y37" s="394"/>
      <c r="Z37" s="386">
        <f t="shared" si="11"/>
        <v>0</v>
      </c>
      <c r="AA37" s="394"/>
      <c r="AB37" s="386">
        <f t="shared" si="0"/>
        <v>0</v>
      </c>
      <c r="AC37" s="394"/>
      <c r="AD37" s="386">
        <f t="shared" si="1"/>
        <v>0</v>
      </c>
      <c r="AE37" s="393"/>
      <c r="AF37" s="394">
        <f t="shared" si="12"/>
        <v>0</v>
      </c>
      <c r="AG37" s="395">
        <f t="shared" si="12"/>
        <v>0</v>
      </c>
    </row>
    <row r="38" spans="1:33" s="15" customFormat="1" ht="24" customHeight="1" x14ac:dyDescent="0.15">
      <c r="A38" s="14" t="str">
        <f>IF(D38="","",MAX($A$19:$A37)+1)</f>
        <v/>
      </c>
      <c r="B38" s="802"/>
      <c r="C38" s="803"/>
      <c r="D38" s="399"/>
      <c r="E38" s="378" t="str">
        <f t="shared" si="2"/>
        <v/>
      </c>
      <c r="F38" s="425"/>
      <c r="G38" s="381" t="s">
        <v>2</v>
      </c>
      <c r="H38" s="425"/>
      <c r="I38" s="385" t="s">
        <v>5</v>
      </c>
      <c r="J38" s="386" t="str">
        <f t="shared" si="3"/>
        <v/>
      </c>
      <c r="K38" s="394"/>
      <c r="L38" s="386">
        <f t="shared" si="4"/>
        <v>0</v>
      </c>
      <c r="M38" s="394"/>
      <c r="N38" s="386">
        <f t="shared" si="5"/>
        <v>0</v>
      </c>
      <c r="O38" s="394"/>
      <c r="P38" s="386">
        <f t="shared" si="6"/>
        <v>0</v>
      </c>
      <c r="Q38" s="394"/>
      <c r="R38" s="386">
        <f t="shared" si="7"/>
        <v>0</v>
      </c>
      <c r="S38" s="394"/>
      <c r="T38" s="386">
        <f t="shared" si="8"/>
        <v>0</v>
      </c>
      <c r="U38" s="394"/>
      <c r="V38" s="386">
        <f t="shared" si="9"/>
        <v>0</v>
      </c>
      <c r="W38" s="394"/>
      <c r="X38" s="386">
        <f t="shared" si="10"/>
        <v>0</v>
      </c>
      <c r="Y38" s="394"/>
      <c r="Z38" s="386">
        <f t="shared" si="11"/>
        <v>0</v>
      </c>
      <c r="AA38" s="394"/>
      <c r="AB38" s="386">
        <f t="shared" si="0"/>
        <v>0</v>
      </c>
      <c r="AC38" s="394"/>
      <c r="AD38" s="386">
        <f t="shared" si="1"/>
        <v>0</v>
      </c>
      <c r="AE38" s="393"/>
      <c r="AF38" s="394">
        <f t="shared" si="12"/>
        <v>0</v>
      </c>
      <c r="AG38" s="395">
        <f t="shared" si="12"/>
        <v>0</v>
      </c>
    </row>
    <row r="39" spans="1:33" s="15" customFormat="1" ht="24" customHeight="1" x14ac:dyDescent="0.15">
      <c r="A39" s="14" t="str">
        <f>IF(D39="","",MAX($A$19:$A38)+1)</f>
        <v/>
      </c>
      <c r="B39" s="802"/>
      <c r="C39" s="803"/>
      <c r="D39" s="399"/>
      <c r="E39" s="378" t="str">
        <f t="shared" si="2"/>
        <v/>
      </c>
      <c r="F39" s="425"/>
      <c r="G39" s="381" t="s">
        <v>2</v>
      </c>
      <c r="H39" s="425"/>
      <c r="I39" s="385" t="s">
        <v>5</v>
      </c>
      <c r="J39" s="386" t="str">
        <f t="shared" si="3"/>
        <v/>
      </c>
      <c r="K39" s="394"/>
      <c r="L39" s="386">
        <f t="shared" si="4"/>
        <v>0</v>
      </c>
      <c r="M39" s="394"/>
      <c r="N39" s="386">
        <f t="shared" si="5"/>
        <v>0</v>
      </c>
      <c r="O39" s="394"/>
      <c r="P39" s="386">
        <f t="shared" si="6"/>
        <v>0</v>
      </c>
      <c r="Q39" s="394"/>
      <c r="R39" s="386">
        <f t="shared" si="7"/>
        <v>0</v>
      </c>
      <c r="S39" s="394"/>
      <c r="T39" s="386">
        <f t="shared" si="8"/>
        <v>0</v>
      </c>
      <c r="U39" s="394"/>
      <c r="V39" s="386">
        <f t="shared" si="9"/>
        <v>0</v>
      </c>
      <c r="W39" s="394"/>
      <c r="X39" s="386">
        <f t="shared" si="10"/>
        <v>0</v>
      </c>
      <c r="Y39" s="394"/>
      <c r="Z39" s="386">
        <f t="shared" si="11"/>
        <v>0</v>
      </c>
      <c r="AA39" s="394"/>
      <c r="AB39" s="386">
        <f t="shared" si="0"/>
        <v>0</v>
      </c>
      <c r="AC39" s="394"/>
      <c r="AD39" s="386">
        <f t="shared" si="1"/>
        <v>0</v>
      </c>
      <c r="AE39" s="393"/>
      <c r="AF39" s="394">
        <f t="shared" si="12"/>
        <v>0</v>
      </c>
      <c r="AG39" s="395">
        <f t="shared" si="12"/>
        <v>0</v>
      </c>
    </row>
    <row r="40" spans="1:33" s="15" customFormat="1" ht="24" customHeight="1" x14ac:dyDescent="0.15">
      <c r="A40" s="14" t="str">
        <f>IF(D40="","",MAX($A$19:$A39)+1)</f>
        <v/>
      </c>
      <c r="B40" s="802"/>
      <c r="C40" s="803"/>
      <c r="D40" s="399"/>
      <c r="E40" s="378" t="str">
        <f t="shared" si="2"/>
        <v/>
      </c>
      <c r="F40" s="425"/>
      <c r="G40" s="381" t="s">
        <v>2</v>
      </c>
      <c r="H40" s="425"/>
      <c r="I40" s="385" t="s">
        <v>5</v>
      </c>
      <c r="J40" s="386" t="str">
        <f t="shared" si="3"/>
        <v/>
      </c>
      <c r="K40" s="394"/>
      <c r="L40" s="386">
        <f t="shared" si="4"/>
        <v>0</v>
      </c>
      <c r="M40" s="394"/>
      <c r="N40" s="386">
        <f t="shared" si="5"/>
        <v>0</v>
      </c>
      <c r="O40" s="394"/>
      <c r="P40" s="386">
        <f t="shared" si="6"/>
        <v>0</v>
      </c>
      <c r="Q40" s="394"/>
      <c r="R40" s="386">
        <f t="shared" si="7"/>
        <v>0</v>
      </c>
      <c r="S40" s="394"/>
      <c r="T40" s="386">
        <f t="shared" si="8"/>
        <v>0</v>
      </c>
      <c r="U40" s="394"/>
      <c r="V40" s="386">
        <f t="shared" si="9"/>
        <v>0</v>
      </c>
      <c r="W40" s="394"/>
      <c r="X40" s="386">
        <f t="shared" si="10"/>
        <v>0</v>
      </c>
      <c r="Y40" s="394"/>
      <c r="Z40" s="386">
        <f t="shared" si="11"/>
        <v>0</v>
      </c>
      <c r="AA40" s="394"/>
      <c r="AB40" s="386">
        <f t="shared" si="0"/>
        <v>0</v>
      </c>
      <c r="AC40" s="394"/>
      <c r="AD40" s="386">
        <f t="shared" si="1"/>
        <v>0</v>
      </c>
      <c r="AE40" s="393"/>
      <c r="AF40" s="394">
        <f t="shared" si="12"/>
        <v>0</v>
      </c>
      <c r="AG40" s="395">
        <f t="shared" si="12"/>
        <v>0</v>
      </c>
    </row>
    <row r="41" spans="1:33" s="15" customFormat="1" ht="24" customHeight="1" x14ac:dyDescent="0.15">
      <c r="A41" s="14" t="str">
        <f>IF(D41="","",MAX($A$19:$A40)+1)</f>
        <v/>
      </c>
      <c r="B41" s="802"/>
      <c r="C41" s="803"/>
      <c r="D41" s="399"/>
      <c r="E41" s="378" t="str">
        <f t="shared" si="2"/>
        <v/>
      </c>
      <c r="F41" s="425"/>
      <c r="G41" s="381" t="s">
        <v>2</v>
      </c>
      <c r="H41" s="425"/>
      <c r="I41" s="385" t="s">
        <v>5</v>
      </c>
      <c r="J41" s="386" t="str">
        <f t="shared" si="3"/>
        <v/>
      </c>
      <c r="K41" s="394"/>
      <c r="L41" s="386">
        <f t="shared" si="4"/>
        <v>0</v>
      </c>
      <c r="M41" s="394"/>
      <c r="N41" s="386">
        <f t="shared" si="5"/>
        <v>0</v>
      </c>
      <c r="O41" s="394"/>
      <c r="P41" s="386">
        <f t="shared" si="6"/>
        <v>0</v>
      </c>
      <c r="Q41" s="394"/>
      <c r="R41" s="386">
        <f t="shared" si="7"/>
        <v>0</v>
      </c>
      <c r="S41" s="394"/>
      <c r="T41" s="386">
        <f t="shared" si="8"/>
        <v>0</v>
      </c>
      <c r="U41" s="394"/>
      <c r="V41" s="386">
        <f t="shared" si="9"/>
        <v>0</v>
      </c>
      <c r="W41" s="394"/>
      <c r="X41" s="386">
        <f t="shared" si="10"/>
        <v>0</v>
      </c>
      <c r="Y41" s="394"/>
      <c r="Z41" s="386">
        <f t="shared" si="11"/>
        <v>0</v>
      </c>
      <c r="AA41" s="394"/>
      <c r="AB41" s="386">
        <f t="shared" si="0"/>
        <v>0</v>
      </c>
      <c r="AC41" s="394"/>
      <c r="AD41" s="386">
        <f t="shared" si="1"/>
        <v>0</v>
      </c>
      <c r="AE41" s="393"/>
      <c r="AF41" s="394">
        <f t="shared" si="12"/>
        <v>0</v>
      </c>
      <c r="AG41" s="395">
        <f t="shared" si="12"/>
        <v>0</v>
      </c>
    </row>
    <row r="42" spans="1:33" s="15" customFormat="1" ht="24" customHeight="1" x14ac:dyDescent="0.15">
      <c r="A42" s="14" t="str">
        <f>IF(D42="","",MAX($A$19:$A41)+1)</f>
        <v/>
      </c>
      <c r="B42" s="802"/>
      <c r="C42" s="803"/>
      <c r="D42" s="399"/>
      <c r="E42" s="378" t="str">
        <f t="shared" si="2"/>
        <v/>
      </c>
      <c r="F42" s="425"/>
      <c r="G42" s="381" t="s">
        <v>2</v>
      </c>
      <c r="H42" s="425"/>
      <c r="I42" s="385" t="s">
        <v>5</v>
      </c>
      <c r="J42" s="386" t="str">
        <f t="shared" si="3"/>
        <v/>
      </c>
      <c r="K42" s="394"/>
      <c r="L42" s="386">
        <f t="shared" si="4"/>
        <v>0</v>
      </c>
      <c r="M42" s="394"/>
      <c r="N42" s="386">
        <f t="shared" si="5"/>
        <v>0</v>
      </c>
      <c r="O42" s="394"/>
      <c r="P42" s="386">
        <f t="shared" si="6"/>
        <v>0</v>
      </c>
      <c r="Q42" s="394"/>
      <c r="R42" s="386">
        <f t="shared" si="7"/>
        <v>0</v>
      </c>
      <c r="S42" s="394"/>
      <c r="T42" s="386">
        <f t="shared" si="8"/>
        <v>0</v>
      </c>
      <c r="U42" s="394"/>
      <c r="V42" s="386">
        <f t="shared" si="9"/>
        <v>0</v>
      </c>
      <c r="W42" s="394"/>
      <c r="X42" s="386">
        <f t="shared" si="10"/>
        <v>0</v>
      </c>
      <c r="Y42" s="394"/>
      <c r="Z42" s="386">
        <f t="shared" si="11"/>
        <v>0</v>
      </c>
      <c r="AA42" s="394"/>
      <c r="AB42" s="386">
        <f t="shared" si="0"/>
        <v>0</v>
      </c>
      <c r="AC42" s="394"/>
      <c r="AD42" s="386">
        <f t="shared" si="1"/>
        <v>0</v>
      </c>
      <c r="AE42" s="393"/>
      <c r="AF42" s="394">
        <f t="shared" si="12"/>
        <v>0</v>
      </c>
      <c r="AG42" s="395">
        <f t="shared" si="12"/>
        <v>0</v>
      </c>
    </row>
    <row r="43" spans="1:33" s="15" customFormat="1" ht="24" customHeight="1" x14ac:dyDescent="0.15">
      <c r="A43" s="14" t="str">
        <f>IF(D43="","",MAX($A$19:$A42)+1)</f>
        <v/>
      </c>
      <c r="B43" s="802"/>
      <c r="C43" s="803"/>
      <c r="D43" s="399"/>
      <c r="E43" s="378" t="str">
        <f t="shared" si="2"/>
        <v/>
      </c>
      <c r="F43" s="425"/>
      <c r="G43" s="381" t="s">
        <v>2</v>
      </c>
      <c r="H43" s="425"/>
      <c r="I43" s="385" t="s">
        <v>5</v>
      </c>
      <c r="J43" s="386" t="str">
        <f t="shared" si="3"/>
        <v/>
      </c>
      <c r="K43" s="394"/>
      <c r="L43" s="386">
        <f t="shared" si="4"/>
        <v>0</v>
      </c>
      <c r="M43" s="394"/>
      <c r="N43" s="386">
        <f t="shared" si="5"/>
        <v>0</v>
      </c>
      <c r="O43" s="394"/>
      <c r="P43" s="386">
        <f t="shared" si="6"/>
        <v>0</v>
      </c>
      <c r="Q43" s="394"/>
      <c r="R43" s="386">
        <f t="shared" si="7"/>
        <v>0</v>
      </c>
      <c r="S43" s="394"/>
      <c r="T43" s="386">
        <f t="shared" si="8"/>
        <v>0</v>
      </c>
      <c r="U43" s="394"/>
      <c r="V43" s="386">
        <f t="shared" si="9"/>
        <v>0</v>
      </c>
      <c r="W43" s="394"/>
      <c r="X43" s="386">
        <f t="shared" si="10"/>
        <v>0</v>
      </c>
      <c r="Y43" s="394"/>
      <c r="Z43" s="386">
        <f t="shared" si="11"/>
        <v>0</v>
      </c>
      <c r="AA43" s="394"/>
      <c r="AB43" s="386">
        <f>IF(AND($J43&lt;&gt;"",AA43&lt;&gt;""),$J43*AA43,0)</f>
        <v>0</v>
      </c>
      <c r="AC43" s="394"/>
      <c r="AD43" s="386">
        <f>IF(AND($J43&lt;&gt;"",AC43&lt;&gt;""),$J43*AC43,0)</f>
        <v>0</v>
      </c>
      <c r="AE43" s="393"/>
      <c r="AF43" s="394">
        <f t="shared" si="12"/>
        <v>0</v>
      </c>
      <c r="AG43" s="395">
        <f t="shared" si="12"/>
        <v>0</v>
      </c>
    </row>
    <row r="44" spans="1:33" s="15" customFormat="1" ht="24" customHeight="1" thickBot="1" x14ac:dyDescent="0.2">
      <c r="A44" s="14" t="str">
        <f>IF(D44="","",MAX($A$19:$A43)+1)</f>
        <v/>
      </c>
      <c r="B44" s="808"/>
      <c r="C44" s="809"/>
      <c r="D44" s="400"/>
      <c r="E44" s="379" t="str">
        <f t="shared" si="2"/>
        <v/>
      </c>
      <c r="F44" s="426"/>
      <c r="G44" s="382" t="s">
        <v>2</v>
      </c>
      <c r="H44" s="427"/>
      <c r="I44" s="387" t="s">
        <v>5</v>
      </c>
      <c r="J44" s="388" t="str">
        <f t="shared" si="3"/>
        <v/>
      </c>
      <c r="K44" s="428"/>
      <c r="L44" s="388">
        <f t="shared" si="4"/>
        <v>0</v>
      </c>
      <c r="M44" s="428"/>
      <c r="N44" s="388">
        <f t="shared" si="5"/>
        <v>0</v>
      </c>
      <c r="O44" s="428"/>
      <c r="P44" s="388">
        <f t="shared" si="6"/>
        <v>0</v>
      </c>
      <c r="Q44" s="428"/>
      <c r="R44" s="388">
        <f t="shared" si="7"/>
        <v>0</v>
      </c>
      <c r="S44" s="428"/>
      <c r="T44" s="388">
        <f t="shared" si="8"/>
        <v>0</v>
      </c>
      <c r="U44" s="428"/>
      <c r="V44" s="388">
        <f t="shared" si="9"/>
        <v>0</v>
      </c>
      <c r="W44" s="428"/>
      <c r="X44" s="388">
        <f t="shared" si="10"/>
        <v>0</v>
      </c>
      <c r="Y44" s="428"/>
      <c r="Z44" s="388">
        <f t="shared" si="11"/>
        <v>0</v>
      </c>
      <c r="AA44" s="428"/>
      <c r="AB44" s="388">
        <f>IF(AND($J44&lt;&gt;"",AA44&lt;&gt;""),$J44*AA44,0)</f>
        <v>0</v>
      </c>
      <c r="AC44" s="428"/>
      <c r="AD44" s="388">
        <f>IF(AND($J44&lt;&gt;"",AC44&lt;&gt;""),$J44*AC44,0)</f>
        <v>0</v>
      </c>
      <c r="AE44" s="393"/>
      <c r="AF44" s="396">
        <f t="shared" si="12"/>
        <v>0</v>
      </c>
      <c r="AG44" s="397">
        <f t="shared" si="12"/>
        <v>0</v>
      </c>
    </row>
    <row r="45" spans="1:33" s="14" customFormat="1" ht="24" customHeight="1" thickTop="1" x14ac:dyDescent="0.15">
      <c r="B45" s="759" t="s">
        <v>7</v>
      </c>
      <c r="C45" s="759"/>
      <c r="D45" s="759"/>
      <c r="E45" s="759"/>
      <c r="F45" s="759"/>
      <c r="G45" s="759"/>
      <c r="H45" s="759"/>
      <c r="I45" s="759"/>
      <c r="J45" s="759"/>
      <c r="K45" s="134">
        <f t="shared" ref="K45:AD45" si="13">SUM(K20:K44)</f>
        <v>0</v>
      </c>
      <c r="L45" s="136">
        <f t="shared" si="13"/>
        <v>0</v>
      </c>
      <c r="M45" s="134">
        <f t="shared" si="13"/>
        <v>0</v>
      </c>
      <c r="N45" s="136">
        <f t="shared" si="13"/>
        <v>0</v>
      </c>
      <c r="O45" s="134">
        <f t="shared" si="13"/>
        <v>0</v>
      </c>
      <c r="P45" s="136">
        <f t="shared" si="13"/>
        <v>0</v>
      </c>
      <c r="Q45" s="134">
        <f t="shared" si="13"/>
        <v>0</v>
      </c>
      <c r="R45" s="136">
        <f t="shared" si="13"/>
        <v>0</v>
      </c>
      <c r="S45" s="134">
        <f t="shared" si="13"/>
        <v>0</v>
      </c>
      <c r="T45" s="136">
        <f t="shared" si="13"/>
        <v>0</v>
      </c>
      <c r="U45" s="134">
        <f t="shared" si="13"/>
        <v>0</v>
      </c>
      <c r="V45" s="136">
        <f t="shared" si="13"/>
        <v>0</v>
      </c>
      <c r="W45" s="134">
        <f t="shared" si="13"/>
        <v>0</v>
      </c>
      <c r="X45" s="136">
        <f t="shared" si="13"/>
        <v>0</v>
      </c>
      <c r="Y45" s="134">
        <f t="shared" si="13"/>
        <v>0</v>
      </c>
      <c r="Z45" s="136">
        <f t="shared" si="13"/>
        <v>0</v>
      </c>
      <c r="AA45" s="134">
        <f t="shared" si="13"/>
        <v>0</v>
      </c>
      <c r="AB45" s="136">
        <f t="shared" si="13"/>
        <v>0</v>
      </c>
      <c r="AC45" s="134">
        <f t="shared" si="13"/>
        <v>0</v>
      </c>
      <c r="AD45" s="136">
        <f t="shared" si="13"/>
        <v>0</v>
      </c>
      <c r="AE45" s="51"/>
      <c r="AF45" s="134">
        <f>SUM(AF20:AF44)</f>
        <v>0</v>
      </c>
      <c r="AG45" s="155">
        <f>SUM(AG20:AG44)</f>
        <v>0</v>
      </c>
    </row>
    <row r="46" spans="1:33" s="21" customFormat="1" ht="15" customHeight="1" x14ac:dyDescent="0.15">
      <c r="B46" s="13"/>
      <c r="C46" s="13"/>
      <c r="D46" s="13"/>
      <c r="E46" s="13"/>
      <c r="F46" s="13"/>
      <c r="G46" s="13"/>
      <c r="H46" s="13"/>
      <c r="I46" s="13"/>
      <c r="J46" s="13"/>
      <c r="K46" s="22"/>
      <c r="L46" s="23"/>
      <c r="M46" s="22"/>
      <c r="N46" s="23"/>
      <c r="O46" s="22"/>
      <c r="P46" s="23"/>
      <c r="Q46" s="22"/>
      <c r="R46" s="23"/>
      <c r="S46" s="22"/>
      <c r="T46" s="23"/>
      <c r="U46" s="22"/>
      <c r="V46" s="23"/>
      <c r="W46" s="22"/>
      <c r="X46" s="23"/>
      <c r="Y46" s="22"/>
      <c r="Z46" s="23"/>
      <c r="AA46" s="22"/>
      <c r="AB46" s="23"/>
      <c r="AC46" s="22"/>
      <c r="AD46" s="23"/>
      <c r="AE46" s="24"/>
      <c r="AF46" s="22"/>
      <c r="AG46" s="23"/>
    </row>
    <row r="47" spans="1:33" s="10" customFormat="1" ht="23.25" customHeight="1" x14ac:dyDescent="0.2">
      <c r="B47" s="743" t="s">
        <v>0</v>
      </c>
      <c r="C47" s="743"/>
      <c r="D47" s="753" t="s">
        <v>130</v>
      </c>
      <c r="E47" s="754"/>
      <c r="F47" s="754"/>
      <c r="G47" s="754"/>
      <c r="H47" s="754"/>
      <c r="I47" s="754"/>
      <c r="J47" s="755"/>
      <c r="K47" s="124"/>
      <c r="L47" s="12"/>
      <c r="M47" s="12"/>
      <c r="N47" s="12"/>
      <c r="O47" s="12"/>
      <c r="P47" s="12"/>
      <c r="Q47" s="12"/>
      <c r="R47" s="12"/>
      <c r="S47" s="12"/>
      <c r="T47" s="12"/>
      <c r="U47" s="12"/>
      <c r="V47" s="12"/>
      <c r="W47" s="12"/>
      <c r="X47" s="12"/>
      <c r="Y47" s="12"/>
      <c r="Z47" s="12"/>
      <c r="AA47" s="12"/>
      <c r="AB47" s="12"/>
      <c r="AC47" s="12"/>
      <c r="AD47" s="12"/>
      <c r="AE47" s="22"/>
      <c r="AF47" s="12"/>
      <c r="AG47" s="12"/>
    </row>
    <row r="48" spans="1:33" s="10" customFormat="1" ht="21.75" customHeight="1" x14ac:dyDescent="0.15">
      <c r="B48" s="756" t="str">
        <f>IF(COUNTIF(E50:E69,"err")&gt;0,"グレードと一致しない型番があります。SII登録型番を確認して下さい。","")</f>
        <v/>
      </c>
      <c r="C48" s="756"/>
      <c r="D48" s="756"/>
      <c r="E48" s="756"/>
      <c r="F48" s="756"/>
      <c r="G48" s="756"/>
      <c r="H48" s="756"/>
      <c r="I48" s="756"/>
      <c r="J48" s="756"/>
      <c r="K48" s="57" t="s">
        <v>15</v>
      </c>
      <c r="L48" s="12"/>
      <c r="M48" s="12"/>
      <c r="N48" s="12"/>
      <c r="O48" s="12"/>
      <c r="P48" s="12"/>
      <c r="Q48" s="12"/>
      <c r="R48" s="12"/>
      <c r="S48" s="12"/>
      <c r="T48" s="12"/>
      <c r="U48" s="12"/>
      <c r="V48" s="12"/>
      <c r="W48" s="12"/>
      <c r="X48" s="12"/>
      <c r="Y48" s="12"/>
      <c r="Z48" s="12"/>
      <c r="AA48" s="12"/>
      <c r="AB48" s="12"/>
      <c r="AC48" s="12"/>
      <c r="AD48" s="12"/>
      <c r="AE48" s="22"/>
      <c r="AF48" s="37"/>
      <c r="AG48" s="37"/>
    </row>
    <row r="49" spans="1:33" s="32" customFormat="1" ht="29.25" customHeight="1" thickBot="1" x14ac:dyDescent="0.2">
      <c r="B49" s="429" t="s">
        <v>1</v>
      </c>
      <c r="C49" s="430" t="s">
        <v>132</v>
      </c>
      <c r="D49" s="416" t="s">
        <v>3</v>
      </c>
      <c r="E49" s="417" t="s">
        <v>56</v>
      </c>
      <c r="F49" s="775" t="s">
        <v>17</v>
      </c>
      <c r="G49" s="775"/>
      <c r="H49" s="775"/>
      <c r="I49" s="774"/>
      <c r="J49" s="417" t="s">
        <v>4</v>
      </c>
      <c r="K49" s="418" t="s">
        <v>50</v>
      </c>
      <c r="L49" s="417" t="s">
        <v>6</v>
      </c>
      <c r="M49" s="418" t="s">
        <v>50</v>
      </c>
      <c r="N49" s="417" t="s">
        <v>6</v>
      </c>
      <c r="O49" s="418" t="s">
        <v>50</v>
      </c>
      <c r="P49" s="417" t="s">
        <v>6</v>
      </c>
      <c r="Q49" s="418" t="s">
        <v>50</v>
      </c>
      <c r="R49" s="417" t="s">
        <v>6</v>
      </c>
      <c r="S49" s="418" t="s">
        <v>50</v>
      </c>
      <c r="T49" s="417" t="s">
        <v>6</v>
      </c>
      <c r="U49" s="418" t="s">
        <v>50</v>
      </c>
      <c r="V49" s="417" t="s">
        <v>6</v>
      </c>
      <c r="W49" s="418" t="s">
        <v>50</v>
      </c>
      <c r="X49" s="417" t="s">
        <v>6</v>
      </c>
      <c r="Y49" s="418" t="s">
        <v>50</v>
      </c>
      <c r="Z49" s="417" t="s">
        <v>6</v>
      </c>
      <c r="AA49" s="418" t="s">
        <v>50</v>
      </c>
      <c r="AB49" s="417" t="s">
        <v>6</v>
      </c>
      <c r="AC49" s="418" t="s">
        <v>50</v>
      </c>
      <c r="AD49" s="417" t="s">
        <v>6</v>
      </c>
      <c r="AE49" s="31"/>
      <c r="AF49" s="389" t="s">
        <v>62</v>
      </c>
      <c r="AG49" s="390" t="s">
        <v>61</v>
      </c>
    </row>
    <row r="50" spans="1:33" s="15" customFormat="1" ht="24" customHeight="1" thickTop="1" x14ac:dyDescent="0.15">
      <c r="A50" s="14" t="str">
        <f>IF(D50="","",MAX($A$49:$A49)+1)</f>
        <v/>
      </c>
      <c r="B50" s="431"/>
      <c r="C50" s="432"/>
      <c r="D50" s="398"/>
      <c r="E50" s="398" t="str">
        <f t="shared" ref="E50:E69" si="14">IF(D50="","",IF(AND(LEFT(D50,1)&amp;RIGHT(D50,1)&lt;&gt;"G1",LEFT(D50,1)&amp;RIGHT(D50,1)&lt;&gt;"G2"),"err",LEFT(D50,1)&amp;RIGHT(D50,1)))</f>
        <v/>
      </c>
      <c r="F50" s="423"/>
      <c r="G50" s="380" t="s">
        <v>2</v>
      </c>
      <c r="H50" s="424"/>
      <c r="I50" s="383" t="s">
        <v>5</v>
      </c>
      <c r="J50" s="384" t="str">
        <f>IF(AND(F50&lt;&gt;"",H50&lt;&gt;""),ROUNDDOWN(F50*H50/1000000,2),"")</f>
        <v/>
      </c>
      <c r="K50" s="433"/>
      <c r="L50" s="401">
        <f>IF(AND($J50&lt;&gt;"",K50&lt;&gt;""),$J50*K50,0)</f>
        <v>0</v>
      </c>
      <c r="M50" s="433"/>
      <c r="N50" s="401">
        <f>IF(AND($J50&lt;&gt;"",M50&lt;&gt;""),$J50*M50,0)</f>
        <v>0</v>
      </c>
      <c r="O50" s="433"/>
      <c r="P50" s="401">
        <f>IF(AND($J50&lt;&gt;"",O50&lt;&gt;""),$J50*O50,0)</f>
        <v>0</v>
      </c>
      <c r="Q50" s="433"/>
      <c r="R50" s="401">
        <f>IF(AND($J50&lt;&gt;"",Q50&lt;&gt;""),$J50*Q50,0)</f>
        <v>0</v>
      </c>
      <c r="S50" s="433"/>
      <c r="T50" s="401">
        <f>IF(AND($J50&lt;&gt;"",S50&lt;&gt;""),$J50*S50,0)</f>
        <v>0</v>
      </c>
      <c r="U50" s="433"/>
      <c r="V50" s="401">
        <f>IF(AND($J50&lt;&gt;"",U50&lt;&gt;""),$J50*U50,0)</f>
        <v>0</v>
      </c>
      <c r="W50" s="433"/>
      <c r="X50" s="401">
        <f>IF(AND($J50&lt;&gt;"",W50&lt;&gt;""),$J50*W50,0)</f>
        <v>0</v>
      </c>
      <c r="Y50" s="433"/>
      <c r="Z50" s="401">
        <f>IF(AND($J50&lt;&gt;"",Y50&lt;&gt;""),$J50*Y50,0)</f>
        <v>0</v>
      </c>
      <c r="AA50" s="433"/>
      <c r="AB50" s="401">
        <f t="shared" ref="AB50:AB69" si="15">IF(AND($J50&lt;&gt;"",AA50&lt;&gt;""),$J50*AA50,0)</f>
        <v>0</v>
      </c>
      <c r="AC50" s="433"/>
      <c r="AD50" s="401">
        <f t="shared" ref="AD50:AD69" si="16">IF(AND($J50&lt;&gt;"",AC50&lt;&gt;""),$J50*AC50,0)</f>
        <v>0</v>
      </c>
      <c r="AE50" s="51"/>
      <c r="AF50" s="404">
        <f>SUM(K50*$K$8,M50*$M$8,O50*$O$8,Q50*$Q$8,S50*$S$8,U50*$U$8,W50*$W$8,Y50*$Y$8,AA50*$AA$8,AC50*$AC$8)</f>
        <v>0</v>
      </c>
      <c r="AG50" s="405">
        <f>SUM(L50*$K$8,N50*$M$8,P50*$O$8,R50*$Q$8,T50*$S$8,V50*$U$8,X50*$W$8,Z50*$Y$8,AB50*$AA$8,AD50*$AC$8,)</f>
        <v>0</v>
      </c>
    </row>
    <row r="51" spans="1:33" s="15" customFormat="1" ht="24" customHeight="1" x14ac:dyDescent="0.15">
      <c r="A51" s="14" t="str">
        <f>IF(D51="","",MAX($A$49:$A50)+1)</f>
        <v/>
      </c>
      <c r="B51" s="434"/>
      <c r="C51" s="435"/>
      <c r="D51" s="399"/>
      <c r="E51" s="399" t="str">
        <f t="shared" si="14"/>
        <v/>
      </c>
      <c r="F51" s="425"/>
      <c r="G51" s="381" t="s">
        <v>2</v>
      </c>
      <c r="H51" s="425"/>
      <c r="I51" s="385" t="s">
        <v>5</v>
      </c>
      <c r="J51" s="386" t="str">
        <f t="shared" ref="J51:J66" si="17">IF(AND(F51&lt;&gt;"",H51&lt;&gt;""),ROUNDDOWN(F51*H51/1000000,2),"")</f>
        <v/>
      </c>
      <c r="K51" s="436"/>
      <c r="L51" s="402">
        <f t="shared" ref="L51:L69" si="18">IF(AND($J51&lt;&gt;"",K51&lt;&gt;""),$J51*K51,0)</f>
        <v>0</v>
      </c>
      <c r="M51" s="436"/>
      <c r="N51" s="402">
        <f t="shared" ref="N51:N69" si="19">IF(AND($J51&lt;&gt;"",M51&lt;&gt;""),$J51*M51,0)</f>
        <v>0</v>
      </c>
      <c r="O51" s="436"/>
      <c r="P51" s="402">
        <f t="shared" ref="P51:P69" si="20">IF(AND($J51&lt;&gt;"",O51&lt;&gt;""),$J51*O51,0)</f>
        <v>0</v>
      </c>
      <c r="Q51" s="436"/>
      <c r="R51" s="402">
        <f t="shared" ref="R51:R69" si="21">IF(AND($J51&lt;&gt;"",Q51&lt;&gt;""),$J51*Q51,0)</f>
        <v>0</v>
      </c>
      <c r="S51" s="436"/>
      <c r="T51" s="402">
        <f t="shared" ref="T51:T69" si="22">IF(AND($J51&lt;&gt;"",S51&lt;&gt;""),$J51*S51,0)</f>
        <v>0</v>
      </c>
      <c r="U51" s="436"/>
      <c r="V51" s="402">
        <f t="shared" ref="V51:V69" si="23">IF(AND($J51&lt;&gt;"",U51&lt;&gt;""),$J51*U51,0)</f>
        <v>0</v>
      </c>
      <c r="W51" s="436"/>
      <c r="X51" s="402">
        <f t="shared" ref="X51:X69" si="24">IF(AND($J51&lt;&gt;"",W51&lt;&gt;""),$J51*W51,0)</f>
        <v>0</v>
      </c>
      <c r="Y51" s="436"/>
      <c r="Z51" s="402">
        <f t="shared" ref="Z51:Z69" si="25">IF(AND($J51&lt;&gt;"",Y51&lt;&gt;""),$J51*Y51,0)</f>
        <v>0</v>
      </c>
      <c r="AA51" s="436"/>
      <c r="AB51" s="402">
        <f t="shared" si="15"/>
        <v>0</v>
      </c>
      <c r="AC51" s="436"/>
      <c r="AD51" s="402">
        <f t="shared" si="16"/>
        <v>0</v>
      </c>
      <c r="AE51" s="393"/>
      <c r="AF51" s="404">
        <f t="shared" ref="AF51:AF69" si="26">SUM(K51*$K$8,M51*$M$8,O51*$O$8,Q51*$Q$8,S51*$S$8,U51*$U$8,W51*$W$8,Y51*$Y$8,AA51*$AA$8,AC51*$AC$8)</f>
        <v>0</v>
      </c>
      <c r="AG51" s="405">
        <f t="shared" ref="AG51:AG69" si="27">SUM(L51*$K$8,N51*$M$8,P51*$O$8,R51*$Q$8,T51*$S$8,V51*$U$8,X51*$W$8,Z51*$Y$8,AB51*$AA$8,AD51*$AC$8,)</f>
        <v>0</v>
      </c>
    </row>
    <row r="52" spans="1:33" s="15" customFormat="1" ht="24" customHeight="1" x14ac:dyDescent="0.15">
      <c r="A52" s="14" t="str">
        <f>IF(D52="","",MAX($A$49:$A51)+1)</f>
        <v/>
      </c>
      <c r="B52" s="434"/>
      <c r="C52" s="435"/>
      <c r="D52" s="399"/>
      <c r="E52" s="399" t="str">
        <f t="shared" si="14"/>
        <v/>
      </c>
      <c r="F52" s="425"/>
      <c r="G52" s="381" t="s">
        <v>2</v>
      </c>
      <c r="H52" s="425"/>
      <c r="I52" s="385" t="s">
        <v>5</v>
      </c>
      <c r="J52" s="386" t="str">
        <f t="shared" si="17"/>
        <v/>
      </c>
      <c r="K52" s="436"/>
      <c r="L52" s="402">
        <f t="shared" si="18"/>
        <v>0</v>
      </c>
      <c r="M52" s="436"/>
      <c r="N52" s="402">
        <f t="shared" si="19"/>
        <v>0</v>
      </c>
      <c r="O52" s="436"/>
      <c r="P52" s="402">
        <f t="shared" si="20"/>
        <v>0</v>
      </c>
      <c r="Q52" s="436"/>
      <c r="R52" s="402">
        <f t="shared" si="21"/>
        <v>0</v>
      </c>
      <c r="S52" s="436"/>
      <c r="T52" s="402">
        <f t="shared" si="22"/>
        <v>0</v>
      </c>
      <c r="U52" s="436"/>
      <c r="V52" s="402">
        <f t="shared" si="23"/>
        <v>0</v>
      </c>
      <c r="W52" s="436"/>
      <c r="X52" s="402">
        <f t="shared" si="24"/>
        <v>0</v>
      </c>
      <c r="Y52" s="436"/>
      <c r="Z52" s="402">
        <f t="shared" si="25"/>
        <v>0</v>
      </c>
      <c r="AA52" s="436"/>
      <c r="AB52" s="402">
        <f t="shared" si="15"/>
        <v>0</v>
      </c>
      <c r="AC52" s="436"/>
      <c r="AD52" s="402">
        <f t="shared" si="16"/>
        <v>0</v>
      </c>
      <c r="AE52" s="393"/>
      <c r="AF52" s="404">
        <f t="shared" si="26"/>
        <v>0</v>
      </c>
      <c r="AG52" s="405">
        <f t="shared" si="27"/>
        <v>0</v>
      </c>
    </row>
    <row r="53" spans="1:33" s="15" customFormat="1" ht="24" customHeight="1" x14ac:dyDescent="0.15">
      <c r="A53" s="14" t="str">
        <f>IF(D53="","",MAX($A$49:$A52)+1)</f>
        <v/>
      </c>
      <c r="B53" s="434"/>
      <c r="C53" s="435"/>
      <c r="D53" s="399"/>
      <c r="E53" s="399" t="str">
        <f t="shared" si="14"/>
        <v/>
      </c>
      <c r="F53" s="425"/>
      <c r="G53" s="381" t="s">
        <v>2</v>
      </c>
      <c r="H53" s="425"/>
      <c r="I53" s="385" t="s">
        <v>5</v>
      </c>
      <c r="J53" s="386" t="str">
        <f t="shared" si="17"/>
        <v/>
      </c>
      <c r="K53" s="436"/>
      <c r="L53" s="402">
        <f t="shared" si="18"/>
        <v>0</v>
      </c>
      <c r="M53" s="436"/>
      <c r="N53" s="402">
        <f t="shared" si="19"/>
        <v>0</v>
      </c>
      <c r="O53" s="436"/>
      <c r="P53" s="402">
        <f t="shared" si="20"/>
        <v>0</v>
      </c>
      <c r="Q53" s="436"/>
      <c r="R53" s="402">
        <f t="shared" si="21"/>
        <v>0</v>
      </c>
      <c r="S53" s="436"/>
      <c r="T53" s="402">
        <f t="shared" si="22"/>
        <v>0</v>
      </c>
      <c r="U53" s="436"/>
      <c r="V53" s="402">
        <f t="shared" si="23"/>
        <v>0</v>
      </c>
      <c r="W53" s="436"/>
      <c r="X53" s="402">
        <f t="shared" si="24"/>
        <v>0</v>
      </c>
      <c r="Y53" s="436"/>
      <c r="Z53" s="402">
        <f t="shared" si="25"/>
        <v>0</v>
      </c>
      <c r="AA53" s="436"/>
      <c r="AB53" s="402">
        <f t="shared" si="15"/>
        <v>0</v>
      </c>
      <c r="AC53" s="436"/>
      <c r="AD53" s="402">
        <f t="shared" si="16"/>
        <v>0</v>
      </c>
      <c r="AE53" s="393"/>
      <c r="AF53" s="404">
        <f t="shared" si="26"/>
        <v>0</v>
      </c>
      <c r="AG53" s="405">
        <f t="shared" si="27"/>
        <v>0</v>
      </c>
    </row>
    <row r="54" spans="1:33" s="15" customFormat="1" ht="24" customHeight="1" x14ac:dyDescent="0.15">
      <c r="A54" s="14" t="str">
        <f>IF(D54="","",MAX($A$49:$A53)+1)</f>
        <v/>
      </c>
      <c r="B54" s="434"/>
      <c r="C54" s="435"/>
      <c r="D54" s="399"/>
      <c r="E54" s="399" t="str">
        <f t="shared" si="14"/>
        <v/>
      </c>
      <c r="F54" s="425"/>
      <c r="G54" s="381" t="s">
        <v>2</v>
      </c>
      <c r="H54" s="425"/>
      <c r="I54" s="385" t="s">
        <v>5</v>
      </c>
      <c r="J54" s="386" t="str">
        <f t="shared" si="17"/>
        <v/>
      </c>
      <c r="K54" s="436"/>
      <c r="L54" s="402">
        <f t="shared" si="18"/>
        <v>0</v>
      </c>
      <c r="M54" s="436"/>
      <c r="N54" s="402">
        <f t="shared" si="19"/>
        <v>0</v>
      </c>
      <c r="O54" s="436"/>
      <c r="P54" s="402">
        <f t="shared" si="20"/>
        <v>0</v>
      </c>
      <c r="Q54" s="436"/>
      <c r="R54" s="402">
        <f t="shared" si="21"/>
        <v>0</v>
      </c>
      <c r="S54" s="436"/>
      <c r="T54" s="402">
        <f t="shared" si="22"/>
        <v>0</v>
      </c>
      <c r="U54" s="436"/>
      <c r="V54" s="402">
        <f t="shared" si="23"/>
        <v>0</v>
      </c>
      <c r="W54" s="436"/>
      <c r="X54" s="402">
        <f t="shared" si="24"/>
        <v>0</v>
      </c>
      <c r="Y54" s="436"/>
      <c r="Z54" s="402">
        <f t="shared" si="25"/>
        <v>0</v>
      </c>
      <c r="AA54" s="436"/>
      <c r="AB54" s="402">
        <f t="shared" si="15"/>
        <v>0</v>
      </c>
      <c r="AC54" s="436"/>
      <c r="AD54" s="402">
        <f t="shared" si="16"/>
        <v>0</v>
      </c>
      <c r="AE54" s="393"/>
      <c r="AF54" s="404">
        <f t="shared" si="26"/>
        <v>0</v>
      </c>
      <c r="AG54" s="405">
        <f t="shared" si="27"/>
        <v>0</v>
      </c>
    </row>
    <row r="55" spans="1:33" s="15" customFormat="1" ht="24" customHeight="1" x14ac:dyDescent="0.15">
      <c r="A55" s="14" t="str">
        <f>IF(D55="","",MAX($A$49:$A54)+1)</f>
        <v/>
      </c>
      <c r="B55" s="434"/>
      <c r="C55" s="435"/>
      <c r="D55" s="399"/>
      <c r="E55" s="399" t="str">
        <f t="shared" si="14"/>
        <v/>
      </c>
      <c r="F55" s="425"/>
      <c r="G55" s="381" t="s">
        <v>2</v>
      </c>
      <c r="H55" s="425"/>
      <c r="I55" s="385" t="s">
        <v>5</v>
      </c>
      <c r="J55" s="386" t="str">
        <f t="shared" si="17"/>
        <v/>
      </c>
      <c r="K55" s="436"/>
      <c r="L55" s="402">
        <f t="shared" si="18"/>
        <v>0</v>
      </c>
      <c r="M55" s="436"/>
      <c r="N55" s="402">
        <f t="shared" si="19"/>
        <v>0</v>
      </c>
      <c r="O55" s="436"/>
      <c r="P55" s="402">
        <f t="shared" si="20"/>
        <v>0</v>
      </c>
      <c r="Q55" s="436"/>
      <c r="R55" s="402">
        <f t="shared" si="21"/>
        <v>0</v>
      </c>
      <c r="S55" s="436"/>
      <c r="T55" s="402">
        <f t="shared" si="22"/>
        <v>0</v>
      </c>
      <c r="U55" s="436"/>
      <c r="V55" s="402">
        <f t="shared" si="23"/>
        <v>0</v>
      </c>
      <c r="W55" s="436"/>
      <c r="X55" s="402">
        <f t="shared" si="24"/>
        <v>0</v>
      </c>
      <c r="Y55" s="436"/>
      <c r="Z55" s="402">
        <f t="shared" si="25"/>
        <v>0</v>
      </c>
      <c r="AA55" s="436"/>
      <c r="AB55" s="402">
        <f t="shared" si="15"/>
        <v>0</v>
      </c>
      <c r="AC55" s="436"/>
      <c r="AD55" s="402">
        <f t="shared" si="16"/>
        <v>0</v>
      </c>
      <c r="AE55" s="393"/>
      <c r="AF55" s="404">
        <f t="shared" si="26"/>
        <v>0</v>
      </c>
      <c r="AG55" s="405">
        <f t="shared" si="27"/>
        <v>0</v>
      </c>
    </row>
    <row r="56" spans="1:33" s="15" customFormat="1" ht="24" customHeight="1" x14ac:dyDescent="0.15">
      <c r="A56" s="14" t="str">
        <f>IF(D56="","",MAX($A$49:$A55)+1)</f>
        <v/>
      </c>
      <c r="B56" s="434"/>
      <c r="C56" s="435"/>
      <c r="D56" s="399"/>
      <c r="E56" s="399" t="str">
        <f t="shared" si="14"/>
        <v/>
      </c>
      <c r="F56" s="425"/>
      <c r="G56" s="381" t="s">
        <v>2</v>
      </c>
      <c r="H56" s="425"/>
      <c r="I56" s="385" t="s">
        <v>5</v>
      </c>
      <c r="J56" s="386" t="str">
        <f t="shared" si="17"/>
        <v/>
      </c>
      <c r="K56" s="436"/>
      <c r="L56" s="402">
        <f t="shared" si="18"/>
        <v>0</v>
      </c>
      <c r="M56" s="436"/>
      <c r="N56" s="402">
        <f t="shared" si="19"/>
        <v>0</v>
      </c>
      <c r="O56" s="436"/>
      <c r="P56" s="402">
        <f t="shared" si="20"/>
        <v>0</v>
      </c>
      <c r="Q56" s="436"/>
      <c r="R56" s="402">
        <f t="shared" si="21"/>
        <v>0</v>
      </c>
      <c r="S56" s="436"/>
      <c r="T56" s="402">
        <f t="shared" si="22"/>
        <v>0</v>
      </c>
      <c r="U56" s="436"/>
      <c r="V56" s="402">
        <f t="shared" si="23"/>
        <v>0</v>
      </c>
      <c r="W56" s="436"/>
      <c r="X56" s="402">
        <f t="shared" si="24"/>
        <v>0</v>
      </c>
      <c r="Y56" s="436"/>
      <c r="Z56" s="402">
        <f t="shared" si="25"/>
        <v>0</v>
      </c>
      <c r="AA56" s="436"/>
      <c r="AB56" s="402">
        <f t="shared" si="15"/>
        <v>0</v>
      </c>
      <c r="AC56" s="436"/>
      <c r="AD56" s="402">
        <f t="shared" si="16"/>
        <v>0</v>
      </c>
      <c r="AE56" s="393"/>
      <c r="AF56" s="404">
        <f t="shared" si="26"/>
        <v>0</v>
      </c>
      <c r="AG56" s="405">
        <f t="shared" si="27"/>
        <v>0</v>
      </c>
    </row>
    <row r="57" spans="1:33" s="15" customFormat="1" ht="24" customHeight="1" x14ac:dyDescent="0.15">
      <c r="A57" s="14" t="str">
        <f>IF(D57="","",MAX($A$49:$A56)+1)</f>
        <v/>
      </c>
      <c r="B57" s="434"/>
      <c r="C57" s="435"/>
      <c r="D57" s="399"/>
      <c r="E57" s="399" t="str">
        <f t="shared" si="14"/>
        <v/>
      </c>
      <c r="F57" s="425"/>
      <c r="G57" s="381" t="s">
        <v>2</v>
      </c>
      <c r="H57" s="425"/>
      <c r="I57" s="385" t="s">
        <v>5</v>
      </c>
      <c r="J57" s="386" t="str">
        <f t="shared" si="17"/>
        <v/>
      </c>
      <c r="K57" s="436"/>
      <c r="L57" s="402">
        <f t="shared" si="18"/>
        <v>0</v>
      </c>
      <c r="M57" s="436"/>
      <c r="N57" s="402">
        <f t="shared" si="19"/>
        <v>0</v>
      </c>
      <c r="O57" s="436"/>
      <c r="P57" s="402">
        <f t="shared" si="20"/>
        <v>0</v>
      </c>
      <c r="Q57" s="436"/>
      <c r="R57" s="402">
        <f t="shared" si="21"/>
        <v>0</v>
      </c>
      <c r="S57" s="436"/>
      <c r="T57" s="402">
        <f t="shared" si="22"/>
        <v>0</v>
      </c>
      <c r="U57" s="436"/>
      <c r="V57" s="402">
        <f t="shared" si="23"/>
        <v>0</v>
      </c>
      <c r="W57" s="436"/>
      <c r="X57" s="402">
        <f t="shared" si="24"/>
        <v>0</v>
      </c>
      <c r="Y57" s="436"/>
      <c r="Z57" s="402">
        <f t="shared" si="25"/>
        <v>0</v>
      </c>
      <c r="AA57" s="436"/>
      <c r="AB57" s="402">
        <f t="shared" si="15"/>
        <v>0</v>
      </c>
      <c r="AC57" s="436"/>
      <c r="AD57" s="402">
        <f t="shared" si="16"/>
        <v>0</v>
      </c>
      <c r="AE57" s="393"/>
      <c r="AF57" s="404">
        <f t="shared" si="26"/>
        <v>0</v>
      </c>
      <c r="AG57" s="405">
        <f t="shared" si="27"/>
        <v>0</v>
      </c>
    </row>
    <row r="58" spans="1:33" s="15" customFormat="1" ht="24" customHeight="1" x14ac:dyDescent="0.15">
      <c r="A58" s="14" t="str">
        <f>IF(D58="","",MAX($A$49:$A57)+1)</f>
        <v/>
      </c>
      <c r="B58" s="434"/>
      <c r="C58" s="435"/>
      <c r="D58" s="399"/>
      <c r="E58" s="399" t="str">
        <f t="shared" si="14"/>
        <v/>
      </c>
      <c r="F58" s="425"/>
      <c r="G58" s="381" t="s">
        <v>2</v>
      </c>
      <c r="H58" s="425"/>
      <c r="I58" s="385" t="s">
        <v>5</v>
      </c>
      <c r="J58" s="386" t="str">
        <f>IF(AND(F58&lt;&gt;"",H58&lt;&gt;""),ROUNDDOWN(F58*H58/1000000,2),"")</f>
        <v/>
      </c>
      <c r="K58" s="436"/>
      <c r="L58" s="402">
        <f t="shared" si="18"/>
        <v>0</v>
      </c>
      <c r="M58" s="436"/>
      <c r="N58" s="402">
        <f t="shared" si="19"/>
        <v>0</v>
      </c>
      <c r="O58" s="436"/>
      <c r="P58" s="402">
        <f t="shared" si="20"/>
        <v>0</v>
      </c>
      <c r="Q58" s="436"/>
      <c r="R58" s="402">
        <f t="shared" si="21"/>
        <v>0</v>
      </c>
      <c r="S58" s="436"/>
      <c r="T58" s="402">
        <f t="shared" si="22"/>
        <v>0</v>
      </c>
      <c r="U58" s="436"/>
      <c r="V58" s="402">
        <f t="shared" si="23"/>
        <v>0</v>
      </c>
      <c r="W58" s="436"/>
      <c r="X58" s="402">
        <f t="shared" si="24"/>
        <v>0</v>
      </c>
      <c r="Y58" s="436"/>
      <c r="Z58" s="402">
        <f t="shared" si="25"/>
        <v>0</v>
      </c>
      <c r="AA58" s="436"/>
      <c r="AB58" s="402">
        <f t="shared" si="15"/>
        <v>0</v>
      </c>
      <c r="AC58" s="436"/>
      <c r="AD58" s="402">
        <f t="shared" si="16"/>
        <v>0</v>
      </c>
      <c r="AE58" s="393"/>
      <c r="AF58" s="404">
        <f t="shared" si="26"/>
        <v>0</v>
      </c>
      <c r="AG58" s="405">
        <f t="shared" si="27"/>
        <v>0</v>
      </c>
    </row>
    <row r="59" spans="1:33" s="15" customFormat="1" ht="24" customHeight="1" x14ac:dyDescent="0.15">
      <c r="A59" s="14" t="str">
        <f>IF(D59="","",MAX($A$49:$A58)+1)</f>
        <v/>
      </c>
      <c r="B59" s="434"/>
      <c r="C59" s="435"/>
      <c r="D59" s="399"/>
      <c r="E59" s="399" t="str">
        <f t="shared" si="14"/>
        <v/>
      </c>
      <c r="F59" s="425"/>
      <c r="G59" s="381" t="s">
        <v>2</v>
      </c>
      <c r="H59" s="425"/>
      <c r="I59" s="385" t="s">
        <v>5</v>
      </c>
      <c r="J59" s="386" t="str">
        <f t="shared" si="17"/>
        <v/>
      </c>
      <c r="K59" s="436"/>
      <c r="L59" s="402">
        <f t="shared" si="18"/>
        <v>0</v>
      </c>
      <c r="M59" s="436"/>
      <c r="N59" s="402">
        <f t="shared" si="19"/>
        <v>0</v>
      </c>
      <c r="O59" s="436"/>
      <c r="P59" s="402">
        <f t="shared" si="20"/>
        <v>0</v>
      </c>
      <c r="Q59" s="436"/>
      <c r="R59" s="402">
        <f t="shared" si="21"/>
        <v>0</v>
      </c>
      <c r="S59" s="436"/>
      <c r="T59" s="402">
        <f t="shared" si="22"/>
        <v>0</v>
      </c>
      <c r="U59" s="436"/>
      <c r="V59" s="402">
        <f t="shared" si="23"/>
        <v>0</v>
      </c>
      <c r="W59" s="436"/>
      <c r="X59" s="402">
        <f t="shared" si="24"/>
        <v>0</v>
      </c>
      <c r="Y59" s="436"/>
      <c r="Z59" s="402">
        <f t="shared" si="25"/>
        <v>0</v>
      </c>
      <c r="AA59" s="436"/>
      <c r="AB59" s="402">
        <f t="shared" si="15"/>
        <v>0</v>
      </c>
      <c r="AC59" s="436"/>
      <c r="AD59" s="402">
        <f t="shared" si="16"/>
        <v>0</v>
      </c>
      <c r="AE59" s="393"/>
      <c r="AF59" s="404">
        <f t="shared" si="26"/>
        <v>0</v>
      </c>
      <c r="AG59" s="405">
        <f t="shared" si="27"/>
        <v>0</v>
      </c>
    </row>
    <row r="60" spans="1:33" s="15" customFormat="1" ht="24" customHeight="1" x14ac:dyDescent="0.15">
      <c r="A60" s="14" t="str">
        <f>IF(D60="","",MAX($A$49:$A59)+1)</f>
        <v/>
      </c>
      <c r="B60" s="434"/>
      <c r="C60" s="435"/>
      <c r="D60" s="399"/>
      <c r="E60" s="399" t="str">
        <f t="shared" si="14"/>
        <v/>
      </c>
      <c r="F60" s="425"/>
      <c r="G60" s="381" t="s">
        <v>2</v>
      </c>
      <c r="H60" s="425"/>
      <c r="I60" s="385" t="s">
        <v>5</v>
      </c>
      <c r="J60" s="386" t="str">
        <f t="shared" si="17"/>
        <v/>
      </c>
      <c r="K60" s="436"/>
      <c r="L60" s="402">
        <f t="shared" si="18"/>
        <v>0</v>
      </c>
      <c r="M60" s="436"/>
      <c r="N60" s="402">
        <f t="shared" si="19"/>
        <v>0</v>
      </c>
      <c r="O60" s="436"/>
      <c r="P60" s="402">
        <f t="shared" si="20"/>
        <v>0</v>
      </c>
      <c r="Q60" s="436"/>
      <c r="R60" s="402">
        <f t="shared" si="21"/>
        <v>0</v>
      </c>
      <c r="S60" s="436"/>
      <c r="T60" s="402">
        <f t="shared" si="22"/>
        <v>0</v>
      </c>
      <c r="U60" s="436"/>
      <c r="V60" s="402">
        <f t="shared" si="23"/>
        <v>0</v>
      </c>
      <c r="W60" s="436"/>
      <c r="X60" s="402">
        <f t="shared" si="24"/>
        <v>0</v>
      </c>
      <c r="Y60" s="436"/>
      <c r="Z60" s="402">
        <f t="shared" si="25"/>
        <v>0</v>
      </c>
      <c r="AA60" s="436"/>
      <c r="AB60" s="402">
        <f t="shared" si="15"/>
        <v>0</v>
      </c>
      <c r="AC60" s="436"/>
      <c r="AD60" s="402">
        <f t="shared" si="16"/>
        <v>0</v>
      </c>
      <c r="AE60" s="393"/>
      <c r="AF60" s="404">
        <f t="shared" si="26"/>
        <v>0</v>
      </c>
      <c r="AG60" s="405">
        <f t="shared" si="27"/>
        <v>0</v>
      </c>
    </row>
    <row r="61" spans="1:33" s="15" customFormat="1" ht="24" customHeight="1" x14ac:dyDescent="0.15">
      <c r="A61" s="14" t="str">
        <f>IF(D61="","",MAX($A$49:$A60)+1)</f>
        <v/>
      </c>
      <c r="B61" s="434"/>
      <c r="C61" s="435"/>
      <c r="D61" s="399"/>
      <c r="E61" s="399" t="str">
        <f t="shared" si="14"/>
        <v/>
      </c>
      <c r="F61" s="425"/>
      <c r="G61" s="381" t="s">
        <v>2</v>
      </c>
      <c r="H61" s="425"/>
      <c r="I61" s="385" t="s">
        <v>5</v>
      </c>
      <c r="J61" s="386" t="str">
        <f t="shared" si="17"/>
        <v/>
      </c>
      <c r="K61" s="436"/>
      <c r="L61" s="402">
        <f t="shared" si="18"/>
        <v>0</v>
      </c>
      <c r="M61" s="436"/>
      <c r="N61" s="402">
        <f t="shared" si="19"/>
        <v>0</v>
      </c>
      <c r="O61" s="436"/>
      <c r="P61" s="402">
        <f t="shared" si="20"/>
        <v>0</v>
      </c>
      <c r="Q61" s="436"/>
      <c r="R61" s="402">
        <f t="shared" si="21"/>
        <v>0</v>
      </c>
      <c r="S61" s="436"/>
      <c r="T61" s="402">
        <f t="shared" si="22"/>
        <v>0</v>
      </c>
      <c r="U61" s="436"/>
      <c r="V61" s="402">
        <f t="shared" si="23"/>
        <v>0</v>
      </c>
      <c r="W61" s="436"/>
      <c r="X61" s="402">
        <f t="shared" si="24"/>
        <v>0</v>
      </c>
      <c r="Y61" s="436"/>
      <c r="Z61" s="402">
        <f t="shared" si="25"/>
        <v>0</v>
      </c>
      <c r="AA61" s="436"/>
      <c r="AB61" s="402">
        <f t="shared" si="15"/>
        <v>0</v>
      </c>
      <c r="AC61" s="436"/>
      <c r="AD61" s="402">
        <f t="shared" si="16"/>
        <v>0</v>
      </c>
      <c r="AE61" s="393"/>
      <c r="AF61" s="404">
        <f t="shared" si="26"/>
        <v>0</v>
      </c>
      <c r="AG61" s="405">
        <f t="shared" si="27"/>
        <v>0</v>
      </c>
    </row>
    <row r="62" spans="1:33" s="15" customFormat="1" ht="24" customHeight="1" x14ac:dyDescent="0.15">
      <c r="A62" s="14" t="str">
        <f>IF(D62="","",MAX($A$49:$A61)+1)</f>
        <v/>
      </c>
      <c r="B62" s="434"/>
      <c r="C62" s="435"/>
      <c r="D62" s="399"/>
      <c r="E62" s="399" t="str">
        <f t="shared" si="14"/>
        <v/>
      </c>
      <c r="F62" s="425"/>
      <c r="G62" s="381" t="s">
        <v>2</v>
      </c>
      <c r="H62" s="425"/>
      <c r="I62" s="385" t="s">
        <v>5</v>
      </c>
      <c r="J62" s="386" t="str">
        <f>IF(AND(F62&lt;&gt;"",H62&lt;&gt;""),ROUNDDOWN(F62*H62/1000000,2),"")</f>
        <v/>
      </c>
      <c r="K62" s="436"/>
      <c r="L62" s="402">
        <f t="shared" si="18"/>
        <v>0</v>
      </c>
      <c r="M62" s="436"/>
      <c r="N62" s="402">
        <f t="shared" si="19"/>
        <v>0</v>
      </c>
      <c r="O62" s="436"/>
      <c r="P62" s="402">
        <f t="shared" si="20"/>
        <v>0</v>
      </c>
      <c r="Q62" s="436"/>
      <c r="R62" s="402">
        <f t="shared" si="21"/>
        <v>0</v>
      </c>
      <c r="S62" s="436"/>
      <c r="T62" s="402">
        <f t="shared" si="22"/>
        <v>0</v>
      </c>
      <c r="U62" s="436"/>
      <c r="V62" s="402">
        <f t="shared" si="23"/>
        <v>0</v>
      </c>
      <c r="W62" s="436"/>
      <c r="X62" s="402">
        <f t="shared" si="24"/>
        <v>0</v>
      </c>
      <c r="Y62" s="436"/>
      <c r="Z62" s="402">
        <f t="shared" si="25"/>
        <v>0</v>
      </c>
      <c r="AA62" s="436"/>
      <c r="AB62" s="402">
        <f t="shared" si="15"/>
        <v>0</v>
      </c>
      <c r="AC62" s="436"/>
      <c r="AD62" s="402">
        <f t="shared" si="16"/>
        <v>0</v>
      </c>
      <c r="AE62" s="393"/>
      <c r="AF62" s="404">
        <f t="shared" si="26"/>
        <v>0</v>
      </c>
      <c r="AG62" s="405">
        <f t="shared" si="27"/>
        <v>0</v>
      </c>
    </row>
    <row r="63" spans="1:33" s="15" customFormat="1" ht="24" customHeight="1" x14ac:dyDescent="0.15">
      <c r="A63" s="14" t="str">
        <f>IF(D63="","",MAX($A$49:$A62)+1)</f>
        <v/>
      </c>
      <c r="B63" s="434"/>
      <c r="C63" s="435"/>
      <c r="D63" s="399"/>
      <c r="E63" s="399" t="str">
        <f t="shared" si="14"/>
        <v/>
      </c>
      <c r="F63" s="425"/>
      <c r="G63" s="381" t="s">
        <v>2</v>
      </c>
      <c r="H63" s="425"/>
      <c r="I63" s="385" t="s">
        <v>5</v>
      </c>
      <c r="J63" s="386" t="str">
        <f t="shared" si="17"/>
        <v/>
      </c>
      <c r="K63" s="436"/>
      <c r="L63" s="402">
        <f t="shared" si="18"/>
        <v>0</v>
      </c>
      <c r="M63" s="436"/>
      <c r="N63" s="402">
        <f t="shared" si="19"/>
        <v>0</v>
      </c>
      <c r="O63" s="436"/>
      <c r="P63" s="402">
        <f t="shared" si="20"/>
        <v>0</v>
      </c>
      <c r="Q63" s="436"/>
      <c r="R63" s="402">
        <f t="shared" si="21"/>
        <v>0</v>
      </c>
      <c r="S63" s="436"/>
      <c r="T63" s="402">
        <f t="shared" si="22"/>
        <v>0</v>
      </c>
      <c r="U63" s="436"/>
      <c r="V63" s="402">
        <f t="shared" si="23"/>
        <v>0</v>
      </c>
      <c r="W63" s="436"/>
      <c r="X63" s="402">
        <f t="shared" si="24"/>
        <v>0</v>
      </c>
      <c r="Y63" s="436"/>
      <c r="Z63" s="402">
        <f t="shared" si="25"/>
        <v>0</v>
      </c>
      <c r="AA63" s="436"/>
      <c r="AB63" s="402">
        <f t="shared" si="15"/>
        <v>0</v>
      </c>
      <c r="AC63" s="436"/>
      <c r="AD63" s="402">
        <f t="shared" si="16"/>
        <v>0</v>
      </c>
      <c r="AE63" s="393"/>
      <c r="AF63" s="404">
        <f t="shared" si="26"/>
        <v>0</v>
      </c>
      <c r="AG63" s="405">
        <f t="shared" si="27"/>
        <v>0</v>
      </c>
    </row>
    <row r="64" spans="1:33" s="15" customFormat="1" ht="24" customHeight="1" x14ac:dyDescent="0.15">
      <c r="A64" s="14" t="str">
        <f>IF(D64="","",MAX($A$49:$A63)+1)</f>
        <v/>
      </c>
      <c r="B64" s="434"/>
      <c r="C64" s="435"/>
      <c r="D64" s="399"/>
      <c r="E64" s="399" t="str">
        <f t="shared" si="14"/>
        <v/>
      </c>
      <c r="F64" s="425"/>
      <c r="G64" s="381" t="s">
        <v>2</v>
      </c>
      <c r="H64" s="425"/>
      <c r="I64" s="385" t="s">
        <v>5</v>
      </c>
      <c r="J64" s="386" t="str">
        <f t="shared" si="17"/>
        <v/>
      </c>
      <c r="K64" s="436"/>
      <c r="L64" s="402">
        <f t="shared" si="18"/>
        <v>0</v>
      </c>
      <c r="M64" s="436"/>
      <c r="N64" s="402">
        <f t="shared" si="19"/>
        <v>0</v>
      </c>
      <c r="O64" s="436"/>
      <c r="P64" s="402">
        <f t="shared" si="20"/>
        <v>0</v>
      </c>
      <c r="Q64" s="436"/>
      <c r="R64" s="402">
        <f t="shared" si="21"/>
        <v>0</v>
      </c>
      <c r="S64" s="436"/>
      <c r="T64" s="402">
        <f t="shared" si="22"/>
        <v>0</v>
      </c>
      <c r="U64" s="436"/>
      <c r="V64" s="402">
        <f t="shared" si="23"/>
        <v>0</v>
      </c>
      <c r="W64" s="436"/>
      <c r="X64" s="402">
        <f t="shared" si="24"/>
        <v>0</v>
      </c>
      <c r="Y64" s="436"/>
      <c r="Z64" s="402">
        <f t="shared" si="25"/>
        <v>0</v>
      </c>
      <c r="AA64" s="436"/>
      <c r="AB64" s="402">
        <f t="shared" si="15"/>
        <v>0</v>
      </c>
      <c r="AC64" s="436"/>
      <c r="AD64" s="402">
        <f t="shared" si="16"/>
        <v>0</v>
      </c>
      <c r="AE64" s="393"/>
      <c r="AF64" s="404">
        <f t="shared" si="26"/>
        <v>0</v>
      </c>
      <c r="AG64" s="405">
        <f t="shared" si="27"/>
        <v>0</v>
      </c>
    </row>
    <row r="65" spans="1:33" s="15" customFormat="1" ht="24" customHeight="1" x14ac:dyDescent="0.15">
      <c r="A65" s="14" t="str">
        <f>IF(D65="","",MAX($A$49:$A64)+1)</f>
        <v/>
      </c>
      <c r="B65" s="434"/>
      <c r="C65" s="435"/>
      <c r="D65" s="399"/>
      <c r="E65" s="399" t="str">
        <f t="shared" si="14"/>
        <v/>
      </c>
      <c r="F65" s="425"/>
      <c r="G65" s="381" t="s">
        <v>2</v>
      </c>
      <c r="H65" s="425"/>
      <c r="I65" s="385" t="s">
        <v>5</v>
      </c>
      <c r="J65" s="386" t="str">
        <f t="shared" si="17"/>
        <v/>
      </c>
      <c r="K65" s="436"/>
      <c r="L65" s="402">
        <f t="shared" si="18"/>
        <v>0</v>
      </c>
      <c r="M65" s="436"/>
      <c r="N65" s="402">
        <f t="shared" si="19"/>
        <v>0</v>
      </c>
      <c r="O65" s="436"/>
      <c r="P65" s="402">
        <f t="shared" si="20"/>
        <v>0</v>
      </c>
      <c r="Q65" s="436"/>
      <c r="R65" s="402">
        <f t="shared" si="21"/>
        <v>0</v>
      </c>
      <c r="S65" s="436"/>
      <c r="T65" s="402">
        <f t="shared" si="22"/>
        <v>0</v>
      </c>
      <c r="U65" s="436"/>
      <c r="V65" s="402">
        <f t="shared" si="23"/>
        <v>0</v>
      </c>
      <c r="W65" s="436"/>
      <c r="X65" s="402">
        <f t="shared" si="24"/>
        <v>0</v>
      </c>
      <c r="Y65" s="436"/>
      <c r="Z65" s="402">
        <f t="shared" si="25"/>
        <v>0</v>
      </c>
      <c r="AA65" s="436"/>
      <c r="AB65" s="402">
        <f t="shared" si="15"/>
        <v>0</v>
      </c>
      <c r="AC65" s="436"/>
      <c r="AD65" s="402">
        <f t="shared" si="16"/>
        <v>0</v>
      </c>
      <c r="AE65" s="393"/>
      <c r="AF65" s="404">
        <f t="shared" si="26"/>
        <v>0</v>
      </c>
      <c r="AG65" s="405">
        <f t="shared" si="27"/>
        <v>0</v>
      </c>
    </row>
    <row r="66" spans="1:33" s="15" customFormat="1" ht="24" customHeight="1" x14ac:dyDescent="0.15">
      <c r="A66" s="14" t="str">
        <f>IF(D66="","",MAX($A$49:$A65)+1)</f>
        <v/>
      </c>
      <c r="B66" s="434"/>
      <c r="C66" s="435"/>
      <c r="D66" s="399"/>
      <c r="E66" s="399" t="str">
        <f t="shared" si="14"/>
        <v/>
      </c>
      <c r="F66" s="425"/>
      <c r="G66" s="381" t="s">
        <v>2</v>
      </c>
      <c r="H66" s="425"/>
      <c r="I66" s="385" t="s">
        <v>5</v>
      </c>
      <c r="J66" s="386" t="str">
        <f t="shared" si="17"/>
        <v/>
      </c>
      <c r="K66" s="436"/>
      <c r="L66" s="402">
        <f t="shared" si="18"/>
        <v>0</v>
      </c>
      <c r="M66" s="436"/>
      <c r="N66" s="402">
        <f t="shared" si="19"/>
        <v>0</v>
      </c>
      <c r="O66" s="436"/>
      <c r="P66" s="402">
        <f t="shared" si="20"/>
        <v>0</v>
      </c>
      <c r="Q66" s="436"/>
      <c r="R66" s="402">
        <f t="shared" si="21"/>
        <v>0</v>
      </c>
      <c r="S66" s="436"/>
      <c r="T66" s="402">
        <f t="shared" si="22"/>
        <v>0</v>
      </c>
      <c r="U66" s="436"/>
      <c r="V66" s="402">
        <f t="shared" si="23"/>
        <v>0</v>
      </c>
      <c r="W66" s="436"/>
      <c r="X66" s="402">
        <f t="shared" si="24"/>
        <v>0</v>
      </c>
      <c r="Y66" s="436"/>
      <c r="Z66" s="402">
        <f t="shared" si="25"/>
        <v>0</v>
      </c>
      <c r="AA66" s="436"/>
      <c r="AB66" s="402">
        <f t="shared" si="15"/>
        <v>0</v>
      </c>
      <c r="AC66" s="436"/>
      <c r="AD66" s="402">
        <f t="shared" si="16"/>
        <v>0</v>
      </c>
      <c r="AE66" s="393"/>
      <c r="AF66" s="404">
        <f t="shared" si="26"/>
        <v>0</v>
      </c>
      <c r="AG66" s="405">
        <f t="shared" si="27"/>
        <v>0</v>
      </c>
    </row>
    <row r="67" spans="1:33" s="15" customFormat="1" ht="24" customHeight="1" x14ac:dyDescent="0.15">
      <c r="A67" s="14" t="str">
        <f>IF(D67="","",MAX($A$49:$A66)+1)</f>
        <v/>
      </c>
      <c r="B67" s="434"/>
      <c r="C67" s="435"/>
      <c r="D67" s="399"/>
      <c r="E67" s="399" t="str">
        <f t="shared" si="14"/>
        <v/>
      </c>
      <c r="F67" s="425"/>
      <c r="G67" s="381" t="s">
        <v>2</v>
      </c>
      <c r="H67" s="425"/>
      <c r="I67" s="385" t="s">
        <v>5</v>
      </c>
      <c r="J67" s="386" t="str">
        <f>IF(AND(F67&lt;&gt;"",H67&lt;&gt;""),ROUNDDOWN(F67*H67/1000000,2),"")</f>
        <v/>
      </c>
      <c r="K67" s="436"/>
      <c r="L67" s="402">
        <f t="shared" si="18"/>
        <v>0</v>
      </c>
      <c r="M67" s="436"/>
      <c r="N67" s="402">
        <f t="shared" si="19"/>
        <v>0</v>
      </c>
      <c r="O67" s="436"/>
      <c r="P67" s="402">
        <f t="shared" si="20"/>
        <v>0</v>
      </c>
      <c r="Q67" s="436"/>
      <c r="R67" s="402">
        <f t="shared" si="21"/>
        <v>0</v>
      </c>
      <c r="S67" s="436"/>
      <c r="T67" s="402">
        <f t="shared" si="22"/>
        <v>0</v>
      </c>
      <c r="U67" s="436"/>
      <c r="V67" s="402">
        <f t="shared" si="23"/>
        <v>0</v>
      </c>
      <c r="W67" s="436"/>
      <c r="X67" s="402">
        <f t="shared" si="24"/>
        <v>0</v>
      </c>
      <c r="Y67" s="436"/>
      <c r="Z67" s="402">
        <f t="shared" si="25"/>
        <v>0</v>
      </c>
      <c r="AA67" s="436"/>
      <c r="AB67" s="402">
        <f t="shared" si="15"/>
        <v>0</v>
      </c>
      <c r="AC67" s="436"/>
      <c r="AD67" s="402">
        <f t="shared" si="16"/>
        <v>0</v>
      </c>
      <c r="AE67" s="393"/>
      <c r="AF67" s="404">
        <f t="shared" si="26"/>
        <v>0</v>
      </c>
      <c r="AG67" s="405">
        <f t="shared" si="27"/>
        <v>0</v>
      </c>
    </row>
    <row r="68" spans="1:33" s="15" customFormat="1" ht="24" customHeight="1" x14ac:dyDescent="0.15">
      <c r="A68" s="14" t="str">
        <f>IF(D68="","",MAX($A$49:$A67)+1)</f>
        <v/>
      </c>
      <c r="B68" s="434"/>
      <c r="C68" s="435"/>
      <c r="D68" s="399"/>
      <c r="E68" s="399" t="str">
        <f t="shared" si="14"/>
        <v/>
      </c>
      <c r="F68" s="425"/>
      <c r="G68" s="381" t="s">
        <v>2</v>
      </c>
      <c r="H68" s="425"/>
      <c r="I68" s="385" t="s">
        <v>5</v>
      </c>
      <c r="J68" s="386" t="str">
        <f>IF(AND(F68&lt;&gt;"",H68&lt;&gt;""),ROUNDDOWN(F68*H68/1000000,2),"")</f>
        <v/>
      </c>
      <c r="K68" s="436"/>
      <c r="L68" s="402">
        <f t="shared" si="18"/>
        <v>0</v>
      </c>
      <c r="M68" s="436"/>
      <c r="N68" s="402">
        <f t="shared" si="19"/>
        <v>0</v>
      </c>
      <c r="O68" s="436"/>
      <c r="P68" s="402">
        <f t="shared" si="20"/>
        <v>0</v>
      </c>
      <c r="Q68" s="436"/>
      <c r="R68" s="402">
        <f t="shared" si="21"/>
        <v>0</v>
      </c>
      <c r="S68" s="436"/>
      <c r="T68" s="402">
        <f t="shared" si="22"/>
        <v>0</v>
      </c>
      <c r="U68" s="436"/>
      <c r="V68" s="402">
        <f t="shared" si="23"/>
        <v>0</v>
      </c>
      <c r="W68" s="436"/>
      <c r="X68" s="402">
        <f t="shared" si="24"/>
        <v>0</v>
      </c>
      <c r="Y68" s="436"/>
      <c r="Z68" s="402">
        <f t="shared" si="25"/>
        <v>0</v>
      </c>
      <c r="AA68" s="436"/>
      <c r="AB68" s="402">
        <f t="shared" si="15"/>
        <v>0</v>
      </c>
      <c r="AC68" s="436"/>
      <c r="AD68" s="402">
        <f t="shared" si="16"/>
        <v>0</v>
      </c>
      <c r="AE68" s="393"/>
      <c r="AF68" s="404">
        <f t="shared" si="26"/>
        <v>0</v>
      </c>
      <c r="AG68" s="405">
        <f t="shared" si="27"/>
        <v>0</v>
      </c>
    </row>
    <row r="69" spans="1:33" s="15" customFormat="1" ht="24" customHeight="1" thickBot="1" x14ac:dyDescent="0.2">
      <c r="A69" s="14" t="str">
        <f>IF(D69="","",MAX($A$49:$A68)+1)</f>
        <v/>
      </c>
      <c r="B69" s="437"/>
      <c r="C69" s="438"/>
      <c r="D69" s="400"/>
      <c r="E69" s="400" t="str">
        <f t="shared" si="14"/>
        <v/>
      </c>
      <c r="F69" s="426"/>
      <c r="G69" s="382" t="s">
        <v>2</v>
      </c>
      <c r="H69" s="427"/>
      <c r="I69" s="387" t="s">
        <v>5</v>
      </c>
      <c r="J69" s="388" t="str">
        <f>IF(AND(F69&lt;&gt;"",H69&lt;&gt;""),ROUNDDOWN(F69*H69/1000000,2),"")</f>
        <v/>
      </c>
      <c r="K69" s="396"/>
      <c r="L69" s="403">
        <f t="shared" si="18"/>
        <v>0</v>
      </c>
      <c r="M69" s="396"/>
      <c r="N69" s="403">
        <f t="shared" si="19"/>
        <v>0</v>
      </c>
      <c r="O69" s="396"/>
      <c r="P69" s="403">
        <f t="shared" si="20"/>
        <v>0</v>
      </c>
      <c r="Q69" s="396"/>
      <c r="R69" s="403">
        <f t="shared" si="21"/>
        <v>0</v>
      </c>
      <c r="S69" s="396"/>
      <c r="T69" s="403">
        <f t="shared" si="22"/>
        <v>0</v>
      </c>
      <c r="U69" s="396"/>
      <c r="V69" s="403">
        <f t="shared" si="23"/>
        <v>0</v>
      </c>
      <c r="W69" s="396"/>
      <c r="X69" s="403">
        <f t="shared" si="24"/>
        <v>0</v>
      </c>
      <c r="Y69" s="396"/>
      <c r="Z69" s="403">
        <f t="shared" si="25"/>
        <v>0</v>
      </c>
      <c r="AA69" s="396"/>
      <c r="AB69" s="403">
        <f t="shared" si="15"/>
        <v>0</v>
      </c>
      <c r="AC69" s="396"/>
      <c r="AD69" s="403">
        <f t="shared" si="16"/>
        <v>0</v>
      </c>
      <c r="AE69" s="393"/>
      <c r="AF69" s="406">
        <f t="shared" si="26"/>
        <v>0</v>
      </c>
      <c r="AG69" s="407">
        <f t="shared" si="27"/>
        <v>0</v>
      </c>
    </row>
    <row r="70" spans="1:33" s="14" customFormat="1" ht="23.25" customHeight="1" thickTop="1" x14ac:dyDescent="0.15">
      <c r="B70" s="759" t="s">
        <v>7</v>
      </c>
      <c r="C70" s="759"/>
      <c r="D70" s="759"/>
      <c r="E70" s="759"/>
      <c r="F70" s="759"/>
      <c r="G70" s="759"/>
      <c r="H70" s="759"/>
      <c r="I70" s="759"/>
      <c r="J70" s="759"/>
      <c r="K70" s="134">
        <f t="shared" ref="K70:AD70" si="28">SUM(K50:K69)</f>
        <v>0</v>
      </c>
      <c r="L70" s="136">
        <f t="shared" si="28"/>
        <v>0</v>
      </c>
      <c r="M70" s="134">
        <f t="shared" si="28"/>
        <v>0</v>
      </c>
      <c r="N70" s="136">
        <f t="shared" si="28"/>
        <v>0</v>
      </c>
      <c r="O70" s="134">
        <f t="shared" si="28"/>
        <v>0</v>
      </c>
      <c r="P70" s="136">
        <f t="shared" si="28"/>
        <v>0</v>
      </c>
      <c r="Q70" s="134">
        <f t="shared" si="28"/>
        <v>0</v>
      </c>
      <c r="R70" s="136">
        <f t="shared" si="28"/>
        <v>0</v>
      </c>
      <c r="S70" s="134">
        <f t="shared" si="28"/>
        <v>0</v>
      </c>
      <c r="T70" s="136">
        <f t="shared" si="28"/>
        <v>0</v>
      </c>
      <c r="U70" s="134">
        <f t="shared" si="28"/>
        <v>0</v>
      </c>
      <c r="V70" s="136">
        <f t="shared" si="28"/>
        <v>0</v>
      </c>
      <c r="W70" s="134">
        <f t="shared" si="28"/>
        <v>0</v>
      </c>
      <c r="X70" s="136">
        <f t="shared" si="28"/>
        <v>0</v>
      </c>
      <c r="Y70" s="134">
        <f t="shared" si="28"/>
        <v>0</v>
      </c>
      <c r="Z70" s="136">
        <f t="shared" si="28"/>
        <v>0</v>
      </c>
      <c r="AA70" s="134">
        <f t="shared" si="28"/>
        <v>0</v>
      </c>
      <c r="AB70" s="136">
        <f t="shared" si="28"/>
        <v>0</v>
      </c>
      <c r="AC70" s="134">
        <f t="shared" si="28"/>
        <v>0</v>
      </c>
      <c r="AD70" s="136">
        <f t="shared" si="28"/>
        <v>0</v>
      </c>
      <c r="AE70" s="51"/>
      <c r="AF70" s="137">
        <f>SUM(AF50:AF69)</f>
        <v>0</v>
      </c>
      <c r="AG70" s="156">
        <f>SUM(AG50:AG69)</f>
        <v>0</v>
      </c>
    </row>
    <row r="71" spans="1:33" s="14" customFormat="1" ht="19.5" customHeight="1" x14ac:dyDescent="0.15">
      <c r="B71" s="162" t="s">
        <v>110</v>
      </c>
      <c r="C71" s="16"/>
      <c r="D71" s="16"/>
      <c r="E71" s="16"/>
      <c r="F71" s="17"/>
      <c r="G71" s="17"/>
      <c r="H71" s="17"/>
      <c r="I71" s="18"/>
      <c r="J71" s="18"/>
      <c r="K71" s="19"/>
      <c r="L71" s="19"/>
      <c r="M71" s="19"/>
      <c r="N71" s="19"/>
      <c r="O71" s="19"/>
      <c r="P71" s="19"/>
      <c r="Q71" s="19"/>
      <c r="R71" s="19"/>
      <c r="S71" s="19"/>
      <c r="T71" s="19"/>
      <c r="U71" s="19"/>
      <c r="V71" s="19"/>
      <c r="W71" s="19"/>
      <c r="X71" s="19"/>
      <c r="Y71" s="19"/>
      <c r="Z71" s="19"/>
      <c r="AA71" s="19"/>
      <c r="AB71" s="19"/>
      <c r="AC71" s="19"/>
      <c r="AD71" s="19"/>
      <c r="AE71" s="19"/>
      <c r="AF71" s="19"/>
      <c r="AG71" s="19"/>
    </row>
    <row r="72" spans="1:33" s="14" customFormat="1" ht="24.75" customHeight="1" thickBot="1" x14ac:dyDescent="0.2">
      <c r="B72" s="777" t="s">
        <v>52</v>
      </c>
      <c r="C72" s="777"/>
      <c r="D72" s="777"/>
      <c r="E72" s="777"/>
      <c r="F72" s="777"/>
      <c r="G72" s="777"/>
      <c r="H72" s="777"/>
      <c r="I72" s="777"/>
      <c r="J72" s="419" t="s">
        <v>53</v>
      </c>
      <c r="K72" s="420" t="s">
        <v>57</v>
      </c>
      <c r="L72" s="421" t="s">
        <v>111</v>
      </c>
      <c r="M72" s="420" t="s">
        <v>57</v>
      </c>
      <c r="N72" s="421" t="s">
        <v>111</v>
      </c>
      <c r="O72" s="420" t="s">
        <v>57</v>
      </c>
      <c r="P72" s="421" t="s">
        <v>111</v>
      </c>
      <c r="Q72" s="420" t="s">
        <v>57</v>
      </c>
      <c r="R72" s="421" t="s">
        <v>111</v>
      </c>
      <c r="S72" s="420" t="s">
        <v>57</v>
      </c>
      <c r="T72" s="421" t="s">
        <v>111</v>
      </c>
      <c r="U72" s="420" t="s">
        <v>57</v>
      </c>
      <c r="V72" s="421" t="s">
        <v>111</v>
      </c>
      <c r="W72" s="420" t="s">
        <v>57</v>
      </c>
      <c r="X72" s="421" t="s">
        <v>111</v>
      </c>
      <c r="Y72" s="420" t="s">
        <v>57</v>
      </c>
      <c r="Z72" s="421" t="s">
        <v>111</v>
      </c>
      <c r="AA72" s="420" t="s">
        <v>57</v>
      </c>
      <c r="AB72" s="421" t="s">
        <v>111</v>
      </c>
      <c r="AC72" s="420" t="s">
        <v>57</v>
      </c>
      <c r="AD72" s="421" t="s">
        <v>111</v>
      </c>
      <c r="AE72" s="19"/>
      <c r="AF72" s="778" t="s">
        <v>64</v>
      </c>
      <c r="AG72" s="778"/>
    </row>
    <row r="73" spans="1:33" s="14" customFormat="1" ht="22.5" customHeight="1" thickTop="1" x14ac:dyDescent="0.15">
      <c r="B73" s="807" t="s">
        <v>54</v>
      </c>
      <c r="C73" s="807"/>
      <c r="D73" s="807"/>
      <c r="E73" s="807"/>
      <c r="F73" s="807"/>
      <c r="G73" s="807"/>
      <c r="H73" s="807"/>
      <c r="I73" s="807"/>
      <c r="J73" s="439">
        <v>30000</v>
      </c>
      <c r="K73" s="235">
        <f>IF(OR(L45="",L70=""),"",SUM(SUMIF($E$20:$E$44,$B$73,L20:L44),SUMIF($E$50:$E$69,$B$73,L50:L69)))</f>
        <v>0</v>
      </c>
      <c r="L73" s="157">
        <f>IF(K73="","",$J$73*K73)</f>
        <v>0</v>
      </c>
      <c r="M73" s="235">
        <f>IF(OR(N45="",N70=""),"",SUM(SUMIF($E$20:$E$44,$B$73,N20:N44),SUMIF($E$50:$E$69,$B$73,N50:N69)))</f>
        <v>0</v>
      </c>
      <c r="N73" s="157">
        <f>IF(M73="","",$J$73*M73)</f>
        <v>0</v>
      </c>
      <c r="O73" s="235">
        <f>IF(OR(P45="",P70=""),"",SUM(SUMIF($E$20:$E$44,$B$73,P20:P44),SUMIF($E$50:$E$69,$B$73,P50:P69)))</f>
        <v>0</v>
      </c>
      <c r="P73" s="157">
        <f>IF(O73="","",$J$73*O73)</f>
        <v>0</v>
      </c>
      <c r="Q73" s="235">
        <f>IF(OR(R45="",R70=""),"",SUM(SUMIF($E$20:$E$44,$B$73,R20:R44),SUMIF($E$50:$E$69,$B$73,R50:R69)))</f>
        <v>0</v>
      </c>
      <c r="R73" s="157">
        <f>IF(Q73="","",$J$73*Q73)</f>
        <v>0</v>
      </c>
      <c r="S73" s="235">
        <f>IF(OR(T45="",T70=""),"",SUM(SUMIF($E$20:$E$44,$B$73,T20:T44),SUMIF($E$50:$E$69,$B$73,T50:T69)))</f>
        <v>0</v>
      </c>
      <c r="T73" s="157">
        <f>IF(S73="","",$J$73*S73)</f>
        <v>0</v>
      </c>
      <c r="U73" s="235">
        <f>IF(OR(V45="",V70=""),"",SUM(SUMIF($E$20:$E$44,$B$73,V20:V44),SUMIF($E$50:$E$69,$B$73,V50:V69)))</f>
        <v>0</v>
      </c>
      <c r="V73" s="157">
        <f>IF(U73="","",$J$73*U73)</f>
        <v>0</v>
      </c>
      <c r="W73" s="235">
        <f>IF(OR(X45="",X70=""),"",SUM(SUMIF($E$20:$E$44,$B$73,X20:X44),SUMIF($E$50:$E$69,$B$73,X50:X69)))</f>
        <v>0</v>
      </c>
      <c r="X73" s="157">
        <f>IF(W73="","",$J$73*W73)</f>
        <v>0</v>
      </c>
      <c r="Y73" s="235">
        <f>IF(OR(Z45="",Z70=""),"",SUM(SUMIF($E$20:$E$44,$B$73,Z20:Z44),SUMIF($E$50:$E$69,$B$73,Z50:Z69)))</f>
        <v>0</v>
      </c>
      <c r="Z73" s="157">
        <f>IF(Y73="","",$J$73*Y73)</f>
        <v>0</v>
      </c>
      <c r="AA73" s="235">
        <f>IF(OR(AB45="",AB70=""),"",SUM(SUMIF($E$20:$E$44,$B$73,AB20:AB44),SUMIF($E$50:$E$69,$B$73,AB50:AB69)))</f>
        <v>0</v>
      </c>
      <c r="AB73" s="157">
        <f>IF(AA73="","",$J$73*AA73)</f>
        <v>0</v>
      </c>
      <c r="AC73" s="235">
        <f>IF(OR(AD45="",AD70=""),"",SUM(SUMIF($E$20:$E$44,$B$73,AD20:AD44),SUMIF($E$50:$E$69,$B$73,AD50:AD69)))</f>
        <v>0</v>
      </c>
      <c r="AD73" s="157">
        <f>IF(AC73="","",$J$73*AC73)</f>
        <v>0</v>
      </c>
      <c r="AE73" s="19"/>
      <c r="AF73" s="167" t="s">
        <v>54</v>
      </c>
      <c r="AG73" s="237">
        <f>SUM(K73*$K$8,M73*$M$8,O73*$O$8,Q73*$Q$8,S73*$S$8,U73*$U$8,W73*$W$8,Y73*$Y$8,AA73*$AA$8,AC73*$AC$8)</f>
        <v>0</v>
      </c>
    </row>
    <row r="74" spans="1:33" s="14" customFormat="1" ht="22.5" customHeight="1" x14ac:dyDescent="0.15">
      <c r="B74" s="776" t="s">
        <v>55</v>
      </c>
      <c r="C74" s="776"/>
      <c r="D74" s="776"/>
      <c r="E74" s="776"/>
      <c r="F74" s="776"/>
      <c r="G74" s="776"/>
      <c r="H74" s="776"/>
      <c r="I74" s="776"/>
      <c r="J74" s="422">
        <v>20000</v>
      </c>
      <c r="K74" s="236">
        <f>IF(OR(L45="",L70=""),"",SUM(SUMIF($E$20:$E$44,$B$74,L20:L44),SUMIF($E$50:$E$69,$B$74,L50:L69)))</f>
        <v>0</v>
      </c>
      <c r="L74" s="158">
        <f>IF(K74="","",$J$74*K74)</f>
        <v>0</v>
      </c>
      <c r="M74" s="236">
        <f>IF(OR(N45="",N70=""),"",SUM(SUMIF($E$20:$E$44,$B$74,N20:N44),SUMIF($E$50:$E$69,$B$74,N50:N69)))</f>
        <v>0</v>
      </c>
      <c r="N74" s="158">
        <f>IF(M74="","",$J$74*M74)</f>
        <v>0</v>
      </c>
      <c r="O74" s="236">
        <f>IF(OR(P45="",P70=""),"",SUM(SUMIF($E$20:$E$44,$B$74,P20:P44),SUMIF($E$50:$E$69,$B$74,P50:P69)))</f>
        <v>0</v>
      </c>
      <c r="P74" s="158">
        <f>IF(O74="","",$J$74*O74)</f>
        <v>0</v>
      </c>
      <c r="Q74" s="236">
        <f>IF(OR(R45="",R70=""),"",SUM(SUMIF($E$20:$E$44,$B$74,R20:R44),SUMIF($E$50:$E$69,$B$74,R50:R69)))</f>
        <v>0</v>
      </c>
      <c r="R74" s="158">
        <f>IF(Q74="","",$J$74*Q74)</f>
        <v>0</v>
      </c>
      <c r="S74" s="236">
        <f>IF(OR(T45="",T70=""),"",SUM(SUMIF($E$20:$E$44,$B$74,T20:T44),SUMIF($E$50:$E$69,$B$74,T50:T69)))</f>
        <v>0</v>
      </c>
      <c r="T74" s="158">
        <f>IF(S74="","",$J$74*S74)</f>
        <v>0</v>
      </c>
      <c r="U74" s="236">
        <f>IF(OR(V45="",V70=""),"",SUM(SUMIF($E$20:$E$44,$B$74,V20:V44),SUMIF($E$50:$E$69,$B$74,V50:V69)))</f>
        <v>0</v>
      </c>
      <c r="V74" s="158">
        <f>IF(U74="","",$J$74*U74)</f>
        <v>0</v>
      </c>
      <c r="W74" s="236">
        <f>IF(OR(X45="",X70=""),"",SUM(SUMIF($E$20:$E$44,$B$74,X20:X44),SUMIF($E$50:$E$69,$B$74,X50:X69)))</f>
        <v>0</v>
      </c>
      <c r="X74" s="158">
        <f>IF(W74="","",$J$74*W74)</f>
        <v>0</v>
      </c>
      <c r="Y74" s="236">
        <f>IF(OR(Z45="",Z70=""),"",SUM(SUMIF($E$20:$E$44,$B$74,Z20:Z44),SUMIF($E$50:$E$69,$B$74,Z50:Z69)))</f>
        <v>0</v>
      </c>
      <c r="Z74" s="158">
        <f>IF(Y74="","",$J$74*Y74)</f>
        <v>0</v>
      </c>
      <c r="AA74" s="236">
        <f>IF(OR(AB45="",AB70=""),"",SUM(SUMIF($E$20:$E$44,$B$74,AB20:AB44),SUMIF($E$50:$E$69,$B$74,AB50:AB69)))</f>
        <v>0</v>
      </c>
      <c r="AB74" s="158">
        <f>IF(AA74="","",$J$74*AA74)</f>
        <v>0</v>
      </c>
      <c r="AC74" s="236">
        <f>IF(OR(AD45="",AD70=""),"",SUM(SUMIF($E$20:$E$44,$B$74,AD20:AD44),SUMIF($E$50:$E$69,$B$74,AD50:AD69)))</f>
        <v>0</v>
      </c>
      <c r="AD74" s="158">
        <f>IF(AC74="","",$J$74*AC74)</f>
        <v>0</v>
      </c>
      <c r="AE74" s="19"/>
      <c r="AF74" s="166" t="s">
        <v>55</v>
      </c>
      <c r="AG74" s="238">
        <f>SUM(K74*$K$8,M74*$M$8,O74*$O$8,Q74*$Q$8,S74*$S$8,U74*$U$8,W74*$W$8,Y74*$Y$8,AA74*$AA$8,AC74*$AC$8)</f>
        <v>0</v>
      </c>
    </row>
    <row r="75" spans="1:33" s="14" customFormat="1" ht="12.75" customHeight="1" x14ac:dyDescent="0.15">
      <c r="B75" s="16"/>
      <c r="C75" s="16"/>
      <c r="D75" s="16"/>
      <c r="E75" s="16"/>
      <c r="F75" s="17"/>
      <c r="G75" s="17"/>
      <c r="H75" s="17"/>
      <c r="I75" s="18"/>
      <c r="J75" s="18"/>
      <c r="K75" s="19"/>
      <c r="L75" s="19"/>
      <c r="M75" s="19"/>
      <c r="N75" s="19"/>
      <c r="O75" s="19"/>
      <c r="P75" s="19"/>
      <c r="Q75" s="19"/>
      <c r="R75" s="19"/>
      <c r="S75" s="19"/>
      <c r="T75" s="19"/>
      <c r="U75" s="19"/>
      <c r="V75" s="19"/>
      <c r="W75" s="19"/>
      <c r="X75" s="19"/>
      <c r="Y75" s="19"/>
      <c r="Z75" s="19"/>
      <c r="AA75" s="19"/>
      <c r="AB75" s="19"/>
      <c r="AC75" s="19"/>
      <c r="AD75" s="19"/>
      <c r="AE75" s="19"/>
      <c r="AF75" s="19"/>
      <c r="AG75" s="19"/>
    </row>
    <row r="76" spans="1:33" s="53" customFormat="1" ht="15" customHeight="1" x14ac:dyDescent="0.15">
      <c r="B76" s="52"/>
      <c r="C76" s="52"/>
      <c r="D76" s="52"/>
      <c r="E76" s="52"/>
      <c r="F76" s="52"/>
      <c r="G76" s="52"/>
      <c r="H76" s="52"/>
      <c r="I76" s="52"/>
      <c r="J76" s="52"/>
      <c r="K76" s="50"/>
      <c r="L76" s="50"/>
      <c r="M76" s="50"/>
      <c r="N76" s="50"/>
      <c r="O76" s="50"/>
      <c r="P76" s="50"/>
      <c r="Q76" s="50"/>
      <c r="R76" s="50"/>
      <c r="S76" s="50"/>
      <c r="T76" s="50"/>
      <c r="U76" s="50"/>
      <c r="V76" s="50"/>
      <c r="W76" s="50"/>
      <c r="X76" s="50"/>
      <c r="Y76" s="50"/>
      <c r="Z76" s="50"/>
      <c r="AA76" s="50"/>
      <c r="AB76" s="50"/>
      <c r="AC76" s="50"/>
      <c r="AD76" s="50"/>
      <c r="AE76" s="51"/>
      <c r="AF76" s="125"/>
      <c r="AG76" s="125"/>
    </row>
    <row r="77" spans="1:33" s="10" customFormat="1" ht="23.25" customHeight="1" x14ac:dyDescent="0.2">
      <c r="B77" s="743" t="s">
        <v>0</v>
      </c>
      <c r="C77" s="743"/>
      <c r="D77" s="753" t="s">
        <v>131</v>
      </c>
      <c r="E77" s="754"/>
      <c r="F77" s="754"/>
      <c r="G77" s="754"/>
      <c r="H77" s="754"/>
      <c r="I77" s="754"/>
      <c r="J77" s="755"/>
      <c r="K77" s="124"/>
      <c r="L77" s="12"/>
      <c r="M77" s="12"/>
      <c r="N77" s="12"/>
      <c r="O77" s="12"/>
      <c r="P77" s="12"/>
      <c r="Q77" s="12"/>
      <c r="R77" s="12"/>
      <c r="S77" s="12"/>
      <c r="T77" s="12"/>
      <c r="U77" s="12"/>
      <c r="V77" s="12"/>
      <c r="W77" s="12"/>
      <c r="X77" s="12"/>
      <c r="Y77" s="12"/>
      <c r="Z77" s="12"/>
      <c r="AA77" s="12"/>
      <c r="AB77" s="12"/>
      <c r="AC77" s="12"/>
      <c r="AD77" s="12"/>
      <c r="AE77" s="22"/>
      <c r="AF77" s="125"/>
      <c r="AG77" s="125"/>
    </row>
    <row r="78" spans="1:33" s="10" customFormat="1" ht="21.75" customHeight="1" x14ac:dyDescent="0.15">
      <c r="B78" s="756" t="str">
        <f>IF(COUNTIF(E80:E89,"err")&gt;0,"グレードと一致しない型番があります。SII登録型番を確認して下さい。","")</f>
        <v/>
      </c>
      <c r="C78" s="756"/>
      <c r="D78" s="756"/>
      <c r="E78" s="756"/>
      <c r="F78" s="756"/>
      <c r="G78" s="756"/>
      <c r="H78" s="756"/>
      <c r="I78" s="756"/>
      <c r="J78" s="756"/>
      <c r="K78" s="57" t="s">
        <v>15</v>
      </c>
      <c r="L78" s="12"/>
      <c r="M78" s="12"/>
      <c r="N78" s="12"/>
      <c r="O78" s="12"/>
      <c r="P78" s="12"/>
      <c r="Q78" s="12"/>
      <c r="R78" s="12"/>
      <c r="S78" s="12"/>
      <c r="T78" s="12"/>
      <c r="U78" s="12"/>
      <c r="V78" s="12"/>
      <c r="W78" s="12"/>
      <c r="X78" s="12"/>
      <c r="Y78" s="12"/>
      <c r="Z78" s="12"/>
      <c r="AA78" s="12"/>
      <c r="AB78" s="12"/>
      <c r="AC78" s="12"/>
      <c r="AD78" s="12"/>
      <c r="AE78" s="22"/>
      <c r="AF78" s="37"/>
      <c r="AG78" s="37"/>
    </row>
    <row r="79" spans="1:33" s="32" customFormat="1" ht="28.5" customHeight="1" thickBot="1" x14ac:dyDescent="0.2">
      <c r="B79" s="773" t="s">
        <v>1</v>
      </c>
      <c r="C79" s="774"/>
      <c r="D79" s="416" t="s">
        <v>3</v>
      </c>
      <c r="E79" s="417" t="s">
        <v>56</v>
      </c>
      <c r="F79" s="775" t="s">
        <v>18</v>
      </c>
      <c r="G79" s="775"/>
      <c r="H79" s="775"/>
      <c r="I79" s="774"/>
      <c r="J79" s="417" t="s">
        <v>4</v>
      </c>
      <c r="K79" s="418" t="s">
        <v>49</v>
      </c>
      <c r="L79" s="417" t="s">
        <v>6</v>
      </c>
      <c r="M79" s="418" t="s">
        <v>49</v>
      </c>
      <c r="N79" s="417" t="s">
        <v>6</v>
      </c>
      <c r="O79" s="418" t="s">
        <v>49</v>
      </c>
      <c r="P79" s="417" t="s">
        <v>6</v>
      </c>
      <c r="Q79" s="418" t="s">
        <v>49</v>
      </c>
      <c r="R79" s="417" t="s">
        <v>6</v>
      </c>
      <c r="S79" s="418" t="s">
        <v>49</v>
      </c>
      <c r="T79" s="417" t="s">
        <v>6</v>
      </c>
      <c r="U79" s="418" t="s">
        <v>49</v>
      </c>
      <c r="V79" s="417" t="s">
        <v>6</v>
      </c>
      <c r="W79" s="418" t="s">
        <v>49</v>
      </c>
      <c r="X79" s="417" t="s">
        <v>6</v>
      </c>
      <c r="Y79" s="418" t="s">
        <v>49</v>
      </c>
      <c r="Z79" s="417" t="s">
        <v>6</v>
      </c>
      <c r="AA79" s="418" t="s">
        <v>49</v>
      </c>
      <c r="AB79" s="417" t="s">
        <v>6</v>
      </c>
      <c r="AC79" s="418" t="s">
        <v>49</v>
      </c>
      <c r="AD79" s="417" t="s">
        <v>6</v>
      </c>
      <c r="AE79" s="31"/>
      <c r="AF79" s="389" t="s">
        <v>60</v>
      </c>
      <c r="AG79" s="390" t="s">
        <v>61</v>
      </c>
    </row>
    <row r="80" spans="1:33" s="15" customFormat="1" ht="24" customHeight="1" thickTop="1" x14ac:dyDescent="0.15">
      <c r="A80" s="14" t="str">
        <f>IF(D80="","",MAX($A$79:$A79)+1)</f>
        <v/>
      </c>
      <c r="B80" s="810"/>
      <c r="C80" s="811"/>
      <c r="D80" s="408"/>
      <c r="E80" s="408" t="str">
        <f>IF(D80="","",IF(LEFT(D80,1)&amp;RIGHT(D80,1)&lt;&gt;"W5","err",LEFT(D80,1)&amp;RIGHT(D80,1)))</f>
        <v/>
      </c>
      <c r="F80" s="424"/>
      <c r="G80" s="380" t="s">
        <v>2</v>
      </c>
      <c r="H80" s="424"/>
      <c r="I80" s="383" t="s">
        <v>5</v>
      </c>
      <c r="J80" s="411" t="str">
        <f>IF(AND(F80&lt;&gt;"",H80&lt;&gt;""),ROUNDDOWN(F80*H80/1000000,2),"")</f>
        <v/>
      </c>
      <c r="K80" s="391"/>
      <c r="L80" s="384">
        <f t="shared" ref="L80:L89" si="29">IF(AND($J80&lt;&gt;"",K80&lt;&gt;""),$J80*K80,0)</f>
        <v>0</v>
      </c>
      <c r="M80" s="391"/>
      <c r="N80" s="384">
        <f t="shared" ref="N80:N89" si="30">IF(AND($J80&lt;&gt;"",M80&lt;&gt;""),$J80*M80,0)</f>
        <v>0</v>
      </c>
      <c r="O80" s="391"/>
      <c r="P80" s="384">
        <f t="shared" ref="P80:P89" si="31">IF(AND($J80&lt;&gt;"",O80&lt;&gt;""),$J80*O80,0)</f>
        <v>0</v>
      </c>
      <c r="Q80" s="391"/>
      <c r="R80" s="384">
        <f t="shared" ref="R80:R89" si="32">IF(AND($J80&lt;&gt;"",Q80&lt;&gt;""),$J80*Q80,0)</f>
        <v>0</v>
      </c>
      <c r="S80" s="391"/>
      <c r="T80" s="384">
        <f t="shared" ref="T80:T89" si="33">IF(AND($J80&lt;&gt;"",S80&lt;&gt;""),$J80*S80,0)</f>
        <v>0</v>
      </c>
      <c r="U80" s="391"/>
      <c r="V80" s="384">
        <f t="shared" ref="V80:V89" si="34">IF(AND($J80&lt;&gt;"",U80&lt;&gt;""),$J80*U80,0)</f>
        <v>0</v>
      </c>
      <c r="W80" s="391"/>
      <c r="X80" s="384">
        <f t="shared" ref="X80:X89" si="35">IF(AND($J80&lt;&gt;"",W80&lt;&gt;""),$J80*W80,0)</f>
        <v>0</v>
      </c>
      <c r="Y80" s="391"/>
      <c r="Z80" s="384">
        <f t="shared" ref="Z80:Z89" si="36">IF(AND($J80&lt;&gt;"",Y80&lt;&gt;""),$J80*Y80,0)</f>
        <v>0</v>
      </c>
      <c r="AA80" s="391"/>
      <c r="AB80" s="384">
        <f t="shared" ref="AB80:AB89" si="37">IF(AND($J80&lt;&gt;"",AA80&lt;&gt;""),$J80*AA80,0)</f>
        <v>0</v>
      </c>
      <c r="AC80" s="391"/>
      <c r="AD80" s="384">
        <f t="shared" ref="AD80:AD89" si="38">IF(AND($J80&lt;&gt;"",AC80&lt;&gt;""),$J80*AC80,0)</f>
        <v>0</v>
      </c>
      <c r="AE80" s="51"/>
      <c r="AF80" s="404">
        <f>SUM(K80*$K$8,M80*$M$8,O80*$O$8,Q80*$Q$8,S80*$S$8,U80*$U$8,W80*$W$8,Y80*$Y$8,AA80*$AA$8,AC80*$AC$8)</f>
        <v>0</v>
      </c>
      <c r="AG80" s="405">
        <f>SUM(L80*$K$8,N80*$M$8,P80*$O$8,R80*$Q$8,T80*$S$8,V80*$U$8,X80*$W$8,Z80*$Y$8,AB80*$AA$8,AD80*$AC$8)</f>
        <v>0</v>
      </c>
    </row>
    <row r="81" spans="1:33" s="15" customFormat="1" ht="24" customHeight="1" x14ac:dyDescent="0.15">
      <c r="A81" s="14" t="str">
        <f>IF(D81="","",MAX($A$79:$A80)+1)</f>
        <v/>
      </c>
      <c r="B81" s="812"/>
      <c r="C81" s="813"/>
      <c r="D81" s="409"/>
      <c r="E81" s="409" t="str">
        <f t="shared" ref="E81:E89" si="39">IF(D81="","",IF(LEFT(D81,1)&amp;RIGHT(D81,1)&lt;&gt;"W5","err",LEFT(D81,1)&amp;RIGHT(D81,1)))</f>
        <v/>
      </c>
      <c r="F81" s="425"/>
      <c r="G81" s="381" t="s">
        <v>2</v>
      </c>
      <c r="H81" s="425"/>
      <c r="I81" s="385" t="s">
        <v>5</v>
      </c>
      <c r="J81" s="412" t="str">
        <f t="shared" ref="J81:J89" si="40">IF(AND(F81&lt;&gt;"",H81&lt;&gt;""),ROUNDDOWN(F81*H81/1000000,2),"")</f>
        <v/>
      </c>
      <c r="K81" s="394"/>
      <c r="L81" s="386">
        <f t="shared" si="29"/>
        <v>0</v>
      </c>
      <c r="M81" s="394"/>
      <c r="N81" s="386">
        <f t="shared" si="30"/>
        <v>0</v>
      </c>
      <c r="O81" s="394"/>
      <c r="P81" s="386">
        <f t="shared" si="31"/>
        <v>0</v>
      </c>
      <c r="Q81" s="394"/>
      <c r="R81" s="386">
        <f t="shared" si="32"/>
        <v>0</v>
      </c>
      <c r="S81" s="394"/>
      <c r="T81" s="386">
        <f t="shared" si="33"/>
        <v>0</v>
      </c>
      <c r="U81" s="394"/>
      <c r="V81" s="386">
        <f t="shared" si="34"/>
        <v>0</v>
      </c>
      <c r="W81" s="394"/>
      <c r="X81" s="386">
        <f t="shared" si="35"/>
        <v>0</v>
      </c>
      <c r="Y81" s="394"/>
      <c r="Z81" s="386">
        <f t="shared" si="36"/>
        <v>0</v>
      </c>
      <c r="AA81" s="394"/>
      <c r="AB81" s="386">
        <f t="shared" si="37"/>
        <v>0</v>
      </c>
      <c r="AC81" s="394"/>
      <c r="AD81" s="386">
        <f t="shared" si="38"/>
        <v>0</v>
      </c>
      <c r="AE81" s="393"/>
      <c r="AF81" s="404">
        <f t="shared" ref="AF81:AG89" si="41">SUM(K81*$K$8,M81*$M$8,O81*$O$8,Q81*$Q$8,S81*$S$8,U81*$U$8,W81*$W$8,Y81*$Y$8,AA81*$AA$8,AC81*$AC$8)</f>
        <v>0</v>
      </c>
      <c r="AG81" s="405">
        <f t="shared" si="41"/>
        <v>0</v>
      </c>
    </row>
    <row r="82" spans="1:33" s="15" customFormat="1" ht="24" customHeight="1" x14ac:dyDescent="0.15">
      <c r="A82" s="14" t="str">
        <f>IF(D82="","",MAX($A$79:$A81)+1)</f>
        <v/>
      </c>
      <c r="B82" s="812"/>
      <c r="C82" s="813"/>
      <c r="D82" s="409"/>
      <c r="E82" s="409" t="str">
        <f t="shared" si="39"/>
        <v/>
      </c>
      <c r="F82" s="425"/>
      <c r="G82" s="381" t="s">
        <v>2</v>
      </c>
      <c r="H82" s="425"/>
      <c r="I82" s="385" t="s">
        <v>5</v>
      </c>
      <c r="J82" s="412" t="str">
        <f t="shared" si="40"/>
        <v/>
      </c>
      <c r="K82" s="394"/>
      <c r="L82" s="386">
        <f t="shared" si="29"/>
        <v>0</v>
      </c>
      <c r="M82" s="394"/>
      <c r="N82" s="386">
        <f t="shared" si="30"/>
        <v>0</v>
      </c>
      <c r="O82" s="394"/>
      <c r="P82" s="386">
        <f t="shared" si="31"/>
        <v>0</v>
      </c>
      <c r="Q82" s="394"/>
      <c r="R82" s="386">
        <f t="shared" si="32"/>
        <v>0</v>
      </c>
      <c r="S82" s="394"/>
      <c r="T82" s="386">
        <f t="shared" si="33"/>
        <v>0</v>
      </c>
      <c r="U82" s="394"/>
      <c r="V82" s="386">
        <f t="shared" si="34"/>
        <v>0</v>
      </c>
      <c r="W82" s="394"/>
      <c r="X82" s="386">
        <f t="shared" si="35"/>
        <v>0</v>
      </c>
      <c r="Y82" s="394"/>
      <c r="Z82" s="386">
        <f t="shared" si="36"/>
        <v>0</v>
      </c>
      <c r="AA82" s="394"/>
      <c r="AB82" s="386">
        <f t="shared" si="37"/>
        <v>0</v>
      </c>
      <c r="AC82" s="394"/>
      <c r="AD82" s="386">
        <f t="shared" si="38"/>
        <v>0</v>
      </c>
      <c r="AE82" s="393"/>
      <c r="AF82" s="404">
        <f t="shared" si="41"/>
        <v>0</v>
      </c>
      <c r="AG82" s="405">
        <f t="shared" si="41"/>
        <v>0</v>
      </c>
    </row>
    <row r="83" spans="1:33" s="15" customFormat="1" ht="24" customHeight="1" x14ac:dyDescent="0.15">
      <c r="A83" s="14" t="str">
        <f>IF(D83="","",MAX($A$79:$A82)+1)</f>
        <v/>
      </c>
      <c r="B83" s="812"/>
      <c r="C83" s="813"/>
      <c r="D83" s="409"/>
      <c r="E83" s="409" t="str">
        <f t="shared" si="39"/>
        <v/>
      </c>
      <c r="F83" s="425"/>
      <c r="G83" s="381" t="s">
        <v>2</v>
      </c>
      <c r="H83" s="425"/>
      <c r="I83" s="385" t="s">
        <v>5</v>
      </c>
      <c r="J83" s="412" t="str">
        <f t="shared" si="40"/>
        <v/>
      </c>
      <c r="K83" s="394"/>
      <c r="L83" s="386">
        <f t="shared" si="29"/>
        <v>0</v>
      </c>
      <c r="M83" s="394"/>
      <c r="N83" s="386">
        <f t="shared" si="30"/>
        <v>0</v>
      </c>
      <c r="O83" s="394"/>
      <c r="P83" s="386">
        <f t="shared" si="31"/>
        <v>0</v>
      </c>
      <c r="Q83" s="394"/>
      <c r="R83" s="386">
        <f t="shared" si="32"/>
        <v>0</v>
      </c>
      <c r="S83" s="394"/>
      <c r="T83" s="386">
        <f t="shared" si="33"/>
        <v>0</v>
      </c>
      <c r="U83" s="394"/>
      <c r="V83" s="386">
        <f t="shared" si="34"/>
        <v>0</v>
      </c>
      <c r="W83" s="394"/>
      <c r="X83" s="386">
        <f t="shared" si="35"/>
        <v>0</v>
      </c>
      <c r="Y83" s="394"/>
      <c r="Z83" s="386">
        <f t="shared" si="36"/>
        <v>0</v>
      </c>
      <c r="AA83" s="394"/>
      <c r="AB83" s="386">
        <f t="shared" si="37"/>
        <v>0</v>
      </c>
      <c r="AC83" s="394"/>
      <c r="AD83" s="386">
        <f t="shared" si="38"/>
        <v>0</v>
      </c>
      <c r="AE83" s="393"/>
      <c r="AF83" s="404">
        <f t="shared" si="41"/>
        <v>0</v>
      </c>
      <c r="AG83" s="405">
        <f t="shared" si="41"/>
        <v>0</v>
      </c>
    </row>
    <row r="84" spans="1:33" s="15" customFormat="1" ht="24" customHeight="1" x14ac:dyDescent="0.15">
      <c r="A84" s="14" t="str">
        <f>IF(D84="","",MAX($A$79:$A83)+1)</f>
        <v/>
      </c>
      <c r="B84" s="812"/>
      <c r="C84" s="813"/>
      <c r="D84" s="409"/>
      <c r="E84" s="409" t="str">
        <f t="shared" si="39"/>
        <v/>
      </c>
      <c r="F84" s="425"/>
      <c r="G84" s="381" t="s">
        <v>2</v>
      </c>
      <c r="H84" s="425"/>
      <c r="I84" s="385" t="s">
        <v>5</v>
      </c>
      <c r="J84" s="412" t="str">
        <f t="shared" si="40"/>
        <v/>
      </c>
      <c r="K84" s="394"/>
      <c r="L84" s="386">
        <f t="shared" si="29"/>
        <v>0</v>
      </c>
      <c r="M84" s="394"/>
      <c r="N84" s="386">
        <f t="shared" si="30"/>
        <v>0</v>
      </c>
      <c r="O84" s="394"/>
      <c r="P84" s="386">
        <f t="shared" si="31"/>
        <v>0</v>
      </c>
      <c r="Q84" s="394"/>
      <c r="R84" s="386">
        <f t="shared" si="32"/>
        <v>0</v>
      </c>
      <c r="S84" s="394"/>
      <c r="T84" s="386">
        <f t="shared" si="33"/>
        <v>0</v>
      </c>
      <c r="U84" s="394"/>
      <c r="V84" s="386">
        <f t="shared" si="34"/>
        <v>0</v>
      </c>
      <c r="W84" s="394"/>
      <c r="X84" s="386">
        <f t="shared" si="35"/>
        <v>0</v>
      </c>
      <c r="Y84" s="394"/>
      <c r="Z84" s="386">
        <f t="shared" si="36"/>
        <v>0</v>
      </c>
      <c r="AA84" s="394"/>
      <c r="AB84" s="386">
        <f t="shared" si="37"/>
        <v>0</v>
      </c>
      <c r="AC84" s="394"/>
      <c r="AD84" s="386">
        <f t="shared" si="38"/>
        <v>0</v>
      </c>
      <c r="AE84" s="393"/>
      <c r="AF84" s="404">
        <f t="shared" si="41"/>
        <v>0</v>
      </c>
      <c r="AG84" s="405">
        <f t="shared" si="41"/>
        <v>0</v>
      </c>
    </row>
    <row r="85" spans="1:33" s="15" customFormat="1" ht="24" customHeight="1" x14ac:dyDescent="0.15">
      <c r="A85" s="14" t="str">
        <f>IF(D85="","",MAX($A$79:$A84)+1)</f>
        <v/>
      </c>
      <c r="B85" s="812"/>
      <c r="C85" s="813"/>
      <c r="D85" s="409"/>
      <c r="E85" s="409" t="str">
        <f t="shared" si="39"/>
        <v/>
      </c>
      <c r="F85" s="425"/>
      <c r="G85" s="381" t="s">
        <v>2</v>
      </c>
      <c r="H85" s="425"/>
      <c r="I85" s="385" t="s">
        <v>5</v>
      </c>
      <c r="J85" s="412" t="str">
        <f t="shared" si="40"/>
        <v/>
      </c>
      <c r="K85" s="394"/>
      <c r="L85" s="386">
        <f t="shared" si="29"/>
        <v>0</v>
      </c>
      <c r="M85" s="394"/>
      <c r="N85" s="386">
        <f t="shared" si="30"/>
        <v>0</v>
      </c>
      <c r="O85" s="394"/>
      <c r="P85" s="386">
        <f t="shared" si="31"/>
        <v>0</v>
      </c>
      <c r="Q85" s="394"/>
      <c r="R85" s="386">
        <f t="shared" si="32"/>
        <v>0</v>
      </c>
      <c r="S85" s="394"/>
      <c r="T85" s="386">
        <f t="shared" si="33"/>
        <v>0</v>
      </c>
      <c r="U85" s="394"/>
      <c r="V85" s="386">
        <f t="shared" si="34"/>
        <v>0</v>
      </c>
      <c r="W85" s="394"/>
      <c r="X85" s="386">
        <f t="shared" si="35"/>
        <v>0</v>
      </c>
      <c r="Y85" s="394"/>
      <c r="Z85" s="386">
        <f t="shared" si="36"/>
        <v>0</v>
      </c>
      <c r="AA85" s="394"/>
      <c r="AB85" s="386">
        <f t="shared" si="37"/>
        <v>0</v>
      </c>
      <c r="AC85" s="394"/>
      <c r="AD85" s="386">
        <f t="shared" si="38"/>
        <v>0</v>
      </c>
      <c r="AE85" s="393"/>
      <c r="AF85" s="404">
        <f t="shared" si="41"/>
        <v>0</v>
      </c>
      <c r="AG85" s="405">
        <f t="shared" si="41"/>
        <v>0</v>
      </c>
    </row>
    <row r="86" spans="1:33" s="15" customFormat="1" ht="24" customHeight="1" x14ac:dyDescent="0.15">
      <c r="A86" s="14" t="str">
        <f>IF(D86="","",MAX($A$79:$A85)+1)</f>
        <v/>
      </c>
      <c r="B86" s="812"/>
      <c r="C86" s="813"/>
      <c r="D86" s="409"/>
      <c r="E86" s="409" t="str">
        <f t="shared" si="39"/>
        <v/>
      </c>
      <c r="F86" s="425"/>
      <c r="G86" s="381" t="s">
        <v>2</v>
      </c>
      <c r="H86" s="425"/>
      <c r="I86" s="385" t="s">
        <v>5</v>
      </c>
      <c r="J86" s="412" t="str">
        <f t="shared" si="40"/>
        <v/>
      </c>
      <c r="K86" s="394"/>
      <c r="L86" s="386">
        <f t="shared" si="29"/>
        <v>0</v>
      </c>
      <c r="M86" s="394"/>
      <c r="N86" s="386">
        <f t="shared" si="30"/>
        <v>0</v>
      </c>
      <c r="O86" s="394"/>
      <c r="P86" s="386">
        <f t="shared" si="31"/>
        <v>0</v>
      </c>
      <c r="Q86" s="394"/>
      <c r="R86" s="386">
        <f t="shared" si="32"/>
        <v>0</v>
      </c>
      <c r="S86" s="394"/>
      <c r="T86" s="386">
        <f t="shared" si="33"/>
        <v>0</v>
      </c>
      <c r="U86" s="394"/>
      <c r="V86" s="386">
        <f t="shared" si="34"/>
        <v>0</v>
      </c>
      <c r="W86" s="394"/>
      <c r="X86" s="386">
        <f t="shared" si="35"/>
        <v>0</v>
      </c>
      <c r="Y86" s="394"/>
      <c r="Z86" s="386">
        <f t="shared" si="36"/>
        <v>0</v>
      </c>
      <c r="AA86" s="394"/>
      <c r="AB86" s="386">
        <f t="shared" si="37"/>
        <v>0</v>
      </c>
      <c r="AC86" s="394"/>
      <c r="AD86" s="386">
        <f t="shared" si="38"/>
        <v>0</v>
      </c>
      <c r="AE86" s="393"/>
      <c r="AF86" s="404">
        <f t="shared" si="41"/>
        <v>0</v>
      </c>
      <c r="AG86" s="405">
        <f t="shared" si="41"/>
        <v>0</v>
      </c>
    </row>
    <row r="87" spans="1:33" s="15" customFormat="1" ht="24" customHeight="1" x14ac:dyDescent="0.15">
      <c r="A87" s="14" t="str">
        <f>IF(D87="","",MAX($A$79:$A86)+1)</f>
        <v/>
      </c>
      <c r="B87" s="812"/>
      <c r="C87" s="813"/>
      <c r="D87" s="409"/>
      <c r="E87" s="409" t="str">
        <f t="shared" si="39"/>
        <v/>
      </c>
      <c r="F87" s="425"/>
      <c r="G87" s="381" t="s">
        <v>2</v>
      </c>
      <c r="H87" s="425"/>
      <c r="I87" s="385" t="s">
        <v>5</v>
      </c>
      <c r="J87" s="412" t="str">
        <f t="shared" si="40"/>
        <v/>
      </c>
      <c r="K87" s="394"/>
      <c r="L87" s="386">
        <f t="shared" si="29"/>
        <v>0</v>
      </c>
      <c r="M87" s="394"/>
      <c r="N87" s="386">
        <f t="shared" si="30"/>
        <v>0</v>
      </c>
      <c r="O87" s="394"/>
      <c r="P87" s="386">
        <f t="shared" si="31"/>
        <v>0</v>
      </c>
      <c r="Q87" s="394"/>
      <c r="R87" s="386">
        <f t="shared" si="32"/>
        <v>0</v>
      </c>
      <c r="S87" s="394"/>
      <c r="T87" s="386">
        <f t="shared" si="33"/>
        <v>0</v>
      </c>
      <c r="U87" s="394"/>
      <c r="V87" s="386">
        <f t="shared" si="34"/>
        <v>0</v>
      </c>
      <c r="W87" s="394"/>
      <c r="X87" s="386">
        <f t="shared" si="35"/>
        <v>0</v>
      </c>
      <c r="Y87" s="394"/>
      <c r="Z87" s="386">
        <f t="shared" si="36"/>
        <v>0</v>
      </c>
      <c r="AA87" s="394"/>
      <c r="AB87" s="386">
        <f t="shared" si="37"/>
        <v>0</v>
      </c>
      <c r="AC87" s="394"/>
      <c r="AD87" s="386">
        <f t="shared" si="38"/>
        <v>0</v>
      </c>
      <c r="AE87" s="393"/>
      <c r="AF87" s="404">
        <f t="shared" si="41"/>
        <v>0</v>
      </c>
      <c r="AG87" s="405">
        <f t="shared" si="41"/>
        <v>0</v>
      </c>
    </row>
    <row r="88" spans="1:33" s="15" customFormat="1" ht="24" customHeight="1" x14ac:dyDescent="0.15">
      <c r="A88" s="14" t="str">
        <f>IF(D88="","",MAX($A$79:$A87)+1)</f>
        <v/>
      </c>
      <c r="B88" s="812"/>
      <c r="C88" s="813"/>
      <c r="D88" s="409"/>
      <c r="E88" s="409" t="str">
        <f t="shared" si="39"/>
        <v/>
      </c>
      <c r="F88" s="425"/>
      <c r="G88" s="381" t="s">
        <v>2</v>
      </c>
      <c r="H88" s="425"/>
      <c r="I88" s="385" t="s">
        <v>5</v>
      </c>
      <c r="J88" s="412" t="str">
        <f t="shared" si="40"/>
        <v/>
      </c>
      <c r="K88" s="394"/>
      <c r="L88" s="386">
        <f t="shared" si="29"/>
        <v>0</v>
      </c>
      <c r="M88" s="394"/>
      <c r="N88" s="386">
        <f t="shared" si="30"/>
        <v>0</v>
      </c>
      <c r="O88" s="394"/>
      <c r="P88" s="386">
        <f t="shared" si="31"/>
        <v>0</v>
      </c>
      <c r="Q88" s="394"/>
      <c r="R88" s="386">
        <f t="shared" si="32"/>
        <v>0</v>
      </c>
      <c r="S88" s="394"/>
      <c r="T88" s="386">
        <f t="shared" si="33"/>
        <v>0</v>
      </c>
      <c r="U88" s="394"/>
      <c r="V88" s="386">
        <f t="shared" si="34"/>
        <v>0</v>
      </c>
      <c r="W88" s="394"/>
      <c r="X88" s="386">
        <f t="shared" si="35"/>
        <v>0</v>
      </c>
      <c r="Y88" s="394"/>
      <c r="Z88" s="386">
        <f t="shared" si="36"/>
        <v>0</v>
      </c>
      <c r="AA88" s="394"/>
      <c r="AB88" s="386">
        <f t="shared" si="37"/>
        <v>0</v>
      </c>
      <c r="AC88" s="394"/>
      <c r="AD88" s="386">
        <f t="shared" si="38"/>
        <v>0</v>
      </c>
      <c r="AE88" s="393"/>
      <c r="AF88" s="404">
        <f t="shared" si="41"/>
        <v>0</v>
      </c>
      <c r="AG88" s="405">
        <f t="shared" si="41"/>
        <v>0</v>
      </c>
    </row>
    <row r="89" spans="1:33" s="15" customFormat="1" ht="24" customHeight="1" thickBot="1" x14ac:dyDescent="0.2">
      <c r="A89" s="14" t="str">
        <f>IF(D89="","",MAX($A$79:$A88)+1)</f>
        <v/>
      </c>
      <c r="B89" s="814"/>
      <c r="C89" s="815"/>
      <c r="D89" s="410"/>
      <c r="E89" s="410" t="str">
        <f t="shared" si="39"/>
        <v/>
      </c>
      <c r="F89" s="426"/>
      <c r="G89" s="382" t="s">
        <v>2</v>
      </c>
      <c r="H89" s="426"/>
      <c r="I89" s="387" t="s">
        <v>5</v>
      </c>
      <c r="J89" s="413" t="str">
        <f t="shared" si="40"/>
        <v/>
      </c>
      <c r="K89" s="428"/>
      <c r="L89" s="388">
        <f t="shared" si="29"/>
        <v>0</v>
      </c>
      <c r="M89" s="428"/>
      <c r="N89" s="388">
        <f t="shared" si="30"/>
        <v>0</v>
      </c>
      <c r="O89" s="428"/>
      <c r="P89" s="388">
        <f t="shared" si="31"/>
        <v>0</v>
      </c>
      <c r="Q89" s="428"/>
      <c r="R89" s="388">
        <f t="shared" si="32"/>
        <v>0</v>
      </c>
      <c r="S89" s="428"/>
      <c r="T89" s="388">
        <f t="shared" si="33"/>
        <v>0</v>
      </c>
      <c r="U89" s="428"/>
      <c r="V89" s="388">
        <f t="shared" si="34"/>
        <v>0</v>
      </c>
      <c r="W89" s="428"/>
      <c r="X89" s="388">
        <f t="shared" si="35"/>
        <v>0</v>
      </c>
      <c r="Y89" s="428"/>
      <c r="Z89" s="388">
        <f t="shared" si="36"/>
        <v>0</v>
      </c>
      <c r="AA89" s="428"/>
      <c r="AB89" s="388">
        <f t="shared" si="37"/>
        <v>0</v>
      </c>
      <c r="AC89" s="428"/>
      <c r="AD89" s="388">
        <f t="shared" si="38"/>
        <v>0</v>
      </c>
      <c r="AE89" s="393"/>
      <c r="AF89" s="414">
        <f t="shared" si="41"/>
        <v>0</v>
      </c>
      <c r="AG89" s="415">
        <f t="shared" si="41"/>
        <v>0</v>
      </c>
    </row>
    <row r="90" spans="1:33" s="14" customFormat="1" ht="23.25" customHeight="1" thickTop="1" x14ac:dyDescent="0.15">
      <c r="B90" s="759" t="s">
        <v>7</v>
      </c>
      <c r="C90" s="759"/>
      <c r="D90" s="759"/>
      <c r="E90" s="759"/>
      <c r="F90" s="759"/>
      <c r="G90" s="759"/>
      <c r="H90" s="759"/>
      <c r="I90" s="759"/>
      <c r="J90" s="759"/>
      <c r="K90" s="134">
        <f t="shared" ref="K90:AD90" si="42">SUM(K80:K89)</f>
        <v>0</v>
      </c>
      <c r="L90" s="136">
        <f t="shared" si="42"/>
        <v>0</v>
      </c>
      <c r="M90" s="134">
        <f t="shared" si="42"/>
        <v>0</v>
      </c>
      <c r="N90" s="136">
        <f t="shared" si="42"/>
        <v>0</v>
      </c>
      <c r="O90" s="134">
        <f t="shared" si="42"/>
        <v>0</v>
      </c>
      <c r="P90" s="136">
        <f t="shared" si="42"/>
        <v>0</v>
      </c>
      <c r="Q90" s="134">
        <f t="shared" si="42"/>
        <v>0</v>
      </c>
      <c r="R90" s="136">
        <f t="shared" si="42"/>
        <v>0</v>
      </c>
      <c r="S90" s="134">
        <f t="shared" si="42"/>
        <v>0</v>
      </c>
      <c r="T90" s="136">
        <f t="shared" si="42"/>
        <v>0</v>
      </c>
      <c r="U90" s="134">
        <f t="shared" si="42"/>
        <v>0</v>
      </c>
      <c r="V90" s="136">
        <f t="shared" si="42"/>
        <v>0</v>
      </c>
      <c r="W90" s="134">
        <f t="shared" si="42"/>
        <v>0</v>
      </c>
      <c r="X90" s="136">
        <f t="shared" si="42"/>
        <v>0</v>
      </c>
      <c r="Y90" s="134">
        <f t="shared" si="42"/>
        <v>0</v>
      </c>
      <c r="Z90" s="136">
        <f t="shared" si="42"/>
        <v>0</v>
      </c>
      <c r="AA90" s="134">
        <f t="shared" si="42"/>
        <v>0</v>
      </c>
      <c r="AB90" s="136">
        <f t="shared" si="42"/>
        <v>0</v>
      </c>
      <c r="AC90" s="134">
        <f t="shared" si="42"/>
        <v>0</v>
      </c>
      <c r="AD90" s="136">
        <f t="shared" si="42"/>
        <v>0</v>
      </c>
      <c r="AE90" s="51"/>
      <c r="AF90" s="135">
        <f>SUM(AF80:AF89)</f>
        <v>0</v>
      </c>
      <c r="AG90" s="163">
        <f>SUM(AG80:AG89)</f>
        <v>0</v>
      </c>
    </row>
    <row r="91" spans="1:33" s="21" customFormat="1" ht="15" customHeight="1" x14ac:dyDescent="0.15">
      <c r="B91" s="13"/>
      <c r="C91" s="13"/>
      <c r="D91" s="13"/>
      <c r="E91" s="13"/>
      <c r="F91" s="13"/>
      <c r="G91" s="13"/>
      <c r="H91" s="13"/>
      <c r="I91" s="13"/>
      <c r="J91" s="13"/>
      <c r="K91" s="22"/>
      <c r="L91" s="23"/>
      <c r="M91" s="22"/>
      <c r="N91" s="23"/>
      <c r="O91" s="22"/>
      <c r="P91" s="23"/>
      <c r="Q91" s="22"/>
      <c r="R91" s="23"/>
      <c r="S91" s="22"/>
      <c r="T91" s="23"/>
      <c r="U91" s="22"/>
      <c r="V91" s="23"/>
      <c r="W91" s="22"/>
      <c r="X91" s="23"/>
      <c r="Y91" s="22"/>
      <c r="Z91" s="23"/>
      <c r="AA91" s="22"/>
      <c r="AB91" s="23"/>
      <c r="AC91" s="22"/>
      <c r="AD91" s="23"/>
      <c r="AE91" s="24"/>
      <c r="AF91" s="22"/>
      <c r="AG91" s="23"/>
    </row>
    <row r="92" spans="1:33" s="10" customFormat="1" ht="23.25" customHeight="1" x14ac:dyDescent="0.2">
      <c r="B92" s="743" t="s">
        <v>0</v>
      </c>
      <c r="C92" s="743"/>
      <c r="D92" s="753" t="s">
        <v>204</v>
      </c>
      <c r="E92" s="754"/>
      <c r="F92" s="754"/>
      <c r="G92" s="754"/>
      <c r="H92" s="754"/>
      <c r="I92" s="754"/>
      <c r="J92" s="755"/>
      <c r="K92" s="124"/>
      <c r="L92" s="12"/>
      <c r="M92" s="12"/>
      <c r="N92" s="12"/>
      <c r="O92" s="12"/>
      <c r="P92" s="12"/>
      <c r="Q92" s="12"/>
      <c r="R92" s="12"/>
      <c r="S92" s="12"/>
      <c r="T92" s="12"/>
      <c r="U92" s="12"/>
      <c r="V92" s="12"/>
      <c r="W92" s="12"/>
      <c r="X92" s="12"/>
      <c r="Y92" s="12"/>
      <c r="Z92" s="12"/>
      <c r="AA92" s="12"/>
      <c r="AB92" s="12"/>
      <c r="AC92" s="12"/>
      <c r="AD92" s="12"/>
      <c r="AE92" s="22"/>
      <c r="AF92" s="125"/>
      <c r="AG92" s="125"/>
    </row>
    <row r="93" spans="1:33" s="10" customFormat="1" ht="21.75" customHeight="1" x14ac:dyDescent="0.15">
      <c r="B93" s="756" t="str">
        <f>IF(COUNTIF(E95:E114,"err")&gt;0,"グレードと一致しない型番があります。SII登録型番を確認して下さい。","")</f>
        <v/>
      </c>
      <c r="C93" s="756"/>
      <c r="D93" s="756"/>
      <c r="E93" s="756"/>
      <c r="F93" s="756"/>
      <c r="G93" s="756"/>
      <c r="H93" s="756"/>
      <c r="I93" s="756"/>
      <c r="J93" s="756"/>
      <c r="K93" s="57" t="s">
        <v>15</v>
      </c>
      <c r="L93" s="12"/>
      <c r="M93" s="12"/>
      <c r="N93" s="12"/>
      <c r="O93" s="12"/>
      <c r="P93" s="12"/>
      <c r="Q93" s="12"/>
      <c r="R93" s="12"/>
      <c r="S93" s="12"/>
      <c r="T93" s="12"/>
      <c r="U93" s="12"/>
      <c r="V93" s="12"/>
      <c r="W93" s="12"/>
      <c r="X93" s="12"/>
      <c r="Y93" s="12"/>
      <c r="Z93" s="12"/>
      <c r="AA93" s="12"/>
      <c r="AB93" s="12"/>
      <c r="AC93" s="12"/>
      <c r="AD93" s="12"/>
      <c r="AE93" s="22"/>
      <c r="AF93" s="37"/>
      <c r="AG93" s="37"/>
    </row>
    <row r="94" spans="1:33" s="32" customFormat="1" ht="28.5" customHeight="1" thickBot="1" x14ac:dyDescent="0.2">
      <c r="B94" s="773" t="s">
        <v>1</v>
      </c>
      <c r="C94" s="774"/>
      <c r="D94" s="416" t="s">
        <v>3</v>
      </c>
      <c r="E94" s="417" t="s">
        <v>56</v>
      </c>
      <c r="F94" s="775" t="s">
        <v>18</v>
      </c>
      <c r="G94" s="775"/>
      <c r="H94" s="775"/>
      <c r="I94" s="774"/>
      <c r="J94" s="417" t="s">
        <v>4</v>
      </c>
      <c r="K94" s="418" t="s">
        <v>49</v>
      </c>
      <c r="L94" s="417" t="s">
        <v>6</v>
      </c>
      <c r="M94" s="418" t="s">
        <v>49</v>
      </c>
      <c r="N94" s="417" t="s">
        <v>6</v>
      </c>
      <c r="O94" s="418" t="s">
        <v>49</v>
      </c>
      <c r="P94" s="417" t="s">
        <v>6</v>
      </c>
      <c r="Q94" s="418" t="s">
        <v>49</v>
      </c>
      <c r="R94" s="417" t="s">
        <v>6</v>
      </c>
      <c r="S94" s="418" t="s">
        <v>49</v>
      </c>
      <c r="T94" s="417" t="s">
        <v>6</v>
      </c>
      <c r="U94" s="418" t="s">
        <v>49</v>
      </c>
      <c r="V94" s="417" t="s">
        <v>6</v>
      </c>
      <c r="W94" s="418" t="s">
        <v>49</v>
      </c>
      <c r="X94" s="417" t="s">
        <v>6</v>
      </c>
      <c r="Y94" s="418" t="s">
        <v>49</v>
      </c>
      <c r="Z94" s="417" t="s">
        <v>6</v>
      </c>
      <c r="AA94" s="418" t="s">
        <v>49</v>
      </c>
      <c r="AB94" s="417" t="s">
        <v>6</v>
      </c>
      <c r="AC94" s="418" t="s">
        <v>49</v>
      </c>
      <c r="AD94" s="417" t="s">
        <v>6</v>
      </c>
      <c r="AE94" s="31"/>
      <c r="AF94" s="389" t="s">
        <v>60</v>
      </c>
      <c r="AG94" s="390" t="s">
        <v>61</v>
      </c>
    </row>
    <row r="95" spans="1:33" s="15" customFormat="1" ht="24" customHeight="1" thickTop="1" x14ac:dyDescent="0.15">
      <c r="A95" s="14" t="str">
        <f>IF(D95="","",MAX($A$94:$A94)+1)</f>
        <v/>
      </c>
      <c r="B95" s="810"/>
      <c r="C95" s="811"/>
      <c r="D95" s="408"/>
      <c r="E95" s="408" t="str">
        <f>IF(D95="","",IF(AND(LEFT(D95,1)&amp;RIGHT(D95,1)&lt;&gt;"W6"),"err",LEFT(D95,1)&amp;RIGHT(D95,1)))</f>
        <v/>
      </c>
      <c r="F95" s="424"/>
      <c r="G95" s="380" t="s">
        <v>2</v>
      </c>
      <c r="H95" s="424"/>
      <c r="I95" s="383" t="s">
        <v>5</v>
      </c>
      <c r="J95" s="411" t="str">
        <f>IF(AND(F95&lt;&gt;"",H95&lt;&gt;""),ROUNDDOWN(F95*H95/1000000,2),"")</f>
        <v/>
      </c>
      <c r="K95" s="391"/>
      <c r="L95" s="384">
        <f t="shared" ref="L95:L114" si="43">IF(AND($J95&lt;&gt;"",K95&lt;&gt;""),$J95*K95,0)</f>
        <v>0</v>
      </c>
      <c r="M95" s="391"/>
      <c r="N95" s="384">
        <f t="shared" ref="N95:N114" si="44">IF(AND($J95&lt;&gt;"",M95&lt;&gt;""),$J95*M95,0)</f>
        <v>0</v>
      </c>
      <c r="O95" s="391"/>
      <c r="P95" s="384">
        <f t="shared" ref="P95:P114" si="45">IF(AND($J95&lt;&gt;"",O95&lt;&gt;""),$J95*O95,0)</f>
        <v>0</v>
      </c>
      <c r="Q95" s="391"/>
      <c r="R95" s="384">
        <f t="shared" ref="R95:R114" si="46">IF(AND($J95&lt;&gt;"",Q95&lt;&gt;""),$J95*Q95,0)</f>
        <v>0</v>
      </c>
      <c r="S95" s="391"/>
      <c r="T95" s="384">
        <f t="shared" ref="T95:T114" si="47">IF(AND($J95&lt;&gt;"",S95&lt;&gt;""),$J95*S95,0)</f>
        <v>0</v>
      </c>
      <c r="U95" s="391"/>
      <c r="V95" s="384">
        <f t="shared" ref="V95:V114" si="48">IF(AND($J95&lt;&gt;"",U95&lt;&gt;""),$J95*U95,0)</f>
        <v>0</v>
      </c>
      <c r="W95" s="391"/>
      <c r="X95" s="384">
        <f t="shared" ref="X95:X114" si="49">IF(AND($J95&lt;&gt;"",W95&lt;&gt;""),$J95*W95,0)</f>
        <v>0</v>
      </c>
      <c r="Y95" s="391"/>
      <c r="Z95" s="384">
        <f t="shared" ref="Z95:Z114" si="50">IF(AND($J95&lt;&gt;"",Y95&lt;&gt;""),$J95*Y95,0)</f>
        <v>0</v>
      </c>
      <c r="AA95" s="391"/>
      <c r="AB95" s="384">
        <f t="shared" ref="AB95:AB114" si="51">IF(AND($J95&lt;&gt;"",AA95&lt;&gt;""),$J95*AA95,0)</f>
        <v>0</v>
      </c>
      <c r="AC95" s="391"/>
      <c r="AD95" s="384">
        <f t="shared" ref="AD95:AD114" si="52">IF(AND($J95&lt;&gt;"",AC95&lt;&gt;""),$J95*AC95,0)</f>
        <v>0</v>
      </c>
      <c r="AE95" s="51"/>
      <c r="AF95" s="404">
        <f>SUM(K95*$K$8,M95*$M$8,O95*$O$8,Q95*$Q$8,S95*$S$8,U95*$U$8,W95*$W$8,Y95*$Y$8,AA95*$AA$8,AC95*$AC$8)</f>
        <v>0</v>
      </c>
      <c r="AG95" s="405">
        <f>SUM(L95*$K$8,N95*$M$8,P95*$O$8,R95*$Q$8,T95*$S$8,V95*$U$8,X95*$W$8,Z95*$Y$8,AB95*$AA$8,AD95*$AC$8)</f>
        <v>0</v>
      </c>
    </row>
    <row r="96" spans="1:33" s="15" customFormat="1" ht="24" customHeight="1" x14ac:dyDescent="0.15">
      <c r="A96" s="14" t="str">
        <f>IF(D96="","",MAX($A$94:$A95)+1)</f>
        <v/>
      </c>
      <c r="B96" s="812"/>
      <c r="C96" s="813"/>
      <c r="D96" s="409"/>
      <c r="E96" s="409" t="str">
        <f t="shared" ref="E96:E114" si="53">IF(D96="","",IF(AND(LEFT(D96,1)&amp;RIGHT(D96,1)&lt;&gt;"W6"),"err",LEFT(D96,1)&amp;RIGHT(D96,1)))</f>
        <v/>
      </c>
      <c r="F96" s="425"/>
      <c r="G96" s="381" t="s">
        <v>2</v>
      </c>
      <c r="H96" s="425"/>
      <c r="I96" s="385" t="s">
        <v>5</v>
      </c>
      <c r="J96" s="412" t="str">
        <f t="shared" ref="J96:J114" si="54">IF(AND(F96&lt;&gt;"",H96&lt;&gt;""),ROUNDDOWN(F96*H96/1000000,2),"")</f>
        <v/>
      </c>
      <c r="K96" s="394"/>
      <c r="L96" s="386">
        <f t="shared" si="43"/>
        <v>0</v>
      </c>
      <c r="M96" s="394"/>
      <c r="N96" s="386">
        <f t="shared" si="44"/>
        <v>0</v>
      </c>
      <c r="O96" s="394"/>
      <c r="P96" s="386">
        <f t="shared" si="45"/>
        <v>0</v>
      </c>
      <c r="Q96" s="394"/>
      <c r="R96" s="386">
        <f t="shared" si="46"/>
        <v>0</v>
      </c>
      <c r="S96" s="394"/>
      <c r="T96" s="386">
        <f t="shared" si="47"/>
        <v>0</v>
      </c>
      <c r="U96" s="394"/>
      <c r="V96" s="386">
        <f t="shared" si="48"/>
        <v>0</v>
      </c>
      <c r="W96" s="394"/>
      <c r="X96" s="386">
        <f t="shared" si="49"/>
        <v>0</v>
      </c>
      <c r="Y96" s="394"/>
      <c r="Z96" s="386">
        <f t="shared" si="50"/>
        <v>0</v>
      </c>
      <c r="AA96" s="394"/>
      <c r="AB96" s="386">
        <f t="shared" si="51"/>
        <v>0</v>
      </c>
      <c r="AC96" s="394"/>
      <c r="AD96" s="386">
        <f t="shared" si="52"/>
        <v>0</v>
      </c>
      <c r="AE96" s="393"/>
      <c r="AF96" s="404">
        <f t="shared" ref="AF96:AG114" si="55">SUM(K96*$K$8,M96*$M$8,O96*$O$8,Q96*$Q$8,S96*$S$8,U96*$U$8,W96*$W$8,Y96*$Y$8,AA96*$AA$8,AC96*$AC$8)</f>
        <v>0</v>
      </c>
      <c r="AG96" s="405">
        <f t="shared" si="55"/>
        <v>0</v>
      </c>
    </row>
    <row r="97" spans="1:33" s="15" customFormat="1" ht="24" customHeight="1" x14ac:dyDescent="0.15">
      <c r="A97" s="14" t="str">
        <f>IF(D97="","",MAX($A$94:$A94)+1)</f>
        <v/>
      </c>
      <c r="B97" s="812"/>
      <c r="C97" s="813"/>
      <c r="D97" s="409"/>
      <c r="E97" s="409" t="str">
        <f t="shared" si="53"/>
        <v/>
      </c>
      <c r="F97" s="425"/>
      <c r="G97" s="381" t="s">
        <v>2</v>
      </c>
      <c r="H97" s="425"/>
      <c r="I97" s="385" t="s">
        <v>5</v>
      </c>
      <c r="J97" s="412" t="str">
        <f t="shared" si="54"/>
        <v/>
      </c>
      <c r="K97" s="394"/>
      <c r="L97" s="386">
        <f t="shared" si="43"/>
        <v>0</v>
      </c>
      <c r="M97" s="394"/>
      <c r="N97" s="386">
        <f t="shared" si="44"/>
        <v>0</v>
      </c>
      <c r="O97" s="394"/>
      <c r="P97" s="386">
        <f t="shared" si="45"/>
        <v>0</v>
      </c>
      <c r="Q97" s="394"/>
      <c r="R97" s="386">
        <f t="shared" si="46"/>
        <v>0</v>
      </c>
      <c r="S97" s="394"/>
      <c r="T97" s="386">
        <f t="shared" si="47"/>
        <v>0</v>
      </c>
      <c r="U97" s="394"/>
      <c r="V97" s="386">
        <f t="shared" si="48"/>
        <v>0</v>
      </c>
      <c r="W97" s="394"/>
      <c r="X97" s="386">
        <f t="shared" si="49"/>
        <v>0</v>
      </c>
      <c r="Y97" s="394"/>
      <c r="Z97" s="386">
        <f t="shared" si="50"/>
        <v>0</v>
      </c>
      <c r="AA97" s="394"/>
      <c r="AB97" s="386">
        <f t="shared" si="51"/>
        <v>0</v>
      </c>
      <c r="AC97" s="394"/>
      <c r="AD97" s="386">
        <f t="shared" si="52"/>
        <v>0</v>
      </c>
      <c r="AE97" s="393"/>
      <c r="AF97" s="404">
        <f t="shared" si="55"/>
        <v>0</v>
      </c>
      <c r="AG97" s="405">
        <f t="shared" si="55"/>
        <v>0</v>
      </c>
    </row>
    <row r="98" spans="1:33" s="15" customFormat="1" ht="24" customHeight="1" x14ac:dyDescent="0.15">
      <c r="A98" s="14" t="str">
        <f>IF(D98="","",MAX($A$94:$A97)+1)</f>
        <v/>
      </c>
      <c r="B98" s="812"/>
      <c r="C98" s="813"/>
      <c r="D98" s="409"/>
      <c r="E98" s="409" t="str">
        <f t="shared" si="53"/>
        <v/>
      </c>
      <c r="F98" s="425"/>
      <c r="G98" s="381" t="s">
        <v>2</v>
      </c>
      <c r="H98" s="425"/>
      <c r="I98" s="385" t="s">
        <v>5</v>
      </c>
      <c r="J98" s="412" t="str">
        <f t="shared" si="54"/>
        <v/>
      </c>
      <c r="K98" s="394"/>
      <c r="L98" s="386">
        <f t="shared" si="43"/>
        <v>0</v>
      </c>
      <c r="M98" s="394"/>
      <c r="N98" s="386">
        <f t="shared" si="44"/>
        <v>0</v>
      </c>
      <c r="O98" s="394"/>
      <c r="P98" s="386">
        <f t="shared" si="45"/>
        <v>0</v>
      </c>
      <c r="Q98" s="394"/>
      <c r="R98" s="386">
        <f t="shared" si="46"/>
        <v>0</v>
      </c>
      <c r="S98" s="394"/>
      <c r="T98" s="386">
        <f t="shared" si="47"/>
        <v>0</v>
      </c>
      <c r="U98" s="394"/>
      <c r="V98" s="386">
        <f t="shared" si="48"/>
        <v>0</v>
      </c>
      <c r="W98" s="394"/>
      <c r="X98" s="386">
        <f t="shared" si="49"/>
        <v>0</v>
      </c>
      <c r="Y98" s="394"/>
      <c r="Z98" s="386">
        <f t="shared" si="50"/>
        <v>0</v>
      </c>
      <c r="AA98" s="394"/>
      <c r="AB98" s="386">
        <f t="shared" si="51"/>
        <v>0</v>
      </c>
      <c r="AC98" s="394"/>
      <c r="AD98" s="386">
        <f t="shared" si="52"/>
        <v>0</v>
      </c>
      <c r="AE98" s="393"/>
      <c r="AF98" s="404">
        <f t="shared" si="55"/>
        <v>0</v>
      </c>
      <c r="AG98" s="405">
        <f t="shared" si="55"/>
        <v>0</v>
      </c>
    </row>
    <row r="99" spans="1:33" s="15" customFormat="1" ht="24" customHeight="1" x14ac:dyDescent="0.15">
      <c r="A99" s="14" t="str">
        <f>IF(D99="","",MAX($A76:$A$76)+1)</f>
        <v/>
      </c>
      <c r="B99" s="812"/>
      <c r="C99" s="813"/>
      <c r="D99" s="409"/>
      <c r="E99" s="409" t="str">
        <f t="shared" si="53"/>
        <v/>
      </c>
      <c r="F99" s="425"/>
      <c r="G99" s="381" t="s">
        <v>2</v>
      </c>
      <c r="H99" s="425"/>
      <c r="I99" s="385" t="s">
        <v>5</v>
      </c>
      <c r="J99" s="412" t="str">
        <f t="shared" si="54"/>
        <v/>
      </c>
      <c r="K99" s="394"/>
      <c r="L99" s="386">
        <f t="shared" si="43"/>
        <v>0</v>
      </c>
      <c r="M99" s="394"/>
      <c r="N99" s="386">
        <f t="shared" si="44"/>
        <v>0</v>
      </c>
      <c r="O99" s="394"/>
      <c r="P99" s="386">
        <f t="shared" si="45"/>
        <v>0</v>
      </c>
      <c r="Q99" s="394"/>
      <c r="R99" s="386">
        <f t="shared" si="46"/>
        <v>0</v>
      </c>
      <c r="S99" s="394"/>
      <c r="T99" s="386">
        <f t="shared" si="47"/>
        <v>0</v>
      </c>
      <c r="U99" s="394"/>
      <c r="V99" s="386">
        <f t="shared" si="48"/>
        <v>0</v>
      </c>
      <c r="W99" s="394"/>
      <c r="X99" s="386">
        <f t="shared" si="49"/>
        <v>0</v>
      </c>
      <c r="Y99" s="394"/>
      <c r="Z99" s="386">
        <f t="shared" si="50"/>
        <v>0</v>
      </c>
      <c r="AA99" s="394"/>
      <c r="AB99" s="386">
        <f t="shared" si="51"/>
        <v>0</v>
      </c>
      <c r="AC99" s="394"/>
      <c r="AD99" s="386">
        <f t="shared" si="52"/>
        <v>0</v>
      </c>
      <c r="AE99" s="393"/>
      <c r="AF99" s="404">
        <f t="shared" si="55"/>
        <v>0</v>
      </c>
      <c r="AG99" s="405">
        <f t="shared" si="55"/>
        <v>0</v>
      </c>
    </row>
    <row r="100" spans="1:33" s="15" customFormat="1" ht="24" customHeight="1" x14ac:dyDescent="0.15">
      <c r="A100" s="14" t="str">
        <f>IF(D100="","",MAX($A$94:$A99)+1)</f>
        <v/>
      </c>
      <c r="B100" s="812"/>
      <c r="C100" s="813"/>
      <c r="D100" s="409"/>
      <c r="E100" s="409" t="str">
        <f t="shared" si="53"/>
        <v/>
      </c>
      <c r="F100" s="425"/>
      <c r="G100" s="381" t="s">
        <v>2</v>
      </c>
      <c r="H100" s="425"/>
      <c r="I100" s="385" t="s">
        <v>5</v>
      </c>
      <c r="J100" s="412" t="str">
        <f t="shared" si="54"/>
        <v/>
      </c>
      <c r="K100" s="394"/>
      <c r="L100" s="386">
        <f t="shared" si="43"/>
        <v>0</v>
      </c>
      <c r="M100" s="394"/>
      <c r="N100" s="386">
        <f t="shared" si="44"/>
        <v>0</v>
      </c>
      <c r="O100" s="394"/>
      <c r="P100" s="386">
        <f t="shared" si="45"/>
        <v>0</v>
      </c>
      <c r="Q100" s="394"/>
      <c r="R100" s="386">
        <f t="shared" si="46"/>
        <v>0</v>
      </c>
      <c r="S100" s="394"/>
      <c r="T100" s="386">
        <f t="shared" si="47"/>
        <v>0</v>
      </c>
      <c r="U100" s="394"/>
      <c r="V100" s="386">
        <f t="shared" si="48"/>
        <v>0</v>
      </c>
      <c r="W100" s="394"/>
      <c r="X100" s="386">
        <f t="shared" si="49"/>
        <v>0</v>
      </c>
      <c r="Y100" s="394"/>
      <c r="Z100" s="386">
        <f t="shared" si="50"/>
        <v>0</v>
      </c>
      <c r="AA100" s="394"/>
      <c r="AB100" s="386">
        <f t="shared" si="51"/>
        <v>0</v>
      </c>
      <c r="AC100" s="394"/>
      <c r="AD100" s="386">
        <f t="shared" si="52"/>
        <v>0</v>
      </c>
      <c r="AE100" s="393"/>
      <c r="AF100" s="404">
        <f t="shared" si="55"/>
        <v>0</v>
      </c>
      <c r="AG100" s="405">
        <f t="shared" si="55"/>
        <v>0</v>
      </c>
    </row>
    <row r="101" spans="1:33" s="15" customFormat="1" ht="24" customHeight="1" x14ac:dyDescent="0.15">
      <c r="A101" s="14" t="str">
        <f>IF(D101="","",MAX($A92:$A$94)+1)</f>
        <v/>
      </c>
      <c r="B101" s="812"/>
      <c r="C101" s="813"/>
      <c r="D101" s="409"/>
      <c r="E101" s="409" t="str">
        <f t="shared" si="53"/>
        <v/>
      </c>
      <c r="F101" s="425"/>
      <c r="G101" s="381" t="s">
        <v>2</v>
      </c>
      <c r="H101" s="425"/>
      <c r="I101" s="385" t="s">
        <v>5</v>
      </c>
      <c r="J101" s="412" t="str">
        <f t="shared" si="54"/>
        <v/>
      </c>
      <c r="K101" s="394"/>
      <c r="L101" s="386">
        <f t="shared" si="43"/>
        <v>0</v>
      </c>
      <c r="M101" s="394"/>
      <c r="N101" s="386">
        <f t="shared" si="44"/>
        <v>0</v>
      </c>
      <c r="O101" s="394"/>
      <c r="P101" s="386">
        <f t="shared" si="45"/>
        <v>0</v>
      </c>
      <c r="Q101" s="394"/>
      <c r="R101" s="386">
        <f t="shared" si="46"/>
        <v>0</v>
      </c>
      <c r="S101" s="394"/>
      <c r="T101" s="386">
        <f t="shared" si="47"/>
        <v>0</v>
      </c>
      <c r="U101" s="394"/>
      <c r="V101" s="386">
        <f t="shared" si="48"/>
        <v>0</v>
      </c>
      <c r="W101" s="394"/>
      <c r="X101" s="386">
        <f t="shared" si="49"/>
        <v>0</v>
      </c>
      <c r="Y101" s="394"/>
      <c r="Z101" s="386">
        <f t="shared" si="50"/>
        <v>0</v>
      </c>
      <c r="AA101" s="394"/>
      <c r="AB101" s="386">
        <f t="shared" si="51"/>
        <v>0</v>
      </c>
      <c r="AC101" s="394"/>
      <c r="AD101" s="386">
        <f t="shared" si="52"/>
        <v>0</v>
      </c>
      <c r="AE101" s="393"/>
      <c r="AF101" s="404">
        <f t="shared" si="55"/>
        <v>0</v>
      </c>
      <c r="AG101" s="405">
        <f t="shared" si="55"/>
        <v>0</v>
      </c>
    </row>
    <row r="102" spans="1:33" s="15" customFormat="1" ht="24" customHeight="1" x14ac:dyDescent="0.15">
      <c r="A102" s="14" t="str">
        <f>IF(D102="","",MAX($A$94:$A101)+1)</f>
        <v/>
      </c>
      <c r="B102" s="812"/>
      <c r="C102" s="813"/>
      <c r="D102" s="409"/>
      <c r="E102" s="409" t="str">
        <f t="shared" si="53"/>
        <v/>
      </c>
      <c r="F102" s="425"/>
      <c r="G102" s="381" t="s">
        <v>2</v>
      </c>
      <c r="H102" s="425"/>
      <c r="I102" s="385" t="s">
        <v>5</v>
      </c>
      <c r="J102" s="412" t="str">
        <f t="shared" si="54"/>
        <v/>
      </c>
      <c r="K102" s="394"/>
      <c r="L102" s="386">
        <f t="shared" si="43"/>
        <v>0</v>
      </c>
      <c r="M102" s="394"/>
      <c r="N102" s="386">
        <f t="shared" si="44"/>
        <v>0</v>
      </c>
      <c r="O102" s="394"/>
      <c r="P102" s="386">
        <f t="shared" si="45"/>
        <v>0</v>
      </c>
      <c r="Q102" s="394"/>
      <c r="R102" s="386">
        <f t="shared" si="46"/>
        <v>0</v>
      </c>
      <c r="S102" s="394"/>
      <c r="T102" s="386">
        <f t="shared" si="47"/>
        <v>0</v>
      </c>
      <c r="U102" s="394"/>
      <c r="V102" s="386">
        <f t="shared" si="48"/>
        <v>0</v>
      </c>
      <c r="W102" s="394"/>
      <c r="X102" s="386">
        <f t="shared" si="49"/>
        <v>0</v>
      </c>
      <c r="Y102" s="394"/>
      <c r="Z102" s="386">
        <f t="shared" si="50"/>
        <v>0</v>
      </c>
      <c r="AA102" s="394"/>
      <c r="AB102" s="386">
        <f t="shared" si="51"/>
        <v>0</v>
      </c>
      <c r="AC102" s="394"/>
      <c r="AD102" s="386">
        <f t="shared" si="52"/>
        <v>0</v>
      </c>
      <c r="AE102" s="393"/>
      <c r="AF102" s="404">
        <f t="shared" si="55"/>
        <v>0</v>
      </c>
      <c r="AG102" s="405">
        <f t="shared" si="55"/>
        <v>0</v>
      </c>
    </row>
    <row r="103" spans="1:33" s="15" customFormat="1" ht="24" customHeight="1" x14ac:dyDescent="0.15">
      <c r="A103" s="14" t="str">
        <f>IF(D103="","",MAX($A$94:$A94)+1)</f>
        <v/>
      </c>
      <c r="B103" s="812"/>
      <c r="C103" s="813"/>
      <c r="D103" s="409"/>
      <c r="E103" s="409" t="str">
        <f t="shared" si="53"/>
        <v/>
      </c>
      <c r="F103" s="425"/>
      <c r="G103" s="381" t="s">
        <v>2</v>
      </c>
      <c r="H103" s="425"/>
      <c r="I103" s="385" t="s">
        <v>5</v>
      </c>
      <c r="J103" s="412" t="str">
        <f t="shared" si="54"/>
        <v/>
      </c>
      <c r="K103" s="394"/>
      <c r="L103" s="386">
        <f t="shared" si="43"/>
        <v>0</v>
      </c>
      <c r="M103" s="394"/>
      <c r="N103" s="386">
        <f t="shared" si="44"/>
        <v>0</v>
      </c>
      <c r="O103" s="394"/>
      <c r="P103" s="386">
        <f t="shared" si="45"/>
        <v>0</v>
      </c>
      <c r="Q103" s="394"/>
      <c r="R103" s="386">
        <f t="shared" si="46"/>
        <v>0</v>
      </c>
      <c r="S103" s="394"/>
      <c r="T103" s="386">
        <f t="shared" si="47"/>
        <v>0</v>
      </c>
      <c r="U103" s="394"/>
      <c r="V103" s="386">
        <f t="shared" si="48"/>
        <v>0</v>
      </c>
      <c r="W103" s="394"/>
      <c r="X103" s="386">
        <f t="shared" si="49"/>
        <v>0</v>
      </c>
      <c r="Y103" s="394"/>
      <c r="Z103" s="386">
        <f t="shared" si="50"/>
        <v>0</v>
      </c>
      <c r="AA103" s="394"/>
      <c r="AB103" s="386">
        <f t="shared" si="51"/>
        <v>0</v>
      </c>
      <c r="AC103" s="394"/>
      <c r="AD103" s="386">
        <f t="shared" si="52"/>
        <v>0</v>
      </c>
      <c r="AE103" s="393"/>
      <c r="AF103" s="404">
        <f t="shared" si="55"/>
        <v>0</v>
      </c>
      <c r="AG103" s="405">
        <f t="shared" si="55"/>
        <v>0</v>
      </c>
    </row>
    <row r="104" spans="1:33" s="15" customFormat="1" ht="24" customHeight="1" x14ac:dyDescent="0.15">
      <c r="A104" s="14" t="str">
        <f>IF(D104="","",MAX($A$94:$A103)+1)</f>
        <v/>
      </c>
      <c r="B104" s="812"/>
      <c r="C104" s="813"/>
      <c r="D104" s="409"/>
      <c r="E104" s="409" t="str">
        <f t="shared" si="53"/>
        <v/>
      </c>
      <c r="F104" s="425"/>
      <c r="G104" s="381" t="s">
        <v>2</v>
      </c>
      <c r="H104" s="425"/>
      <c r="I104" s="385" t="s">
        <v>5</v>
      </c>
      <c r="J104" s="412" t="str">
        <f t="shared" si="54"/>
        <v/>
      </c>
      <c r="K104" s="394"/>
      <c r="L104" s="386">
        <f t="shared" si="43"/>
        <v>0</v>
      </c>
      <c r="M104" s="394"/>
      <c r="N104" s="386">
        <f t="shared" si="44"/>
        <v>0</v>
      </c>
      <c r="O104" s="394"/>
      <c r="P104" s="386">
        <f t="shared" si="45"/>
        <v>0</v>
      </c>
      <c r="Q104" s="394"/>
      <c r="R104" s="386">
        <f t="shared" si="46"/>
        <v>0</v>
      </c>
      <c r="S104" s="394"/>
      <c r="T104" s="386">
        <f t="shared" si="47"/>
        <v>0</v>
      </c>
      <c r="U104" s="394"/>
      <c r="V104" s="386">
        <f t="shared" si="48"/>
        <v>0</v>
      </c>
      <c r="W104" s="394"/>
      <c r="X104" s="386">
        <f t="shared" si="49"/>
        <v>0</v>
      </c>
      <c r="Y104" s="394"/>
      <c r="Z104" s="386">
        <f t="shared" si="50"/>
        <v>0</v>
      </c>
      <c r="AA104" s="394"/>
      <c r="AB104" s="386">
        <f t="shared" si="51"/>
        <v>0</v>
      </c>
      <c r="AC104" s="394"/>
      <c r="AD104" s="386">
        <f t="shared" si="52"/>
        <v>0</v>
      </c>
      <c r="AE104" s="393"/>
      <c r="AF104" s="404">
        <f t="shared" si="55"/>
        <v>0</v>
      </c>
      <c r="AG104" s="405">
        <f t="shared" si="55"/>
        <v>0</v>
      </c>
    </row>
    <row r="105" spans="1:33" s="15" customFormat="1" ht="24" customHeight="1" x14ac:dyDescent="0.15">
      <c r="A105" s="14" t="str">
        <f>IF(D105="","",MAX($A$94:$A96)+1)</f>
        <v/>
      </c>
      <c r="B105" s="812"/>
      <c r="C105" s="813"/>
      <c r="D105" s="409"/>
      <c r="E105" s="409" t="str">
        <f t="shared" si="53"/>
        <v/>
      </c>
      <c r="F105" s="425"/>
      <c r="G105" s="381" t="s">
        <v>2</v>
      </c>
      <c r="H105" s="425"/>
      <c r="I105" s="385" t="s">
        <v>5</v>
      </c>
      <c r="J105" s="412" t="str">
        <f t="shared" si="54"/>
        <v/>
      </c>
      <c r="K105" s="394"/>
      <c r="L105" s="386">
        <f t="shared" si="43"/>
        <v>0</v>
      </c>
      <c r="M105" s="394"/>
      <c r="N105" s="386">
        <f t="shared" si="44"/>
        <v>0</v>
      </c>
      <c r="O105" s="394"/>
      <c r="P105" s="386">
        <f t="shared" si="45"/>
        <v>0</v>
      </c>
      <c r="Q105" s="394"/>
      <c r="R105" s="386">
        <f t="shared" si="46"/>
        <v>0</v>
      </c>
      <c r="S105" s="394"/>
      <c r="T105" s="386">
        <f t="shared" si="47"/>
        <v>0</v>
      </c>
      <c r="U105" s="394"/>
      <c r="V105" s="386">
        <f t="shared" si="48"/>
        <v>0</v>
      </c>
      <c r="W105" s="394"/>
      <c r="X105" s="386">
        <f t="shared" si="49"/>
        <v>0</v>
      </c>
      <c r="Y105" s="394"/>
      <c r="Z105" s="386">
        <f t="shared" si="50"/>
        <v>0</v>
      </c>
      <c r="AA105" s="394"/>
      <c r="AB105" s="386">
        <f t="shared" si="51"/>
        <v>0</v>
      </c>
      <c r="AC105" s="394"/>
      <c r="AD105" s="386">
        <f t="shared" si="52"/>
        <v>0</v>
      </c>
      <c r="AE105" s="393"/>
      <c r="AF105" s="404">
        <f t="shared" si="55"/>
        <v>0</v>
      </c>
      <c r="AG105" s="405">
        <f t="shared" si="55"/>
        <v>0</v>
      </c>
    </row>
    <row r="106" spans="1:33" s="15" customFormat="1" ht="24" customHeight="1" x14ac:dyDescent="0.15">
      <c r="A106" s="14" t="str">
        <f>IF(D106="","",MAX($A$94:$A105)+1)</f>
        <v/>
      </c>
      <c r="B106" s="812"/>
      <c r="C106" s="813"/>
      <c r="D106" s="409"/>
      <c r="E106" s="409" t="str">
        <f t="shared" si="53"/>
        <v/>
      </c>
      <c r="F106" s="425"/>
      <c r="G106" s="381" t="s">
        <v>2</v>
      </c>
      <c r="H106" s="425"/>
      <c r="I106" s="385" t="s">
        <v>5</v>
      </c>
      <c r="J106" s="412" t="str">
        <f t="shared" si="54"/>
        <v/>
      </c>
      <c r="K106" s="394"/>
      <c r="L106" s="386">
        <f t="shared" si="43"/>
        <v>0</v>
      </c>
      <c r="M106" s="394"/>
      <c r="N106" s="386">
        <f t="shared" si="44"/>
        <v>0</v>
      </c>
      <c r="O106" s="394"/>
      <c r="P106" s="386">
        <f t="shared" si="45"/>
        <v>0</v>
      </c>
      <c r="Q106" s="394"/>
      <c r="R106" s="386">
        <f t="shared" si="46"/>
        <v>0</v>
      </c>
      <c r="S106" s="394"/>
      <c r="T106" s="386">
        <f t="shared" si="47"/>
        <v>0</v>
      </c>
      <c r="U106" s="394"/>
      <c r="V106" s="386">
        <f t="shared" si="48"/>
        <v>0</v>
      </c>
      <c r="W106" s="394"/>
      <c r="X106" s="386">
        <f t="shared" si="49"/>
        <v>0</v>
      </c>
      <c r="Y106" s="394"/>
      <c r="Z106" s="386">
        <f t="shared" si="50"/>
        <v>0</v>
      </c>
      <c r="AA106" s="394"/>
      <c r="AB106" s="386">
        <f t="shared" si="51"/>
        <v>0</v>
      </c>
      <c r="AC106" s="394"/>
      <c r="AD106" s="386">
        <f t="shared" si="52"/>
        <v>0</v>
      </c>
      <c r="AE106" s="393"/>
      <c r="AF106" s="404">
        <f t="shared" si="55"/>
        <v>0</v>
      </c>
      <c r="AG106" s="405">
        <f t="shared" si="55"/>
        <v>0</v>
      </c>
    </row>
    <row r="107" spans="1:33" s="15" customFormat="1" ht="24" customHeight="1" x14ac:dyDescent="0.15">
      <c r="A107" s="14" t="str">
        <f>IF(D107="","",MAX($A$94:$A98)+1)</f>
        <v/>
      </c>
      <c r="B107" s="812"/>
      <c r="C107" s="813"/>
      <c r="D107" s="409"/>
      <c r="E107" s="409" t="str">
        <f t="shared" si="53"/>
        <v/>
      </c>
      <c r="F107" s="425"/>
      <c r="G107" s="381" t="s">
        <v>2</v>
      </c>
      <c r="H107" s="425"/>
      <c r="I107" s="385" t="s">
        <v>5</v>
      </c>
      <c r="J107" s="412" t="str">
        <f>IF(AND(F107&lt;&gt;"",H107&lt;&gt;""),ROUNDDOWN(F107*H107/1000000,2),"")</f>
        <v/>
      </c>
      <c r="K107" s="394"/>
      <c r="L107" s="386">
        <f t="shared" si="43"/>
        <v>0</v>
      </c>
      <c r="M107" s="394"/>
      <c r="N107" s="386">
        <f t="shared" si="44"/>
        <v>0</v>
      </c>
      <c r="O107" s="394"/>
      <c r="P107" s="386">
        <f t="shared" si="45"/>
        <v>0</v>
      </c>
      <c r="Q107" s="394"/>
      <c r="R107" s="386">
        <f t="shared" si="46"/>
        <v>0</v>
      </c>
      <c r="S107" s="394"/>
      <c r="T107" s="386">
        <f t="shared" si="47"/>
        <v>0</v>
      </c>
      <c r="U107" s="394"/>
      <c r="V107" s="386">
        <f t="shared" si="48"/>
        <v>0</v>
      </c>
      <c r="W107" s="394"/>
      <c r="X107" s="386">
        <f t="shared" si="49"/>
        <v>0</v>
      </c>
      <c r="Y107" s="394"/>
      <c r="Z107" s="386">
        <f t="shared" si="50"/>
        <v>0</v>
      </c>
      <c r="AA107" s="394"/>
      <c r="AB107" s="386">
        <f t="shared" si="51"/>
        <v>0</v>
      </c>
      <c r="AC107" s="394"/>
      <c r="AD107" s="386">
        <f t="shared" si="52"/>
        <v>0</v>
      </c>
      <c r="AE107" s="393"/>
      <c r="AF107" s="404">
        <f t="shared" si="55"/>
        <v>0</v>
      </c>
      <c r="AG107" s="405">
        <f t="shared" si="55"/>
        <v>0</v>
      </c>
    </row>
    <row r="108" spans="1:33" s="15" customFormat="1" ht="24" customHeight="1" x14ac:dyDescent="0.15">
      <c r="A108" s="14" t="str">
        <f>IF(D108="","",MAX($A$94:$A107)+1)</f>
        <v/>
      </c>
      <c r="B108" s="812"/>
      <c r="C108" s="813"/>
      <c r="D108" s="409"/>
      <c r="E108" s="409" t="str">
        <f t="shared" si="53"/>
        <v/>
      </c>
      <c r="F108" s="425"/>
      <c r="G108" s="381" t="s">
        <v>2</v>
      </c>
      <c r="H108" s="425"/>
      <c r="I108" s="385" t="s">
        <v>5</v>
      </c>
      <c r="J108" s="412" t="str">
        <f>IF(AND(F108&lt;&gt;"",H108&lt;&gt;""),ROUNDDOWN(F108*H108/1000000,2),"")</f>
        <v/>
      </c>
      <c r="K108" s="394"/>
      <c r="L108" s="386">
        <f t="shared" si="43"/>
        <v>0</v>
      </c>
      <c r="M108" s="394"/>
      <c r="N108" s="386">
        <f t="shared" si="44"/>
        <v>0</v>
      </c>
      <c r="O108" s="394"/>
      <c r="P108" s="386">
        <f t="shared" si="45"/>
        <v>0</v>
      </c>
      <c r="Q108" s="394"/>
      <c r="R108" s="386">
        <f t="shared" si="46"/>
        <v>0</v>
      </c>
      <c r="S108" s="394"/>
      <c r="T108" s="386">
        <f t="shared" si="47"/>
        <v>0</v>
      </c>
      <c r="U108" s="394"/>
      <c r="V108" s="386">
        <f t="shared" si="48"/>
        <v>0</v>
      </c>
      <c r="W108" s="394"/>
      <c r="X108" s="386">
        <f t="shared" si="49"/>
        <v>0</v>
      </c>
      <c r="Y108" s="394"/>
      <c r="Z108" s="386">
        <f t="shared" si="50"/>
        <v>0</v>
      </c>
      <c r="AA108" s="394"/>
      <c r="AB108" s="386">
        <f t="shared" si="51"/>
        <v>0</v>
      </c>
      <c r="AC108" s="394"/>
      <c r="AD108" s="386">
        <f t="shared" si="52"/>
        <v>0</v>
      </c>
      <c r="AE108" s="393"/>
      <c r="AF108" s="404">
        <f t="shared" si="55"/>
        <v>0</v>
      </c>
      <c r="AG108" s="405">
        <f t="shared" si="55"/>
        <v>0</v>
      </c>
    </row>
    <row r="109" spans="1:33" s="15" customFormat="1" ht="24" customHeight="1" x14ac:dyDescent="0.15">
      <c r="A109" s="14" t="str">
        <f>IF(D109="","",MAX($A$94:$A106)+1)</f>
        <v/>
      </c>
      <c r="B109" s="812"/>
      <c r="C109" s="813"/>
      <c r="D109" s="409"/>
      <c r="E109" s="409" t="str">
        <f t="shared" si="53"/>
        <v/>
      </c>
      <c r="F109" s="425"/>
      <c r="G109" s="381" t="s">
        <v>2</v>
      </c>
      <c r="H109" s="425"/>
      <c r="I109" s="385" t="s">
        <v>5</v>
      </c>
      <c r="J109" s="412" t="str">
        <f t="shared" si="54"/>
        <v/>
      </c>
      <c r="K109" s="394"/>
      <c r="L109" s="386">
        <f t="shared" si="43"/>
        <v>0</v>
      </c>
      <c r="M109" s="394"/>
      <c r="N109" s="386">
        <f t="shared" si="44"/>
        <v>0</v>
      </c>
      <c r="O109" s="394"/>
      <c r="P109" s="386">
        <f t="shared" si="45"/>
        <v>0</v>
      </c>
      <c r="Q109" s="394"/>
      <c r="R109" s="386">
        <f t="shared" si="46"/>
        <v>0</v>
      </c>
      <c r="S109" s="394"/>
      <c r="T109" s="386">
        <f t="shared" si="47"/>
        <v>0</v>
      </c>
      <c r="U109" s="394"/>
      <c r="V109" s="386">
        <f t="shared" si="48"/>
        <v>0</v>
      </c>
      <c r="W109" s="394"/>
      <c r="X109" s="386">
        <f t="shared" si="49"/>
        <v>0</v>
      </c>
      <c r="Y109" s="394"/>
      <c r="Z109" s="386">
        <f t="shared" si="50"/>
        <v>0</v>
      </c>
      <c r="AA109" s="394"/>
      <c r="AB109" s="386">
        <f t="shared" si="51"/>
        <v>0</v>
      </c>
      <c r="AC109" s="394"/>
      <c r="AD109" s="386">
        <f t="shared" si="52"/>
        <v>0</v>
      </c>
      <c r="AE109" s="393"/>
      <c r="AF109" s="404">
        <f t="shared" si="55"/>
        <v>0</v>
      </c>
      <c r="AG109" s="405">
        <f t="shared" si="55"/>
        <v>0</v>
      </c>
    </row>
    <row r="110" spans="1:33" s="15" customFormat="1" ht="24" customHeight="1" x14ac:dyDescent="0.15">
      <c r="A110" s="14" t="str">
        <f>IF(D110="","",MAX($A$94:$A109)+1)</f>
        <v/>
      </c>
      <c r="B110" s="812"/>
      <c r="C110" s="813"/>
      <c r="D110" s="409"/>
      <c r="E110" s="409" t="str">
        <f t="shared" si="53"/>
        <v/>
      </c>
      <c r="F110" s="425"/>
      <c r="G110" s="381" t="s">
        <v>2</v>
      </c>
      <c r="H110" s="425"/>
      <c r="I110" s="385" t="s">
        <v>5</v>
      </c>
      <c r="J110" s="412" t="str">
        <f t="shared" si="54"/>
        <v/>
      </c>
      <c r="K110" s="394"/>
      <c r="L110" s="386">
        <f t="shared" si="43"/>
        <v>0</v>
      </c>
      <c r="M110" s="394"/>
      <c r="N110" s="386">
        <f t="shared" si="44"/>
        <v>0</v>
      </c>
      <c r="O110" s="394"/>
      <c r="P110" s="386">
        <f t="shared" si="45"/>
        <v>0</v>
      </c>
      <c r="Q110" s="394"/>
      <c r="R110" s="386">
        <f t="shared" si="46"/>
        <v>0</v>
      </c>
      <c r="S110" s="394"/>
      <c r="T110" s="386">
        <f t="shared" si="47"/>
        <v>0</v>
      </c>
      <c r="U110" s="394"/>
      <c r="V110" s="386">
        <f t="shared" si="48"/>
        <v>0</v>
      </c>
      <c r="W110" s="394"/>
      <c r="X110" s="386">
        <f t="shared" si="49"/>
        <v>0</v>
      </c>
      <c r="Y110" s="394"/>
      <c r="Z110" s="386">
        <f t="shared" si="50"/>
        <v>0</v>
      </c>
      <c r="AA110" s="394"/>
      <c r="AB110" s="386">
        <f t="shared" si="51"/>
        <v>0</v>
      </c>
      <c r="AC110" s="394"/>
      <c r="AD110" s="386">
        <f t="shared" si="52"/>
        <v>0</v>
      </c>
      <c r="AE110" s="393"/>
      <c r="AF110" s="404">
        <f t="shared" si="55"/>
        <v>0</v>
      </c>
      <c r="AG110" s="405">
        <f t="shared" si="55"/>
        <v>0</v>
      </c>
    </row>
    <row r="111" spans="1:33" s="15" customFormat="1" ht="24" customHeight="1" x14ac:dyDescent="0.15">
      <c r="A111" s="14" t="str">
        <f>IF(D111="","",MAX($A$94:$A110)+1)</f>
        <v/>
      </c>
      <c r="B111" s="812"/>
      <c r="C111" s="813"/>
      <c r="D111" s="409"/>
      <c r="E111" s="409" t="str">
        <f t="shared" si="53"/>
        <v/>
      </c>
      <c r="F111" s="425"/>
      <c r="G111" s="381" t="s">
        <v>2</v>
      </c>
      <c r="H111" s="425"/>
      <c r="I111" s="385" t="s">
        <v>5</v>
      </c>
      <c r="J111" s="412" t="str">
        <f t="shared" si="54"/>
        <v/>
      </c>
      <c r="K111" s="394"/>
      <c r="L111" s="386">
        <f t="shared" si="43"/>
        <v>0</v>
      </c>
      <c r="M111" s="394"/>
      <c r="N111" s="386">
        <f t="shared" si="44"/>
        <v>0</v>
      </c>
      <c r="O111" s="394"/>
      <c r="P111" s="386">
        <f t="shared" si="45"/>
        <v>0</v>
      </c>
      <c r="Q111" s="394"/>
      <c r="R111" s="386">
        <f t="shared" si="46"/>
        <v>0</v>
      </c>
      <c r="S111" s="394"/>
      <c r="T111" s="386">
        <f t="shared" si="47"/>
        <v>0</v>
      </c>
      <c r="U111" s="394"/>
      <c r="V111" s="386">
        <f t="shared" si="48"/>
        <v>0</v>
      </c>
      <c r="W111" s="394"/>
      <c r="X111" s="386">
        <f t="shared" si="49"/>
        <v>0</v>
      </c>
      <c r="Y111" s="394"/>
      <c r="Z111" s="386">
        <f t="shared" si="50"/>
        <v>0</v>
      </c>
      <c r="AA111" s="394"/>
      <c r="AB111" s="386">
        <f t="shared" si="51"/>
        <v>0</v>
      </c>
      <c r="AC111" s="394"/>
      <c r="AD111" s="386">
        <f t="shared" si="52"/>
        <v>0</v>
      </c>
      <c r="AE111" s="393"/>
      <c r="AF111" s="404">
        <f t="shared" si="55"/>
        <v>0</v>
      </c>
      <c r="AG111" s="405">
        <f t="shared" si="55"/>
        <v>0</v>
      </c>
    </row>
    <row r="112" spans="1:33" s="15" customFormat="1" ht="24" customHeight="1" x14ac:dyDescent="0.15">
      <c r="A112" s="14" t="str">
        <f>IF(D112="","",MAX($A$94:$A111)+1)</f>
        <v/>
      </c>
      <c r="B112" s="812"/>
      <c r="C112" s="813"/>
      <c r="D112" s="409"/>
      <c r="E112" s="409" t="str">
        <f t="shared" si="53"/>
        <v/>
      </c>
      <c r="F112" s="425"/>
      <c r="G112" s="381" t="s">
        <v>2</v>
      </c>
      <c r="H112" s="425"/>
      <c r="I112" s="385" t="s">
        <v>5</v>
      </c>
      <c r="J112" s="412" t="str">
        <f t="shared" si="54"/>
        <v/>
      </c>
      <c r="K112" s="394"/>
      <c r="L112" s="386">
        <f t="shared" si="43"/>
        <v>0</v>
      </c>
      <c r="M112" s="394"/>
      <c r="N112" s="386">
        <f t="shared" si="44"/>
        <v>0</v>
      </c>
      <c r="O112" s="394"/>
      <c r="P112" s="386">
        <f t="shared" si="45"/>
        <v>0</v>
      </c>
      <c r="Q112" s="394"/>
      <c r="R112" s="386">
        <f t="shared" si="46"/>
        <v>0</v>
      </c>
      <c r="S112" s="394"/>
      <c r="T112" s="386">
        <f t="shared" si="47"/>
        <v>0</v>
      </c>
      <c r="U112" s="394"/>
      <c r="V112" s="386">
        <f t="shared" si="48"/>
        <v>0</v>
      </c>
      <c r="W112" s="394"/>
      <c r="X112" s="386">
        <f t="shared" si="49"/>
        <v>0</v>
      </c>
      <c r="Y112" s="394"/>
      <c r="Z112" s="386">
        <f t="shared" si="50"/>
        <v>0</v>
      </c>
      <c r="AA112" s="394"/>
      <c r="AB112" s="386">
        <f t="shared" si="51"/>
        <v>0</v>
      </c>
      <c r="AC112" s="394"/>
      <c r="AD112" s="386">
        <f t="shared" si="52"/>
        <v>0</v>
      </c>
      <c r="AE112" s="393"/>
      <c r="AF112" s="404">
        <f t="shared" si="55"/>
        <v>0</v>
      </c>
      <c r="AG112" s="405">
        <f t="shared" si="55"/>
        <v>0</v>
      </c>
    </row>
    <row r="113" spans="1:33" s="15" customFormat="1" ht="24" customHeight="1" x14ac:dyDescent="0.15">
      <c r="A113" s="14" t="str">
        <f>IF(D113="","",MAX($A$94:$A112)+1)</f>
        <v/>
      </c>
      <c r="B113" s="812"/>
      <c r="C113" s="813"/>
      <c r="D113" s="409"/>
      <c r="E113" s="409" t="str">
        <f t="shared" si="53"/>
        <v/>
      </c>
      <c r="F113" s="425"/>
      <c r="G113" s="381" t="s">
        <v>2</v>
      </c>
      <c r="H113" s="425"/>
      <c r="I113" s="385" t="s">
        <v>5</v>
      </c>
      <c r="J113" s="412" t="str">
        <f t="shared" si="54"/>
        <v/>
      </c>
      <c r="K113" s="394"/>
      <c r="L113" s="386">
        <f t="shared" si="43"/>
        <v>0</v>
      </c>
      <c r="M113" s="394"/>
      <c r="N113" s="386">
        <f t="shared" si="44"/>
        <v>0</v>
      </c>
      <c r="O113" s="394"/>
      <c r="P113" s="386">
        <f t="shared" si="45"/>
        <v>0</v>
      </c>
      <c r="Q113" s="394"/>
      <c r="R113" s="386">
        <f t="shared" si="46"/>
        <v>0</v>
      </c>
      <c r="S113" s="394"/>
      <c r="T113" s="386">
        <f t="shared" si="47"/>
        <v>0</v>
      </c>
      <c r="U113" s="394"/>
      <c r="V113" s="386">
        <f t="shared" si="48"/>
        <v>0</v>
      </c>
      <c r="W113" s="394"/>
      <c r="X113" s="386">
        <f t="shared" si="49"/>
        <v>0</v>
      </c>
      <c r="Y113" s="394"/>
      <c r="Z113" s="386">
        <f t="shared" si="50"/>
        <v>0</v>
      </c>
      <c r="AA113" s="394"/>
      <c r="AB113" s="386">
        <f t="shared" si="51"/>
        <v>0</v>
      </c>
      <c r="AC113" s="394"/>
      <c r="AD113" s="386">
        <f t="shared" si="52"/>
        <v>0</v>
      </c>
      <c r="AE113" s="393"/>
      <c r="AF113" s="404">
        <f t="shared" si="55"/>
        <v>0</v>
      </c>
      <c r="AG113" s="405">
        <f t="shared" si="55"/>
        <v>0</v>
      </c>
    </row>
    <row r="114" spans="1:33" s="15" customFormat="1" ht="24" customHeight="1" thickBot="1" x14ac:dyDescent="0.2">
      <c r="A114" s="14" t="str">
        <f>IF(D114="","",MAX($A$94:$A113)+1)</f>
        <v/>
      </c>
      <c r="B114" s="814"/>
      <c r="C114" s="815"/>
      <c r="D114" s="410"/>
      <c r="E114" s="410" t="str">
        <f t="shared" si="53"/>
        <v/>
      </c>
      <c r="F114" s="426"/>
      <c r="G114" s="382" t="s">
        <v>2</v>
      </c>
      <c r="H114" s="426"/>
      <c r="I114" s="387" t="s">
        <v>5</v>
      </c>
      <c r="J114" s="413" t="str">
        <f t="shared" si="54"/>
        <v/>
      </c>
      <c r="K114" s="428"/>
      <c r="L114" s="388">
        <f t="shared" si="43"/>
        <v>0</v>
      </c>
      <c r="M114" s="428"/>
      <c r="N114" s="388">
        <f t="shared" si="44"/>
        <v>0</v>
      </c>
      <c r="O114" s="428"/>
      <c r="P114" s="388">
        <f t="shared" si="45"/>
        <v>0</v>
      </c>
      <c r="Q114" s="428"/>
      <c r="R114" s="388">
        <f t="shared" si="46"/>
        <v>0</v>
      </c>
      <c r="S114" s="428"/>
      <c r="T114" s="388">
        <f t="shared" si="47"/>
        <v>0</v>
      </c>
      <c r="U114" s="428"/>
      <c r="V114" s="388">
        <f t="shared" si="48"/>
        <v>0</v>
      </c>
      <c r="W114" s="428"/>
      <c r="X114" s="388">
        <f t="shared" si="49"/>
        <v>0</v>
      </c>
      <c r="Y114" s="428"/>
      <c r="Z114" s="388">
        <f t="shared" si="50"/>
        <v>0</v>
      </c>
      <c r="AA114" s="428"/>
      <c r="AB114" s="388">
        <f t="shared" si="51"/>
        <v>0</v>
      </c>
      <c r="AC114" s="428"/>
      <c r="AD114" s="388">
        <f t="shared" si="52"/>
        <v>0</v>
      </c>
      <c r="AE114" s="393"/>
      <c r="AF114" s="414">
        <f t="shared" si="55"/>
        <v>0</v>
      </c>
      <c r="AG114" s="415">
        <f t="shared" si="55"/>
        <v>0</v>
      </c>
    </row>
    <row r="115" spans="1:33" s="14" customFormat="1" ht="20.100000000000001" customHeight="1" thickTop="1" x14ac:dyDescent="0.15">
      <c r="B115" s="759" t="s">
        <v>7</v>
      </c>
      <c r="C115" s="759"/>
      <c r="D115" s="759"/>
      <c r="E115" s="759"/>
      <c r="F115" s="759"/>
      <c r="G115" s="759"/>
      <c r="H115" s="759"/>
      <c r="I115" s="759"/>
      <c r="J115" s="759"/>
      <c r="K115" s="134">
        <f t="shared" ref="K115:AD115" si="56">SUM(K95:K114)</f>
        <v>0</v>
      </c>
      <c r="L115" s="136">
        <f t="shared" si="56"/>
        <v>0</v>
      </c>
      <c r="M115" s="134">
        <f t="shared" si="56"/>
        <v>0</v>
      </c>
      <c r="N115" s="136">
        <f t="shared" si="56"/>
        <v>0</v>
      </c>
      <c r="O115" s="134">
        <f t="shared" si="56"/>
        <v>0</v>
      </c>
      <c r="P115" s="136">
        <f t="shared" si="56"/>
        <v>0</v>
      </c>
      <c r="Q115" s="134">
        <f t="shared" si="56"/>
        <v>0</v>
      </c>
      <c r="R115" s="136">
        <f t="shared" si="56"/>
        <v>0</v>
      </c>
      <c r="S115" s="134">
        <f t="shared" si="56"/>
        <v>0</v>
      </c>
      <c r="T115" s="136">
        <f t="shared" si="56"/>
        <v>0</v>
      </c>
      <c r="U115" s="134">
        <f t="shared" si="56"/>
        <v>0</v>
      </c>
      <c r="V115" s="136">
        <f t="shared" si="56"/>
        <v>0</v>
      </c>
      <c r="W115" s="134">
        <f t="shared" si="56"/>
        <v>0</v>
      </c>
      <c r="X115" s="136">
        <f t="shared" si="56"/>
        <v>0</v>
      </c>
      <c r="Y115" s="134">
        <f t="shared" si="56"/>
        <v>0</v>
      </c>
      <c r="Z115" s="136">
        <f t="shared" si="56"/>
        <v>0</v>
      </c>
      <c r="AA115" s="134">
        <f t="shared" si="56"/>
        <v>0</v>
      </c>
      <c r="AB115" s="136">
        <f t="shared" si="56"/>
        <v>0</v>
      </c>
      <c r="AC115" s="134">
        <f t="shared" si="56"/>
        <v>0</v>
      </c>
      <c r="AD115" s="136">
        <f t="shared" si="56"/>
        <v>0</v>
      </c>
      <c r="AE115" s="51"/>
      <c r="AF115" s="135">
        <f>SUM(AF95:AF114)</f>
        <v>0</v>
      </c>
      <c r="AG115" s="163">
        <f>SUM(AG95:AG114)</f>
        <v>0</v>
      </c>
    </row>
    <row r="116" spans="1:33" s="14" customFormat="1" ht="19.5" customHeight="1" x14ac:dyDescent="0.15">
      <c r="B116" s="162" t="s">
        <v>110</v>
      </c>
      <c r="C116" s="16"/>
      <c r="D116" s="16"/>
      <c r="E116" s="16"/>
      <c r="F116" s="17"/>
      <c r="G116" s="17"/>
      <c r="H116" s="17"/>
      <c r="I116" s="18"/>
      <c r="J116" s="18"/>
      <c r="K116" s="19"/>
      <c r="L116" s="19"/>
      <c r="M116" s="19"/>
      <c r="N116" s="19"/>
      <c r="O116" s="19"/>
      <c r="P116" s="19"/>
      <c r="Q116" s="19"/>
      <c r="R116" s="19"/>
      <c r="S116" s="19"/>
      <c r="T116" s="19"/>
      <c r="U116" s="19"/>
      <c r="V116" s="19"/>
      <c r="W116" s="19"/>
      <c r="X116" s="19"/>
      <c r="Y116" s="19"/>
      <c r="Z116" s="19"/>
      <c r="AA116" s="19"/>
      <c r="AB116" s="19"/>
      <c r="AC116" s="19"/>
      <c r="AD116" s="19"/>
      <c r="AE116" s="19"/>
      <c r="AF116" s="19"/>
      <c r="AG116" s="19"/>
    </row>
    <row r="117" spans="1:33" s="14" customFormat="1" ht="24.75" customHeight="1" thickBot="1" x14ac:dyDescent="0.2">
      <c r="B117" s="777" t="s">
        <v>52</v>
      </c>
      <c r="C117" s="777"/>
      <c r="D117" s="777"/>
      <c r="E117" s="777"/>
      <c r="F117" s="777"/>
      <c r="G117" s="777"/>
      <c r="H117" s="777"/>
      <c r="I117" s="777"/>
      <c r="J117" s="419" t="s">
        <v>53</v>
      </c>
      <c r="K117" s="420" t="s">
        <v>57</v>
      </c>
      <c r="L117" s="421" t="s">
        <v>111</v>
      </c>
      <c r="M117" s="420" t="s">
        <v>57</v>
      </c>
      <c r="N117" s="421" t="s">
        <v>111</v>
      </c>
      <c r="O117" s="420" t="s">
        <v>57</v>
      </c>
      <c r="P117" s="421" t="s">
        <v>111</v>
      </c>
      <c r="Q117" s="420" t="s">
        <v>57</v>
      </c>
      <c r="R117" s="421" t="s">
        <v>111</v>
      </c>
      <c r="S117" s="420" t="s">
        <v>57</v>
      </c>
      <c r="T117" s="421" t="s">
        <v>111</v>
      </c>
      <c r="U117" s="420" t="s">
        <v>57</v>
      </c>
      <c r="V117" s="421" t="s">
        <v>111</v>
      </c>
      <c r="W117" s="420" t="s">
        <v>57</v>
      </c>
      <c r="X117" s="421" t="s">
        <v>111</v>
      </c>
      <c r="Y117" s="420" t="s">
        <v>57</v>
      </c>
      <c r="Z117" s="421" t="s">
        <v>111</v>
      </c>
      <c r="AA117" s="420" t="s">
        <v>57</v>
      </c>
      <c r="AB117" s="421" t="s">
        <v>111</v>
      </c>
      <c r="AC117" s="420" t="s">
        <v>57</v>
      </c>
      <c r="AD117" s="421" t="s">
        <v>111</v>
      </c>
      <c r="AE117" s="19"/>
      <c r="AF117" s="778" t="s">
        <v>64</v>
      </c>
      <c r="AG117" s="778"/>
    </row>
    <row r="118" spans="1:33" s="14" customFormat="1" ht="22.5" customHeight="1" thickTop="1" x14ac:dyDescent="0.15">
      <c r="B118" s="776" t="s">
        <v>133</v>
      </c>
      <c r="C118" s="776"/>
      <c r="D118" s="776"/>
      <c r="E118" s="776"/>
      <c r="F118" s="776"/>
      <c r="G118" s="776"/>
      <c r="H118" s="776"/>
      <c r="I118" s="776"/>
      <c r="J118" s="422">
        <v>30000</v>
      </c>
      <c r="K118" s="236">
        <f>IF(L90="","",SUMIF($E$80:$E$89,$B$118,L80:L89))</f>
        <v>0</v>
      </c>
      <c r="L118" s="158">
        <f>IF(K118="","",$J$118*K118)</f>
        <v>0</v>
      </c>
      <c r="M118" s="236">
        <f>IF(N90="","",SUMIF($E$80:$E$89,$B$118,N80:N89))</f>
        <v>0</v>
      </c>
      <c r="N118" s="158">
        <f>IF(M118="","",$J$118*M118)</f>
        <v>0</v>
      </c>
      <c r="O118" s="236">
        <f>IF(P90="","",SUMIF($E$80:$E$89,$B$118,P80:P89))</f>
        <v>0</v>
      </c>
      <c r="P118" s="158">
        <f>IF(O118="","",$J$118*O118)</f>
        <v>0</v>
      </c>
      <c r="Q118" s="236">
        <f>IF(R90="","",SUMIF($E$80:$E$89,$B$118,R80:R89))</f>
        <v>0</v>
      </c>
      <c r="R118" s="158">
        <f>IF(Q118="","",$J$118*Q118)</f>
        <v>0</v>
      </c>
      <c r="S118" s="236">
        <f>IF(T90="","",SUMIF($E$80:$E$89,$B$118,T80:T89))</f>
        <v>0</v>
      </c>
      <c r="T118" s="158">
        <f>IF(S118="","",$J$118*S118)</f>
        <v>0</v>
      </c>
      <c r="U118" s="236">
        <f>IF(V90="","",SUMIF($E$80:$E$89,$B$118,V80:V89))</f>
        <v>0</v>
      </c>
      <c r="V118" s="158">
        <f>IF(U118="","",$J$118*U118)</f>
        <v>0</v>
      </c>
      <c r="W118" s="236">
        <f>IF(X90="","",SUMIF($E$80:$E$89,$B$118,X80:X89))</f>
        <v>0</v>
      </c>
      <c r="X118" s="158">
        <f>IF(W118="","",$J$118*W118)</f>
        <v>0</v>
      </c>
      <c r="Y118" s="236">
        <f>IF(Z90="","",SUMIF($E$80:$E$89,$B$118,Z80:Z89))</f>
        <v>0</v>
      </c>
      <c r="Z118" s="158">
        <f>IF(Y118="","",$J$118*Y118)</f>
        <v>0</v>
      </c>
      <c r="AA118" s="236">
        <f>IF(AB90="","",SUMIF($E$80:$E$89,$B$118,AB80:AB89))</f>
        <v>0</v>
      </c>
      <c r="AB118" s="158">
        <f>IF(AA118="","",$J$118*AA118)</f>
        <v>0</v>
      </c>
      <c r="AC118" s="236">
        <f>IF(AD90="","",SUMIF($E$80:$E$89,$B$118,AD80:AD89))</f>
        <v>0</v>
      </c>
      <c r="AD118" s="158">
        <f>IF(AC118="","",$J$118*AC118)</f>
        <v>0</v>
      </c>
      <c r="AE118" s="19"/>
      <c r="AF118" s="166" t="s">
        <v>133</v>
      </c>
      <c r="AG118" s="238">
        <f>SUM(K118*$K$8,M118*$M$8,O118*$O$8,Q118*$Q$8,S118*$S$8,U118*$U$8,W118*$W$8,Y118*$Y$8,AA118*$AA$8,AC118*$AC$8)</f>
        <v>0</v>
      </c>
    </row>
    <row r="119" spans="1:33" s="14" customFormat="1" ht="22.5" customHeight="1" x14ac:dyDescent="0.15">
      <c r="B119" s="776" t="s">
        <v>128</v>
      </c>
      <c r="C119" s="776"/>
      <c r="D119" s="776"/>
      <c r="E119" s="776"/>
      <c r="F119" s="776"/>
      <c r="G119" s="776"/>
      <c r="H119" s="776"/>
      <c r="I119" s="776"/>
      <c r="J119" s="422">
        <v>50000</v>
      </c>
      <c r="K119" s="236">
        <f>IF(L115="","",SUMIF($E$95:$E$114,$B$119,L95:L114))</f>
        <v>0</v>
      </c>
      <c r="L119" s="158">
        <f>IF(K119="","",$J$119*K119)</f>
        <v>0</v>
      </c>
      <c r="M119" s="236">
        <f>IF(N115="","",SUMIF($E$95:$E$114,$B$119,N95:N114))</f>
        <v>0</v>
      </c>
      <c r="N119" s="158">
        <f>IF(M119="","",$J$119*M119)</f>
        <v>0</v>
      </c>
      <c r="O119" s="236">
        <f>IF(P115="","",SUMIF($E$95:$E$114,$B$119,P95:P114))</f>
        <v>0</v>
      </c>
      <c r="P119" s="158">
        <f>IF(O119="","",$J$119*O119)</f>
        <v>0</v>
      </c>
      <c r="Q119" s="236">
        <f>IF(R115="","",SUMIF($E$95:$E$114,$B$119,R95:R114))</f>
        <v>0</v>
      </c>
      <c r="R119" s="158">
        <f>IF(Q119="","",$J$119*Q119)</f>
        <v>0</v>
      </c>
      <c r="S119" s="236">
        <f>IF(T115="","",SUMIF($E$95:$E$114,$B$119,T95:T114))</f>
        <v>0</v>
      </c>
      <c r="T119" s="158">
        <f>IF(S119="","",$J$119*S119)</f>
        <v>0</v>
      </c>
      <c r="U119" s="236">
        <f>IF(V115="","",SUMIF($E$95:$E$114,$B$119,V95:V114))</f>
        <v>0</v>
      </c>
      <c r="V119" s="158">
        <f>IF(U119="","",$J$119*U119)</f>
        <v>0</v>
      </c>
      <c r="W119" s="236">
        <f>IF(X115="","",SUMIF($E$95:$E$114,$B$119,X95:X114))</f>
        <v>0</v>
      </c>
      <c r="X119" s="158">
        <f>IF(W119="","",$J$119*W119)</f>
        <v>0</v>
      </c>
      <c r="Y119" s="236">
        <f>IF(Z115="","",SUMIF($E$95:$E$114,$B$119,Z95:Z114))</f>
        <v>0</v>
      </c>
      <c r="Z119" s="158">
        <f>IF(Y119="","",$J$119*Y119)</f>
        <v>0</v>
      </c>
      <c r="AA119" s="236">
        <f>IF(AB115="","",SUMIF($E$95:$E$114,$B$119,AB95:AB114))</f>
        <v>0</v>
      </c>
      <c r="AB119" s="158">
        <f>IF(AA119="","",$J$119*AA119)</f>
        <v>0</v>
      </c>
      <c r="AC119" s="236">
        <f>IF(AD115="","",SUMIF($E$95:$E$114,$B$119,AD95:AD114))</f>
        <v>0</v>
      </c>
      <c r="AD119" s="158">
        <f>IF(AC119="","",$J$119*AC119)</f>
        <v>0</v>
      </c>
      <c r="AE119" s="19"/>
      <c r="AF119" s="166" t="s">
        <v>128</v>
      </c>
      <c r="AG119" s="238">
        <f>SUM(K119*$K$8,M119*$M$8,O119*$O$8,Q119*$Q$8,S119*$S$8,U119*$U$8,W119*$W$8,Y119*$Y$8,AA119*$AA$8,AC119*$AC$8)</f>
        <v>0</v>
      </c>
    </row>
  </sheetData>
  <sheetProtection algorithmName="SHA-512" hashValue="El4Ds6zyEBnk9sMqudOPTXtHYtMOY3KDbUIzDIxbBbdVYWu55Obrfd/iF8zMjawX+T9prZbHfC3ogK5aV4nkkw==" saltValue="apzsvZbbUUsc1NP5YzSgNg==" spinCount="100000" sheet="1" formatRows="0" insertRows="0" deleteRows="0"/>
  <mergeCells count="177">
    <mergeCell ref="B117:I117"/>
    <mergeCell ref="AF117:AG117"/>
    <mergeCell ref="B118:I118"/>
    <mergeCell ref="B119:I119"/>
    <mergeCell ref="B110:C110"/>
    <mergeCell ref="B111:C111"/>
    <mergeCell ref="B112:C112"/>
    <mergeCell ref="B113:C113"/>
    <mergeCell ref="B114:C114"/>
    <mergeCell ref="B115:J115"/>
    <mergeCell ref="B104:C104"/>
    <mergeCell ref="B105:C105"/>
    <mergeCell ref="B106:C106"/>
    <mergeCell ref="B107:C107"/>
    <mergeCell ref="B108:C108"/>
    <mergeCell ref="B109:C109"/>
    <mergeCell ref="B98:C98"/>
    <mergeCell ref="B99:C99"/>
    <mergeCell ref="B100:C100"/>
    <mergeCell ref="B101:C101"/>
    <mergeCell ref="B102:C102"/>
    <mergeCell ref="B103:C103"/>
    <mergeCell ref="B93:J93"/>
    <mergeCell ref="B94:C94"/>
    <mergeCell ref="F94:I94"/>
    <mergeCell ref="B95:C95"/>
    <mergeCell ref="B96:C96"/>
    <mergeCell ref="B97:C97"/>
    <mergeCell ref="B86:C86"/>
    <mergeCell ref="B87:C87"/>
    <mergeCell ref="B88:C88"/>
    <mergeCell ref="B89:C89"/>
    <mergeCell ref="B90:J90"/>
    <mergeCell ref="B92:C92"/>
    <mergeCell ref="D92:J92"/>
    <mergeCell ref="B80:C80"/>
    <mergeCell ref="B81:C81"/>
    <mergeCell ref="B82:C82"/>
    <mergeCell ref="B83:C83"/>
    <mergeCell ref="B84:C84"/>
    <mergeCell ref="B85:C85"/>
    <mergeCell ref="B74:I74"/>
    <mergeCell ref="B77:C77"/>
    <mergeCell ref="D77:J77"/>
    <mergeCell ref="B78:J78"/>
    <mergeCell ref="B79:C79"/>
    <mergeCell ref="F79:I79"/>
    <mergeCell ref="B48:J48"/>
    <mergeCell ref="F49:I49"/>
    <mergeCell ref="B70:J70"/>
    <mergeCell ref="B72:I72"/>
    <mergeCell ref="AF72:AG72"/>
    <mergeCell ref="B73:I73"/>
    <mergeCell ref="B42:C42"/>
    <mergeCell ref="B43:C43"/>
    <mergeCell ref="B44:C44"/>
    <mergeCell ref="B45:J45"/>
    <mergeCell ref="B47:C47"/>
    <mergeCell ref="D47:J47"/>
    <mergeCell ref="B36:C36"/>
    <mergeCell ref="B37:C37"/>
    <mergeCell ref="B38:C38"/>
    <mergeCell ref="B39:C39"/>
    <mergeCell ref="B40:C40"/>
    <mergeCell ref="B41:C41"/>
    <mergeCell ref="B30:C30"/>
    <mergeCell ref="B31:C31"/>
    <mergeCell ref="B32:C32"/>
    <mergeCell ref="B33:C33"/>
    <mergeCell ref="B34:C34"/>
    <mergeCell ref="B35:C35"/>
    <mergeCell ref="B24:C24"/>
    <mergeCell ref="B25:C25"/>
    <mergeCell ref="B26:C26"/>
    <mergeCell ref="B27:C27"/>
    <mergeCell ref="B28:C28"/>
    <mergeCell ref="B29:C29"/>
    <mergeCell ref="B19:C19"/>
    <mergeCell ref="F19:I19"/>
    <mergeCell ref="B20:C20"/>
    <mergeCell ref="B21:C21"/>
    <mergeCell ref="B22:C22"/>
    <mergeCell ref="B23:C23"/>
    <mergeCell ref="B17:C17"/>
    <mergeCell ref="D17:J17"/>
    <mergeCell ref="B18:J18"/>
    <mergeCell ref="AF13:AG13"/>
    <mergeCell ref="B14:J14"/>
    <mergeCell ref="K14:L14"/>
    <mergeCell ref="M14:N14"/>
    <mergeCell ref="O14:P14"/>
    <mergeCell ref="Q14:R14"/>
    <mergeCell ref="S14:T14"/>
    <mergeCell ref="U14:V14"/>
    <mergeCell ref="W14:X14"/>
    <mergeCell ref="Y14:Z14"/>
    <mergeCell ref="S13:T13"/>
    <mergeCell ref="U13:V13"/>
    <mergeCell ref="W13:X13"/>
    <mergeCell ref="Y13:Z13"/>
    <mergeCell ref="AA13:AB13"/>
    <mergeCell ref="AC13:AD13"/>
    <mergeCell ref="AA14:AB14"/>
    <mergeCell ref="AC14:AD14"/>
    <mergeCell ref="AF14:AG14"/>
    <mergeCell ref="U12:V12"/>
    <mergeCell ref="W12:X12"/>
    <mergeCell ref="Y12:Z12"/>
    <mergeCell ref="AA12:AB12"/>
    <mergeCell ref="AC12:AD12"/>
    <mergeCell ref="B13:J13"/>
    <mergeCell ref="K13:L13"/>
    <mergeCell ref="M13:N13"/>
    <mergeCell ref="O13:P13"/>
    <mergeCell ref="Q13:R13"/>
    <mergeCell ref="B12:J12"/>
    <mergeCell ref="K12:L12"/>
    <mergeCell ref="M12:N12"/>
    <mergeCell ref="O12:P12"/>
    <mergeCell ref="Q12:R12"/>
    <mergeCell ref="S12:T12"/>
    <mergeCell ref="B10:J10"/>
    <mergeCell ref="K10:L10"/>
    <mergeCell ref="M10:N10"/>
    <mergeCell ref="O10:P10"/>
    <mergeCell ref="Q10:R10"/>
    <mergeCell ref="S10:T10"/>
    <mergeCell ref="B9:J9"/>
    <mergeCell ref="K9:L9"/>
    <mergeCell ref="M9:N9"/>
    <mergeCell ref="O9:P9"/>
    <mergeCell ref="Q9:R9"/>
    <mergeCell ref="S9:T9"/>
    <mergeCell ref="B11:J11"/>
    <mergeCell ref="K11:L11"/>
    <mergeCell ref="M11:N11"/>
    <mergeCell ref="O11:P11"/>
    <mergeCell ref="Q11:R11"/>
    <mergeCell ref="S11:T11"/>
    <mergeCell ref="U11:V11"/>
    <mergeCell ref="W11:X11"/>
    <mergeCell ref="Y11:Z11"/>
    <mergeCell ref="AA11:AB11"/>
    <mergeCell ref="AC11:AD11"/>
    <mergeCell ref="U10:V10"/>
    <mergeCell ref="W10:X10"/>
    <mergeCell ref="Y10:Z10"/>
    <mergeCell ref="AA8:AB8"/>
    <mergeCell ref="AC8:AD8"/>
    <mergeCell ref="U9:V9"/>
    <mergeCell ref="W9:X9"/>
    <mergeCell ref="Y9:Z9"/>
    <mergeCell ref="AA9:AB9"/>
    <mergeCell ref="AC9:AD9"/>
    <mergeCell ref="AA10:AB10"/>
    <mergeCell ref="AC10:AD10"/>
    <mergeCell ref="B8:J8"/>
    <mergeCell ref="K8:L8"/>
    <mergeCell ref="M8:N8"/>
    <mergeCell ref="O8:P8"/>
    <mergeCell ref="Q8:R8"/>
    <mergeCell ref="S8:T8"/>
    <mergeCell ref="U8:V8"/>
    <mergeCell ref="W8:X8"/>
    <mergeCell ref="Y8:Z8"/>
    <mergeCell ref="B3:AG3"/>
    <mergeCell ref="B7:J7"/>
    <mergeCell ref="K7:L7"/>
    <mergeCell ref="M7:N7"/>
    <mergeCell ref="O7:P7"/>
    <mergeCell ref="Q7:R7"/>
    <mergeCell ref="S7:T7"/>
    <mergeCell ref="U7:V7"/>
    <mergeCell ref="W7:X7"/>
    <mergeCell ref="Y7:Z7"/>
    <mergeCell ref="AA7:AB7"/>
    <mergeCell ref="AC7:AD7"/>
  </mergeCells>
  <phoneticPr fontId="62"/>
  <conditionalFormatting sqref="AF20:AG23 B20:AD23 B29:AD44 AF29:AG44">
    <cfRule type="expression" dxfId="55" priority="12" stopIfTrue="1">
      <formula>MOD(ROW()-22,2)=0</formula>
    </cfRule>
  </conditionalFormatting>
  <conditionalFormatting sqref="AF50:AG69 B50:AD69">
    <cfRule type="expression" dxfId="54" priority="11" stopIfTrue="1">
      <formula>MOD(ROW()-71,2)=0</formula>
    </cfRule>
  </conditionalFormatting>
  <conditionalFormatting sqref="B80:AD89 AF80:AG89">
    <cfRule type="expression" dxfId="53" priority="10" stopIfTrue="1">
      <formula>MOD(ROW()-111,2)=0</formula>
    </cfRule>
  </conditionalFormatting>
  <conditionalFormatting sqref="AF95:AG96 B95:AD96 B105:AD106 AF105:AG106 AF109:AG114 B109:AD114">
    <cfRule type="expression" dxfId="52" priority="9" stopIfTrue="1">
      <formula>MOD(ROW()-158,2)=0</formula>
    </cfRule>
  </conditionalFormatting>
  <conditionalFormatting sqref="D50:D69 D20:D23 D29:D44">
    <cfRule type="expression" dxfId="51" priority="8" stopIfTrue="1">
      <formula>AND($E20&lt;&gt;"",$E20&lt;&gt;"G1",$E20&lt;&gt;"G2")</formula>
    </cfRule>
  </conditionalFormatting>
  <conditionalFormatting sqref="D80:D89">
    <cfRule type="expression" dxfId="50" priority="7" stopIfTrue="1">
      <formula>AND($E80&lt;&gt;"",$E80&lt;&gt;"W5")</formula>
    </cfRule>
  </conditionalFormatting>
  <conditionalFormatting sqref="D95:D114">
    <cfRule type="expression" dxfId="49" priority="3" stopIfTrue="1">
      <formula>AND($E95&lt;&gt;"",$E95&lt;&gt;"W6")</formula>
    </cfRule>
  </conditionalFormatting>
  <conditionalFormatting sqref="B97:AD98 AF97:AG98">
    <cfRule type="expression" dxfId="48" priority="6" stopIfTrue="1">
      <formula>MOD(ROW()-158,2)=0</formula>
    </cfRule>
  </conditionalFormatting>
  <conditionalFormatting sqref="B107:AD108 AF107:AG108">
    <cfRule type="expression" dxfId="47" priority="4" stopIfTrue="1">
      <formula>MOD(ROW()-158,2)=0</formula>
    </cfRule>
  </conditionalFormatting>
  <conditionalFormatting sqref="B99:AD104 AF99:AG104">
    <cfRule type="expression" dxfId="46" priority="5" stopIfTrue="1">
      <formula>MOD(ROW()-158,2)=0</formula>
    </cfRule>
  </conditionalFormatting>
  <conditionalFormatting sqref="B24:AD28 AF24:AG28">
    <cfRule type="expression" dxfId="45" priority="2" stopIfTrue="1">
      <formula>MOD(ROW()-22,2)=0</formula>
    </cfRule>
  </conditionalFormatting>
  <conditionalFormatting sqref="D24:D28">
    <cfRule type="expression" dxfId="44" priority="1" stopIfTrue="1">
      <formula>AND($E24&lt;&gt;"",$E24&lt;&gt;"G1",$E24&lt;&gt;"G2")</formula>
    </cfRule>
  </conditionalFormatting>
  <dataValidations count="8">
    <dataValidation allowBlank="1" showInputMessage="1" showErrorMessage="1" errorTitle="入力エラー" error="小数点は第二位まで、三位以下切り捨てで入力して下さい。" sqref="K7:AD7" xr:uid="{825FF0B9-BA0C-463F-AA79-C9126B621BBC}"/>
    <dataValidation imeMode="disabled" allowBlank="1" showInputMessage="1" showErrorMessage="1" sqref="AF14:AG14" xr:uid="{253173AC-6484-4EE3-8585-093D1C649134}"/>
    <dataValidation type="textLength" imeMode="disabled" operator="equal" allowBlank="1" showInputMessage="1" showErrorMessage="1" errorTitle="文字数エラー" error="2桁の英数字で入力してください。" sqref="E95:E114 E50:E69 E80:E89 E20:E44" xr:uid="{E5B303D5-F64A-4113-AC2E-110DA6E40FD6}">
      <formula1>2</formula1>
    </dataValidation>
    <dataValidation type="textLength" imeMode="disabled" operator="equal" allowBlank="1" showInputMessage="1" showErrorMessage="1" errorTitle="文字数エラー" error="SII登録型番の8文字で登録してください。" sqref="D50:D69 D20:D44" xr:uid="{FC0EF154-76BB-4C12-BFEA-FFF527B3FFE4}">
      <formula1>8</formula1>
    </dataValidation>
    <dataValidation type="textLength" imeMode="disabled" operator="equal" allowBlank="1" showInputMessage="1" showErrorMessage="1" errorTitle="文字数エラー" error="SII登録型番の9文字で登録してください。" sqref="D95:D114 D80:D89" xr:uid="{DCC5EC78-4B44-4890-B3EA-7ACEE223268E}">
      <formula1>9</formula1>
    </dataValidation>
    <dataValidation type="custom" imeMode="disabled" allowBlank="1" showInputMessage="1" showErrorMessage="1" errorTitle="入力エラー" error="小数点は第二位まで、三位以下切り捨てで入力して下さい。" sqref="Z50:Z69 J50:J69 L50:L69 N50:N69 P50:P69 R50:R69 T50:T69 V50:V69 X50:X69 AG50:AG69 AB50:AB69 AD50:AD69 J95:J114 L95:L114 N95:N114 P95:P114 R95:R114 T95:T114 V95:V114 X95:X114 AG95:AG114 AB95:AB114 AD95:AD114 Z95:Z114 Z80:Z89 J80:J89 AD80:AD89 AB80:AB89 AG80:AG89 X80:X89 V80:V89 T80:T89 R80:R89 P80:P89 N80:N89 L80:L89 AD20:AD44 AB20:AB44 Z20:Z44 AG20:AG44 X20:X44 V20:V44 T20:T44 R20:R44 P20:P44 N20:N44 L20:L44 J20:J44" xr:uid="{54B1BFFC-0DA3-4237-BBD0-D651B76CF0DB}">
      <formula1>J20-ROUNDDOWN(J20,2)=0</formula1>
    </dataValidation>
    <dataValidation type="custom" imeMode="disabled" allowBlank="1" showInputMessage="1" showErrorMessage="1" errorTitle="入力エラー" error="小数点以下第一位を切り捨てで入力して下さい。" sqref="AF50:AF69 H50:H69 F50:F69 M50:M69 O50:O69 Q50:Q69 S50:S69 U50:U69 W50:W69 Y50:Y69 K50:K69 AA50:AA69 AC50:AC69 H95:H114 F95:F114 M95:M114 O95:O114 Q95:Q114 S95:S114 U95:U114 W95:W114 Y95:Y114 K95:K114 AA95:AA114 AC95:AC114 AF95:AF114 AF80:AF89 AC80:AC89 AA80:AA89 K80:K89 Y80:Y89 W80:W89 U80:U89 S80:S89 Q80:Q89 O80:O89 M80:M89 F80:F89 H80:H89 AC20:AC44 AA20:AA44 K20:K44 Y20:Y44 W20:W44 U20:U44 S20:S44 Q20:Q44 O20:O44 M20:M44 F20:F44 H20:H44 AF20:AF44" xr:uid="{094C2145-3EE1-426C-BC6E-4767EDEBA033}">
      <formula1>F20-ROUNDDOWN(F20,0)=0</formula1>
    </dataValidation>
    <dataValidation imeMode="disabled" allowBlank="1" showInputMessage="1" showErrorMessage="1" errorTitle="入力エラー" error="小数点は第二位まで、三位以下切り捨てで入力して下さい。" sqref="Z70:Z71 L70:L71 N70:N71 P70:P71 R70:R71 T70:T71 V70:V71 X70:X71 AB70:AB71 AD70:AD71 AD45:AD49 AB45:AB49 L45:L49 N45:N49 P45:P49 R45:R49 T45:T49 V45:V49 X45:X49 Z45:Z49 Z120:Z65523 X120:X65523 V120:V65523 T120:T65523 R120:R65523 P120:P65523 N120:N65523 L120:L65523 AB120:AB65523 AD120:AD65523 K8:AD8 Z90:Z94 L90:L94 N90:N94 P90:P94 R90:R94 T90:T94 V90:V94 X90:X94 AB90:AB94 AD90:AD94 AD75:AD79 AD115:AD116 AB75:AB79 AB115:AB116 X75:X79 X115:X116 V75:V79 V115:V116 T75:T79 T115:T116 R75:R79 R115:R116 P75:P79 P115:P116 N75:N79 N115:N116 L75:L79 L115:L116 Z75:Z79 Z115:Z116 Z9:Z19 L9:L19 AD9:AD19 AB9:AB19 N9:N19 P9:P19 R9:R19 T9:T19 V9:V19 X9:X19 P6 L6 L1:L4 Z1:Z6 X1:X6 V1:V6 T1:T6 R1:R6 P1:P4 N1:N6 AB1:AB6 AD1:AD6 M5" xr:uid="{472D6E2E-4DAF-455D-A8BB-42686C214ACA}"/>
  </dataValidations>
  <printOptions horizontalCentered="1"/>
  <pageMargins left="0" right="0" top="0.15748031496062992" bottom="0" header="7.874015748031496E-2" footer="0"/>
  <pageSetup paperSize="8" scale="25" orientation="portrait" r:id="rId1"/>
  <headerFooter>
    <oddHeader>&amp;R&amp;10VERSION 1.0</oddHeader>
    <oddFooter>&amp;L※当様式は定型様式ではあるが、行数の調整等の変更は可&amp;R&amp;P/&amp;N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7</vt:i4>
      </vt:variant>
    </vt:vector>
  </HeadingPairs>
  <TitlesOfParts>
    <vt:vector size="12" baseType="lpstr">
      <vt:lpstr>様式第１｜交付申請書</vt:lpstr>
      <vt:lpstr>定型様式1｜総括表</vt:lpstr>
      <vt:lpstr>定型様式2｜明細書</vt:lpstr>
      <vt:lpstr>誓約書</vt:lpstr>
      <vt:lpstr>定型様式2｜明細書 _ひな形</vt:lpstr>
      <vt:lpstr>誓約書!Print_Area</vt:lpstr>
      <vt:lpstr>'定型様式1｜総括表'!Print_Area</vt:lpstr>
      <vt:lpstr>'定型様式2｜明細書'!Print_Area</vt:lpstr>
      <vt:lpstr>'定型様式2｜明細書 _ひな形'!Print_Area</vt:lpstr>
      <vt:lpstr>'様式第１｜交付申請書'!Print_Area</vt:lpstr>
      <vt:lpstr>'定型様式2｜明細書'!Print_Titles</vt:lpstr>
      <vt:lpstr>'定型様式2｜明細書 _ひな形'!Print_Titles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2020-04-14T05:36:12Z</dcterms:created>
  <dcterms:modified xsi:type="dcterms:W3CDTF">2020-12-11T01:36:37Z</dcterms:modified>
</cp:coreProperties>
</file>